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O:\06 - OUTILS DIVERS\"/>
    </mc:Choice>
  </mc:AlternateContent>
  <bookViews>
    <workbookView xWindow="0" yWindow="0" windowWidth="66135" windowHeight="17385" tabRatio="654" activeTab="5"/>
  </bookViews>
  <sheets>
    <sheet name="Imformations" sheetId="2" r:id="rId1"/>
    <sheet name="Janvier" sheetId="8" r:id="rId2"/>
    <sheet name="Février" sheetId="9" r:id="rId3"/>
    <sheet name="Mars" sheetId="10" r:id="rId4"/>
    <sheet name="Avril" sheetId="11" r:id="rId5"/>
    <sheet name="Mai" sheetId="29" r:id="rId6"/>
    <sheet name="Juin" sheetId="13" r:id="rId7"/>
    <sheet name="Juillet" sheetId="14" r:id="rId8"/>
    <sheet name="Août" sheetId="15" r:id="rId9"/>
    <sheet name="Septembre" sheetId="16" r:id="rId10"/>
    <sheet name="Octobre" sheetId="17" r:id="rId11"/>
    <sheet name="Novembre" sheetId="18" r:id="rId12"/>
    <sheet name="Décembre" sheetId="19" r:id="rId13"/>
    <sheet name="Heures par Affaires" sheetId="20" r:id="rId14"/>
  </sheets>
  <externalReferences>
    <externalReference r:id="rId15"/>
    <externalReference r:id="rId16"/>
    <externalReference r:id="rId17"/>
    <externalReference r:id="rId18"/>
  </externalReferences>
  <definedNames>
    <definedName name="_xlnm._FilterDatabase" localSheetId="8" hidden="1">Août!$C$1:$C$251</definedName>
    <definedName name="_xlnm._FilterDatabase" localSheetId="4" hidden="1">Avril!$C$1:$C$251</definedName>
    <definedName name="_xlnm._FilterDatabase" localSheetId="12" hidden="1">Décembre!$C$1:$C$251</definedName>
    <definedName name="_xlnm._FilterDatabase" localSheetId="2" hidden="1">Février!$C$1:$C$251</definedName>
    <definedName name="_xlnm._FilterDatabase" localSheetId="1" hidden="1">Janvier!$C$1:$C$251</definedName>
    <definedName name="_xlnm._FilterDatabase" localSheetId="7" hidden="1">Juillet!$C$1:$C$251</definedName>
    <definedName name="_xlnm._FilterDatabase" localSheetId="6" hidden="1">Juin!$C$1:$C$251</definedName>
    <definedName name="_xlnm._FilterDatabase" localSheetId="5" hidden="1">Mai!$C$1:$C$251</definedName>
    <definedName name="_xlnm._FilterDatabase" localSheetId="3" hidden="1">Mars!$C$1:$C$251</definedName>
    <definedName name="_xlnm._FilterDatabase" localSheetId="11" hidden="1">Novembre!$C$1:$C$251</definedName>
    <definedName name="_xlnm._FilterDatabase" localSheetId="10" hidden="1">Octobre!$C$1:$C$251</definedName>
    <definedName name="_xlnm._FilterDatabase" localSheetId="9" hidden="1">Septembre!$C$1:$C$251</definedName>
    <definedName name="_xlnm.Print_Area" localSheetId="8">Août!$B$1:$K$251</definedName>
    <definedName name="_xlnm.Print_Area" localSheetId="4">Avril!$B$1:$K$251</definedName>
    <definedName name="_xlnm.Print_Area" localSheetId="12">Décembre!$B$1:$K$251</definedName>
    <definedName name="_xlnm.Print_Area" localSheetId="2">Février!$B$1:$K$251</definedName>
    <definedName name="_xlnm.Print_Area" localSheetId="0">Imformations!$C$7:$E$25</definedName>
    <definedName name="_xlnm.Print_Area" localSheetId="1">Janvier!$B$1:$K$251</definedName>
    <definedName name="_xlnm.Print_Area" localSheetId="7">Juillet!$B$1:$K$251</definedName>
    <definedName name="_xlnm.Print_Area" localSheetId="6">Juin!$B$1:$K$251</definedName>
    <definedName name="_xlnm.Print_Area" localSheetId="5">Mai!$B$1:$K$251</definedName>
    <definedName name="_xlnm.Print_Area" localSheetId="3">Mars!$B$1:$K$251</definedName>
    <definedName name="_xlnm.Print_Area" localSheetId="11">Novembre!$B$1:$K$251</definedName>
    <definedName name="_xlnm.Print_Area" localSheetId="10">Octobre!$B$1:$K$251</definedName>
    <definedName name="_xlnm.Print_Area" localSheetId="9">Septembre!$B$1:$K$251</definedName>
  </definedName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1" i="29" l="1"/>
  <c r="D243" i="29"/>
  <c r="D235" i="29"/>
  <c r="D227" i="29"/>
  <c r="D219" i="29"/>
  <c r="D211" i="29"/>
  <c r="D203" i="29"/>
  <c r="D195" i="29"/>
  <c r="D187" i="29"/>
  <c r="D179" i="29"/>
  <c r="D171" i="29"/>
  <c r="D163" i="29"/>
  <c r="D155" i="29"/>
  <c r="D147" i="29"/>
  <c r="D139" i="29"/>
  <c r="D131" i="29"/>
  <c r="D123" i="29"/>
  <c r="D115" i="29"/>
  <c r="D107" i="29"/>
  <c r="D99" i="29"/>
  <c r="D91" i="29"/>
  <c r="D83" i="29"/>
  <c r="D75" i="29"/>
  <c r="D67" i="29"/>
  <c r="D59" i="29"/>
  <c r="D51" i="29"/>
  <c r="D43" i="29"/>
  <c r="D35" i="29"/>
  <c r="D27" i="29"/>
  <c r="D19" i="29"/>
  <c r="D11" i="29"/>
  <c r="G1" i="29"/>
  <c r="J251" i="29"/>
  <c r="K251" i="29" s="1"/>
  <c r="J243" i="29"/>
  <c r="K243" i="29" s="1"/>
  <c r="J235" i="29"/>
  <c r="K235" i="29" s="1"/>
  <c r="J227" i="29"/>
  <c r="K227" i="29" s="1"/>
  <c r="J219" i="29"/>
  <c r="K219" i="29" s="1"/>
  <c r="J211" i="29"/>
  <c r="K211" i="29" s="1"/>
  <c r="J203" i="29"/>
  <c r="K203" i="29" s="1"/>
  <c r="K195" i="29"/>
  <c r="J195" i="29"/>
  <c r="J187" i="29"/>
  <c r="K187" i="29" s="1"/>
  <c r="J179" i="29"/>
  <c r="K179" i="29" s="1"/>
  <c r="J171" i="29"/>
  <c r="K171" i="29" s="1"/>
  <c r="J163" i="29"/>
  <c r="K163" i="29" s="1"/>
  <c r="J155" i="29"/>
  <c r="K155" i="29" s="1"/>
  <c r="J147" i="29"/>
  <c r="K147" i="29" s="1"/>
  <c r="J139" i="29"/>
  <c r="K139" i="29" s="1"/>
  <c r="J131" i="29"/>
  <c r="K131" i="29" s="1"/>
  <c r="J123" i="29"/>
  <c r="K123" i="29" s="1"/>
  <c r="J115" i="29"/>
  <c r="K115" i="29" s="1"/>
  <c r="J107" i="29"/>
  <c r="K107" i="29" s="1"/>
  <c r="J99" i="29"/>
  <c r="K99" i="29" s="1"/>
  <c r="J91" i="29"/>
  <c r="K91" i="29" s="1"/>
  <c r="J83" i="29"/>
  <c r="K83" i="29" s="1"/>
  <c r="J75" i="29"/>
  <c r="K75" i="29" s="1"/>
  <c r="K67" i="29"/>
  <c r="J67" i="29"/>
  <c r="J59" i="29"/>
  <c r="K59" i="29" s="1"/>
  <c r="J51" i="29"/>
  <c r="K51" i="29" s="1"/>
  <c r="J43" i="29"/>
  <c r="K43" i="29" s="1"/>
  <c r="K35" i="29"/>
  <c r="J35" i="29"/>
  <c r="J27" i="29"/>
  <c r="K27" i="29" s="1"/>
  <c r="J19" i="29"/>
  <c r="K19" i="29" s="1"/>
  <c r="J11" i="29"/>
  <c r="K11" i="29" s="1"/>
  <c r="G4" i="29"/>
  <c r="C2" i="29"/>
  <c r="D2" i="29" s="1"/>
  <c r="G2" i="29" s="1"/>
  <c r="H2" i="29" s="1"/>
  <c r="I2" i="29" s="1"/>
  <c r="H251" i="14"/>
  <c r="H250" i="14"/>
  <c r="H249" i="14"/>
  <c r="H248" i="14"/>
  <c r="H247" i="14"/>
  <c r="H246" i="14"/>
  <c r="H245" i="14"/>
  <c r="H244" i="14"/>
  <c r="H243" i="14"/>
  <c r="H242" i="14"/>
  <c r="H241" i="14"/>
  <c r="H240" i="14"/>
  <c r="H239" i="14"/>
  <c r="H238" i="14"/>
  <c r="H237" i="14"/>
  <c r="H236" i="14"/>
  <c r="H235" i="14"/>
  <c r="H234" i="14"/>
  <c r="H233" i="14"/>
  <c r="H232" i="14"/>
  <c r="H231" i="14"/>
  <c r="H230" i="14"/>
  <c r="H229" i="14"/>
  <c r="H228" i="14"/>
  <c r="H227" i="14"/>
  <c r="H226" i="14"/>
  <c r="H225" i="14"/>
  <c r="H224" i="14"/>
  <c r="H223" i="14"/>
  <c r="H222" i="14"/>
  <c r="H221" i="14"/>
  <c r="H220" i="14"/>
  <c r="H219" i="14"/>
  <c r="H218" i="14"/>
  <c r="H217" i="14"/>
  <c r="H216" i="14"/>
  <c r="H215" i="14"/>
  <c r="H214" i="14"/>
  <c r="H213" i="14"/>
  <c r="H212" i="14"/>
  <c r="H211" i="14"/>
  <c r="H210" i="14"/>
  <c r="H209" i="14"/>
  <c r="H208" i="14"/>
  <c r="H207" i="14"/>
  <c r="H206" i="14"/>
  <c r="H205" i="14"/>
  <c r="H204" i="14"/>
  <c r="H203" i="14"/>
  <c r="H202" i="14"/>
  <c r="H201" i="14"/>
  <c r="H200" i="14"/>
  <c r="H199" i="14"/>
  <c r="H198" i="14"/>
  <c r="H197" i="14"/>
  <c r="H196" i="14"/>
  <c r="H195" i="14"/>
  <c r="H194" i="14"/>
  <c r="H193" i="14"/>
  <c r="H192" i="14"/>
  <c r="H191" i="14"/>
  <c r="H190" i="14"/>
  <c r="H189" i="14"/>
  <c r="H188" i="14"/>
  <c r="H187" i="14"/>
  <c r="H186" i="14"/>
  <c r="H185" i="14"/>
  <c r="H184" i="14"/>
  <c r="H183" i="14"/>
  <c r="H182" i="14"/>
  <c r="H181" i="14"/>
  <c r="H180" i="14"/>
  <c r="H179" i="14"/>
  <c r="H178" i="14"/>
  <c r="H177" i="14"/>
  <c r="H176" i="14"/>
  <c r="H175" i="14"/>
  <c r="H174" i="14"/>
  <c r="H173" i="14"/>
  <c r="H172" i="14"/>
  <c r="H171" i="14"/>
  <c r="H170" i="14"/>
  <c r="H169" i="14"/>
  <c r="H168" i="14"/>
  <c r="H167" i="14"/>
  <c r="H166" i="14"/>
  <c r="H165" i="14"/>
  <c r="H164" i="14"/>
  <c r="H163" i="14"/>
  <c r="H162" i="14"/>
  <c r="H161" i="14"/>
  <c r="H160" i="14"/>
  <c r="H159" i="14"/>
  <c r="H158" i="14"/>
  <c r="H157" i="14"/>
  <c r="H156" i="14"/>
  <c r="H155" i="14"/>
  <c r="H154" i="14"/>
  <c r="H153" i="14"/>
  <c r="H152" i="14"/>
  <c r="H151" i="14"/>
  <c r="H150" i="14"/>
  <c r="H149" i="14"/>
  <c r="H148" i="14"/>
  <c r="H147" i="14"/>
  <c r="H146" i="14"/>
  <c r="H145" i="14"/>
  <c r="H144" i="14"/>
  <c r="H143" i="14"/>
  <c r="H142" i="14"/>
  <c r="H141" i="14"/>
  <c r="H140" i="14"/>
  <c r="H139" i="14"/>
  <c r="H138" i="14"/>
  <c r="H137" i="14"/>
  <c r="H136" i="14"/>
  <c r="H135" i="14"/>
  <c r="H134" i="14"/>
  <c r="H133" i="14"/>
  <c r="H132" i="14"/>
  <c r="H131" i="14"/>
  <c r="H130" i="14"/>
  <c r="H129" i="14"/>
  <c r="H128" i="14"/>
  <c r="H127" i="14"/>
  <c r="H126" i="14"/>
  <c r="H125" i="14"/>
  <c r="H124" i="14"/>
  <c r="H123" i="14"/>
  <c r="H122" i="14"/>
  <c r="H121" i="14"/>
  <c r="H120" i="14"/>
  <c r="H119" i="14"/>
  <c r="H118" i="14"/>
  <c r="H117" i="14"/>
  <c r="H116" i="14"/>
  <c r="H115" i="14"/>
  <c r="H114" i="14"/>
  <c r="H113" i="14"/>
  <c r="H112" i="14"/>
  <c r="H111" i="14"/>
  <c r="H110" i="14"/>
  <c r="H109" i="14"/>
  <c r="H108" i="14"/>
  <c r="H107" i="14"/>
  <c r="H106" i="14"/>
  <c r="H105" i="14"/>
  <c r="H104" i="14"/>
  <c r="H103" i="14"/>
  <c r="H102" i="14"/>
  <c r="H101" i="14"/>
  <c r="H100" i="14"/>
  <c r="H99" i="14"/>
  <c r="H98" i="14"/>
  <c r="H97" i="14"/>
  <c r="H96" i="14"/>
  <c r="H95" i="14"/>
  <c r="H94" i="14"/>
  <c r="H93" i="14"/>
  <c r="H92" i="14"/>
  <c r="H91" i="14"/>
  <c r="H90" i="14"/>
  <c r="H89" i="14"/>
  <c r="H88" i="14"/>
  <c r="H87" i="14"/>
  <c r="H86" i="14"/>
  <c r="H85" i="14"/>
  <c r="H84" i="14"/>
  <c r="H83" i="14"/>
  <c r="H82" i="14"/>
  <c r="H81" i="14"/>
  <c r="H80" i="14"/>
  <c r="H79" i="14"/>
  <c r="H78" i="14"/>
  <c r="H77" i="14"/>
  <c r="H76" i="14"/>
  <c r="H75" i="14"/>
  <c r="H74" i="14"/>
  <c r="H73" i="14"/>
  <c r="H72" i="14"/>
  <c r="H71" i="14"/>
  <c r="H70" i="14"/>
  <c r="H69" i="14"/>
  <c r="H68" i="14"/>
  <c r="H67" i="14"/>
  <c r="H66" i="14"/>
  <c r="H65" i="14"/>
  <c r="H64" i="14"/>
  <c r="H63" i="14"/>
  <c r="H62" i="14"/>
  <c r="H61" i="14"/>
  <c r="H60" i="14"/>
  <c r="H59" i="14"/>
  <c r="H58" i="14"/>
  <c r="H57" i="14"/>
  <c r="H56" i="14"/>
  <c r="H55" i="14"/>
  <c r="H54" i="14"/>
  <c r="H53" i="14"/>
  <c r="H52" i="14"/>
  <c r="H51" i="14"/>
  <c r="H50" i="14"/>
  <c r="H49" i="14"/>
  <c r="H48" i="14"/>
  <c r="H47" i="14"/>
  <c r="H46" i="14"/>
  <c r="H45" i="14"/>
  <c r="H44" i="14"/>
  <c r="H43" i="14"/>
  <c r="H42" i="14"/>
  <c r="H41" i="14"/>
  <c r="H40" i="14"/>
  <c r="H39" i="14"/>
  <c r="H38" i="14"/>
  <c r="H37" i="14"/>
  <c r="H36" i="14"/>
  <c r="H35" i="14"/>
  <c r="H34" i="14"/>
  <c r="H33" i="14"/>
  <c r="H32" i="14"/>
  <c r="H31" i="14"/>
  <c r="H30" i="14"/>
  <c r="H29" i="14"/>
  <c r="H28" i="14"/>
  <c r="H27" i="14"/>
  <c r="H26" i="14"/>
  <c r="H25" i="14"/>
  <c r="H24" i="14"/>
  <c r="H23" i="14"/>
  <c r="H22" i="14"/>
  <c r="H21" i="14"/>
  <c r="H20" i="14"/>
  <c r="H19" i="14"/>
  <c r="H18" i="14"/>
  <c r="H17" i="14"/>
  <c r="H16" i="14"/>
  <c r="H15" i="14"/>
  <c r="H14" i="14"/>
  <c r="H13" i="14"/>
  <c r="H12" i="14"/>
  <c r="H11" i="14"/>
  <c r="H10" i="14"/>
  <c r="H9" i="14"/>
  <c r="H8" i="14"/>
  <c r="H7" i="14"/>
  <c r="H6" i="14"/>
  <c r="H5" i="14"/>
  <c r="H4" i="14"/>
  <c r="D251" i="14"/>
  <c r="D243" i="14"/>
  <c r="D235" i="14"/>
  <c r="D227" i="14"/>
  <c r="D219" i="14"/>
  <c r="D211" i="14"/>
  <c r="D203" i="14"/>
  <c r="D195" i="14"/>
  <c r="D187" i="14"/>
  <c r="D179" i="14"/>
  <c r="D171" i="14"/>
  <c r="D163" i="14"/>
  <c r="D155" i="14"/>
  <c r="D147" i="14"/>
  <c r="D139" i="14"/>
  <c r="D131" i="14"/>
  <c r="D123" i="14"/>
  <c r="D115" i="14"/>
  <c r="D107" i="14"/>
  <c r="D99" i="14"/>
  <c r="D91" i="14"/>
  <c r="D83" i="14"/>
  <c r="D75" i="14"/>
  <c r="D67" i="14"/>
  <c r="D59" i="14"/>
  <c r="D51" i="14"/>
  <c r="D43" i="14"/>
  <c r="D35" i="14"/>
  <c r="D27" i="14"/>
  <c r="D19" i="14"/>
  <c r="D11" i="14"/>
  <c r="H251" i="13"/>
  <c r="H250" i="13"/>
  <c r="H249" i="13"/>
  <c r="H248" i="13"/>
  <c r="H247" i="13"/>
  <c r="H246" i="13"/>
  <c r="H245" i="13"/>
  <c r="H244" i="13"/>
  <c r="H243" i="13"/>
  <c r="H242" i="13"/>
  <c r="H241" i="13"/>
  <c r="H240" i="13"/>
  <c r="H239" i="13"/>
  <c r="H238" i="13"/>
  <c r="H237" i="13"/>
  <c r="H236" i="13"/>
  <c r="H235" i="13"/>
  <c r="H234" i="13"/>
  <c r="H233" i="13"/>
  <c r="H232" i="13"/>
  <c r="H231" i="13"/>
  <c r="H230" i="13"/>
  <c r="H229" i="13"/>
  <c r="H228" i="13"/>
  <c r="H227" i="13"/>
  <c r="H226" i="13"/>
  <c r="H225" i="13"/>
  <c r="H224" i="13"/>
  <c r="H223" i="13"/>
  <c r="H222" i="13"/>
  <c r="H221" i="13"/>
  <c r="H220" i="13"/>
  <c r="H219" i="13"/>
  <c r="H218" i="13"/>
  <c r="H217" i="13"/>
  <c r="H216" i="13"/>
  <c r="H215" i="13"/>
  <c r="H214" i="13"/>
  <c r="H213" i="13"/>
  <c r="H212" i="13"/>
  <c r="H211" i="13"/>
  <c r="H210" i="13"/>
  <c r="H209" i="13"/>
  <c r="H208" i="13"/>
  <c r="H207" i="13"/>
  <c r="H206" i="13"/>
  <c r="H205" i="13"/>
  <c r="H204" i="13"/>
  <c r="H203" i="13"/>
  <c r="H202" i="13"/>
  <c r="H201" i="13"/>
  <c r="H200" i="13"/>
  <c r="H199" i="13"/>
  <c r="H198" i="13"/>
  <c r="H197" i="13"/>
  <c r="H196" i="13"/>
  <c r="H195" i="13"/>
  <c r="H194" i="13"/>
  <c r="H193" i="13"/>
  <c r="H192" i="13"/>
  <c r="H191" i="13"/>
  <c r="H190" i="13"/>
  <c r="H189" i="13"/>
  <c r="H188" i="13"/>
  <c r="H187" i="13"/>
  <c r="H186" i="13"/>
  <c r="H185" i="13"/>
  <c r="H184" i="13"/>
  <c r="H183" i="13"/>
  <c r="H182" i="13"/>
  <c r="H181" i="13"/>
  <c r="H180" i="13"/>
  <c r="H179" i="13"/>
  <c r="H178" i="13"/>
  <c r="H177" i="13"/>
  <c r="H176" i="13"/>
  <c r="H175" i="13"/>
  <c r="H174" i="13"/>
  <c r="H173" i="13"/>
  <c r="H172" i="13"/>
  <c r="H171" i="13"/>
  <c r="H170" i="13"/>
  <c r="H169" i="13"/>
  <c r="H168" i="13"/>
  <c r="H167" i="13"/>
  <c r="H166" i="13"/>
  <c r="H165" i="13"/>
  <c r="H164" i="13"/>
  <c r="H163" i="13"/>
  <c r="H162" i="13"/>
  <c r="H161" i="13"/>
  <c r="H160" i="13"/>
  <c r="H159" i="13"/>
  <c r="H158" i="13"/>
  <c r="H157" i="13"/>
  <c r="H156" i="13"/>
  <c r="H155" i="13"/>
  <c r="H154" i="13"/>
  <c r="H153" i="13"/>
  <c r="H152" i="13"/>
  <c r="H151" i="13"/>
  <c r="H150" i="13"/>
  <c r="H149" i="13"/>
  <c r="H148" i="13"/>
  <c r="H147" i="13"/>
  <c r="H146" i="13"/>
  <c r="H145" i="13"/>
  <c r="H144" i="13"/>
  <c r="H143" i="13"/>
  <c r="H142" i="13"/>
  <c r="H141" i="13"/>
  <c r="H140" i="13"/>
  <c r="H139" i="13"/>
  <c r="H138" i="13"/>
  <c r="H137" i="13"/>
  <c r="H136" i="13"/>
  <c r="H135" i="13"/>
  <c r="H134" i="13"/>
  <c r="H133" i="13"/>
  <c r="H132" i="13"/>
  <c r="H131" i="13"/>
  <c r="H130" i="13"/>
  <c r="H129" i="13"/>
  <c r="H128" i="13"/>
  <c r="H127" i="13"/>
  <c r="H126" i="13"/>
  <c r="H125" i="13"/>
  <c r="H124" i="13"/>
  <c r="H123" i="13"/>
  <c r="H122" i="13"/>
  <c r="H121" i="13"/>
  <c r="H120" i="13"/>
  <c r="H119" i="13"/>
  <c r="H118" i="13"/>
  <c r="H117" i="13"/>
  <c r="H116" i="13"/>
  <c r="H115" i="13"/>
  <c r="H114" i="13"/>
  <c r="H113" i="13"/>
  <c r="H112" i="13"/>
  <c r="H111" i="13"/>
  <c r="H110" i="13"/>
  <c r="H109" i="13"/>
  <c r="H108" i="13"/>
  <c r="H107" i="13"/>
  <c r="H106" i="13"/>
  <c r="H105" i="13"/>
  <c r="H104" i="13"/>
  <c r="H103" i="13"/>
  <c r="H102" i="13"/>
  <c r="H101" i="13"/>
  <c r="H100" i="13"/>
  <c r="H99" i="13"/>
  <c r="H98" i="13"/>
  <c r="H97" i="13"/>
  <c r="H96" i="13"/>
  <c r="H95" i="13"/>
  <c r="H94" i="13"/>
  <c r="H93" i="13"/>
  <c r="H92" i="13"/>
  <c r="H91" i="13"/>
  <c r="H90" i="13"/>
  <c r="H89" i="13"/>
  <c r="H88" i="13"/>
  <c r="H87" i="13"/>
  <c r="H86" i="13"/>
  <c r="H85" i="13"/>
  <c r="H84" i="13"/>
  <c r="H83" i="13"/>
  <c r="H82" i="13"/>
  <c r="H81" i="13"/>
  <c r="H80" i="13"/>
  <c r="H79" i="13"/>
  <c r="H78" i="13"/>
  <c r="H77" i="13"/>
  <c r="H76" i="13"/>
  <c r="H75" i="13"/>
  <c r="H74" i="13"/>
  <c r="H73" i="13"/>
  <c r="H72" i="13"/>
  <c r="H71" i="13"/>
  <c r="H70" i="13"/>
  <c r="H69" i="13"/>
  <c r="H68" i="13"/>
  <c r="H67" i="13"/>
  <c r="H66" i="13"/>
  <c r="H65" i="13"/>
  <c r="H64" i="13"/>
  <c r="H63" i="13"/>
  <c r="H62" i="13"/>
  <c r="H61" i="13"/>
  <c r="H59" i="13"/>
  <c r="H58" i="13"/>
  <c r="H57" i="13"/>
  <c r="H56" i="13"/>
  <c r="H55" i="13"/>
  <c r="H54" i="13"/>
  <c r="H53" i="13"/>
  <c r="H52" i="13"/>
  <c r="H51" i="13"/>
  <c r="H50" i="13"/>
  <c r="H49" i="13"/>
  <c r="H48" i="13"/>
  <c r="H47" i="13"/>
  <c r="H46" i="13"/>
  <c r="H45" i="13"/>
  <c r="H44" i="13"/>
  <c r="H43" i="13"/>
  <c r="H42" i="13"/>
  <c r="H41" i="13"/>
  <c r="H40" i="13"/>
  <c r="H39" i="13"/>
  <c r="H38" i="13"/>
  <c r="H37" i="13"/>
  <c r="H36" i="13"/>
  <c r="H35" i="13"/>
  <c r="H34" i="13"/>
  <c r="H33" i="13"/>
  <c r="H32" i="13"/>
  <c r="H31" i="13"/>
  <c r="H30" i="13"/>
  <c r="H29" i="13"/>
  <c r="H27" i="13"/>
  <c r="H26" i="13"/>
  <c r="H25" i="13"/>
  <c r="H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H11" i="13"/>
  <c r="H10" i="13"/>
  <c r="H9" i="13"/>
  <c r="H8" i="13"/>
  <c r="H7" i="13"/>
  <c r="H6" i="13"/>
  <c r="D251" i="13"/>
  <c r="D243" i="13"/>
  <c r="D235" i="13"/>
  <c r="D227" i="13"/>
  <c r="D219" i="13"/>
  <c r="D211" i="13"/>
  <c r="D203" i="13"/>
  <c r="D195" i="13"/>
  <c r="D187" i="13"/>
  <c r="D179" i="13"/>
  <c r="D171" i="13"/>
  <c r="D163" i="13"/>
  <c r="D155" i="13"/>
  <c r="D147" i="13"/>
  <c r="D139" i="13"/>
  <c r="D131" i="13"/>
  <c r="D117" i="13"/>
  <c r="D123" i="13" s="1"/>
  <c r="D115" i="13"/>
  <c r="D107" i="13"/>
  <c r="D99" i="13"/>
  <c r="D91" i="13"/>
  <c r="D83" i="13"/>
  <c r="D75" i="13"/>
  <c r="D67" i="13"/>
  <c r="D59" i="13"/>
  <c r="D51" i="13"/>
  <c r="D43" i="13"/>
  <c r="D35" i="13"/>
  <c r="D27" i="13"/>
  <c r="D19" i="13"/>
  <c r="D11" i="13"/>
  <c r="H251" i="11"/>
  <c r="H250" i="11"/>
  <c r="H249" i="11"/>
  <c r="H248" i="11"/>
  <c r="H247" i="11"/>
  <c r="H246" i="11"/>
  <c r="H245" i="11"/>
  <c r="H244" i="11"/>
  <c r="H243" i="11"/>
  <c r="H242" i="11"/>
  <c r="H241" i="11"/>
  <c r="H240" i="11"/>
  <c r="H239" i="11"/>
  <c r="H238" i="11"/>
  <c r="H237" i="11"/>
  <c r="H236" i="11"/>
  <c r="H235" i="11"/>
  <c r="H234" i="11"/>
  <c r="H233" i="11"/>
  <c r="H232" i="11"/>
  <c r="H231" i="11"/>
  <c r="H230" i="11"/>
  <c r="H229" i="11"/>
  <c r="H228" i="11"/>
  <c r="H227" i="11"/>
  <c r="H226" i="11"/>
  <c r="H225" i="11"/>
  <c r="H224" i="11"/>
  <c r="H223" i="11"/>
  <c r="H222" i="11"/>
  <c r="H221" i="11"/>
  <c r="H220" i="11"/>
  <c r="H219" i="11"/>
  <c r="H218" i="11"/>
  <c r="H217" i="11"/>
  <c r="H216" i="11"/>
  <c r="H215" i="11"/>
  <c r="H214" i="11"/>
  <c r="H213" i="11"/>
  <c r="H212" i="11"/>
  <c r="H211" i="11"/>
  <c r="H210" i="11"/>
  <c r="H209" i="11"/>
  <c r="H208" i="11"/>
  <c r="H207" i="11"/>
  <c r="H206" i="11"/>
  <c r="H205" i="11"/>
  <c r="H204" i="11"/>
  <c r="H203" i="11"/>
  <c r="H202" i="11"/>
  <c r="H201" i="11"/>
  <c r="H200" i="11"/>
  <c r="H199" i="11"/>
  <c r="H198" i="11"/>
  <c r="H197" i="11"/>
  <c r="H196" i="11"/>
  <c r="H195" i="11"/>
  <c r="H194" i="11"/>
  <c r="H193" i="11"/>
  <c r="H192" i="11"/>
  <c r="H191" i="11"/>
  <c r="H190" i="11"/>
  <c r="H189" i="11"/>
  <c r="H188" i="11"/>
  <c r="H187" i="11"/>
  <c r="H186" i="11"/>
  <c r="H185" i="11"/>
  <c r="H184" i="11"/>
  <c r="H183" i="11"/>
  <c r="H182" i="11"/>
  <c r="H181" i="11"/>
  <c r="H180" i="11"/>
  <c r="H179" i="11"/>
  <c r="H178" i="11"/>
  <c r="H177" i="11"/>
  <c r="H176" i="11"/>
  <c r="H175" i="11"/>
  <c r="H174" i="11"/>
  <c r="H173" i="11"/>
  <c r="H172" i="11"/>
  <c r="H171" i="11"/>
  <c r="H170" i="11"/>
  <c r="H169" i="11"/>
  <c r="H168" i="11"/>
  <c r="H167" i="11"/>
  <c r="H166" i="11"/>
  <c r="H165" i="11"/>
  <c r="H164" i="11"/>
  <c r="H163" i="11"/>
  <c r="H162" i="11"/>
  <c r="H161" i="11"/>
  <c r="H160" i="11"/>
  <c r="H159" i="11"/>
  <c r="H158" i="11"/>
  <c r="H157" i="11"/>
  <c r="H156" i="11"/>
  <c r="H155" i="11"/>
  <c r="H154" i="11"/>
  <c r="H153" i="11"/>
  <c r="H152" i="11"/>
  <c r="H151" i="11"/>
  <c r="H150" i="11"/>
  <c r="H149" i="11"/>
  <c r="H148" i="11"/>
  <c r="H147" i="11"/>
  <c r="H146" i="11"/>
  <c r="H145" i="11"/>
  <c r="H144" i="11"/>
  <c r="H143" i="11"/>
  <c r="H142" i="11"/>
  <c r="H141" i="11"/>
  <c r="H140" i="11"/>
  <c r="H139" i="11"/>
  <c r="H138" i="11"/>
  <c r="H137" i="11"/>
  <c r="H136" i="11"/>
  <c r="H135" i="11"/>
  <c r="H134" i="11"/>
  <c r="H133" i="11"/>
  <c r="H132" i="11"/>
  <c r="H131" i="11"/>
  <c r="H130" i="11"/>
  <c r="H129" i="11"/>
  <c r="H128" i="11"/>
  <c r="H127" i="11"/>
  <c r="H126" i="11"/>
  <c r="H125" i="11"/>
  <c r="H124" i="11"/>
  <c r="H123" i="11"/>
  <c r="H122" i="11"/>
  <c r="H121" i="11"/>
  <c r="H120" i="11"/>
  <c r="H119" i="11"/>
  <c r="H118" i="11"/>
  <c r="H117" i="11"/>
  <c r="H116" i="11"/>
  <c r="H115" i="11"/>
  <c r="H114" i="11"/>
  <c r="H113" i="11"/>
  <c r="H112" i="11"/>
  <c r="H111" i="11"/>
  <c r="H110" i="11"/>
  <c r="H109" i="11"/>
  <c r="H108" i="11"/>
  <c r="H107" i="11"/>
  <c r="H106" i="11"/>
  <c r="H105" i="11"/>
  <c r="H104" i="11"/>
  <c r="H103" i="11"/>
  <c r="H102" i="11"/>
  <c r="H101" i="11"/>
  <c r="H100" i="11"/>
  <c r="H99" i="11"/>
  <c r="H98" i="11"/>
  <c r="H97" i="11"/>
  <c r="H96" i="11"/>
  <c r="H95" i="11"/>
  <c r="H94" i="11"/>
  <c r="H93" i="11"/>
  <c r="H92" i="11"/>
  <c r="H91" i="11"/>
  <c r="H90" i="11"/>
  <c r="H89" i="11"/>
  <c r="H88" i="11"/>
  <c r="H87" i="11"/>
  <c r="H86" i="11"/>
  <c r="H85" i="11"/>
  <c r="H83" i="11"/>
  <c r="H82" i="11"/>
  <c r="H81" i="11"/>
  <c r="H80" i="11"/>
  <c r="H79" i="11"/>
  <c r="H78" i="11"/>
  <c r="H77" i="11"/>
  <c r="H76" i="11"/>
  <c r="H75" i="11"/>
  <c r="H74" i="11"/>
  <c r="H73" i="11"/>
  <c r="H72" i="11"/>
  <c r="H71" i="11"/>
  <c r="H70" i="11"/>
  <c r="H69" i="11"/>
  <c r="H68" i="11"/>
  <c r="H67" i="11"/>
  <c r="H66" i="11"/>
  <c r="H65" i="11"/>
  <c r="H64" i="11"/>
  <c r="H63" i="11"/>
  <c r="H62" i="11"/>
  <c r="H61" i="11"/>
  <c r="H60" i="11"/>
  <c r="H59" i="11"/>
  <c r="H58" i="11"/>
  <c r="H57" i="11"/>
  <c r="H56" i="11"/>
  <c r="H53" i="11"/>
  <c r="H52" i="11"/>
  <c r="H51" i="11"/>
  <c r="H50" i="11"/>
  <c r="H49" i="11"/>
  <c r="H48" i="11"/>
  <c r="H47" i="11"/>
  <c r="H46" i="11"/>
  <c r="H45" i="11"/>
  <c r="H44" i="11"/>
  <c r="H43" i="11"/>
  <c r="H42" i="11"/>
  <c r="H41" i="11"/>
  <c r="H40" i="11"/>
  <c r="H39" i="11"/>
  <c r="H38" i="11"/>
  <c r="H37" i="11"/>
  <c r="H36" i="11"/>
  <c r="H35" i="11"/>
  <c r="H34" i="11"/>
  <c r="H33" i="11"/>
  <c r="H32" i="11"/>
  <c r="H31" i="11"/>
  <c r="H30" i="11"/>
  <c r="H29" i="11"/>
  <c r="H28" i="11"/>
  <c r="H27" i="11"/>
  <c r="H26" i="11"/>
  <c r="H25" i="11"/>
  <c r="H24" i="11"/>
  <c r="H23" i="11"/>
  <c r="H22" i="11"/>
  <c r="H21" i="11"/>
  <c r="H20" i="11"/>
  <c r="H19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H4" i="11"/>
  <c r="D251" i="11"/>
  <c r="D243" i="11"/>
  <c r="D235" i="11"/>
  <c r="D227" i="11"/>
  <c r="D219" i="11"/>
  <c r="D211" i="11"/>
  <c r="D203" i="11"/>
  <c r="D195" i="11"/>
  <c r="D187" i="11"/>
  <c r="D179" i="11"/>
  <c r="D171" i="11"/>
  <c r="D163" i="11"/>
  <c r="D155" i="11"/>
  <c r="D147" i="11"/>
  <c r="D139" i="11"/>
  <c r="D131" i="11"/>
  <c r="D123" i="11"/>
  <c r="D115" i="11"/>
  <c r="D107" i="11"/>
  <c r="D99" i="11"/>
  <c r="D91" i="11"/>
  <c r="D83" i="11"/>
  <c r="D75" i="11"/>
  <c r="D67" i="11"/>
  <c r="D59" i="11"/>
  <c r="D51" i="11"/>
  <c r="D43" i="11"/>
  <c r="D35" i="11"/>
  <c r="D27" i="11"/>
  <c r="D19" i="11"/>
  <c r="D11" i="11"/>
  <c r="H251" i="10"/>
  <c r="H250" i="10"/>
  <c r="H249" i="10"/>
  <c r="H248" i="10"/>
  <c r="H247" i="10"/>
  <c r="H246" i="10"/>
  <c r="H245" i="10"/>
  <c r="H244" i="10"/>
  <c r="H243" i="10"/>
  <c r="H242" i="10"/>
  <c r="H241" i="10"/>
  <c r="H240" i="10"/>
  <c r="H239" i="10"/>
  <c r="H238" i="10"/>
  <c r="H237" i="10"/>
  <c r="H236" i="10"/>
  <c r="H235" i="10"/>
  <c r="H234" i="10"/>
  <c r="H233" i="10"/>
  <c r="H232" i="10"/>
  <c r="H231" i="10"/>
  <c r="H230" i="10"/>
  <c r="H229" i="10"/>
  <c r="H228" i="10"/>
  <c r="H227" i="10"/>
  <c r="H226" i="10"/>
  <c r="H225" i="10"/>
  <c r="H224" i="10"/>
  <c r="H223" i="10"/>
  <c r="H222" i="10"/>
  <c r="H221" i="10"/>
  <c r="H220" i="10"/>
  <c r="H219" i="10"/>
  <c r="H218" i="10"/>
  <c r="H217" i="10"/>
  <c r="H216" i="10"/>
  <c r="H215" i="10"/>
  <c r="H214" i="10"/>
  <c r="H213" i="10"/>
  <c r="H212" i="10"/>
  <c r="H211" i="10"/>
  <c r="H210" i="10"/>
  <c r="H209" i="10"/>
  <c r="H208" i="10"/>
  <c r="H207" i="10"/>
  <c r="H206" i="10"/>
  <c r="H205" i="10"/>
  <c r="H204" i="10"/>
  <c r="H203" i="10"/>
  <c r="H202" i="10"/>
  <c r="H201" i="10"/>
  <c r="H200" i="10"/>
  <c r="H199" i="10"/>
  <c r="H198" i="10"/>
  <c r="H197" i="10"/>
  <c r="H196" i="10"/>
  <c r="H195" i="10"/>
  <c r="H194" i="10"/>
  <c r="H193" i="10"/>
  <c r="H192" i="10"/>
  <c r="H191" i="10"/>
  <c r="H190" i="10"/>
  <c r="H189" i="10"/>
  <c r="H188" i="10"/>
  <c r="D251" i="10"/>
  <c r="D243" i="10"/>
  <c r="D235" i="10"/>
  <c r="D227" i="10"/>
  <c r="D219" i="10"/>
  <c r="D211" i="10"/>
  <c r="D203" i="10"/>
  <c r="D195" i="10"/>
  <c r="H181" i="10"/>
  <c r="H180" i="10"/>
  <c r="H175" i="10"/>
  <c r="H174" i="10"/>
  <c r="H173" i="10"/>
  <c r="H172" i="10"/>
  <c r="H165" i="10"/>
  <c r="H1" i="29" l="1"/>
  <c r="G1" i="19" l="1"/>
  <c r="G1" i="18"/>
  <c r="G1" i="17"/>
  <c r="G1" i="14"/>
  <c r="G1" i="13"/>
  <c r="G1" i="11"/>
  <c r="G1" i="10"/>
  <c r="G1" i="9"/>
  <c r="G1" i="8"/>
  <c r="G250" i="8"/>
  <c r="G249" i="8"/>
  <c r="G248" i="8"/>
  <c r="G247" i="8"/>
  <c r="G246" i="8"/>
  <c r="G245" i="8"/>
  <c r="G244" i="8"/>
  <c r="G242" i="8"/>
  <c r="G241" i="8"/>
  <c r="G240" i="8"/>
  <c r="G239" i="8"/>
  <c r="G238" i="8"/>
  <c r="G237" i="8"/>
  <c r="G236" i="8"/>
  <c r="G234" i="8"/>
  <c r="G233" i="8"/>
  <c r="G232" i="8"/>
  <c r="G231" i="8"/>
  <c r="G230" i="8"/>
  <c r="G229" i="8"/>
  <c r="G228" i="8"/>
  <c r="G226" i="8"/>
  <c r="G225" i="8"/>
  <c r="G224" i="8"/>
  <c r="G223" i="8"/>
  <c r="G222" i="8"/>
  <c r="G221" i="8"/>
  <c r="G220" i="8"/>
  <c r="G218" i="8"/>
  <c r="G217" i="8"/>
  <c r="G216" i="8"/>
  <c r="G215" i="8"/>
  <c r="G214" i="8"/>
  <c r="G213" i="8"/>
  <c r="G212" i="8"/>
  <c r="G210" i="8"/>
  <c r="G209" i="8"/>
  <c r="G208" i="8"/>
  <c r="G207" i="8"/>
  <c r="G206" i="8"/>
  <c r="G205" i="8"/>
  <c r="G204" i="8"/>
  <c r="G202" i="8"/>
  <c r="G201" i="8"/>
  <c r="G200" i="8"/>
  <c r="G199" i="8"/>
  <c r="G198" i="8"/>
  <c r="G197" i="8"/>
  <c r="G196" i="8"/>
  <c r="G194" i="8"/>
  <c r="G193" i="8"/>
  <c r="G192" i="8"/>
  <c r="G191" i="8"/>
  <c r="G190" i="8"/>
  <c r="G189" i="8"/>
  <c r="G188" i="8"/>
  <c r="G186" i="8"/>
  <c r="G185" i="8"/>
  <c r="G184" i="8"/>
  <c r="G183" i="8"/>
  <c r="G182" i="8"/>
  <c r="G181" i="8"/>
  <c r="G180" i="8"/>
  <c r="G178" i="8"/>
  <c r="G177" i="8"/>
  <c r="G176" i="8"/>
  <c r="G175" i="8"/>
  <c r="G174" i="8"/>
  <c r="G173" i="8"/>
  <c r="G172" i="8"/>
  <c r="G170" i="8"/>
  <c r="G169" i="8"/>
  <c r="G168" i="8"/>
  <c r="G167" i="8"/>
  <c r="G166" i="8"/>
  <c r="G165" i="8"/>
  <c r="G164" i="8"/>
  <c r="G162" i="8"/>
  <c r="G161" i="8"/>
  <c r="G160" i="8"/>
  <c r="G159" i="8"/>
  <c r="G158" i="8"/>
  <c r="G157" i="8"/>
  <c r="G156" i="8"/>
  <c r="G154" i="8"/>
  <c r="G153" i="8"/>
  <c r="G152" i="8"/>
  <c r="G151" i="8"/>
  <c r="G150" i="8"/>
  <c r="G149" i="8"/>
  <c r="G148" i="8"/>
  <c r="G146" i="8"/>
  <c r="G145" i="8"/>
  <c r="G144" i="8"/>
  <c r="G143" i="8"/>
  <c r="G142" i="8"/>
  <c r="G141" i="8"/>
  <c r="G140" i="8"/>
  <c r="G138" i="8"/>
  <c r="G137" i="8"/>
  <c r="G136" i="8"/>
  <c r="G135" i="8"/>
  <c r="G134" i="8"/>
  <c r="G133" i="8"/>
  <c r="G132" i="8"/>
  <c r="G130" i="8"/>
  <c r="G129" i="8"/>
  <c r="G128" i="8"/>
  <c r="G127" i="8"/>
  <c r="G126" i="8"/>
  <c r="G125" i="8"/>
  <c r="G124" i="8"/>
  <c r="G122" i="8"/>
  <c r="G121" i="8"/>
  <c r="G120" i="8"/>
  <c r="G119" i="8"/>
  <c r="G118" i="8"/>
  <c r="G117" i="8"/>
  <c r="G116" i="8"/>
  <c r="G114" i="8"/>
  <c r="G113" i="8"/>
  <c r="G112" i="8"/>
  <c r="G111" i="8"/>
  <c r="G110" i="8"/>
  <c r="G109" i="8"/>
  <c r="G108" i="8"/>
  <c r="G106" i="8"/>
  <c r="G105" i="8"/>
  <c r="G104" i="8"/>
  <c r="G103" i="8"/>
  <c r="G102" i="8"/>
  <c r="G101" i="8"/>
  <c r="G100" i="8"/>
  <c r="G98" i="8"/>
  <c r="G97" i="8"/>
  <c r="G96" i="8"/>
  <c r="G95" i="8"/>
  <c r="G94" i="8"/>
  <c r="G93" i="8"/>
  <c r="G92" i="8"/>
  <c r="G90" i="8"/>
  <c r="G89" i="8"/>
  <c r="G88" i="8"/>
  <c r="G87" i="8"/>
  <c r="G86" i="8"/>
  <c r="G85" i="8"/>
  <c r="G84" i="8"/>
  <c r="G82" i="8"/>
  <c r="G81" i="8"/>
  <c r="G80" i="8"/>
  <c r="G79" i="8"/>
  <c r="G78" i="8"/>
  <c r="G77" i="8"/>
  <c r="G76" i="8"/>
  <c r="G74" i="8"/>
  <c r="G73" i="8"/>
  <c r="G72" i="8"/>
  <c r="G71" i="8"/>
  <c r="G70" i="8"/>
  <c r="G69" i="8"/>
  <c r="G68" i="8"/>
  <c r="G66" i="8"/>
  <c r="G65" i="8"/>
  <c r="G64" i="8"/>
  <c r="G63" i="8"/>
  <c r="G62" i="8"/>
  <c r="G61" i="8"/>
  <c r="G60" i="8"/>
  <c r="G58" i="8"/>
  <c r="G57" i="8"/>
  <c r="G56" i="8"/>
  <c r="G55" i="8"/>
  <c r="G54" i="8"/>
  <c r="G53" i="8"/>
  <c r="G52" i="8"/>
  <c r="G50" i="8"/>
  <c r="G49" i="8"/>
  <c r="G48" i="8"/>
  <c r="G47" i="8"/>
  <c r="G46" i="8"/>
  <c r="G45" i="8"/>
  <c r="G44" i="8"/>
  <c r="G42" i="8"/>
  <c r="G41" i="8"/>
  <c r="G40" i="8"/>
  <c r="G39" i="8"/>
  <c r="G38" i="8"/>
  <c r="G37" i="8"/>
  <c r="G36" i="8"/>
  <c r="G34" i="8"/>
  <c r="G33" i="8"/>
  <c r="G32" i="8"/>
  <c r="G31" i="8"/>
  <c r="G30" i="8"/>
  <c r="G29" i="8"/>
  <c r="G28" i="8"/>
  <c r="G26" i="8"/>
  <c r="G25" i="8"/>
  <c r="G24" i="8"/>
  <c r="G23" i="8"/>
  <c r="G22" i="8"/>
  <c r="G21" i="8"/>
  <c r="G20" i="8"/>
  <c r="G18" i="8"/>
  <c r="G17" i="8"/>
  <c r="G16" i="8"/>
  <c r="G15" i="8"/>
  <c r="G14" i="8"/>
  <c r="G13" i="8"/>
  <c r="G12" i="8"/>
  <c r="G10" i="8"/>
  <c r="G9" i="8"/>
  <c r="G8" i="8"/>
  <c r="G7" i="8"/>
  <c r="G6" i="8"/>
  <c r="G5" i="8"/>
  <c r="G4" i="8"/>
  <c r="G4" i="10"/>
  <c r="G250" i="19"/>
  <c r="G249" i="19"/>
  <c r="G248" i="19"/>
  <c r="G247" i="19"/>
  <c r="G246" i="19"/>
  <c r="G245" i="19"/>
  <c r="G244" i="19"/>
  <c r="G242" i="19"/>
  <c r="G241" i="19"/>
  <c r="G240" i="19"/>
  <c r="G239" i="19"/>
  <c r="G238" i="19"/>
  <c r="G237" i="19"/>
  <c r="G236" i="19"/>
  <c r="G234" i="19"/>
  <c r="G233" i="19"/>
  <c r="G232" i="19"/>
  <c r="G231" i="19"/>
  <c r="G230" i="19"/>
  <c r="G229" i="19"/>
  <c r="G228" i="19"/>
  <c r="G226" i="19"/>
  <c r="G225" i="19"/>
  <c r="G224" i="19"/>
  <c r="G223" i="19"/>
  <c r="G222" i="19"/>
  <c r="G221" i="19"/>
  <c r="G220" i="19"/>
  <c r="G218" i="19"/>
  <c r="G217" i="19"/>
  <c r="G216" i="19"/>
  <c r="G215" i="19"/>
  <c r="G214" i="19"/>
  <c r="G213" i="19"/>
  <c r="G212" i="19"/>
  <c r="G210" i="19"/>
  <c r="G209" i="19"/>
  <c r="G208" i="19"/>
  <c r="G207" i="19"/>
  <c r="G206" i="19"/>
  <c r="G205" i="19"/>
  <c r="G204" i="19"/>
  <c r="G202" i="19"/>
  <c r="G201" i="19"/>
  <c r="G200" i="19"/>
  <c r="G199" i="19"/>
  <c r="G198" i="19"/>
  <c r="G197" i="19"/>
  <c r="G196" i="19"/>
  <c r="G194" i="19"/>
  <c r="G193" i="19"/>
  <c r="G192" i="19"/>
  <c r="G191" i="19"/>
  <c r="G190" i="19"/>
  <c r="G189" i="19"/>
  <c r="G188" i="19"/>
  <c r="G186" i="19"/>
  <c r="G185" i="19"/>
  <c r="G184" i="19"/>
  <c r="G183" i="19"/>
  <c r="G182" i="19"/>
  <c r="G181" i="19"/>
  <c r="G180" i="19"/>
  <c r="G178" i="19"/>
  <c r="G177" i="19"/>
  <c r="G176" i="19"/>
  <c r="G175" i="19"/>
  <c r="G174" i="19"/>
  <c r="G173" i="19"/>
  <c r="G172" i="19"/>
  <c r="G170" i="19"/>
  <c r="G169" i="19"/>
  <c r="G168" i="19"/>
  <c r="G167" i="19"/>
  <c r="G166" i="19"/>
  <c r="G165" i="19"/>
  <c r="G164" i="19"/>
  <c r="G162" i="19"/>
  <c r="G161" i="19"/>
  <c r="G160" i="19"/>
  <c r="G159" i="19"/>
  <c r="G158" i="19"/>
  <c r="G157" i="19"/>
  <c r="G156" i="19"/>
  <c r="G154" i="19"/>
  <c r="G153" i="19"/>
  <c r="G152" i="19"/>
  <c r="G151" i="19"/>
  <c r="G150" i="19"/>
  <c r="G149" i="19"/>
  <c r="G148" i="19"/>
  <c r="G146" i="19"/>
  <c r="G145" i="19"/>
  <c r="G144" i="19"/>
  <c r="G143" i="19"/>
  <c r="G142" i="19"/>
  <c r="G141" i="19"/>
  <c r="G140" i="19"/>
  <c r="G138" i="19"/>
  <c r="G137" i="19"/>
  <c r="G136" i="19"/>
  <c r="G135" i="19"/>
  <c r="G134" i="19"/>
  <c r="G133" i="19"/>
  <c r="G132" i="19"/>
  <c r="G130" i="19"/>
  <c r="G129" i="19"/>
  <c r="G128" i="19"/>
  <c r="G127" i="19"/>
  <c r="G126" i="19"/>
  <c r="G125" i="19"/>
  <c r="G124" i="19"/>
  <c r="G122" i="19"/>
  <c r="G121" i="19"/>
  <c r="G120" i="19"/>
  <c r="G119" i="19"/>
  <c r="G118" i="19"/>
  <c r="G117" i="19"/>
  <c r="G116" i="19"/>
  <c r="G114" i="19"/>
  <c r="G113" i="19"/>
  <c r="G112" i="19"/>
  <c r="G111" i="19"/>
  <c r="G110" i="19"/>
  <c r="G109" i="19"/>
  <c r="G108" i="19"/>
  <c r="G106" i="19"/>
  <c r="G105" i="19"/>
  <c r="G104" i="19"/>
  <c r="G103" i="19"/>
  <c r="G102" i="19"/>
  <c r="G101" i="19"/>
  <c r="G100" i="19"/>
  <c r="G98" i="19"/>
  <c r="G97" i="19"/>
  <c r="G96" i="19"/>
  <c r="G95" i="19"/>
  <c r="G94" i="19"/>
  <c r="G93" i="19"/>
  <c r="G92" i="19"/>
  <c r="G90" i="19"/>
  <c r="G89" i="19"/>
  <c r="G88" i="19"/>
  <c r="G87" i="19"/>
  <c r="G86" i="19"/>
  <c r="G85" i="19"/>
  <c r="G84" i="19"/>
  <c r="G82" i="19"/>
  <c r="G81" i="19"/>
  <c r="G80" i="19"/>
  <c r="G79" i="19"/>
  <c r="G78" i="19"/>
  <c r="G77" i="19"/>
  <c r="G76" i="19"/>
  <c r="G74" i="19"/>
  <c r="G73" i="19"/>
  <c r="G72" i="19"/>
  <c r="G71" i="19"/>
  <c r="G70" i="19"/>
  <c r="G69" i="19"/>
  <c r="G68" i="19"/>
  <c r="G66" i="19"/>
  <c r="G65" i="19"/>
  <c r="G64" i="19"/>
  <c r="G63" i="19"/>
  <c r="G62" i="19"/>
  <c r="G61" i="19"/>
  <c r="G60" i="19"/>
  <c r="G58" i="19"/>
  <c r="G57" i="19"/>
  <c r="G56" i="19"/>
  <c r="G55" i="19"/>
  <c r="G54" i="19"/>
  <c r="G53" i="19"/>
  <c r="G52" i="19"/>
  <c r="G50" i="19"/>
  <c r="G49" i="19"/>
  <c r="G48" i="19"/>
  <c r="G47" i="19"/>
  <c r="G46" i="19"/>
  <c r="G45" i="19"/>
  <c r="G44" i="19"/>
  <c r="G42" i="19"/>
  <c r="G41" i="19"/>
  <c r="G40" i="19"/>
  <c r="G39" i="19"/>
  <c r="G38" i="19"/>
  <c r="G37" i="19"/>
  <c r="G36" i="19"/>
  <c r="G34" i="19"/>
  <c r="G33" i="19"/>
  <c r="G32" i="19"/>
  <c r="G31" i="19"/>
  <c r="G30" i="19"/>
  <c r="G29" i="19"/>
  <c r="G28" i="19"/>
  <c r="G26" i="19"/>
  <c r="G25" i="19"/>
  <c r="G24" i="19"/>
  <c r="G23" i="19"/>
  <c r="G22" i="19"/>
  <c r="G21" i="19"/>
  <c r="G20" i="19"/>
  <c r="G18" i="19"/>
  <c r="G17" i="19"/>
  <c r="G16" i="19"/>
  <c r="G15" i="19"/>
  <c r="G14" i="19"/>
  <c r="G13" i="19"/>
  <c r="G12" i="19"/>
  <c r="G10" i="19"/>
  <c r="G9" i="19"/>
  <c r="G8" i="19"/>
  <c r="G7" i="19"/>
  <c r="G6" i="19"/>
  <c r="G5" i="19"/>
  <c r="G4" i="19"/>
  <c r="G250" i="18"/>
  <c r="G249" i="18"/>
  <c r="G248" i="18"/>
  <c r="G247" i="18"/>
  <c r="G246" i="18"/>
  <c r="G245" i="18"/>
  <c r="G244" i="18"/>
  <c r="G242" i="18"/>
  <c r="G241" i="18"/>
  <c r="G240" i="18"/>
  <c r="G239" i="18"/>
  <c r="G238" i="18"/>
  <c r="G237" i="18"/>
  <c r="G236" i="18"/>
  <c r="G234" i="18"/>
  <c r="G233" i="18"/>
  <c r="G232" i="18"/>
  <c r="G231" i="18"/>
  <c r="G230" i="18"/>
  <c r="G229" i="18"/>
  <c r="G228" i="18"/>
  <c r="G226" i="18"/>
  <c r="G225" i="18"/>
  <c r="G224" i="18"/>
  <c r="G223" i="18"/>
  <c r="G222" i="18"/>
  <c r="G221" i="18"/>
  <c r="G220" i="18"/>
  <c r="G218" i="18"/>
  <c r="G217" i="18"/>
  <c r="G216" i="18"/>
  <c r="G215" i="18"/>
  <c r="G214" i="18"/>
  <c r="G213" i="18"/>
  <c r="G212" i="18"/>
  <c r="G210" i="18"/>
  <c r="G209" i="18"/>
  <c r="G208" i="18"/>
  <c r="G207" i="18"/>
  <c r="G206" i="18"/>
  <c r="G205" i="18"/>
  <c r="G204" i="18"/>
  <c r="G202" i="18"/>
  <c r="G201" i="18"/>
  <c r="G200" i="18"/>
  <c r="G199" i="18"/>
  <c r="G198" i="18"/>
  <c r="G197" i="18"/>
  <c r="G196" i="18"/>
  <c r="G194" i="18"/>
  <c r="G193" i="18"/>
  <c r="G192" i="18"/>
  <c r="G191" i="18"/>
  <c r="G190" i="18"/>
  <c r="G189" i="18"/>
  <c r="G188" i="18"/>
  <c r="G186" i="18"/>
  <c r="G185" i="18"/>
  <c r="G184" i="18"/>
  <c r="G183" i="18"/>
  <c r="G182" i="18"/>
  <c r="G181" i="18"/>
  <c r="G180" i="18"/>
  <c r="G178" i="18"/>
  <c r="G177" i="18"/>
  <c r="G176" i="18"/>
  <c r="G175" i="18"/>
  <c r="G174" i="18"/>
  <c r="G173" i="18"/>
  <c r="G172" i="18"/>
  <c r="G170" i="18"/>
  <c r="G169" i="18"/>
  <c r="G168" i="18"/>
  <c r="G167" i="18"/>
  <c r="G166" i="18"/>
  <c r="G165" i="18"/>
  <c r="G164" i="18"/>
  <c r="G162" i="18"/>
  <c r="G161" i="18"/>
  <c r="G160" i="18"/>
  <c r="G159" i="18"/>
  <c r="G158" i="18"/>
  <c r="G157" i="18"/>
  <c r="G156" i="18"/>
  <c r="G154" i="18"/>
  <c r="G153" i="18"/>
  <c r="G152" i="18"/>
  <c r="G151" i="18"/>
  <c r="G150" i="18"/>
  <c r="G149" i="18"/>
  <c r="G148" i="18"/>
  <c r="G146" i="18"/>
  <c r="G145" i="18"/>
  <c r="G144" i="18"/>
  <c r="G143" i="18"/>
  <c r="G142" i="18"/>
  <c r="G141" i="18"/>
  <c r="G140" i="18"/>
  <c r="G138" i="18"/>
  <c r="G137" i="18"/>
  <c r="G136" i="18"/>
  <c r="G135" i="18"/>
  <c r="G134" i="18"/>
  <c r="G133" i="18"/>
  <c r="G132" i="18"/>
  <c r="G130" i="18"/>
  <c r="G129" i="18"/>
  <c r="G128" i="18"/>
  <c r="G127" i="18"/>
  <c r="G126" i="18"/>
  <c r="G125" i="18"/>
  <c r="G124" i="18"/>
  <c r="G122" i="18"/>
  <c r="G121" i="18"/>
  <c r="G120" i="18"/>
  <c r="G119" i="18"/>
  <c r="G118" i="18"/>
  <c r="G117" i="18"/>
  <c r="G116" i="18"/>
  <c r="G114" i="18"/>
  <c r="G113" i="18"/>
  <c r="G112" i="18"/>
  <c r="G111" i="18"/>
  <c r="G110" i="18"/>
  <c r="G109" i="18"/>
  <c r="G108" i="18"/>
  <c r="G106" i="18"/>
  <c r="G105" i="18"/>
  <c r="G104" i="18"/>
  <c r="G103" i="18"/>
  <c r="G102" i="18"/>
  <c r="G101" i="18"/>
  <c r="G100" i="18"/>
  <c r="G98" i="18"/>
  <c r="G97" i="18"/>
  <c r="G96" i="18"/>
  <c r="G95" i="18"/>
  <c r="G94" i="18"/>
  <c r="G93" i="18"/>
  <c r="G92" i="18"/>
  <c r="G90" i="18"/>
  <c r="G89" i="18"/>
  <c r="G88" i="18"/>
  <c r="G87" i="18"/>
  <c r="G86" i="18"/>
  <c r="G85" i="18"/>
  <c r="G84" i="18"/>
  <c r="G82" i="18"/>
  <c r="G81" i="18"/>
  <c r="G80" i="18"/>
  <c r="G79" i="18"/>
  <c r="G78" i="18"/>
  <c r="G77" i="18"/>
  <c r="G76" i="18"/>
  <c r="G74" i="18"/>
  <c r="G73" i="18"/>
  <c r="G72" i="18"/>
  <c r="G71" i="18"/>
  <c r="G70" i="18"/>
  <c r="G69" i="18"/>
  <c r="G68" i="18"/>
  <c r="G66" i="18"/>
  <c r="G65" i="18"/>
  <c r="G64" i="18"/>
  <c r="G63" i="18"/>
  <c r="G62" i="18"/>
  <c r="G61" i="18"/>
  <c r="G60" i="18"/>
  <c r="G58" i="18"/>
  <c r="G57" i="18"/>
  <c r="G56" i="18"/>
  <c r="G55" i="18"/>
  <c r="G54" i="18"/>
  <c r="G53" i="18"/>
  <c r="G52" i="18"/>
  <c r="G50" i="18"/>
  <c r="G49" i="18"/>
  <c r="G48" i="18"/>
  <c r="G47" i="18"/>
  <c r="G46" i="18"/>
  <c r="G45" i="18"/>
  <c r="G44" i="18"/>
  <c r="G42" i="18"/>
  <c r="G41" i="18"/>
  <c r="G40" i="18"/>
  <c r="G39" i="18"/>
  <c r="G38" i="18"/>
  <c r="G37" i="18"/>
  <c r="G36" i="18"/>
  <c r="G34" i="18"/>
  <c r="G33" i="18"/>
  <c r="G32" i="18"/>
  <c r="G31" i="18"/>
  <c r="G30" i="18"/>
  <c r="G29" i="18"/>
  <c r="G28" i="18"/>
  <c r="G26" i="18"/>
  <c r="G25" i="18"/>
  <c r="G24" i="18"/>
  <c r="G23" i="18"/>
  <c r="G22" i="18"/>
  <c r="G21" i="18"/>
  <c r="G20" i="18"/>
  <c r="G18" i="18"/>
  <c r="G17" i="18"/>
  <c r="G16" i="18"/>
  <c r="G15" i="18"/>
  <c r="G14" i="18"/>
  <c r="G13" i="18"/>
  <c r="G12" i="18"/>
  <c r="G10" i="18"/>
  <c r="G9" i="18"/>
  <c r="G8" i="18"/>
  <c r="G7" i="18"/>
  <c r="G6" i="18"/>
  <c r="G5" i="18"/>
  <c r="G4" i="18"/>
  <c r="G250" i="17"/>
  <c r="G249" i="17"/>
  <c r="G248" i="17"/>
  <c r="G247" i="17"/>
  <c r="G246" i="17"/>
  <c r="G245" i="17"/>
  <c r="G244" i="17"/>
  <c r="G242" i="17"/>
  <c r="G241" i="17"/>
  <c r="G240" i="17"/>
  <c r="G239" i="17"/>
  <c r="G238" i="17"/>
  <c r="G237" i="17"/>
  <c r="G236" i="17"/>
  <c r="G234" i="17"/>
  <c r="G233" i="17"/>
  <c r="G232" i="17"/>
  <c r="G231" i="17"/>
  <c r="G230" i="17"/>
  <c r="G229" i="17"/>
  <c r="G228" i="17"/>
  <c r="G226" i="17"/>
  <c r="G225" i="17"/>
  <c r="G224" i="17"/>
  <c r="G223" i="17"/>
  <c r="G222" i="17"/>
  <c r="G221" i="17"/>
  <c r="G220" i="17"/>
  <c r="G218" i="17"/>
  <c r="G217" i="17"/>
  <c r="G216" i="17"/>
  <c r="G215" i="17"/>
  <c r="G214" i="17"/>
  <c r="G213" i="17"/>
  <c r="G212" i="17"/>
  <c r="G210" i="17"/>
  <c r="G209" i="17"/>
  <c r="G208" i="17"/>
  <c r="G207" i="17"/>
  <c r="G206" i="17"/>
  <c r="G205" i="17"/>
  <c r="G204" i="17"/>
  <c r="G202" i="17"/>
  <c r="G201" i="17"/>
  <c r="G200" i="17"/>
  <c r="G199" i="17"/>
  <c r="G198" i="17"/>
  <c r="G197" i="17"/>
  <c r="G196" i="17"/>
  <c r="G194" i="17"/>
  <c r="G193" i="17"/>
  <c r="G192" i="17"/>
  <c r="G191" i="17"/>
  <c r="G190" i="17"/>
  <c r="G189" i="17"/>
  <c r="G188" i="17"/>
  <c r="G186" i="17"/>
  <c r="G185" i="17"/>
  <c r="G184" i="17"/>
  <c r="G183" i="17"/>
  <c r="G182" i="17"/>
  <c r="G181" i="17"/>
  <c r="G180" i="17"/>
  <c r="G178" i="17"/>
  <c r="G177" i="17"/>
  <c r="G176" i="17"/>
  <c r="G175" i="17"/>
  <c r="G174" i="17"/>
  <c r="G173" i="17"/>
  <c r="G172" i="17"/>
  <c r="G170" i="17"/>
  <c r="G169" i="17"/>
  <c r="G168" i="17"/>
  <c r="G167" i="17"/>
  <c r="G166" i="17"/>
  <c r="G165" i="17"/>
  <c r="G164" i="17"/>
  <c r="G162" i="17"/>
  <c r="G161" i="17"/>
  <c r="G160" i="17"/>
  <c r="G159" i="17"/>
  <c r="G158" i="17"/>
  <c r="G157" i="17"/>
  <c r="G156" i="17"/>
  <c r="G154" i="17"/>
  <c r="G153" i="17"/>
  <c r="G152" i="17"/>
  <c r="G151" i="17"/>
  <c r="G150" i="17"/>
  <c r="G149" i="17"/>
  <c r="G148" i="17"/>
  <c r="G146" i="17"/>
  <c r="G145" i="17"/>
  <c r="G144" i="17"/>
  <c r="G143" i="17"/>
  <c r="G142" i="17"/>
  <c r="G141" i="17"/>
  <c r="G140" i="17"/>
  <c r="G138" i="17"/>
  <c r="G137" i="17"/>
  <c r="G136" i="17"/>
  <c r="G135" i="17"/>
  <c r="G134" i="17"/>
  <c r="G133" i="17"/>
  <c r="G132" i="17"/>
  <c r="G130" i="17"/>
  <c r="G129" i="17"/>
  <c r="G128" i="17"/>
  <c r="G127" i="17"/>
  <c r="G126" i="17"/>
  <c r="G125" i="17"/>
  <c r="G124" i="17"/>
  <c r="G122" i="17"/>
  <c r="G121" i="17"/>
  <c r="G120" i="17"/>
  <c r="G119" i="17"/>
  <c r="G118" i="17"/>
  <c r="G117" i="17"/>
  <c r="G116" i="17"/>
  <c r="G114" i="17"/>
  <c r="G113" i="17"/>
  <c r="G112" i="17"/>
  <c r="G111" i="17"/>
  <c r="G110" i="17"/>
  <c r="G109" i="17"/>
  <c r="G108" i="17"/>
  <c r="G106" i="17"/>
  <c r="G105" i="17"/>
  <c r="G104" i="17"/>
  <c r="G103" i="17"/>
  <c r="G102" i="17"/>
  <c r="G101" i="17"/>
  <c r="G100" i="17"/>
  <c r="G98" i="17"/>
  <c r="G97" i="17"/>
  <c r="G96" i="17"/>
  <c r="G95" i="17"/>
  <c r="G94" i="17"/>
  <c r="G93" i="17"/>
  <c r="G92" i="17"/>
  <c r="G90" i="17"/>
  <c r="G89" i="17"/>
  <c r="G88" i="17"/>
  <c r="G87" i="17"/>
  <c r="G86" i="17"/>
  <c r="G85" i="17"/>
  <c r="G84" i="17"/>
  <c r="G82" i="17"/>
  <c r="G81" i="17"/>
  <c r="G80" i="17"/>
  <c r="G79" i="17"/>
  <c r="G78" i="17"/>
  <c r="G77" i="17"/>
  <c r="G76" i="17"/>
  <c r="G74" i="17"/>
  <c r="G73" i="17"/>
  <c r="G72" i="17"/>
  <c r="G71" i="17"/>
  <c r="G70" i="17"/>
  <c r="G69" i="17"/>
  <c r="G68" i="17"/>
  <c r="G66" i="17"/>
  <c r="G65" i="17"/>
  <c r="G64" i="17"/>
  <c r="G63" i="17"/>
  <c r="G62" i="17"/>
  <c r="G61" i="17"/>
  <c r="G60" i="17"/>
  <c r="G58" i="17"/>
  <c r="G57" i="17"/>
  <c r="G56" i="17"/>
  <c r="G55" i="17"/>
  <c r="G54" i="17"/>
  <c r="G53" i="17"/>
  <c r="G52" i="17"/>
  <c r="G50" i="17"/>
  <c r="G49" i="17"/>
  <c r="G48" i="17"/>
  <c r="G47" i="17"/>
  <c r="G46" i="17"/>
  <c r="G45" i="17"/>
  <c r="G44" i="17"/>
  <c r="G42" i="17"/>
  <c r="G41" i="17"/>
  <c r="G40" i="17"/>
  <c r="G39" i="17"/>
  <c r="G38" i="17"/>
  <c r="G37" i="17"/>
  <c r="G36" i="17"/>
  <c r="G34" i="17"/>
  <c r="G33" i="17"/>
  <c r="G32" i="17"/>
  <c r="G31" i="17"/>
  <c r="G30" i="17"/>
  <c r="G29" i="17"/>
  <c r="G28" i="17"/>
  <c r="G26" i="17"/>
  <c r="G25" i="17"/>
  <c r="G24" i="17"/>
  <c r="G23" i="17"/>
  <c r="G22" i="17"/>
  <c r="G21" i="17"/>
  <c r="G20" i="17"/>
  <c r="G18" i="17"/>
  <c r="G17" i="17"/>
  <c r="G16" i="17"/>
  <c r="G15" i="17"/>
  <c r="G14" i="17"/>
  <c r="G13" i="17"/>
  <c r="G12" i="17"/>
  <c r="G10" i="17"/>
  <c r="G9" i="17"/>
  <c r="G8" i="17"/>
  <c r="G7" i="17"/>
  <c r="G6" i="17"/>
  <c r="G5" i="17"/>
  <c r="G4" i="17"/>
  <c r="G8" i="15" l="1"/>
  <c r="G1" i="16"/>
  <c r="G250" i="16"/>
  <c r="G249" i="16"/>
  <c r="G248" i="16"/>
  <c r="G247" i="16"/>
  <c r="G246" i="16"/>
  <c r="G245" i="16"/>
  <c r="G244" i="16"/>
  <c r="G242" i="16"/>
  <c r="G241" i="16"/>
  <c r="G240" i="16"/>
  <c r="G239" i="16"/>
  <c r="G238" i="16"/>
  <c r="G237" i="16"/>
  <c r="G236" i="16"/>
  <c r="G234" i="16"/>
  <c r="G233" i="16"/>
  <c r="G232" i="16"/>
  <c r="G231" i="16"/>
  <c r="G230" i="16"/>
  <c r="G229" i="16"/>
  <c r="G228" i="16"/>
  <c r="G226" i="16"/>
  <c r="G225" i="16"/>
  <c r="G224" i="16"/>
  <c r="G223" i="16"/>
  <c r="G222" i="16"/>
  <c r="G221" i="16"/>
  <c r="G220" i="16"/>
  <c r="G218" i="16"/>
  <c r="G217" i="16"/>
  <c r="G216" i="16"/>
  <c r="G215" i="16"/>
  <c r="G214" i="16"/>
  <c r="G213" i="16"/>
  <c r="G212" i="16"/>
  <c r="G210" i="16"/>
  <c r="G209" i="16"/>
  <c r="G208" i="16"/>
  <c r="G207" i="16"/>
  <c r="G206" i="16"/>
  <c r="G205" i="16"/>
  <c r="G204" i="16"/>
  <c r="G202" i="16"/>
  <c r="G201" i="16"/>
  <c r="G200" i="16"/>
  <c r="G199" i="16"/>
  <c r="G198" i="16"/>
  <c r="G197" i="16"/>
  <c r="G196" i="16"/>
  <c r="G194" i="16"/>
  <c r="G193" i="16"/>
  <c r="G192" i="16"/>
  <c r="G191" i="16"/>
  <c r="G190" i="16"/>
  <c r="G189" i="16"/>
  <c r="G188" i="16"/>
  <c r="G186" i="16"/>
  <c r="G185" i="16"/>
  <c r="G184" i="16"/>
  <c r="G183" i="16"/>
  <c r="G182" i="16"/>
  <c r="G181" i="16"/>
  <c r="G180" i="16"/>
  <c r="G178" i="16"/>
  <c r="G177" i="16"/>
  <c r="G176" i="16"/>
  <c r="G175" i="16"/>
  <c r="G174" i="16"/>
  <c r="G173" i="16"/>
  <c r="G172" i="16"/>
  <c r="G170" i="16"/>
  <c r="G169" i="16"/>
  <c r="G168" i="16"/>
  <c r="G167" i="16"/>
  <c r="G166" i="16"/>
  <c r="G165" i="16"/>
  <c r="G164" i="16"/>
  <c r="G162" i="16"/>
  <c r="G161" i="16"/>
  <c r="G160" i="16"/>
  <c r="G159" i="16"/>
  <c r="G158" i="16"/>
  <c r="G157" i="16"/>
  <c r="G156" i="16"/>
  <c r="G154" i="16"/>
  <c r="G153" i="16"/>
  <c r="G152" i="16"/>
  <c r="G151" i="16"/>
  <c r="G150" i="16"/>
  <c r="G149" i="16"/>
  <c r="G148" i="16"/>
  <c r="G146" i="16"/>
  <c r="G145" i="16"/>
  <c r="G144" i="16"/>
  <c r="G143" i="16"/>
  <c r="G142" i="16"/>
  <c r="G141" i="16"/>
  <c r="G140" i="16"/>
  <c r="G138" i="16"/>
  <c r="G137" i="16"/>
  <c r="G136" i="16"/>
  <c r="G135" i="16"/>
  <c r="G134" i="16"/>
  <c r="G133" i="16"/>
  <c r="G132" i="16"/>
  <c r="G130" i="16"/>
  <c r="G129" i="16"/>
  <c r="G128" i="16"/>
  <c r="G127" i="16"/>
  <c r="G126" i="16"/>
  <c r="G125" i="16"/>
  <c r="G124" i="16"/>
  <c r="G122" i="16"/>
  <c r="G121" i="16"/>
  <c r="G120" i="16"/>
  <c r="G119" i="16"/>
  <c r="G118" i="16"/>
  <c r="G117" i="16"/>
  <c r="G116" i="16"/>
  <c r="G114" i="16"/>
  <c r="G113" i="16"/>
  <c r="G112" i="16"/>
  <c r="G111" i="16"/>
  <c r="G110" i="16"/>
  <c r="G109" i="16"/>
  <c r="G108" i="16"/>
  <c r="G106" i="16"/>
  <c r="G105" i="16"/>
  <c r="G104" i="16"/>
  <c r="G103" i="16"/>
  <c r="G102" i="16"/>
  <c r="G101" i="16"/>
  <c r="G100" i="16"/>
  <c r="G98" i="16"/>
  <c r="G97" i="16"/>
  <c r="G96" i="16"/>
  <c r="G95" i="16"/>
  <c r="G94" i="16"/>
  <c r="G93" i="16"/>
  <c r="G92" i="16"/>
  <c r="G90" i="16"/>
  <c r="G89" i="16"/>
  <c r="G88" i="16"/>
  <c r="G87" i="16"/>
  <c r="G86" i="16"/>
  <c r="G85" i="16"/>
  <c r="G84" i="16"/>
  <c r="G82" i="16"/>
  <c r="G81" i="16"/>
  <c r="G80" i="16"/>
  <c r="G79" i="16"/>
  <c r="G78" i="16"/>
  <c r="G77" i="16"/>
  <c r="G76" i="16"/>
  <c r="G74" i="16"/>
  <c r="G73" i="16"/>
  <c r="G72" i="16"/>
  <c r="G71" i="16"/>
  <c r="G70" i="16"/>
  <c r="G69" i="16"/>
  <c r="G68" i="16"/>
  <c r="G66" i="16"/>
  <c r="G65" i="16"/>
  <c r="G64" i="16"/>
  <c r="G63" i="16"/>
  <c r="G62" i="16"/>
  <c r="G61" i="16"/>
  <c r="G60" i="16"/>
  <c r="G58" i="16"/>
  <c r="G57" i="16"/>
  <c r="G56" i="16"/>
  <c r="G55" i="16"/>
  <c r="G54" i="16"/>
  <c r="G53" i="16"/>
  <c r="G52" i="16"/>
  <c r="G50" i="16"/>
  <c r="G49" i="16"/>
  <c r="G48" i="16"/>
  <c r="G47" i="16"/>
  <c r="G46" i="16"/>
  <c r="G45" i="16"/>
  <c r="G44" i="16"/>
  <c r="G42" i="16"/>
  <c r="G41" i="16"/>
  <c r="G40" i="16"/>
  <c r="G39" i="16"/>
  <c r="G38" i="16"/>
  <c r="G37" i="16"/>
  <c r="G36" i="16"/>
  <c r="G34" i="16"/>
  <c r="G33" i="16"/>
  <c r="G32" i="16"/>
  <c r="G31" i="16"/>
  <c r="G30" i="16"/>
  <c r="G29" i="16"/>
  <c r="G28" i="16"/>
  <c r="G26" i="16"/>
  <c r="G25" i="16"/>
  <c r="G24" i="16"/>
  <c r="G23" i="16"/>
  <c r="G22" i="16"/>
  <c r="G21" i="16"/>
  <c r="G20" i="16"/>
  <c r="G18" i="16"/>
  <c r="G17" i="16"/>
  <c r="G16" i="16"/>
  <c r="G15" i="16"/>
  <c r="G14" i="16"/>
  <c r="G13" i="16"/>
  <c r="G12" i="16"/>
  <c r="G10" i="16"/>
  <c r="G9" i="16"/>
  <c r="G8" i="16"/>
  <c r="G7" i="16"/>
  <c r="G6" i="16"/>
  <c r="G5" i="16"/>
  <c r="G4" i="16"/>
  <c r="G5" i="15"/>
  <c r="G6" i="15"/>
  <c r="G7" i="15"/>
  <c r="G9" i="15"/>
  <c r="G10" i="15"/>
  <c r="G12" i="15"/>
  <c r="G13" i="15"/>
  <c r="G14" i="15"/>
  <c r="G15" i="15"/>
  <c r="G16" i="15"/>
  <c r="G17" i="15"/>
  <c r="G18" i="15"/>
  <c r="G20" i="15"/>
  <c r="G21" i="15"/>
  <c r="G22" i="15"/>
  <c r="G23" i="15"/>
  <c r="G24" i="15"/>
  <c r="G25" i="15"/>
  <c r="G26" i="15"/>
  <c r="G28" i="15"/>
  <c r="G29" i="15"/>
  <c r="G30" i="15"/>
  <c r="G31" i="15"/>
  <c r="G32" i="15"/>
  <c r="G33" i="15"/>
  <c r="G34" i="15"/>
  <c r="G36" i="15"/>
  <c r="G37" i="15"/>
  <c r="G38" i="15"/>
  <c r="G39" i="15"/>
  <c r="G40" i="15"/>
  <c r="G41" i="15"/>
  <c r="G42" i="15"/>
  <c r="G44" i="15"/>
  <c r="G45" i="15"/>
  <c r="G46" i="15"/>
  <c r="G47" i="15"/>
  <c r="G4" i="15"/>
  <c r="G1" i="15" l="1"/>
  <c r="J251" i="19"/>
  <c r="K251" i="19" s="1"/>
  <c r="H251" i="19"/>
  <c r="D251" i="19"/>
  <c r="H250" i="19"/>
  <c r="F250" i="19"/>
  <c r="H249" i="19"/>
  <c r="F249" i="19"/>
  <c r="H248" i="19"/>
  <c r="F248" i="19"/>
  <c r="H247" i="19"/>
  <c r="F247" i="19"/>
  <c r="H246" i="19"/>
  <c r="F246" i="19"/>
  <c r="H245" i="19"/>
  <c r="F245" i="19"/>
  <c r="H244" i="19"/>
  <c r="F244" i="19"/>
  <c r="J243" i="19"/>
  <c r="K243" i="19" s="1"/>
  <c r="H243" i="19"/>
  <c r="D243" i="19"/>
  <c r="H242" i="19"/>
  <c r="F242" i="19"/>
  <c r="H241" i="19"/>
  <c r="F241" i="19"/>
  <c r="H240" i="19"/>
  <c r="F240" i="19"/>
  <c r="H239" i="19"/>
  <c r="F239" i="19"/>
  <c r="H238" i="19"/>
  <c r="F238" i="19"/>
  <c r="H237" i="19"/>
  <c r="F237" i="19"/>
  <c r="H236" i="19"/>
  <c r="F236" i="19"/>
  <c r="J235" i="19"/>
  <c r="K235" i="19" s="1"/>
  <c r="H235" i="19"/>
  <c r="D235" i="19"/>
  <c r="H234" i="19"/>
  <c r="F234" i="19"/>
  <c r="H233" i="19"/>
  <c r="F233" i="19"/>
  <c r="H232" i="19"/>
  <c r="F232" i="19"/>
  <c r="H231" i="19"/>
  <c r="F231" i="19"/>
  <c r="H230" i="19"/>
  <c r="F230" i="19"/>
  <c r="H229" i="19"/>
  <c r="F229" i="19"/>
  <c r="H228" i="19"/>
  <c r="F228" i="19"/>
  <c r="J227" i="19"/>
  <c r="K227" i="19" s="1"/>
  <c r="H227" i="19"/>
  <c r="D227" i="19"/>
  <c r="H226" i="19"/>
  <c r="F226" i="19"/>
  <c r="H225" i="19"/>
  <c r="F225" i="19"/>
  <c r="H224" i="19"/>
  <c r="F224" i="19"/>
  <c r="H223" i="19"/>
  <c r="F223" i="19"/>
  <c r="H222" i="19"/>
  <c r="F222" i="19"/>
  <c r="H221" i="19"/>
  <c r="F221" i="19"/>
  <c r="H220" i="19"/>
  <c r="F220" i="19"/>
  <c r="J219" i="19"/>
  <c r="K219" i="19" s="1"/>
  <c r="H219" i="19"/>
  <c r="D219" i="19"/>
  <c r="H218" i="19"/>
  <c r="F218" i="19"/>
  <c r="H217" i="19"/>
  <c r="F217" i="19"/>
  <c r="H216" i="19"/>
  <c r="F216" i="19"/>
  <c r="H215" i="19"/>
  <c r="F215" i="19"/>
  <c r="H214" i="19"/>
  <c r="F214" i="19"/>
  <c r="H213" i="19"/>
  <c r="F213" i="19"/>
  <c r="H212" i="19"/>
  <c r="F212" i="19"/>
  <c r="J211" i="19"/>
  <c r="K211" i="19" s="1"/>
  <c r="H211" i="19"/>
  <c r="D211" i="19"/>
  <c r="H210" i="19"/>
  <c r="F210" i="19"/>
  <c r="H209" i="19"/>
  <c r="F209" i="19"/>
  <c r="H208" i="19"/>
  <c r="F208" i="19"/>
  <c r="H207" i="19"/>
  <c r="F207" i="19"/>
  <c r="H206" i="19"/>
  <c r="F206" i="19"/>
  <c r="H205" i="19"/>
  <c r="F205" i="19"/>
  <c r="H204" i="19"/>
  <c r="F204" i="19"/>
  <c r="J203" i="19"/>
  <c r="K203" i="19" s="1"/>
  <c r="H203" i="19"/>
  <c r="D203" i="19"/>
  <c r="H202" i="19"/>
  <c r="F202" i="19"/>
  <c r="H201" i="19"/>
  <c r="F201" i="19"/>
  <c r="H200" i="19"/>
  <c r="F200" i="19"/>
  <c r="H199" i="19"/>
  <c r="F199" i="19"/>
  <c r="H198" i="19"/>
  <c r="F198" i="19"/>
  <c r="H197" i="19"/>
  <c r="F197" i="19"/>
  <c r="H196" i="19"/>
  <c r="F196" i="19"/>
  <c r="J195" i="19"/>
  <c r="K195" i="19" s="1"/>
  <c r="H195" i="19"/>
  <c r="D195" i="19"/>
  <c r="H194" i="19"/>
  <c r="F194" i="19"/>
  <c r="H193" i="19"/>
  <c r="F193" i="19"/>
  <c r="H192" i="19"/>
  <c r="F192" i="19"/>
  <c r="H191" i="19"/>
  <c r="F191" i="19"/>
  <c r="H190" i="19"/>
  <c r="F190" i="19"/>
  <c r="H189" i="19"/>
  <c r="F189" i="19"/>
  <c r="H188" i="19"/>
  <c r="F188" i="19"/>
  <c r="J187" i="19"/>
  <c r="K187" i="19" s="1"/>
  <c r="H187" i="19"/>
  <c r="D187" i="19"/>
  <c r="H186" i="19"/>
  <c r="F186" i="19"/>
  <c r="H185" i="19"/>
  <c r="F185" i="19"/>
  <c r="H184" i="19"/>
  <c r="F184" i="19"/>
  <c r="H183" i="19"/>
  <c r="F183" i="19"/>
  <c r="H182" i="19"/>
  <c r="F182" i="19"/>
  <c r="H181" i="19"/>
  <c r="F181" i="19"/>
  <c r="H180" i="19"/>
  <c r="F180" i="19"/>
  <c r="J179" i="19"/>
  <c r="K179" i="19" s="1"/>
  <c r="H179" i="19"/>
  <c r="D179" i="19"/>
  <c r="H178" i="19"/>
  <c r="F178" i="19"/>
  <c r="H177" i="19"/>
  <c r="F177" i="19"/>
  <c r="H176" i="19"/>
  <c r="F176" i="19"/>
  <c r="H175" i="19"/>
  <c r="F175" i="19"/>
  <c r="H174" i="19"/>
  <c r="F174" i="19"/>
  <c r="H173" i="19"/>
  <c r="F173" i="19"/>
  <c r="H172" i="19"/>
  <c r="F172" i="19"/>
  <c r="J171" i="19"/>
  <c r="K171" i="19" s="1"/>
  <c r="H171" i="19"/>
  <c r="D171" i="19"/>
  <c r="H170" i="19"/>
  <c r="F170" i="19"/>
  <c r="H169" i="19"/>
  <c r="F169" i="19"/>
  <c r="H168" i="19"/>
  <c r="F168" i="19"/>
  <c r="H167" i="19"/>
  <c r="F167" i="19"/>
  <c r="H166" i="19"/>
  <c r="F166" i="19"/>
  <c r="H165" i="19"/>
  <c r="F165" i="19"/>
  <c r="H164" i="19"/>
  <c r="F164" i="19"/>
  <c r="J163" i="19"/>
  <c r="K163" i="19" s="1"/>
  <c r="H163" i="19"/>
  <c r="D163" i="19"/>
  <c r="H162" i="19"/>
  <c r="F162" i="19"/>
  <c r="H161" i="19"/>
  <c r="F161" i="19"/>
  <c r="H160" i="19"/>
  <c r="F160" i="19"/>
  <c r="H159" i="19"/>
  <c r="F159" i="19"/>
  <c r="H158" i="19"/>
  <c r="F158" i="19"/>
  <c r="H157" i="19"/>
  <c r="F157" i="19"/>
  <c r="H156" i="19"/>
  <c r="F156" i="19"/>
  <c r="J155" i="19"/>
  <c r="K155" i="19" s="1"/>
  <c r="H155" i="19"/>
  <c r="D155" i="19"/>
  <c r="H154" i="19"/>
  <c r="F154" i="19"/>
  <c r="H153" i="19"/>
  <c r="F153" i="19"/>
  <c r="H152" i="19"/>
  <c r="F152" i="19"/>
  <c r="H151" i="19"/>
  <c r="F151" i="19"/>
  <c r="H150" i="19"/>
  <c r="F150" i="19"/>
  <c r="H149" i="19"/>
  <c r="F149" i="19"/>
  <c r="H148" i="19"/>
  <c r="F148" i="19"/>
  <c r="J147" i="19"/>
  <c r="K147" i="19" s="1"/>
  <c r="H147" i="19"/>
  <c r="D147" i="19"/>
  <c r="H146" i="19"/>
  <c r="F146" i="19"/>
  <c r="H145" i="19"/>
  <c r="F145" i="19"/>
  <c r="H144" i="19"/>
  <c r="F144" i="19"/>
  <c r="H143" i="19"/>
  <c r="F143" i="19"/>
  <c r="H142" i="19"/>
  <c r="F142" i="19"/>
  <c r="H141" i="19"/>
  <c r="F141" i="19"/>
  <c r="H140" i="19"/>
  <c r="F140" i="19"/>
  <c r="J139" i="19"/>
  <c r="K139" i="19" s="1"/>
  <c r="H139" i="19"/>
  <c r="D139" i="19"/>
  <c r="H138" i="19"/>
  <c r="F138" i="19"/>
  <c r="H137" i="19"/>
  <c r="F137" i="19"/>
  <c r="H136" i="19"/>
  <c r="F136" i="19"/>
  <c r="H135" i="19"/>
  <c r="F135" i="19"/>
  <c r="H134" i="19"/>
  <c r="F134" i="19"/>
  <c r="H133" i="19"/>
  <c r="F133" i="19"/>
  <c r="H132" i="19"/>
  <c r="F132" i="19"/>
  <c r="J131" i="19"/>
  <c r="K131" i="19" s="1"/>
  <c r="H131" i="19"/>
  <c r="D131" i="19"/>
  <c r="H130" i="19"/>
  <c r="F130" i="19"/>
  <c r="H129" i="19"/>
  <c r="F129" i="19"/>
  <c r="H128" i="19"/>
  <c r="F128" i="19"/>
  <c r="H127" i="19"/>
  <c r="F127" i="19"/>
  <c r="H126" i="19"/>
  <c r="F126" i="19"/>
  <c r="H125" i="19"/>
  <c r="F125" i="19"/>
  <c r="H124" i="19"/>
  <c r="F124" i="19"/>
  <c r="J123" i="19"/>
  <c r="K123" i="19" s="1"/>
  <c r="H123" i="19"/>
  <c r="D123" i="19"/>
  <c r="H122" i="19"/>
  <c r="F122" i="19"/>
  <c r="H121" i="19"/>
  <c r="F121" i="19"/>
  <c r="H120" i="19"/>
  <c r="F120" i="19"/>
  <c r="H119" i="19"/>
  <c r="F119" i="19"/>
  <c r="H118" i="19"/>
  <c r="F118" i="19"/>
  <c r="H117" i="19"/>
  <c r="F117" i="19"/>
  <c r="H116" i="19"/>
  <c r="F116" i="19"/>
  <c r="J115" i="19"/>
  <c r="K115" i="19" s="1"/>
  <c r="H115" i="19"/>
  <c r="D115" i="19"/>
  <c r="H114" i="19"/>
  <c r="F114" i="19"/>
  <c r="H113" i="19"/>
  <c r="F113" i="19"/>
  <c r="H112" i="19"/>
  <c r="F112" i="19"/>
  <c r="H111" i="19"/>
  <c r="F111" i="19"/>
  <c r="H110" i="19"/>
  <c r="F110" i="19"/>
  <c r="H109" i="19"/>
  <c r="F109" i="19"/>
  <c r="H108" i="19"/>
  <c r="F108" i="19"/>
  <c r="K107" i="19"/>
  <c r="J107" i="19"/>
  <c r="H107" i="19"/>
  <c r="D107" i="19"/>
  <c r="H106" i="19"/>
  <c r="F106" i="19"/>
  <c r="H105" i="19"/>
  <c r="F105" i="19"/>
  <c r="H104" i="19"/>
  <c r="F104" i="19"/>
  <c r="H103" i="19"/>
  <c r="F103" i="19"/>
  <c r="H102" i="19"/>
  <c r="F102" i="19"/>
  <c r="H101" i="19"/>
  <c r="F101" i="19"/>
  <c r="H100" i="19"/>
  <c r="F100" i="19"/>
  <c r="J99" i="19"/>
  <c r="K99" i="19" s="1"/>
  <c r="H99" i="19"/>
  <c r="D99" i="19"/>
  <c r="H98" i="19"/>
  <c r="F98" i="19"/>
  <c r="H97" i="19"/>
  <c r="F97" i="19"/>
  <c r="H96" i="19"/>
  <c r="F96" i="19"/>
  <c r="H95" i="19"/>
  <c r="F95" i="19"/>
  <c r="H94" i="19"/>
  <c r="F94" i="19"/>
  <c r="H93" i="19"/>
  <c r="F93" i="19"/>
  <c r="H92" i="19"/>
  <c r="F92" i="19"/>
  <c r="J91" i="19"/>
  <c r="K91" i="19" s="1"/>
  <c r="H91" i="19"/>
  <c r="D91" i="19"/>
  <c r="H90" i="19"/>
  <c r="F90" i="19"/>
  <c r="H89" i="19"/>
  <c r="F89" i="19"/>
  <c r="H88" i="19"/>
  <c r="F88" i="19"/>
  <c r="H87" i="19"/>
  <c r="F87" i="19"/>
  <c r="H86" i="19"/>
  <c r="F86" i="19"/>
  <c r="H85" i="19"/>
  <c r="F85" i="19"/>
  <c r="H84" i="19"/>
  <c r="F84" i="19"/>
  <c r="J83" i="19"/>
  <c r="K83" i="19" s="1"/>
  <c r="H83" i="19"/>
  <c r="D83" i="19"/>
  <c r="H82" i="19"/>
  <c r="F82" i="19"/>
  <c r="H81" i="19"/>
  <c r="F81" i="19"/>
  <c r="H80" i="19"/>
  <c r="F80" i="19"/>
  <c r="H79" i="19"/>
  <c r="F79" i="19"/>
  <c r="H78" i="19"/>
  <c r="F78" i="19"/>
  <c r="H77" i="19"/>
  <c r="F77" i="19"/>
  <c r="H76" i="19"/>
  <c r="F76" i="19"/>
  <c r="J75" i="19"/>
  <c r="K75" i="19" s="1"/>
  <c r="H75" i="19"/>
  <c r="D75" i="19"/>
  <c r="H74" i="19"/>
  <c r="F74" i="19"/>
  <c r="H73" i="19"/>
  <c r="F73" i="19"/>
  <c r="H72" i="19"/>
  <c r="F72" i="19"/>
  <c r="H71" i="19"/>
  <c r="F71" i="19"/>
  <c r="H70" i="19"/>
  <c r="F70" i="19"/>
  <c r="H69" i="19"/>
  <c r="F69" i="19"/>
  <c r="H68" i="19"/>
  <c r="F68" i="19"/>
  <c r="J67" i="19"/>
  <c r="K67" i="19" s="1"/>
  <c r="H67" i="19"/>
  <c r="D67" i="19"/>
  <c r="H66" i="19"/>
  <c r="F66" i="19"/>
  <c r="H65" i="19"/>
  <c r="F65" i="19"/>
  <c r="H64" i="19"/>
  <c r="F64" i="19"/>
  <c r="H63" i="19"/>
  <c r="F63" i="19"/>
  <c r="H62" i="19"/>
  <c r="F62" i="19"/>
  <c r="H61" i="19"/>
  <c r="F61" i="19"/>
  <c r="H60" i="19"/>
  <c r="F60" i="19"/>
  <c r="K59" i="19"/>
  <c r="J59" i="19"/>
  <c r="H59" i="19"/>
  <c r="D59" i="19"/>
  <c r="H58" i="19"/>
  <c r="F58" i="19"/>
  <c r="H57" i="19"/>
  <c r="F57" i="19"/>
  <c r="H56" i="19"/>
  <c r="F56" i="19"/>
  <c r="H55" i="19"/>
  <c r="F55" i="19"/>
  <c r="H54" i="19"/>
  <c r="F54" i="19"/>
  <c r="H53" i="19"/>
  <c r="F53" i="19"/>
  <c r="H52" i="19"/>
  <c r="F52" i="19"/>
  <c r="J51" i="19"/>
  <c r="K51" i="19" s="1"/>
  <c r="H51" i="19"/>
  <c r="D51" i="19"/>
  <c r="H50" i="19"/>
  <c r="F50" i="19"/>
  <c r="H49" i="19"/>
  <c r="F49" i="19"/>
  <c r="H48" i="19"/>
  <c r="F48" i="19"/>
  <c r="H47" i="19"/>
  <c r="F47" i="19"/>
  <c r="H46" i="19"/>
  <c r="F46" i="19"/>
  <c r="H45" i="19"/>
  <c r="F45" i="19"/>
  <c r="H44" i="19"/>
  <c r="F44" i="19"/>
  <c r="J43" i="19"/>
  <c r="K43" i="19" s="1"/>
  <c r="H43" i="19"/>
  <c r="D43" i="19"/>
  <c r="H42" i="19"/>
  <c r="F42" i="19"/>
  <c r="H41" i="19"/>
  <c r="F41" i="19"/>
  <c r="H40" i="19"/>
  <c r="F40" i="19"/>
  <c r="H39" i="19"/>
  <c r="F39" i="19"/>
  <c r="H38" i="19"/>
  <c r="F38" i="19"/>
  <c r="H37" i="19"/>
  <c r="F37" i="19"/>
  <c r="H36" i="19"/>
  <c r="F36" i="19"/>
  <c r="J35" i="19"/>
  <c r="K35" i="19" s="1"/>
  <c r="H35" i="19"/>
  <c r="D35" i="19"/>
  <c r="H34" i="19"/>
  <c r="F34" i="19"/>
  <c r="H33" i="19"/>
  <c r="F33" i="19"/>
  <c r="H32" i="19"/>
  <c r="F32" i="19"/>
  <c r="H31" i="19"/>
  <c r="F31" i="19"/>
  <c r="H30" i="19"/>
  <c r="F30" i="19"/>
  <c r="H29" i="19"/>
  <c r="F29" i="19"/>
  <c r="H28" i="19"/>
  <c r="F28" i="19"/>
  <c r="J27" i="19"/>
  <c r="K27" i="19" s="1"/>
  <c r="H27" i="19"/>
  <c r="D27" i="19"/>
  <c r="H1" i="19" s="1"/>
  <c r="H26" i="19"/>
  <c r="F26" i="19"/>
  <c r="H25" i="19"/>
  <c r="F25" i="19"/>
  <c r="H24" i="19"/>
  <c r="F24" i="19"/>
  <c r="H23" i="19"/>
  <c r="F23" i="19"/>
  <c r="H22" i="19"/>
  <c r="F22" i="19"/>
  <c r="H21" i="19"/>
  <c r="F21" i="19"/>
  <c r="H20" i="19"/>
  <c r="F20" i="19"/>
  <c r="J19" i="19"/>
  <c r="K19" i="19" s="1"/>
  <c r="H19" i="19"/>
  <c r="D19" i="19"/>
  <c r="H18" i="19"/>
  <c r="F18" i="19"/>
  <c r="H17" i="19"/>
  <c r="F17" i="19"/>
  <c r="H16" i="19"/>
  <c r="F16" i="19"/>
  <c r="H15" i="19"/>
  <c r="F15" i="19"/>
  <c r="H14" i="19"/>
  <c r="F14" i="19"/>
  <c r="H13" i="19"/>
  <c r="F13" i="19"/>
  <c r="H12" i="19"/>
  <c r="F12" i="19"/>
  <c r="J11" i="19"/>
  <c r="K11" i="19" s="1"/>
  <c r="H11" i="19"/>
  <c r="D11" i="19"/>
  <c r="H10" i="19"/>
  <c r="F10" i="19"/>
  <c r="H9" i="19"/>
  <c r="F9" i="19"/>
  <c r="H8" i="19"/>
  <c r="F8" i="19"/>
  <c r="F7" i="19"/>
  <c r="F6" i="19"/>
  <c r="F5" i="19"/>
  <c r="F4" i="19"/>
  <c r="C2" i="19"/>
  <c r="D2" i="19" s="1"/>
  <c r="J251" i="18"/>
  <c r="K251" i="18" s="1"/>
  <c r="H251" i="18"/>
  <c r="D251" i="18"/>
  <c r="H250" i="18"/>
  <c r="F250" i="18"/>
  <c r="H249" i="18"/>
  <c r="F249" i="18"/>
  <c r="H248" i="18"/>
  <c r="F248" i="18"/>
  <c r="H247" i="18"/>
  <c r="F247" i="18"/>
  <c r="H246" i="18"/>
  <c r="F246" i="18"/>
  <c r="H245" i="18"/>
  <c r="F245" i="18"/>
  <c r="H244" i="18"/>
  <c r="F244" i="18"/>
  <c r="J243" i="18"/>
  <c r="K243" i="18" s="1"/>
  <c r="H243" i="18"/>
  <c r="D243" i="18"/>
  <c r="H242" i="18"/>
  <c r="F242" i="18"/>
  <c r="H241" i="18"/>
  <c r="F241" i="18"/>
  <c r="H240" i="18"/>
  <c r="F240" i="18"/>
  <c r="H239" i="18"/>
  <c r="F239" i="18"/>
  <c r="H238" i="18"/>
  <c r="F238" i="18"/>
  <c r="H237" i="18"/>
  <c r="F237" i="18"/>
  <c r="H236" i="18"/>
  <c r="F236" i="18"/>
  <c r="K235" i="18"/>
  <c r="J235" i="18"/>
  <c r="H235" i="18"/>
  <c r="D235" i="18"/>
  <c r="H234" i="18"/>
  <c r="F234" i="18"/>
  <c r="H233" i="18"/>
  <c r="F233" i="18"/>
  <c r="H232" i="18"/>
  <c r="F232" i="18"/>
  <c r="H231" i="18"/>
  <c r="F231" i="18"/>
  <c r="H230" i="18"/>
  <c r="F230" i="18"/>
  <c r="H229" i="18"/>
  <c r="F229" i="18"/>
  <c r="H228" i="18"/>
  <c r="F228" i="18"/>
  <c r="J227" i="18"/>
  <c r="K227" i="18" s="1"/>
  <c r="H227" i="18"/>
  <c r="D227" i="18"/>
  <c r="H226" i="18"/>
  <c r="F226" i="18"/>
  <c r="H225" i="18"/>
  <c r="F225" i="18"/>
  <c r="H224" i="18"/>
  <c r="F224" i="18"/>
  <c r="H223" i="18"/>
  <c r="F223" i="18"/>
  <c r="H222" i="18"/>
  <c r="F222" i="18"/>
  <c r="H221" i="18"/>
  <c r="F221" i="18"/>
  <c r="H220" i="18"/>
  <c r="F220" i="18"/>
  <c r="J219" i="18"/>
  <c r="K219" i="18" s="1"/>
  <c r="H219" i="18"/>
  <c r="D219" i="18"/>
  <c r="H218" i="18"/>
  <c r="F218" i="18"/>
  <c r="H217" i="18"/>
  <c r="F217" i="18"/>
  <c r="H216" i="18"/>
  <c r="F216" i="18"/>
  <c r="H215" i="18"/>
  <c r="F215" i="18"/>
  <c r="H214" i="18"/>
  <c r="F214" i="18"/>
  <c r="H213" i="18"/>
  <c r="F213" i="18"/>
  <c r="H212" i="18"/>
  <c r="F212" i="18"/>
  <c r="J211" i="18"/>
  <c r="K211" i="18" s="1"/>
  <c r="H211" i="18"/>
  <c r="D211" i="18"/>
  <c r="H210" i="18"/>
  <c r="F210" i="18"/>
  <c r="H209" i="18"/>
  <c r="F209" i="18"/>
  <c r="H208" i="18"/>
  <c r="F208" i="18"/>
  <c r="H207" i="18"/>
  <c r="F207" i="18"/>
  <c r="H206" i="18"/>
  <c r="F206" i="18"/>
  <c r="H205" i="18"/>
  <c r="F205" i="18"/>
  <c r="H204" i="18"/>
  <c r="F204" i="18"/>
  <c r="J203" i="18"/>
  <c r="K203" i="18" s="1"/>
  <c r="H203" i="18"/>
  <c r="D203" i="18"/>
  <c r="H202" i="18"/>
  <c r="F202" i="18"/>
  <c r="H201" i="18"/>
  <c r="F201" i="18"/>
  <c r="H200" i="18"/>
  <c r="F200" i="18"/>
  <c r="H199" i="18"/>
  <c r="F199" i="18"/>
  <c r="H198" i="18"/>
  <c r="F198" i="18"/>
  <c r="H197" i="18"/>
  <c r="F197" i="18"/>
  <c r="H196" i="18"/>
  <c r="F196" i="18"/>
  <c r="J195" i="18"/>
  <c r="K195" i="18" s="1"/>
  <c r="H195" i="18"/>
  <c r="D195" i="18"/>
  <c r="H194" i="18"/>
  <c r="F194" i="18"/>
  <c r="H193" i="18"/>
  <c r="F193" i="18"/>
  <c r="H192" i="18"/>
  <c r="F192" i="18"/>
  <c r="H191" i="18"/>
  <c r="F191" i="18"/>
  <c r="H190" i="18"/>
  <c r="F190" i="18"/>
  <c r="H189" i="18"/>
  <c r="F189" i="18"/>
  <c r="H188" i="18"/>
  <c r="F188" i="18"/>
  <c r="J187" i="18"/>
  <c r="K187" i="18" s="1"/>
  <c r="H187" i="18"/>
  <c r="D187" i="18"/>
  <c r="H186" i="18"/>
  <c r="F186" i="18"/>
  <c r="H185" i="18"/>
  <c r="F185" i="18"/>
  <c r="H184" i="18"/>
  <c r="F184" i="18"/>
  <c r="H183" i="18"/>
  <c r="F183" i="18"/>
  <c r="H182" i="18"/>
  <c r="F182" i="18"/>
  <c r="H181" i="18"/>
  <c r="F181" i="18"/>
  <c r="H180" i="18"/>
  <c r="F180" i="18"/>
  <c r="J179" i="18"/>
  <c r="K179" i="18" s="1"/>
  <c r="H179" i="18"/>
  <c r="D179" i="18"/>
  <c r="H178" i="18"/>
  <c r="F178" i="18"/>
  <c r="H177" i="18"/>
  <c r="F177" i="18"/>
  <c r="H176" i="18"/>
  <c r="F176" i="18"/>
  <c r="H175" i="18"/>
  <c r="F175" i="18"/>
  <c r="H174" i="18"/>
  <c r="F174" i="18"/>
  <c r="H173" i="18"/>
  <c r="F173" i="18"/>
  <c r="H172" i="18"/>
  <c r="F172" i="18"/>
  <c r="J171" i="18"/>
  <c r="K171" i="18" s="1"/>
  <c r="H171" i="18"/>
  <c r="D171" i="18"/>
  <c r="H170" i="18"/>
  <c r="F170" i="18"/>
  <c r="H169" i="18"/>
  <c r="F169" i="18"/>
  <c r="H168" i="18"/>
  <c r="F168" i="18"/>
  <c r="H167" i="18"/>
  <c r="F167" i="18"/>
  <c r="H166" i="18"/>
  <c r="F166" i="18"/>
  <c r="H165" i="18"/>
  <c r="F165" i="18"/>
  <c r="H164" i="18"/>
  <c r="F164" i="18"/>
  <c r="J163" i="18"/>
  <c r="K163" i="18" s="1"/>
  <c r="H163" i="18"/>
  <c r="D163" i="18"/>
  <c r="H162" i="18"/>
  <c r="F162" i="18"/>
  <c r="H161" i="18"/>
  <c r="F161" i="18"/>
  <c r="H160" i="18"/>
  <c r="F160" i="18"/>
  <c r="H159" i="18"/>
  <c r="F159" i="18"/>
  <c r="H158" i="18"/>
  <c r="F158" i="18"/>
  <c r="H157" i="18"/>
  <c r="F157" i="18"/>
  <c r="H156" i="18"/>
  <c r="F156" i="18"/>
  <c r="J155" i="18"/>
  <c r="K155" i="18" s="1"/>
  <c r="H155" i="18"/>
  <c r="D155" i="18"/>
  <c r="H154" i="18"/>
  <c r="F154" i="18"/>
  <c r="H153" i="18"/>
  <c r="F153" i="18"/>
  <c r="H152" i="18"/>
  <c r="F152" i="18"/>
  <c r="H151" i="18"/>
  <c r="F151" i="18"/>
  <c r="H150" i="18"/>
  <c r="F150" i="18"/>
  <c r="H149" i="18"/>
  <c r="F149" i="18"/>
  <c r="H148" i="18"/>
  <c r="F148" i="18"/>
  <c r="J147" i="18"/>
  <c r="K147" i="18" s="1"/>
  <c r="H147" i="18"/>
  <c r="D147" i="18"/>
  <c r="H146" i="18"/>
  <c r="F146" i="18"/>
  <c r="H145" i="18"/>
  <c r="F145" i="18"/>
  <c r="H144" i="18"/>
  <c r="F144" i="18"/>
  <c r="H143" i="18"/>
  <c r="F143" i="18"/>
  <c r="H142" i="18"/>
  <c r="F142" i="18"/>
  <c r="H141" i="18"/>
  <c r="F141" i="18"/>
  <c r="H140" i="18"/>
  <c r="F140" i="18"/>
  <c r="J139" i="18"/>
  <c r="K139" i="18" s="1"/>
  <c r="H139" i="18"/>
  <c r="D139" i="18"/>
  <c r="H138" i="18"/>
  <c r="F138" i="18"/>
  <c r="H137" i="18"/>
  <c r="F137" i="18"/>
  <c r="H136" i="18"/>
  <c r="F136" i="18"/>
  <c r="H135" i="18"/>
  <c r="F135" i="18"/>
  <c r="H134" i="18"/>
  <c r="F134" i="18"/>
  <c r="H133" i="18"/>
  <c r="F133" i="18"/>
  <c r="H132" i="18"/>
  <c r="F132" i="18"/>
  <c r="K131" i="18"/>
  <c r="J131" i="18"/>
  <c r="H131" i="18"/>
  <c r="D131" i="18"/>
  <c r="H130" i="18"/>
  <c r="F130" i="18"/>
  <c r="H129" i="18"/>
  <c r="F129" i="18"/>
  <c r="H128" i="18"/>
  <c r="F128" i="18"/>
  <c r="H127" i="18"/>
  <c r="F127" i="18"/>
  <c r="H126" i="18"/>
  <c r="F126" i="18"/>
  <c r="H125" i="18"/>
  <c r="F125" i="18"/>
  <c r="H124" i="18"/>
  <c r="F124" i="18"/>
  <c r="J123" i="18"/>
  <c r="K123" i="18" s="1"/>
  <c r="H123" i="18"/>
  <c r="D123" i="18"/>
  <c r="H122" i="18"/>
  <c r="F122" i="18"/>
  <c r="H121" i="18"/>
  <c r="F121" i="18"/>
  <c r="H120" i="18"/>
  <c r="F120" i="18"/>
  <c r="H119" i="18"/>
  <c r="F119" i="18"/>
  <c r="H118" i="18"/>
  <c r="F118" i="18"/>
  <c r="H117" i="18"/>
  <c r="F117" i="18"/>
  <c r="H116" i="18"/>
  <c r="F116" i="18"/>
  <c r="J115" i="18"/>
  <c r="K115" i="18" s="1"/>
  <c r="H115" i="18"/>
  <c r="D115" i="18"/>
  <c r="H114" i="18"/>
  <c r="F114" i="18"/>
  <c r="H113" i="18"/>
  <c r="F113" i="18"/>
  <c r="H112" i="18"/>
  <c r="F112" i="18"/>
  <c r="H111" i="18"/>
  <c r="F111" i="18"/>
  <c r="H110" i="18"/>
  <c r="F110" i="18"/>
  <c r="H109" i="18"/>
  <c r="F109" i="18"/>
  <c r="H108" i="18"/>
  <c r="F108" i="18"/>
  <c r="J107" i="18"/>
  <c r="K107" i="18" s="1"/>
  <c r="H107" i="18"/>
  <c r="D107" i="18"/>
  <c r="H106" i="18"/>
  <c r="F106" i="18"/>
  <c r="H105" i="18"/>
  <c r="F105" i="18"/>
  <c r="H104" i="18"/>
  <c r="F104" i="18"/>
  <c r="H103" i="18"/>
  <c r="F103" i="18"/>
  <c r="H102" i="18"/>
  <c r="F102" i="18"/>
  <c r="H101" i="18"/>
  <c r="F101" i="18"/>
  <c r="H100" i="18"/>
  <c r="F100" i="18"/>
  <c r="J99" i="18"/>
  <c r="K99" i="18" s="1"/>
  <c r="H99" i="18"/>
  <c r="D99" i="18"/>
  <c r="H98" i="18"/>
  <c r="F98" i="18"/>
  <c r="H97" i="18"/>
  <c r="F97" i="18"/>
  <c r="H96" i="18"/>
  <c r="F96" i="18"/>
  <c r="H95" i="18"/>
  <c r="F95" i="18"/>
  <c r="H94" i="18"/>
  <c r="F94" i="18"/>
  <c r="H93" i="18"/>
  <c r="F93" i="18"/>
  <c r="H92" i="18"/>
  <c r="F92" i="18"/>
  <c r="J91" i="18"/>
  <c r="K91" i="18" s="1"/>
  <c r="H91" i="18"/>
  <c r="D91" i="18"/>
  <c r="H90" i="18"/>
  <c r="F90" i="18"/>
  <c r="H89" i="18"/>
  <c r="F89" i="18"/>
  <c r="H88" i="18"/>
  <c r="F88" i="18"/>
  <c r="H87" i="18"/>
  <c r="F87" i="18"/>
  <c r="H86" i="18"/>
  <c r="F86" i="18"/>
  <c r="H85" i="18"/>
  <c r="F85" i="18"/>
  <c r="H84" i="18"/>
  <c r="F84" i="18"/>
  <c r="J83" i="18"/>
  <c r="K83" i="18" s="1"/>
  <c r="H83" i="18"/>
  <c r="D83" i="18"/>
  <c r="H82" i="18"/>
  <c r="F82" i="18"/>
  <c r="H81" i="18"/>
  <c r="F81" i="18"/>
  <c r="H80" i="18"/>
  <c r="F80" i="18"/>
  <c r="H79" i="18"/>
  <c r="F79" i="18"/>
  <c r="H78" i="18"/>
  <c r="F78" i="18"/>
  <c r="H77" i="18"/>
  <c r="F77" i="18"/>
  <c r="H76" i="18"/>
  <c r="F76" i="18"/>
  <c r="J75" i="18"/>
  <c r="K75" i="18" s="1"/>
  <c r="H75" i="18"/>
  <c r="D75" i="18"/>
  <c r="H74" i="18"/>
  <c r="F74" i="18"/>
  <c r="H73" i="18"/>
  <c r="F73" i="18"/>
  <c r="H72" i="18"/>
  <c r="F72" i="18"/>
  <c r="H71" i="18"/>
  <c r="F71" i="18"/>
  <c r="H70" i="18"/>
  <c r="F70" i="18"/>
  <c r="H69" i="18"/>
  <c r="F69" i="18"/>
  <c r="H68" i="18"/>
  <c r="F68" i="18"/>
  <c r="J67" i="18"/>
  <c r="K67" i="18" s="1"/>
  <c r="H67" i="18"/>
  <c r="D67" i="18"/>
  <c r="H66" i="18"/>
  <c r="F66" i="18"/>
  <c r="H65" i="18"/>
  <c r="F65" i="18"/>
  <c r="H64" i="18"/>
  <c r="F64" i="18"/>
  <c r="H63" i="18"/>
  <c r="F63" i="18"/>
  <c r="H62" i="18"/>
  <c r="F62" i="18"/>
  <c r="H61" i="18"/>
  <c r="F61" i="18"/>
  <c r="H60" i="18"/>
  <c r="F60" i="18"/>
  <c r="J59" i="18"/>
  <c r="K59" i="18" s="1"/>
  <c r="H59" i="18"/>
  <c r="D59" i="18"/>
  <c r="H58" i="18"/>
  <c r="F58" i="18"/>
  <c r="H57" i="18"/>
  <c r="F57" i="18"/>
  <c r="H56" i="18"/>
  <c r="F56" i="18"/>
  <c r="H55" i="18"/>
  <c r="F55" i="18"/>
  <c r="H54" i="18"/>
  <c r="F54" i="18"/>
  <c r="H53" i="18"/>
  <c r="F53" i="18"/>
  <c r="H52" i="18"/>
  <c r="F52" i="18"/>
  <c r="J51" i="18"/>
  <c r="K51" i="18" s="1"/>
  <c r="H51" i="18"/>
  <c r="D51" i="18"/>
  <c r="H50" i="18"/>
  <c r="F50" i="18"/>
  <c r="H49" i="18"/>
  <c r="F49" i="18"/>
  <c r="H48" i="18"/>
  <c r="F48" i="18"/>
  <c r="H47" i="18"/>
  <c r="F47" i="18"/>
  <c r="H46" i="18"/>
  <c r="F46" i="18"/>
  <c r="H45" i="18"/>
  <c r="F45" i="18"/>
  <c r="H44" i="18"/>
  <c r="F44" i="18"/>
  <c r="K43" i="18"/>
  <c r="J43" i="18"/>
  <c r="H43" i="18"/>
  <c r="D43" i="18"/>
  <c r="H42" i="18"/>
  <c r="F42" i="18"/>
  <c r="H41" i="18"/>
  <c r="F41" i="18"/>
  <c r="H40" i="18"/>
  <c r="F40" i="18"/>
  <c r="H39" i="18"/>
  <c r="F39" i="18"/>
  <c r="H38" i="18"/>
  <c r="F38" i="18"/>
  <c r="H37" i="18"/>
  <c r="F37" i="18"/>
  <c r="H36" i="18"/>
  <c r="F36" i="18"/>
  <c r="J35" i="18"/>
  <c r="K35" i="18" s="1"/>
  <c r="H35" i="18"/>
  <c r="D35" i="18"/>
  <c r="H34" i="18"/>
  <c r="F34" i="18"/>
  <c r="H33" i="18"/>
  <c r="F33" i="18"/>
  <c r="H32" i="18"/>
  <c r="F32" i="18"/>
  <c r="H31" i="18"/>
  <c r="F31" i="18"/>
  <c r="H30" i="18"/>
  <c r="F30" i="18"/>
  <c r="H29" i="18"/>
  <c r="F29" i="18"/>
  <c r="H28" i="18"/>
  <c r="F28" i="18"/>
  <c r="J27" i="18"/>
  <c r="K27" i="18" s="1"/>
  <c r="H27" i="18"/>
  <c r="D27" i="18"/>
  <c r="H26" i="18"/>
  <c r="F26" i="18"/>
  <c r="H25" i="18"/>
  <c r="F25" i="18"/>
  <c r="H24" i="18"/>
  <c r="F24" i="18"/>
  <c r="H23" i="18"/>
  <c r="F23" i="18"/>
  <c r="H22" i="18"/>
  <c r="F22" i="18"/>
  <c r="H21" i="18"/>
  <c r="F21" i="18"/>
  <c r="H20" i="18"/>
  <c r="F20" i="18"/>
  <c r="J19" i="18"/>
  <c r="K19" i="18" s="1"/>
  <c r="H19" i="18"/>
  <c r="D19" i="18"/>
  <c r="H18" i="18"/>
  <c r="F18" i="18"/>
  <c r="H17" i="18"/>
  <c r="F17" i="18"/>
  <c r="H16" i="18"/>
  <c r="F16" i="18"/>
  <c r="H15" i="18"/>
  <c r="F15" i="18"/>
  <c r="H14" i="18"/>
  <c r="F14" i="18"/>
  <c r="H13" i="18"/>
  <c r="F13" i="18"/>
  <c r="H12" i="18"/>
  <c r="F12" i="18"/>
  <c r="J11" i="18"/>
  <c r="K11" i="18" s="1"/>
  <c r="H11" i="18"/>
  <c r="D11" i="18"/>
  <c r="H10" i="18"/>
  <c r="F10" i="18"/>
  <c r="H9" i="18"/>
  <c r="F9" i="18"/>
  <c r="H8" i="18"/>
  <c r="F8" i="18"/>
  <c r="H7" i="18"/>
  <c r="F7" i="18"/>
  <c r="H6" i="18"/>
  <c r="F6" i="18"/>
  <c r="H5" i="18"/>
  <c r="F5" i="18"/>
  <c r="H4" i="18"/>
  <c r="F4" i="18"/>
  <c r="C2" i="18"/>
  <c r="D2" i="18" s="1"/>
  <c r="J251" i="17"/>
  <c r="K251" i="17" s="1"/>
  <c r="H251" i="17"/>
  <c r="D251" i="17"/>
  <c r="H250" i="17"/>
  <c r="F250" i="17"/>
  <c r="H249" i="17"/>
  <c r="F249" i="17"/>
  <c r="H248" i="17"/>
  <c r="F248" i="17"/>
  <c r="H247" i="17"/>
  <c r="F247" i="17"/>
  <c r="H246" i="17"/>
  <c r="F246" i="17"/>
  <c r="H245" i="17"/>
  <c r="F245" i="17"/>
  <c r="H244" i="17"/>
  <c r="F244" i="17"/>
  <c r="J243" i="17"/>
  <c r="K243" i="17" s="1"/>
  <c r="H243" i="17"/>
  <c r="D243" i="17"/>
  <c r="H242" i="17"/>
  <c r="F242" i="17"/>
  <c r="H241" i="17"/>
  <c r="F241" i="17"/>
  <c r="H240" i="17"/>
  <c r="F240" i="17"/>
  <c r="H239" i="17"/>
  <c r="F239" i="17"/>
  <c r="H238" i="17"/>
  <c r="F238" i="17"/>
  <c r="H237" i="17"/>
  <c r="F237" i="17"/>
  <c r="H236" i="17"/>
  <c r="F236" i="17"/>
  <c r="J235" i="17"/>
  <c r="K235" i="17" s="1"/>
  <c r="H235" i="17"/>
  <c r="D235" i="17"/>
  <c r="H234" i="17"/>
  <c r="F234" i="17"/>
  <c r="H233" i="17"/>
  <c r="F233" i="17"/>
  <c r="H232" i="17"/>
  <c r="F232" i="17"/>
  <c r="H231" i="17"/>
  <c r="F231" i="17"/>
  <c r="H230" i="17"/>
  <c r="F230" i="17"/>
  <c r="H229" i="17"/>
  <c r="F229" i="17"/>
  <c r="H228" i="17"/>
  <c r="F228" i="17"/>
  <c r="J227" i="17"/>
  <c r="K227" i="17" s="1"/>
  <c r="H227" i="17"/>
  <c r="D227" i="17"/>
  <c r="H226" i="17"/>
  <c r="F226" i="17"/>
  <c r="H225" i="17"/>
  <c r="F225" i="17"/>
  <c r="H224" i="17"/>
  <c r="F224" i="17"/>
  <c r="H223" i="17"/>
  <c r="F223" i="17"/>
  <c r="H222" i="17"/>
  <c r="F222" i="17"/>
  <c r="H221" i="17"/>
  <c r="F221" i="17"/>
  <c r="H220" i="17"/>
  <c r="F220" i="17"/>
  <c r="J219" i="17"/>
  <c r="K219" i="17" s="1"/>
  <c r="H219" i="17"/>
  <c r="D219" i="17"/>
  <c r="H218" i="17"/>
  <c r="F218" i="17"/>
  <c r="H217" i="17"/>
  <c r="F217" i="17"/>
  <c r="H216" i="17"/>
  <c r="F216" i="17"/>
  <c r="H215" i="17"/>
  <c r="F215" i="17"/>
  <c r="H214" i="17"/>
  <c r="F214" i="17"/>
  <c r="H213" i="17"/>
  <c r="F213" i="17"/>
  <c r="H212" i="17"/>
  <c r="F212" i="17"/>
  <c r="J211" i="17"/>
  <c r="K211" i="17" s="1"/>
  <c r="H211" i="17"/>
  <c r="D211" i="17"/>
  <c r="H210" i="17"/>
  <c r="F210" i="17"/>
  <c r="H209" i="17"/>
  <c r="F209" i="17"/>
  <c r="H208" i="17"/>
  <c r="F208" i="17"/>
  <c r="H207" i="17"/>
  <c r="F207" i="17"/>
  <c r="H206" i="17"/>
  <c r="F206" i="17"/>
  <c r="H205" i="17"/>
  <c r="F205" i="17"/>
  <c r="H204" i="17"/>
  <c r="F204" i="17"/>
  <c r="J203" i="17"/>
  <c r="K203" i="17" s="1"/>
  <c r="H203" i="17"/>
  <c r="D203" i="17"/>
  <c r="H202" i="17"/>
  <c r="F202" i="17"/>
  <c r="H201" i="17"/>
  <c r="F201" i="17"/>
  <c r="H200" i="17"/>
  <c r="F200" i="17"/>
  <c r="H199" i="17"/>
  <c r="F199" i="17"/>
  <c r="H198" i="17"/>
  <c r="F198" i="17"/>
  <c r="H197" i="17"/>
  <c r="F197" i="17"/>
  <c r="H196" i="17"/>
  <c r="F196" i="17"/>
  <c r="K195" i="17"/>
  <c r="J195" i="17"/>
  <c r="H195" i="17"/>
  <c r="D195" i="17"/>
  <c r="H194" i="17"/>
  <c r="F194" i="17"/>
  <c r="H193" i="17"/>
  <c r="F193" i="17"/>
  <c r="H192" i="17"/>
  <c r="F192" i="17"/>
  <c r="H191" i="17"/>
  <c r="F191" i="17"/>
  <c r="H190" i="17"/>
  <c r="F190" i="17"/>
  <c r="H189" i="17"/>
  <c r="F189" i="17"/>
  <c r="H188" i="17"/>
  <c r="F188" i="17"/>
  <c r="J187" i="17"/>
  <c r="K187" i="17" s="1"/>
  <c r="H187" i="17"/>
  <c r="D187" i="17"/>
  <c r="H186" i="17"/>
  <c r="F186" i="17"/>
  <c r="H185" i="17"/>
  <c r="F185" i="17"/>
  <c r="H184" i="17"/>
  <c r="F184" i="17"/>
  <c r="H183" i="17"/>
  <c r="F183" i="17"/>
  <c r="H182" i="17"/>
  <c r="F182" i="17"/>
  <c r="H181" i="17"/>
  <c r="F181" i="17"/>
  <c r="H180" i="17"/>
  <c r="F180" i="17"/>
  <c r="J179" i="17"/>
  <c r="K179" i="17" s="1"/>
  <c r="H179" i="17"/>
  <c r="D179" i="17"/>
  <c r="H178" i="17"/>
  <c r="F178" i="17"/>
  <c r="H177" i="17"/>
  <c r="F177" i="17"/>
  <c r="H176" i="17"/>
  <c r="F176" i="17"/>
  <c r="H175" i="17"/>
  <c r="F175" i="17"/>
  <c r="H174" i="17"/>
  <c r="F174" i="17"/>
  <c r="H173" i="17"/>
  <c r="F173" i="17"/>
  <c r="H172" i="17"/>
  <c r="F172" i="17"/>
  <c r="J171" i="17"/>
  <c r="K171" i="17" s="1"/>
  <c r="H171" i="17"/>
  <c r="D171" i="17"/>
  <c r="H170" i="17"/>
  <c r="F170" i="17"/>
  <c r="H169" i="17"/>
  <c r="F169" i="17"/>
  <c r="H168" i="17"/>
  <c r="F168" i="17"/>
  <c r="H167" i="17"/>
  <c r="F167" i="17"/>
  <c r="H166" i="17"/>
  <c r="F166" i="17"/>
  <c r="H165" i="17"/>
  <c r="F165" i="17"/>
  <c r="H164" i="17"/>
  <c r="F164" i="17"/>
  <c r="J163" i="17"/>
  <c r="K163" i="17" s="1"/>
  <c r="H163" i="17"/>
  <c r="D163" i="17"/>
  <c r="H162" i="17"/>
  <c r="F162" i="17"/>
  <c r="H161" i="17"/>
  <c r="F161" i="17"/>
  <c r="H160" i="17"/>
  <c r="F160" i="17"/>
  <c r="H159" i="17"/>
  <c r="F159" i="17"/>
  <c r="H158" i="17"/>
  <c r="F158" i="17"/>
  <c r="H157" i="17"/>
  <c r="F157" i="17"/>
  <c r="H156" i="17"/>
  <c r="F156" i="17"/>
  <c r="J155" i="17"/>
  <c r="K155" i="17" s="1"/>
  <c r="H155" i="17"/>
  <c r="D155" i="17"/>
  <c r="H154" i="17"/>
  <c r="F154" i="17"/>
  <c r="H153" i="17"/>
  <c r="F153" i="17"/>
  <c r="H152" i="17"/>
  <c r="F152" i="17"/>
  <c r="H151" i="17"/>
  <c r="F151" i="17"/>
  <c r="H150" i="17"/>
  <c r="F150" i="17"/>
  <c r="H149" i="17"/>
  <c r="F149" i="17"/>
  <c r="H148" i="17"/>
  <c r="F148" i="17"/>
  <c r="J147" i="17"/>
  <c r="K147" i="17" s="1"/>
  <c r="H147" i="17"/>
  <c r="D147" i="17"/>
  <c r="H146" i="17"/>
  <c r="F146" i="17"/>
  <c r="H145" i="17"/>
  <c r="F145" i="17"/>
  <c r="H144" i="17"/>
  <c r="F144" i="17"/>
  <c r="H143" i="17"/>
  <c r="F143" i="17"/>
  <c r="H142" i="17"/>
  <c r="F142" i="17"/>
  <c r="H141" i="17"/>
  <c r="F141" i="17"/>
  <c r="H140" i="17"/>
  <c r="F140" i="17"/>
  <c r="J139" i="17"/>
  <c r="K139" i="17" s="1"/>
  <c r="H139" i="17"/>
  <c r="D139" i="17"/>
  <c r="H138" i="17"/>
  <c r="F138" i="17"/>
  <c r="H137" i="17"/>
  <c r="F137" i="17"/>
  <c r="H136" i="17"/>
  <c r="F136" i="17"/>
  <c r="H135" i="17"/>
  <c r="F135" i="17"/>
  <c r="H134" i="17"/>
  <c r="F134" i="17"/>
  <c r="H133" i="17"/>
  <c r="F133" i="17"/>
  <c r="H132" i="17"/>
  <c r="F132" i="17"/>
  <c r="J131" i="17"/>
  <c r="K131" i="17" s="1"/>
  <c r="H131" i="17"/>
  <c r="D131" i="17"/>
  <c r="H130" i="17"/>
  <c r="F130" i="17"/>
  <c r="H129" i="17"/>
  <c r="F129" i="17"/>
  <c r="H128" i="17"/>
  <c r="F128" i="17"/>
  <c r="H127" i="17"/>
  <c r="F127" i="17"/>
  <c r="H126" i="17"/>
  <c r="F126" i="17"/>
  <c r="H125" i="17"/>
  <c r="F125" i="17"/>
  <c r="H124" i="17"/>
  <c r="F124" i="17"/>
  <c r="J123" i="17"/>
  <c r="K123" i="17" s="1"/>
  <c r="H123" i="17"/>
  <c r="D123" i="17"/>
  <c r="H122" i="17"/>
  <c r="F122" i="17"/>
  <c r="H121" i="17"/>
  <c r="F121" i="17"/>
  <c r="H120" i="17"/>
  <c r="F120" i="17"/>
  <c r="H119" i="17"/>
  <c r="F119" i="17"/>
  <c r="H118" i="17"/>
  <c r="F118" i="17"/>
  <c r="H117" i="17"/>
  <c r="F117" i="17"/>
  <c r="H116" i="17"/>
  <c r="F116" i="17"/>
  <c r="J115" i="17"/>
  <c r="K115" i="17" s="1"/>
  <c r="H115" i="17"/>
  <c r="D115" i="17"/>
  <c r="H114" i="17"/>
  <c r="F114" i="17"/>
  <c r="H113" i="17"/>
  <c r="F113" i="17"/>
  <c r="H112" i="17"/>
  <c r="F112" i="17"/>
  <c r="H111" i="17"/>
  <c r="F111" i="17"/>
  <c r="H110" i="17"/>
  <c r="F110" i="17"/>
  <c r="H109" i="17"/>
  <c r="F109" i="17"/>
  <c r="H108" i="17"/>
  <c r="F108" i="17"/>
  <c r="J107" i="17"/>
  <c r="K107" i="17" s="1"/>
  <c r="H107" i="17"/>
  <c r="D107" i="17"/>
  <c r="H106" i="17"/>
  <c r="F106" i="17"/>
  <c r="H105" i="17"/>
  <c r="F105" i="17"/>
  <c r="H104" i="17"/>
  <c r="F104" i="17"/>
  <c r="H103" i="17"/>
  <c r="F103" i="17"/>
  <c r="H102" i="17"/>
  <c r="F102" i="17"/>
  <c r="H101" i="17"/>
  <c r="F101" i="17"/>
  <c r="H100" i="17"/>
  <c r="F100" i="17"/>
  <c r="J99" i="17"/>
  <c r="K99" i="17" s="1"/>
  <c r="H99" i="17"/>
  <c r="D99" i="17"/>
  <c r="H98" i="17"/>
  <c r="F98" i="17"/>
  <c r="H97" i="17"/>
  <c r="F97" i="17"/>
  <c r="H96" i="17"/>
  <c r="F96" i="17"/>
  <c r="H95" i="17"/>
  <c r="F95" i="17"/>
  <c r="H94" i="17"/>
  <c r="F94" i="17"/>
  <c r="H93" i="17"/>
  <c r="F93" i="17"/>
  <c r="H92" i="17"/>
  <c r="F92" i="17"/>
  <c r="J91" i="17"/>
  <c r="K91" i="17" s="1"/>
  <c r="H91" i="17"/>
  <c r="D91" i="17"/>
  <c r="H90" i="17"/>
  <c r="F90" i="17"/>
  <c r="H89" i="17"/>
  <c r="F89" i="17"/>
  <c r="H88" i="17"/>
  <c r="F88" i="17"/>
  <c r="H87" i="17"/>
  <c r="F87" i="17"/>
  <c r="H86" i="17"/>
  <c r="F86" i="17"/>
  <c r="H85" i="17"/>
  <c r="F85" i="17"/>
  <c r="H84" i="17"/>
  <c r="F84" i="17"/>
  <c r="J83" i="17"/>
  <c r="K83" i="17" s="1"/>
  <c r="H83" i="17"/>
  <c r="D83" i="17"/>
  <c r="H82" i="17"/>
  <c r="F82" i="17"/>
  <c r="H81" i="17"/>
  <c r="F81" i="17"/>
  <c r="H80" i="17"/>
  <c r="F80" i="17"/>
  <c r="H79" i="17"/>
  <c r="F79" i="17"/>
  <c r="H78" i="17"/>
  <c r="F78" i="17"/>
  <c r="H77" i="17"/>
  <c r="F77" i="17"/>
  <c r="H76" i="17"/>
  <c r="F76" i="17"/>
  <c r="J75" i="17"/>
  <c r="K75" i="17" s="1"/>
  <c r="H75" i="17"/>
  <c r="D75" i="17"/>
  <c r="H74" i="17"/>
  <c r="F74" i="17"/>
  <c r="H73" i="17"/>
  <c r="F73" i="17"/>
  <c r="H72" i="17"/>
  <c r="F72" i="17"/>
  <c r="H71" i="17"/>
  <c r="F71" i="17"/>
  <c r="H70" i="17"/>
  <c r="F70" i="17"/>
  <c r="H69" i="17"/>
  <c r="F69" i="17"/>
  <c r="H68" i="17"/>
  <c r="F68" i="17"/>
  <c r="J67" i="17"/>
  <c r="K67" i="17" s="1"/>
  <c r="H67" i="17"/>
  <c r="D67" i="17"/>
  <c r="H66" i="17"/>
  <c r="F66" i="17"/>
  <c r="H65" i="17"/>
  <c r="F65" i="17"/>
  <c r="H64" i="17"/>
  <c r="F64" i="17"/>
  <c r="H63" i="17"/>
  <c r="F63" i="17"/>
  <c r="H62" i="17"/>
  <c r="F62" i="17"/>
  <c r="H61" i="17"/>
  <c r="F61" i="17"/>
  <c r="H60" i="17"/>
  <c r="F60" i="17"/>
  <c r="J59" i="17"/>
  <c r="K59" i="17" s="1"/>
  <c r="H59" i="17"/>
  <c r="D59" i="17"/>
  <c r="H58" i="17"/>
  <c r="F58" i="17"/>
  <c r="H57" i="17"/>
  <c r="F57" i="17"/>
  <c r="H56" i="17"/>
  <c r="F56" i="17"/>
  <c r="H55" i="17"/>
  <c r="F55" i="17"/>
  <c r="H54" i="17"/>
  <c r="F54" i="17"/>
  <c r="H53" i="17"/>
  <c r="F53" i="17"/>
  <c r="H52" i="17"/>
  <c r="F52" i="17"/>
  <c r="J51" i="17"/>
  <c r="K51" i="17" s="1"/>
  <c r="H51" i="17"/>
  <c r="D51" i="17"/>
  <c r="H50" i="17"/>
  <c r="F50" i="17"/>
  <c r="H49" i="17"/>
  <c r="F49" i="17"/>
  <c r="H48" i="17"/>
  <c r="F48" i="17"/>
  <c r="H47" i="17"/>
  <c r="F47" i="17"/>
  <c r="H46" i="17"/>
  <c r="F46" i="17"/>
  <c r="H45" i="17"/>
  <c r="F45" i="17"/>
  <c r="H44" i="17"/>
  <c r="F44" i="17"/>
  <c r="K43" i="17"/>
  <c r="J43" i="17"/>
  <c r="H43" i="17"/>
  <c r="D43" i="17"/>
  <c r="H42" i="17"/>
  <c r="F42" i="17"/>
  <c r="H41" i="17"/>
  <c r="F41" i="17"/>
  <c r="H40" i="17"/>
  <c r="F40" i="17"/>
  <c r="H39" i="17"/>
  <c r="F39" i="17"/>
  <c r="H38" i="17"/>
  <c r="F38" i="17"/>
  <c r="H37" i="17"/>
  <c r="F37" i="17"/>
  <c r="H36" i="17"/>
  <c r="F36" i="17"/>
  <c r="J35" i="17"/>
  <c r="K35" i="17" s="1"/>
  <c r="H35" i="17"/>
  <c r="D35" i="17"/>
  <c r="H34" i="17"/>
  <c r="F34" i="17"/>
  <c r="H33" i="17"/>
  <c r="F33" i="17"/>
  <c r="H32" i="17"/>
  <c r="F32" i="17"/>
  <c r="H31" i="17"/>
  <c r="F31" i="17"/>
  <c r="H30" i="17"/>
  <c r="F30" i="17"/>
  <c r="H29" i="17"/>
  <c r="F29" i="17"/>
  <c r="H28" i="17"/>
  <c r="F28" i="17"/>
  <c r="J27" i="17"/>
  <c r="K27" i="17" s="1"/>
  <c r="H27" i="17"/>
  <c r="D27" i="17"/>
  <c r="H26" i="17"/>
  <c r="F26" i="17"/>
  <c r="H25" i="17"/>
  <c r="F25" i="17"/>
  <c r="H24" i="17"/>
  <c r="F24" i="17"/>
  <c r="H23" i="17"/>
  <c r="F23" i="17"/>
  <c r="H22" i="17"/>
  <c r="F22" i="17"/>
  <c r="H21" i="17"/>
  <c r="F21" i="17"/>
  <c r="H20" i="17"/>
  <c r="F20" i="17"/>
  <c r="J19" i="17"/>
  <c r="K19" i="17" s="1"/>
  <c r="H19" i="17"/>
  <c r="D19" i="17"/>
  <c r="H18" i="17"/>
  <c r="F18" i="17"/>
  <c r="H17" i="17"/>
  <c r="F17" i="17"/>
  <c r="H16" i="17"/>
  <c r="F16" i="17"/>
  <c r="H15" i="17"/>
  <c r="F15" i="17"/>
  <c r="H14" i="17"/>
  <c r="F14" i="17"/>
  <c r="H13" i="17"/>
  <c r="F13" i="17"/>
  <c r="H12" i="17"/>
  <c r="F12" i="17"/>
  <c r="J11" i="17"/>
  <c r="K11" i="17" s="1"/>
  <c r="H11" i="17"/>
  <c r="D11" i="17"/>
  <c r="H10" i="17"/>
  <c r="F10" i="17"/>
  <c r="H9" i="17"/>
  <c r="F9" i="17"/>
  <c r="H8" i="17"/>
  <c r="F8" i="17"/>
  <c r="H7" i="17"/>
  <c r="F7" i="17"/>
  <c r="H6" i="17"/>
  <c r="F6" i="17"/>
  <c r="H5" i="17"/>
  <c r="F5" i="17"/>
  <c r="H4" i="17"/>
  <c r="F4" i="17"/>
  <c r="D2" i="17"/>
  <c r="G2" i="17" s="1"/>
  <c r="H2" i="17" s="1"/>
  <c r="I2" i="17" s="1"/>
  <c r="C2" i="17"/>
  <c r="J251" i="16"/>
  <c r="K251" i="16" s="1"/>
  <c r="H251" i="16"/>
  <c r="D251" i="16"/>
  <c r="H250" i="16"/>
  <c r="F250" i="16"/>
  <c r="H249" i="16"/>
  <c r="F249" i="16"/>
  <c r="H248" i="16"/>
  <c r="F248" i="16"/>
  <c r="H247" i="16"/>
  <c r="F247" i="16"/>
  <c r="H246" i="16"/>
  <c r="F246" i="16"/>
  <c r="H245" i="16"/>
  <c r="F245" i="16"/>
  <c r="H244" i="16"/>
  <c r="F244" i="16"/>
  <c r="J243" i="16"/>
  <c r="K243" i="16" s="1"/>
  <c r="H243" i="16"/>
  <c r="D243" i="16"/>
  <c r="H242" i="16"/>
  <c r="F242" i="16"/>
  <c r="H241" i="16"/>
  <c r="F241" i="16"/>
  <c r="H240" i="16"/>
  <c r="F240" i="16"/>
  <c r="H239" i="16"/>
  <c r="F239" i="16"/>
  <c r="H238" i="16"/>
  <c r="F238" i="16"/>
  <c r="H237" i="16"/>
  <c r="F237" i="16"/>
  <c r="H236" i="16"/>
  <c r="F236" i="16"/>
  <c r="J235" i="16"/>
  <c r="K235" i="16" s="1"/>
  <c r="H235" i="16"/>
  <c r="D235" i="16"/>
  <c r="H234" i="16"/>
  <c r="F234" i="16"/>
  <c r="H233" i="16"/>
  <c r="F233" i="16"/>
  <c r="H232" i="16"/>
  <c r="F232" i="16"/>
  <c r="H231" i="16"/>
  <c r="F231" i="16"/>
  <c r="H230" i="16"/>
  <c r="F230" i="16"/>
  <c r="H229" i="16"/>
  <c r="F229" i="16"/>
  <c r="H228" i="16"/>
  <c r="F228" i="16"/>
  <c r="J227" i="16"/>
  <c r="K227" i="16" s="1"/>
  <c r="H227" i="16"/>
  <c r="D227" i="16"/>
  <c r="H226" i="16"/>
  <c r="F226" i="16"/>
  <c r="H225" i="16"/>
  <c r="F225" i="16"/>
  <c r="H224" i="16"/>
  <c r="F224" i="16"/>
  <c r="H223" i="16"/>
  <c r="F223" i="16"/>
  <c r="H222" i="16"/>
  <c r="F222" i="16"/>
  <c r="H221" i="16"/>
  <c r="F221" i="16"/>
  <c r="H220" i="16"/>
  <c r="F220" i="16"/>
  <c r="J219" i="16"/>
  <c r="K219" i="16" s="1"/>
  <c r="H219" i="16"/>
  <c r="D219" i="16"/>
  <c r="H218" i="16"/>
  <c r="F218" i="16"/>
  <c r="H217" i="16"/>
  <c r="F217" i="16"/>
  <c r="H216" i="16"/>
  <c r="F216" i="16"/>
  <c r="H215" i="16"/>
  <c r="F215" i="16"/>
  <c r="H214" i="16"/>
  <c r="F214" i="16"/>
  <c r="H213" i="16"/>
  <c r="F213" i="16"/>
  <c r="H212" i="16"/>
  <c r="F212" i="16"/>
  <c r="J211" i="16"/>
  <c r="K211" i="16" s="1"/>
  <c r="H211" i="16"/>
  <c r="D211" i="16"/>
  <c r="H210" i="16"/>
  <c r="F210" i="16"/>
  <c r="H209" i="16"/>
  <c r="F209" i="16"/>
  <c r="H208" i="16"/>
  <c r="F208" i="16"/>
  <c r="H207" i="16"/>
  <c r="F207" i="16"/>
  <c r="H206" i="16"/>
  <c r="F206" i="16"/>
  <c r="H205" i="16"/>
  <c r="F205" i="16"/>
  <c r="H204" i="16"/>
  <c r="F204" i="16"/>
  <c r="J203" i="16"/>
  <c r="K203" i="16" s="1"/>
  <c r="H203" i="16"/>
  <c r="D203" i="16"/>
  <c r="H202" i="16"/>
  <c r="F202" i="16"/>
  <c r="H201" i="16"/>
  <c r="F201" i="16"/>
  <c r="H200" i="16"/>
  <c r="F200" i="16"/>
  <c r="H199" i="16"/>
  <c r="F199" i="16"/>
  <c r="H198" i="16"/>
  <c r="F198" i="16"/>
  <c r="H197" i="16"/>
  <c r="F197" i="16"/>
  <c r="H196" i="16"/>
  <c r="F196" i="16"/>
  <c r="J195" i="16"/>
  <c r="K195" i="16" s="1"/>
  <c r="H195" i="16"/>
  <c r="D195" i="16"/>
  <c r="H194" i="16"/>
  <c r="F194" i="16"/>
  <c r="H193" i="16"/>
  <c r="F193" i="16"/>
  <c r="H192" i="16"/>
  <c r="F192" i="16"/>
  <c r="H191" i="16"/>
  <c r="F191" i="16"/>
  <c r="H190" i="16"/>
  <c r="F190" i="16"/>
  <c r="H189" i="16"/>
  <c r="F189" i="16"/>
  <c r="H188" i="16"/>
  <c r="F188" i="16"/>
  <c r="J187" i="16"/>
  <c r="K187" i="16" s="1"/>
  <c r="H187" i="16"/>
  <c r="D187" i="16"/>
  <c r="H186" i="16"/>
  <c r="F186" i="16"/>
  <c r="H185" i="16"/>
  <c r="F185" i="16"/>
  <c r="H184" i="16"/>
  <c r="F184" i="16"/>
  <c r="H183" i="16"/>
  <c r="F183" i="16"/>
  <c r="H182" i="16"/>
  <c r="F182" i="16"/>
  <c r="H181" i="16"/>
  <c r="F181" i="16"/>
  <c r="H180" i="16"/>
  <c r="F180" i="16"/>
  <c r="J179" i="16"/>
  <c r="K179" i="16" s="1"/>
  <c r="H179" i="16"/>
  <c r="D179" i="16"/>
  <c r="H178" i="16"/>
  <c r="F178" i="16"/>
  <c r="H177" i="16"/>
  <c r="F177" i="16"/>
  <c r="H176" i="16"/>
  <c r="F176" i="16"/>
  <c r="H175" i="16"/>
  <c r="F175" i="16"/>
  <c r="H174" i="16"/>
  <c r="F174" i="16"/>
  <c r="H173" i="16"/>
  <c r="F173" i="16"/>
  <c r="H172" i="16"/>
  <c r="F172" i="16"/>
  <c r="J171" i="16"/>
  <c r="K171" i="16" s="1"/>
  <c r="H171" i="16"/>
  <c r="D171" i="16"/>
  <c r="H170" i="16"/>
  <c r="F170" i="16"/>
  <c r="H169" i="16"/>
  <c r="F169" i="16"/>
  <c r="H168" i="16"/>
  <c r="F168" i="16"/>
  <c r="H167" i="16"/>
  <c r="F167" i="16"/>
  <c r="H166" i="16"/>
  <c r="F166" i="16"/>
  <c r="H165" i="16"/>
  <c r="F165" i="16"/>
  <c r="H164" i="16"/>
  <c r="F164" i="16"/>
  <c r="J163" i="16"/>
  <c r="K163" i="16" s="1"/>
  <c r="H163" i="16"/>
  <c r="D163" i="16"/>
  <c r="H162" i="16"/>
  <c r="F162" i="16"/>
  <c r="H161" i="16"/>
  <c r="F161" i="16"/>
  <c r="H160" i="16"/>
  <c r="F160" i="16"/>
  <c r="H159" i="16"/>
  <c r="F159" i="16"/>
  <c r="H158" i="16"/>
  <c r="F158" i="16"/>
  <c r="H157" i="16"/>
  <c r="F157" i="16"/>
  <c r="H156" i="16"/>
  <c r="F156" i="16"/>
  <c r="J155" i="16"/>
  <c r="K155" i="16" s="1"/>
  <c r="H155" i="16"/>
  <c r="D155" i="16"/>
  <c r="H154" i="16"/>
  <c r="F154" i="16"/>
  <c r="H153" i="16"/>
  <c r="F153" i="16"/>
  <c r="H152" i="16"/>
  <c r="F152" i="16"/>
  <c r="H151" i="16"/>
  <c r="F151" i="16"/>
  <c r="H150" i="16"/>
  <c r="F150" i="16"/>
  <c r="H149" i="16"/>
  <c r="F149" i="16"/>
  <c r="H148" i="16"/>
  <c r="F148" i="16"/>
  <c r="J147" i="16"/>
  <c r="K147" i="16" s="1"/>
  <c r="H147" i="16"/>
  <c r="D147" i="16"/>
  <c r="H146" i="16"/>
  <c r="F146" i="16"/>
  <c r="H145" i="16"/>
  <c r="F145" i="16"/>
  <c r="H144" i="16"/>
  <c r="F144" i="16"/>
  <c r="H143" i="16"/>
  <c r="F143" i="16"/>
  <c r="H142" i="16"/>
  <c r="F142" i="16"/>
  <c r="H141" i="16"/>
  <c r="F141" i="16"/>
  <c r="H140" i="16"/>
  <c r="F140" i="16"/>
  <c r="J139" i="16"/>
  <c r="K139" i="16" s="1"/>
  <c r="H139" i="16"/>
  <c r="D139" i="16"/>
  <c r="H138" i="16"/>
  <c r="F138" i="16"/>
  <c r="H137" i="16"/>
  <c r="F137" i="16"/>
  <c r="H136" i="16"/>
  <c r="F136" i="16"/>
  <c r="H135" i="16"/>
  <c r="F135" i="16"/>
  <c r="H134" i="16"/>
  <c r="F134" i="16"/>
  <c r="H133" i="16"/>
  <c r="F133" i="16"/>
  <c r="H132" i="16"/>
  <c r="F132" i="16"/>
  <c r="J131" i="16"/>
  <c r="K131" i="16" s="1"/>
  <c r="H131" i="16"/>
  <c r="D131" i="16"/>
  <c r="H130" i="16"/>
  <c r="F130" i="16"/>
  <c r="H129" i="16"/>
  <c r="F129" i="16"/>
  <c r="H128" i="16"/>
  <c r="F128" i="16"/>
  <c r="H127" i="16"/>
  <c r="F127" i="16"/>
  <c r="H126" i="16"/>
  <c r="F126" i="16"/>
  <c r="H125" i="16"/>
  <c r="F125" i="16"/>
  <c r="H124" i="16"/>
  <c r="F124" i="16"/>
  <c r="J123" i="16"/>
  <c r="K123" i="16" s="1"/>
  <c r="H123" i="16"/>
  <c r="D123" i="16"/>
  <c r="H122" i="16"/>
  <c r="F122" i="16"/>
  <c r="H121" i="16"/>
  <c r="F121" i="16"/>
  <c r="H120" i="16"/>
  <c r="F120" i="16"/>
  <c r="H119" i="16"/>
  <c r="F119" i="16"/>
  <c r="H118" i="16"/>
  <c r="F118" i="16"/>
  <c r="H117" i="16"/>
  <c r="F117" i="16"/>
  <c r="H116" i="16"/>
  <c r="F116" i="16"/>
  <c r="J115" i="16"/>
  <c r="K115" i="16" s="1"/>
  <c r="H115" i="16"/>
  <c r="D115" i="16"/>
  <c r="H114" i="16"/>
  <c r="F114" i="16"/>
  <c r="H113" i="16"/>
  <c r="F113" i="16"/>
  <c r="H112" i="16"/>
  <c r="F112" i="16"/>
  <c r="H111" i="16"/>
  <c r="F111" i="16"/>
  <c r="H110" i="16"/>
  <c r="F110" i="16"/>
  <c r="H109" i="16"/>
  <c r="F109" i="16"/>
  <c r="H108" i="16"/>
  <c r="F108" i="16"/>
  <c r="J107" i="16"/>
  <c r="K107" i="16" s="1"/>
  <c r="H107" i="16"/>
  <c r="D107" i="16"/>
  <c r="H106" i="16"/>
  <c r="F106" i="16"/>
  <c r="H105" i="16"/>
  <c r="F105" i="16"/>
  <c r="H104" i="16"/>
  <c r="F104" i="16"/>
  <c r="H103" i="16"/>
  <c r="F103" i="16"/>
  <c r="H102" i="16"/>
  <c r="F102" i="16"/>
  <c r="H101" i="16"/>
  <c r="F101" i="16"/>
  <c r="H100" i="16"/>
  <c r="F100" i="16"/>
  <c r="J99" i="16"/>
  <c r="K99" i="16" s="1"/>
  <c r="H99" i="16"/>
  <c r="D99" i="16"/>
  <c r="H98" i="16"/>
  <c r="F98" i="16"/>
  <c r="H97" i="16"/>
  <c r="F97" i="16"/>
  <c r="H96" i="16"/>
  <c r="F96" i="16"/>
  <c r="H95" i="16"/>
  <c r="F95" i="16"/>
  <c r="H94" i="16"/>
  <c r="F94" i="16"/>
  <c r="H93" i="16"/>
  <c r="F93" i="16"/>
  <c r="H92" i="16"/>
  <c r="F92" i="16"/>
  <c r="J91" i="16"/>
  <c r="K91" i="16" s="1"/>
  <c r="H91" i="16"/>
  <c r="D91" i="16"/>
  <c r="H90" i="16"/>
  <c r="F90" i="16"/>
  <c r="H89" i="16"/>
  <c r="F89" i="16"/>
  <c r="H88" i="16"/>
  <c r="F88" i="16"/>
  <c r="H87" i="16"/>
  <c r="F87" i="16"/>
  <c r="H86" i="16"/>
  <c r="F86" i="16"/>
  <c r="H85" i="16"/>
  <c r="F85" i="16"/>
  <c r="H84" i="16"/>
  <c r="F84" i="16"/>
  <c r="J83" i="16"/>
  <c r="K83" i="16" s="1"/>
  <c r="H83" i="16"/>
  <c r="D83" i="16"/>
  <c r="H82" i="16"/>
  <c r="F82" i="16"/>
  <c r="H81" i="16"/>
  <c r="F81" i="16"/>
  <c r="H80" i="16"/>
  <c r="F80" i="16"/>
  <c r="H79" i="16"/>
  <c r="F79" i="16"/>
  <c r="H78" i="16"/>
  <c r="F78" i="16"/>
  <c r="H77" i="16"/>
  <c r="F77" i="16"/>
  <c r="H76" i="16"/>
  <c r="F76" i="16"/>
  <c r="J75" i="16"/>
  <c r="K75" i="16" s="1"/>
  <c r="H75" i="16"/>
  <c r="D75" i="16"/>
  <c r="H74" i="16"/>
  <c r="F74" i="16"/>
  <c r="H73" i="16"/>
  <c r="F73" i="16"/>
  <c r="H72" i="16"/>
  <c r="F72" i="16"/>
  <c r="H71" i="16"/>
  <c r="F71" i="16"/>
  <c r="H70" i="16"/>
  <c r="F70" i="16"/>
  <c r="H69" i="16"/>
  <c r="F69" i="16"/>
  <c r="H68" i="16"/>
  <c r="F68" i="16"/>
  <c r="J67" i="16"/>
  <c r="K67" i="16" s="1"/>
  <c r="H67" i="16"/>
  <c r="D67" i="16"/>
  <c r="H66" i="16"/>
  <c r="F66" i="16"/>
  <c r="H65" i="16"/>
  <c r="F65" i="16"/>
  <c r="H64" i="16"/>
  <c r="F64" i="16"/>
  <c r="H63" i="16"/>
  <c r="F63" i="16"/>
  <c r="H62" i="16"/>
  <c r="F62" i="16"/>
  <c r="H61" i="16"/>
  <c r="F61" i="16"/>
  <c r="H60" i="16"/>
  <c r="F60" i="16"/>
  <c r="J59" i="16"/>
  <c r="K59" i="16" s="1"/>
  <c r="H59" i="16"/>
  <c r="D59" i="16"/>
  <c r="H58" i="16"/>
  <c r="F58" i="16"/>
  <c r="H57" i="16"/>
  <c r="F57" i="16"/>
  <c r="H56" i="16"/>
  <c r="F56" i="16"/>
  <c r="H55" i="16"/>
  <c r="F55" i="16"/>
  <c r="H54" i="16"/>
  <c r="F54" i="16"/>
  <c r="H53" i="16"/>
  <c r="F53" i="16"/>
  <c r="H52" i="16"/>
  <c r="F52" i="16"/>
  <c r="J51" i="16"/>
  <c r="K51" i="16" s="1"/>
  <c r="H51" i="16"/>
  <c r="D51" i="16"/>
  <c r="H50" i="16"/>
  <c r="F50" i="16"/>
  <c r="H49" i="16"/>
  <c r="F49" i="16"/>
  <c r="H48" i="16"/>
  <c r="F48" i="16"/>
  <c r="H47" i="16"/>
  <c r="F47" i="16"/>
  <c r="H46" i="16"/>
  <c r="F46" i="16"/>
  <c r="H45" i="16"/>
  <c r="F45" i="16"/>
  <c r="H44" i="16"/>
  <c r="F44" i="16"/>
  <c r="J43" i="16"/>
  <c r="K43" i="16" s="1"/>
  <c r="H43" i="16"/>
  <c r="D43" i="16"/>
  <c r="H42" i="16"/>
  <c r="F42" i="16"/>
  <c r="H41" i="16"/>
  <c r="F41" i="16"/>
  <c r="H40" i="16"/>
  <c r="F40" i="16"/>
  <c r="H39" i="16"/>
  <c r="F39" i="16"/>
  <c r="H38" i="16"/>
  <c r="F38" i="16"/>
  <c r="H37" i="16"/>
  <c r="F37" i="16"/>
  <c r="H36" i="16"/>
  <c r="F36" i="16"/>
  <c r="J35" i="16"/>
  <c r="K35" i="16" s="1"/>
  <c r="H35" i="16"/>
  <c r="D35" i="16"/>
  <c r="H34" i="16"/>
  <c r="F34" i="16"/>
  <c r="H33" i="16"/>
  <c r="F33" i="16"/>
  <c r="H32" i="16"/>
  <c r="F32" i="16"/>
  <c r="H31" i="16"/>
  <c r="F31" i="16"/>
  <c r="H30" i="16"/>
  <c r="F30" i="16"/>
  <c r="H29" i="16"/>
  <c r="F29" i="16"/>
  <c r="H28" i="16"/>
  <c r="F28" i="16"/>
  <c r="J27" i="16"/>
  <c r="K27" i="16" s="1"/>
  <c r="H27" i="16"/>
  <c r="D27" i="16"/>
  <c r="H26" i="16"/>
  <c r="F26" i="16"/>
  <c r="H25" i="16"/>
  <c r="F25" i="16"/>
  <c r="H24" i="16"/>
  <c r="F24" i="16"/>
  <c r="H23" i="16"/>
  <c r="F23" i="16"/>
  <c r="H22" i="16"/>
  <c r="F22" i="16"/>
  <c r="H21" i="16"/>
  <c r="F21" i="16"/>
  <c r="H20" i="16"/>
  <c r="F20" i="16"/>
  <c r="J19" i="16"/>
  <c r="K19" i="16" s="1"/>
  <c r="H19" i="16"/>
  <c r="D19" i="16"/>
  <c r="H18" i="16"/>
  <c r="F18" i="16"/>
  <c r="H17" i="16"/>
  <c r="F17" i="16"/>
  <c r="H16" i="16"/>
  <c r="F16" i="16"/>
  <c r="H15" i="16"/>
  <c r="F15" i="16"/>
  <c r="H14" i="16"/>
  <c r="F14" i="16"/>
  <c r="H13" i="16"/>
  <c r="F13" i="16"/>
  <c r="H12" i="16"/>
  <c r="F12" i="16"/>
  <c r="J11" i="16"/>
  <c r="K11" i="16" s="1"/>
  <c r="H11" i="16"/>
  <c r="D11" i="16"/>
  <c r="H10" i="16"/>
  <c r="F10" i="16"/>
  <c r="H9" i="16"/>
  <c r="F9" i="16"/>
  <c r="H8" i="16"/>
  <c r="F8" i="16"/>
  <c r="H7" i="16"/>
  <c r="F7" i="16"/>
  <c r="H6" i="16"/>
  <c r="F6" i="16"/>
  <c r="H5" i="16"/>
  <c r="F5" i="16"/>
  <c r="H4" i="16"/>
  <c r="F4" i="16"/>
  <c r="C2" i="16"/>
  <c r="D2" i="16" s="1"/>
  <c r="J251" i="15"/>
  <c r="K251" i="15" s="1"/>
  <c r="D251" i="15"/>
  <c r="J243" i="15"/>
  <c r="K243" i="15" s="1"/>
  <c r="D243" i="15"/>
  <c r="K235" i="15"/>
  <c r="J235" i="15"/>
  <c r="D235" i="15"/>
  <c r="J227" i="15"/>
  <c r="K227" i="15" s="1"/>
  <c r="D227" i="15"/>
  <c r="J219" i="15"/>
  <c r="K219" i="15" s="1"/>
  <c r="D219" i="15"/>
  <c r="J211" i="15"/>
  <c r="K211" i="15" s="1"/>
  <c r="D211" i="15"/>
  <c r="J203" i="15"/>
  <c r="K203" i="15" s="1"/>
  <c r="D203" i="15"/>
  <c r="J195" i="15"/>
  <c r="K195" i="15" s="1"/>
  <c r="D195" i="15"/>
  <c r="J187" i="15"/>
  <c r="K187" i="15" s="1"/>
  <c r="D187" i="15"/>
  <c r="J179" i="15"/>
  <c r="K179" i="15" s="1"/>
  <c r="D179" i="15"/>
  <c r="J171" i="15"/>
  <c r="K171" i="15" s="1"/>
  <c r="D171" i="15"/>
  <c r="J163" i="15"/>
  <c r="K163" i="15" s="1"/>
  <c r="D163" i="15"/>
  <c r="J155" i="15"/>
  <c r="K155" i="15" s="1"/>
  <c r="D155" i="15"/>
  <c r="J147" i="15"/>
  <c r="K147" i="15" s="1"/>
  <c r="D147" i="15"/>
  <c r="J139" i="15"/>
  <c r="K139" i="15" s="1"/>
  <c r="D139" i="15"/>
  <c r="J131" i="15"/>
  <c r="K131" i="15" s="1"/>
  <c r="D131" i="15"/>
  <c r="K123" i="15"/>
  <c r="J123" i="15"/>
  <c r="D123" i="15"/>
  <c r="J115" i="15"/>
  <c r="K115" i="15" s="1"/>
  <c r="D115" i="15"/>
  <c r="J107" i="15"/>
  <c r="K107" i="15" s="1"/>
  <c r="D107" i="15"/>
  <c r="J99" i="15"/>
  <c r="K99" i="15" s="1"/>
  <c r="D99" i="15"/>
  <c r="J91" i="15"/>
  <c r="K91" i="15" s="1"/>
  <c r="D91" i="15"/>
  <c r="J83" i="15"/>
  <c r="K83" i="15" s="1"/>
  <c r="D83" i="15"/>
  <c r="J75" i="15"/>
  <c r="K75" i="15" s="1"/>
  <c r="D75" i="15"/>
  <c r="K67" i="15"/>
  <c r="J67" i="15"/>
  <c r="D67" i="15"/>
  <c r="J59" i="15"/>
  <c r="K59" i="15" s="1"/>
  <c r="D59" i="15"/>
  <c r="J51" i="15"/>
  <c r="K51" i="15" s="1"/>
  <c r="D51" i="15"/>
  <c r="F47" i="15"/>
  <c r="F46" i="15"/>
  <c r="F45" i="15"/>
  <c r="F44" i="15"/>
  <c r="J43" i="15"/>
  <c r="K43" i="15" s="1"/>
  <c r="D43" i="15"/>
  <c r="F42" i="15"/>
  <c r="F41" i="15"/>
  <c r="F40" i="15"/>
  <c r="F39" i="15"/>
  <c r="F38" i="15"/>
  <c r="F37" i="15"/>
  <c r="F36" i="15"/>
  <c r="J35" i="15"/>
  <c r="K35" i="15" s="1"/>
  <c r="D35" i="15"/>
  <c r="F34" i="15"/>
  <c r="F33" i="15"/>
  <c r="F32" i="15"/>
  <c r="F31" i="15"/>
  <c r="F30" i="15"/>
  <c r="F29" i="15"/>
  <c r="F28" i="15"/>
  <c r="J27" i="15"/>
  <c r="K27" i="15" s="1"/>
  <c r="D27" i="15"/>
  <c r="F26" i="15"/>
  <c r="F25" i="15"/>
  <c r="F24" i="15"/>
  <c r="F23" i="15"/>
  <c r="F22" i="15"/>
  <c r="F21" i="15"/>
  <c r="F20" i="15"/>
  <c r="J19" i="15"/>
  <c r="K19" i="15" s="1"/>
  <c r="D19" i="15"/>
  <c r="F18" i="15"/>
  <c r="F17" i="15"/>
  <c r="F16" i="15"/>
  <c r="F15" i="15"/>
  <c r="F14" i="15"/>
  <c r="F13" i="15"/>
  <c r="F12" i="15"/>
  <c r="J11" i="15"/>
  <c r="K11" i="15" s="1"/>
  <c r="D11" i="15"/>
  <c r="F10" i="15"/>
  <c r="F9" i="15"/>
  <c r="F8" i="15"/>
  <c r="F7" i="15"/>
  <c r="F6" i="15"/>
  <c r="F5" i="15"/>
  <c r="F4" i="15"/>
  <c r="C2" i="15"/>
  <c r="D2" i="15" s="1"/>
  <c r="G2" i="15" s="1"/>
  <c r="H2" i="15" s="1"/>
  <c r="I2" i="15" s="1"/>
  <c r="J251" i="14"/>
  <c r="K251" i="14" s="1"/>
  <c r="J243" i="14"/>
  <c r="K243" i="14" s="1"/>
  <c r="J235" i="14"/>
  <c r="K235" i="14" s="1"/>
  <c r="J227" i="14"/>
  <c r="K227" i="14" s="1"/>
  <c r="J219" i="14"/>
  <c r="K219" i="14" s="1"/>
  <c r="J211" i="14"/>
  <c r="K211" i="14" s="1"/>
  <c r="J203" i="14"/>
  <c r="K203" i="14" s="1"/>
  <c r="J195" i="14"/>
  <c r="K195" i="14" s="1"/>
  <c r="J187" i="14"/>
  <c r="K187" i="14" s="1"/>
  <c r="J179" i="14"/>
  <c r="K179" i="14" s="1"/>
  <c r="K171" i="14"/>
  <c r="J171" i="14"/>
  <c r="J163" i="14"/>
  <c r="K163" i="14" s="1"/>
  <c r="J155" i="14"/>
  <c r="K155" i="14" s="1"/>
  <c r="J147" i="14"/>
  <c r="K147" i="14" s="1"/>
  <c r="J139" i="14"/>
  <c r="K139" i="14" s="1"/>
  <c r="J131" i="14"/>
  <c r="K131" i="14" s="1"/>
  <c r="J123" i="14"/>
  <c r="K123" i="14" s="1"/>
  <c r="J115" i="14"/>
  <c r="K115" i="14" s="1"/>
  <c r="J107" i="14"/>
  <c r="K107" i="14" s="1"/>
  <c r="J99" i="14"/>
  <c r="K99" i="14" s="1"/>
  <c r="J91" i="14"/>
  <c r="K91" i="14" s="1"/>
  <c r="J83" i="14"/>
  <c r="K83" i="14" s="1"/>
  <c r="J75" i="14"/>
  <c r="K75" i="14" s="1"/>
  <c r="J67" i="14"/>
  <c r="K67" i="14" s="1"/>
  <c r="J59" i="14"/>
  <c r="K59" i="14" s="1"/>
  <c r="J51" i="14"/>
  <c r="K51" i="14" s="1"/>
  <c r="J43" i="14"/>
  <c r="K43" i="14" s="1"/>
  <c r="J35" i="14"/>
  <c r="K35" i="14" s="1"/>
  <c r="J27" i="14"/>
  <c r="K27" i="14" s="1"/>
  <c r="H1" i="14"/>
  <c r="J19" i="14"/>
  <c r="K19" i="14" s="1"/>
  <c r="J11" i="14"/>
  <c r="K11" i="14" s="1"/>
  <c r="D2" i="14"/>
  <c r="C2" i="14"/>
  <c r="J251" i="13"/>
  <c r="K251" i="13" s="1"/>
  <c r="J243" i="13"/>
  <c r="K243" i="13" s="1"/>
  <c r="J235" i="13"/>
  <c r="K235" i="13" s="1"/>
  <c r="J227" i="13"/>
  <c r="K227" i="13" s="1"/>
  <c r="J219" i="13"/>
  <c r="K219" i="13" s="1"/>
  <c r="J211" i="13"/>
  <c r="K211" i="13" s="1"/>
  <c r="J203" i="13"/>
  <c r="K203" i="13" s="1"/>
  <c r="J195" i="13"/>
  <c r="K195" i="13" s="1"/>
  <c r="J187" i="13"/>
  <c r="K187" i="13" s="1"/>
  <c r="J179" i="13"/>
  <c r="K179" i="13" s="1"/>
  <c r="J171" i="13"/>
  <c r="K171" i="13" s="1"/>
  <c r="J163" i="13"/>
  <c r="K163" i="13" s="1"/>
  <c r="J155" i="13"/>
  <c r="K155" i="13" s="1"/>
  <c r="J147" i="13"/>
  <c r="K147" i="13" s="1"/>
  <c r="J139" i="13"/>
  <c r="K139" i="13" s="1"/>
  <c r="J131" i="13"/>
  <c r="K131" i="13" s="1"/>
  <c r="J123" i="13"/>
  <c r="K123" i="13" s="1"/>
  <c r="J115" i="13"/>
  <c r="K115" i="13" s="1"/>
  <c r="J107" i="13"/>
  <c r="K107" i="13" s="1"/>
  <c r="J99" i="13"/>
  <c r="K99" i="13" s="1"/>
  <c r="J91" i="13"/>
  <c r="K91" i="13" s="1"/>
  <c r="J83" i="13"/>
  <c r="K83" i="13" s="1"/>
  <c r="J75" i="13"/>
  <c r="K75" i="13" s="1"/>
  <c r="J67" i="13"/>
  <c r="K67" i="13" s="1"/>
  <c r="J59" i="13"/>
  <c r="K59" i="13" s="1"/>
  <c r="J51" i="13"/>
  <c r="K51" i="13" s="1"/>
  <c r="J43" i="13"/>
  <c r="K43" i="13" s="1"/>
  <c r="J35" i="13"/>
  <c r="K35" i="13" s="1"/>
  <c r="J27" i="13"/>
  <c r="K27" i="13" s="1"/>
  <c r="H1" i="13"/>
  <c r="J19" i="13"/>
  <c r="K19" i="13" s="1"/>
  <c r="J11" i="13"/>
  <c r="K11" i="13" s="1"/>
  <c r="C2" i="13"/>
  <c r="D2" i="13" s="1"/>
  <c r="J251" i="11"/>
  <c r="K251" i="11" s="1"/>
  <c r="J243" i="11"/>
  <c r="K243" i="11" s="1"/>
  <c r="J235" i="11"/>
  <c r="K235" i="11" s="1"/>
  <c r="J227" i="11"/>
  <c r="K227" i="11" s="1"/>
  <c r="J219" i="11"/>
  <c r="K219" i="11" s="1"/>
  <c r="J211" i="11"/>
  <c r="K211" i="11" s="1"/>
  <c r="J203" i="11"/>
  <c r="K203" i="11" s="1"/>
  <c r="J195" i="11"/>
  <c r="K195" i="11" s="1"/>
  <c r="J187" i="11"/>
  <c r="K187" i="11" s="1"/>
  <c r="J179" i="11"/>
  <c r="K179" i="11" s="1"/>
  <c r="J171" i="11"/>
  <c r="K171" i="11" s="1"/>
  <c r="J163" i="11"/>
  <c r="K163" i="11" s="1"/>
  <c r="J155" i="11"/>
  <c r="K155" i="11" s="1"/>
  <c r="J147" i="11"/>
  <c r="K147" i="11" s="1"/>
  <c r="J139" i="11"/>
  <c r="K139" i="11" s="1"/>
  <c r="K131" i="11"/>
  <c r="J131" i="11"/>
  <c r="J123" i="11"/>
  <c r="K123" i="11" s="1"/>
  <c r="J115" i="11"/>
  <c r="K115" i="11" s="1"/>
  <c r="J107" i="11"/>
  <c r="K107" i="11" s="1"/>
  <c r="J99" i="11"/>
  <c r="K99" i="11" s="1"/>
  <c r="J91" i="11"/>
  <c r="K91" i="11" s="1"/>
  <c r="J83" i="11"/>
  <c r="K83" i="11" s="1"/>
  <c r="J75" i="11"/>
  <c r="K75" i="11" s="1"/>
  <c r="J67" i="11"/>
  <c r="K67" i="11" s="1"/>
  <c r="J59" i="11"/>
  <c r="K59" i="11" s="1"/>
  <c r="J51" i="11"/>
  <c r="K51" i="11" s="1"/>
  <c r="J43" i="11"/>
  <c r="K43" i="11" s="1"/>
  <c r="J35" i="11"/>
  <c r="K35" i="11" s="1"/>
  <c r="J27" i="11"/>
  <c r="K27" i="11" s="1"/>
  <c r="H1" i="11"/>
  <c r="J19" i="11"/>
  <c r="K19" i="11" s="1"/>
  <c r="J11" i="11"/>
  <c r="K11" i="11" s="1"/>
  <c r="C2" i="11"/>
  <c r="D2" i="11" s="1"/>
  <c r="G2" i="11" s="1"/>
  <c r="H2" i="11" s="1"/>
  <c r="I2" i="11" s="1"/>
  <c r="J251" i="10"/>
  <c r="K251" i="10" s="1"/>
  <c r="J243" i="10"/>
  <c r="K243" i="10" s="1"/>
  <c r="J235" i="10"/>
  <c r="K235" i="10" s="1"/>
  <c r="J227" i="10"/>
  <c r="K227" i="10" s="1"/>
  <c r="J219" i="10"/>
  <c r="K219" i="10" s="1"/>
  <c r="J211" i="10"/>
  <c r="K211" i="10" s="1"/>
  <c r="J203" i="10"/>
  <c r="K203" i="10" s="1"/>
  <c r="J195" i="10"/>
  <c r="K195" i="10" s="1"/>
  <c r="J187" i="10"/>
  <c r="K187" i="10" s="1"/>
  <c r="H187" i="10"/>
  <c r="D187" i="10"/>
  <c r="H186" i="10"/>
  <c r="H185" i="10"/>
  <c r="H184" i="10"/>
  <c r="H183" i="10"/>
  <c r="H182" i="10"/>
  <c r="J179" i="10"/>
  <c r="K179" i="10" s="1"/>
  <c r="H179" i="10"/>
  <c r="D179" i="10"/>
  <c r="H178" i="10"/>
  <c r="H177" i="10"/>
  <c r="H176" i="10"/>
  <c r="J171" i="10"/>
  <c r="K171" i="10" s="1"/>
  <c r="H171" i="10"/>
  <c r="D171" i="10"/>
  <c r="H170" i="10"/>
  <c r="H169" i="10"/>
  <c r="H168" i="10"/>
  <c r="H167" i="10"/>
  <c r="H166" i="10"/>
  <c r="H164" i="10"/>
  <c r="J163" i="10"/>
  <c r="K163" i="10" s="1"/>
  <c r="H163" i="10"/>
  <c r="D163" i="10"/>
  <c r="H162" i="10"/>
  <c r="H161" i="10"/>
  <c r="H160" i="10"/>
  <c r="H159" i="10"/>
  <c r="H158" i="10"/>
  <c r="H157" i="10"/>
  <c r="H156" i="10"/>
  <c r="J155" i="10"/>
  <c r="K155" i="10" s="1"/>
  <c r="H155" i="10"/>
  <c r="D155" i="10"/>
  <c r="H154" i="10"/>
  <c r="H153" i="10"/>
  <c r="H152" i="10"/>
  <c r="H151" i="10"/>
  <c r="H150" i="10"/>
  <c r="H149" i="10"/>
  <c r="H148" i="10"/>
  <c r="J147" i="10"/>
  <c r="K147" i="10" s="1"/>
  <c r="H147" i="10"/>
  <c r="D147" i="10"/>
  <c r="H146" i="10"/>
  <c r="H145" i="10"/>
  <c r="H144" i="10"/>
  <c r="H143" i="10"/>
  <c r="H142" i="10"/>
  <c r="H141" i="10"/>
  <c r="H140" i="10"/>
  <c r="J139" i="10"/>
  <c r="K139" i="10" s="1"/>
  <c r="H139" i="10"/>
  <c r="D139" i="10"/>
  <c r="H138" i="10"/>
  <c r="H137" i="10"/>
  <c r="H136" i="10"/>
  <c r="H135" i="10"/>
  <c r="H134" i="10"/>
  <c r="H133" i="10"/>
  <c r="H132" i="10"/>
  <c r="J131" i="10"/>
  <c r="K131" i="10" s="1"/>
  <c r="H131" i="10"/>
  <c r="D131" i="10"/>
  <c r="H130" i="10"/>
  <c r="H129" i="10"/>
  <c r="H128" i="10"/>
  <c r="H127" i="10"/>
  <c r="H126" i="10"/>
  <c r="H125" i="10"/>
  <c r="H124" i="10"/>
  <c r="J123" i="10"/>
  <c r="K123" i="10" s="1"/>
  <c r="H123" i="10"/>
  <c r="D123" i="10"/>
  <c r="H122" i="10"/>
  <c r="H121" i="10"/>
  <c r="H120" i="10"/>
  <c r="H119" i="10"/>
  <c r="H118" i="10"/>
  <c r="H117" i="10"/>
  <c r="H116" i="10"/>
  <c r="J115" i="10"/>
  <c r="K115" i="10" s="1"/>
  <c r="H115" i="10"/>
  <c r="D115" i="10"/>
  <c r="H114" i="10"/>
  <c r="H113" i="10"/>
  <c r="H112" i="10"/>
  <c r="H111" i="10"/>
  <c r="H110" i="10"/>
  <c r="H109" i="10"/>
  <c r="H108" i="10"/>
  <c r="J107" i="10"/>
  <c r="K107" i="10" s="1"/>
  <c r="H107" i="10"/>
  <c r="D107" i="10"/>
  <c r="H106" i="10"/>
  <c r="H105" i="10"/>
  <c r="H104" i="10"/>
  <c r="H103" i="10"/>
  <c r="H102" i="10"/>
  <c r="H101" i="10"/>
  <c r="H100" i="10"/>
  <c r="J99" i="10"/>
  <c r="K99" i="10" s="1"/>
  <c r="H99" i="10"/>
  <c r="D99" i="10"/>
  <c r="H98" i="10"/>
  <c r="H97" i="10"/>
  <c r="H96" i="10"/>
  <c r="H95" i="10"/>
  <c r="H94" i="10"/>
  <c r="H93" i="10"/>
  <c r="H92" i="10"/>
  <c r="J91" i="10"/>
  <c r="K91" i="10" s="1"/>
  <c r="H91" i="10"/>
  <c r="D91" i="10"/>
  <c r="H90" i="10"/>
  <c r="H89" i="10"/>
  <c r="H88" i="10"/>
  <c r="H87" i="10"/>
  <c r="H86" i="10"/>
  <c r="H85" i="10"/>
  <c r="H84" i="10"/>
  <c r="J83" i="10"/>
  <c r="K83" i="10" s="1"/>
  <c r="H83" i="10"/>
  <c r="D83" i="10"/>
  <c r="H82" i="10"/>
  <c r="H81" i="10"/>
  <c r="H80" i="10"/>
  <c r="H79" i="10"/>
  <c r="H78" i="10"/>
  <c r="H77" i="10"/>
  <c r="H76" i="10"/>
  <c r="J75" i="10"/>
  <c r="K75" i="10" s="1"/>
  <c r="H75" i="10"/>
  <c r="D75" i="10"/>
  <c r="H74" i="10"/>
  <c r="H73" i="10"/>
  <c r="H72" i="10"/>
  <c r="H71" i="10"/>
  <c r="H70" i="10"/>
  <c r="H69" i="10"/>
  <c r="H68" i="10"/>
  <c r="J67" i="10"/>
  <c r="K67" i="10" s="1"/>
  <c r="H67" i="10"/>
  <c r="D67" i="10"/>
  <c r="H66" i="10"/>
  <c r="H65" i="10"/>
  <c r="H64" i="10"/>
  <c r="H63" i="10"/>
  <c r="H62" i="10"/>
  <c r="H61" i="10"/>
  <c r="H60" i="10"/>
  <c r="J59" i="10"/>
  <c r="K59" i="10" s="1"/>
  <c r="H59" i="10"/>
  <c r="D59" i="10"/>
  <c r="H58" i="10"/>
  <c r="H57" i="10"/>
  <c r="H56" i="10"/>
  <c r="H55" i="10"/>
  <c r="H54" i="10"/>
  <c r="H53" i="10"/>
  <c r="H52" i="10"/>
  <c r="J51" i="10"/>
  <c r="K51" i="10" s="1"/>
  <c r="H51" i="10"/>
  <c r="D51" i="10"/>
  <c r="H50" i="10"/>
  <c r="H49" i="10"/>
  <c r="H48" i="10"/>
  <c r="H47" i="10"/>
  <c r="H46" i="10"/>
  <c r="H45" i="10"/>
  <c r="H44" i="10"/>
  <c r="J43" i="10"/>
  <c r="K43" i="10" s="1"/>
  <c r="H43" i="10"/>
  <c r="D43" i="10"/>
  <c r="H42" i="10"/>
  <c r="H41" i="10"/>
  <c r="H40" i="10"/>
  <c r="H39" i="10"/>
  <c r="H38" i="10"/>
  <c r="H37" i="10"/>
  <c r="H36" i="10"/>
  <c r="J35" i="10"/>
  <c r="K35" i="10" s="1"/>
  <c r="H35" i="10"/>
  <c r="D35" i="10"/>
  <c r="H34" i="10"/>
  <c r="H33" i="10"/>
  <c r="H32" i="10"/>
  <c r="H31" i="10"/>
  <c r="H30" i="10"/>
  <c r="H29" i="10"/>
  <c r="H28" i="10"/>
  <c r="J27" i="10"/>
  <c r="K27" i="10" s="1"/>
  <c r="H27" i="10"/>
  <c r="D27" i="10"/>
  <c r="H26" i="10"/>
  <c r="H25" i="10"/>
  <c r="H24" i="10"/>
  <c r="H23" i="10"/>
  <c r="H22" i="10"/>
  <c r="H21" i="10"/>
  <c r="H20" i="10"/>
  <c r="J19" i="10"/>
  <c r="K19" i="10" s="1"/>
  <c r="H19" i="10"/>
  <c r="D19" i="10"/>
  <c r="H18" i="10"/>
  <c r="H17" i="10"/>
  <c r="H16" i="10"/>
  <c r="H15" i="10"/>
  <c r="H14" i="10"/>
  <c r="H13" i="10"/>
  <c r="H12" i="10"/>
  <c r="J11" i="10"/>
  <c r="K11" i="10" s="1"/>
  <c r="H11" i="10"/>
  <c r="D11" i="10"/>
  <c r="H10" i="10"/>
  <c r="H9" i="10"/>
  <c r="H8" i="10"/>
  <c r="H7" i="10"/>
  <c r="H6" i="10"/>
  <c r="H5" i="10"/>
  <c r="H4" i="10"/>
  <c r="F4" i="10"/>
  <c r="C2" i="10"/>
  <c r="D2" i="10" s="1"/>
  <c r="J251" i="9"/>
  <c r="K251" i="9" s="1"/>
  <c r="D251" i="9"/>
  <c r="J243" i="9"/>
  <c r="K243" i="9" s="1"/>
  <c r="D243" i="9"/>
  <c r="J235" i="9"/>
  <c r="K235" i="9" s="1"/>
  <c r="D235" i="9"/>
  <c r="J227" i="9"/>
  <c r="K227" i="9" s="1"/>
  <c r="D227" i="9"/>
  <c r="J219" i="9"/>
  <c r="K219" i="9" s="1"/>
  <c r="D219" i="9"/>
  <c r="J211" i="9"/>
  <c r="K211" i="9" s="1"/>
  <c r="D211" i="9"/>
  <c r="J203" i="9"/>
  <c r="K203" i="9" s="1"/>
  <c r="D203" i="9"/>
  <c r="J195" i="9"/>
  <c r="K195" i="9" s="1"/>
  <c r="D195" i="9"/>
  <c r="J187" i="9"/>
  <c r="K187" i="9" s="1"/>
  <c r="D187" i="9"/>
  <c r="J179" i="9"/>
  <c r="K179" i="9" s="1"/>
  <c r="D179" i="9"/>
  <c r="J171" i="9"/>
  <c r="K171" i="9" s="1"/>
  <c r="D171" i="9"/>
  <c r="K163" i="9"/>
  <c r="J163" i="9"/>
  <c r="D163" i="9"/>
  <c r="J155" i="9"/>
  <c r="K155" i="9" s="1"/>
  <c r="D155" i="9"/>
  <c r="J147" i="9"/>
  <c r="K147" i="9" s="1"/>
  <c r="D147" i="9"/>
  <c r="J139" i="9"/>
  <c r="K139" i="9" s="1"/>
  <c r="D139" i="9"/>
  <c r="J131" i="9"/>
  <c r="K131" i="9" s="1"/>
  <c r="D131" i="9"/>
  <c r="J123" i="9"/>
  <c r="K123" i="9" s="1"/>
  <c r="D123" i="9"/>
  <c r="J115" i="9"/>
  <c r="K115" i="9" s="1"/>
  <c r="D115" i="9"/>
  <c r="J107" i="9"/>
  <c r="K107" i="9" s="1"/>
  <c r="D107" i="9"/>
  <c r="J99" i="9"/>
  <c r="K99" i="9" s="1"/>
  <c r="D99" i="9"/>
  <c r="J91" i="9"/>
  <c r="K91" i="9" s="1"/>
  <c r="D91" i="9"/>
  <c r="J83" i="9"/>
  <c r="K83" i="9" s="1"/>
  <c r="D83" i="9"/>
  <c r="J75" i="9"/>
  <c r="K75" i="9" s="1"/>
  <c r="D75" i="9"/>
  <c r="K67" i="9"/>
  <c r="J67" i="9"/>
  <c r="D67" i="9"/>
  <c r="J59" i="9"/>
  <c r="K59" i="9" s="1"/>
  <c r="D59" i="9"/>
  <c r="J51" i="9"/>
  <c r="K51" i="9" s="1"/>
  <c r="D51" i="9"/>
  <c r="J43" i="9"/>
  <c r="K43" i="9" s="1"/>
  <c r="D43" i="9"/>
  <c r="J35" i="9"/>
  <c r="K35" i="9" s="1"/>
  <c r="D35" i="9"/>
  <c r="J27" i="9"/>
  <c r="K27" i="9" s="1"/>
  <c r="D27" i="9"/>
  <c r="J19" i="9"/>
  <c r="K19" i="9" s="1"/>
  <c r="D19" i="9"/>
  <c r="J11" i="9"/>
  <c r="K11" i="9" s="1"/>
  <c r="D11" i="9"/>
  <c r="C2" i="9"/>
  <c r="D2" i="9" s="1"/>
  <c r="F204" i="8"/>
  <c r="F13" i="8"/>
  <c r="F14" i="8"/>
  <c r="F15" i="8"/>
  <c r="F16" i="8"/>
  <c r="F17" i="8"/>
  <c r="F18" i="8"/>
  <c r="F20" i="8"/>
  <c r="F21" i="8"/>
  <c r="F22" i="8"/>
  <c r="F23" i="8"/>
  <c r="F24" i="8"/>
  <c r="F25" i="8"/>
  <c r="F26" i="8"/>
  <c r="F28" i="8"/>
  <c r="F29" i="8"/>
  <c r="F30" i="8"/>
  <c r="F31" i="8"/>
  <c r="F32" i="8"/>
  <c r="F33" i="8"/>
  <c r="F34" i="8"/>
  <c r="F36" i="8"/>
  <c r="F37" i="8"/>
  <c r="F38" i="8"/>
  <c r="F39" i="8"/>
  <c r="F40" i="8"/>
  <c r="F41" i="8"/>
  <c r="F42" i="8"/>
  <c r="F44" i="8"/>
  <c r="F45" i="8"/>
  <c r="F46" i="8"/>
  <c r="F47" i="8"/>
  <c r="F48" i="8"/>
  <c r="F49" i="8"/>
  <c r="F50" i="8"/>
  <c r="F52" i="8"/>
  <c r="F53" i="8"/>
  <c r="F54" i="8"/>
  <c r="F55" i="8"/>
  <c r="F56" i="8"/>
  <c r="F57" i="8"/>
  <c r="F58" i="8"/>
  <c r="F60" i="8"/>
  <c r="F61" i="8"/>
  <c r="F62" i="8"/>
  <c r="F63" i="8"/>
  <c r="F64" i="8"/>
  <c r="F65" i="8"/>
  <c r="F66" i="8"/>
  <c r="F68" i="8"/>
  <c r="F69" i="8"/>
  <c r="F70" i="8"/>
  <c r="F71" i="8"/>
  <c r="F72" i="8"/>
  <c r="F73" i="8"/>
  <c r="F74" i="8"/>
  <c r="F76" i="8"/>
  <c r="F77" i="8"/>
  <c r="F78" i="8"/>
  <c r="F79" i="8"/>
  <c r="F80" i="8"/>
  <c r="F81" i="8"/>
  <c r="F82" i="8"/>
  <c r="F84" i="8"/>
  <c r="F85" i="8"/>
  <c r="F86" i="8"/>
  <c r="F87" i="8"/>
  <c r="F88" i="8"/>
  <c r="F89" i="8"/>
  <c r="F90" i="8"/>
  <c r="F92" i="8"/>
  <c r="F93" i="8"/>
  <c r="F94" i="8"/>
  <c r="F95" i="8"/>
  <c r="F96" i="8"/>
  <c r="F97" i="8"/>
  <c r="F98" i="8"/>
  <c r="F100" i="8"/>
  <c r="F101" i="8"/>
  <c r="F102" i="8"/>
  <c r="F103" i="8"/>
  <c r="F104" i="8"/>
  <c r="F105" i="8"/>
  <c r="F106" i="8"/>
  <c r="F108" i="8"/>
  <c r="F109" i="8"/>
  <c r="F110" i="8"/>
  <c r="F111" i="8"/>
  <c r="F112" i="8"/>
  <c r="F113" i="8"/>
  <c r="F114" i="8"/>
  <c r="F116" i="8"/>
  <c r="F117" i="8"/>
  <c r="F118" i="8"/>
  <c r="F119" i="8"/>
  <c r="F120" i="8"/>
  <c r="F121" i="8"/>
  <c r="F122" i="8"/>
  <c r="F124" i="8"/>
  <c r="F125" i="8"/>
  <c r="F126" i="8"/>
  <c r="F127" i="8"/>
  <c r="F128" i="8"/>
  <c r="F129" i="8"/>
  <c r="F130" i="8"/>
  <c r="F132" i="8"/>
  <c r="F133" i="8"/>
  <c r="F134" i="8"/>
  <c r="F135" i="8"/>
  <c r="F136" i="8"/>
  <c r="F137" i="8"/>
  <c r="F138" i="8"/>
  <c r="F140" i="8"/>
  <c r="F141" i="8"/>
  <c r="F142" i="8"/>
  <c r="F143" i="8"/>
  <c r="F144" i="8"/>
  <c r="F145" i="8"/>
  <c r="F146" i="8"/>
  <c r="F148" i="8"/>
  <c r="F149" i="8"/>
  <c r="F150" i="8"/>
  <c r="F151" i="8"/>
  <c r="F152" i="8"/>
  <c r="F153" i="8"/>
  <c r="F154" i="8"/>
  <c r="F156" i="8"/>
  <c r="F157" i="8"/>
  <c r="F158" i="8"/>
  <c r="F159" i="8"/>
  <c r="F160" i="8"/>
  <c r="F161" i="8"/>
  <c r="F162" i="8"/>
  <c r="F164" i="8"/>
  <c r="F165" i="8"/>
  <c r="F166" i="8"/>
  <c r="F167" i="8"/>
  <c r="F168" i="8"/>
  <c r="F169" i="8"/>
  <c r="F170" i="8"/>
  <c r="F172" i="8"/>
  <c r="F173" i="8"/>
  <c r="F174" i="8"/>
  <c r="F175" i="8"/>
  <c r="F176" i="8"/>
  <c r="F177" i="8"/>
  <c r="F178" i="8"/>
  <c r="F180" i="8"/>
  <c r="F181" i="8"/>
  <c r="F182" i="8"/>
  <c r="F183" i="8"/>
  <c r="F184" i="8"/>
  <c r="F185" i="8"/>
  <c r="F186" i="8"/>
  <c r="F188" i="8"/>
  <c r="F189" i="8"/>
  <c r="F190" i="8"/>
  <c r="F191" i="8"/>
  <c r="F192" i="8"/>
  <c r="F193" i="8"/>
  <c r="F194" i="8"/>
  <c r="F196" i="8"/>
  <c r="F197" i="8"/>
  <c r="F198" i="8"/>
  <c r="F199" i="8"/>
  <c r="F200" i="8"/>
  <c r="F201" i="8"/>
  <c r="F202" i="8"/>
  <c r="F205" i="8"/>
  <c r="F206" i="8"/>
  <c r="F207" i="8"/>
  <c r="F208" i="8"/>
  <c r="F209" i="8"/>
  <c r="F210" i="8"/>
  <c r="F212" i="8"/>
  <c r="F213" i="8"/>
  <c r="F214" i="8"/>
  <c r="F215" i="8"/>
  <c r="F216" i="8"/>
  <c r="F217" i="8"/>
  <c r="F218" i="8"/>
  <c r="F220" i="8"/>
  <c r="F221" i="8"/>
  <c r="F222" i="8"/>
  <c r="F223" i="8"/>
  <c r="F224" i="8"/>
  <c r="F225" i="8"/>
  <c r="F226" i="8"/>
  <c r="F228" i="8"/>
  <c r="F229" i="8"/>
  <c r="F230" i="8"/>
  <c r="F231" i="8"/>
  <c r="F232" i="8"/>
  <c r="F233" i="8"/>
  <c r="F234" i="8"/>
  <c r="F236" i="8"/>
  <c r="F237" i="8"/>
  <c r="F238" i="8"/>
  <c r="F239" i="8"/>
  <c r="F240" i="8"/>
  <c r="F241" i="8"/>
  <c r="F242" i="8"/>
  <c r="F244" i="8"/>
  <c r="F245" i="8"/>
  <c r="F246" i="8"/>
  <c r="F247" i="8"/>
  <c r="F248" i="8"/>
  <c r="F249" i="8"/>
  <c r="F250" i="8"/>
  <c r="F12" i="8"/>
  <c r="F7" i="8"/>
  <c r="F8" i="8"/>
  <c r="F9" i="8"/>
  <c r="F10" i="8"/>
  <c r="F4" i="8"/>
  <c r="F5" i="8"/>
  <c r="F6" i="8"/>
  <c r="G2" i="19" l="1"/>
  <c r="H2" i="19" s="1"/>
  <c r="I2" i="19" s="1"/>
  <c r="H2" i="18"/>
  <c r="I2" i="18" s="1"/>
  <c r="G2" i="18"/>
  <c r="H1" i="18"/>
  <c r="H1" i="17"/>
  <c r="G2" i="16"/>
  <c r="H2" i="16" s="1"/>
  <c r="I2" i="16" s="1"/>
  <c r="H1" i="16"/>
  <c r="G2" i="14"/>
  <c r="H2" i="14" s="1"/>
  <c r="I2" i="14" s="1"/>
  <c r="G2" i="13"/>
  <c r="H2" i="13" s="1"/>
  <c r="I2" i="13" s="1"/>
  <c r="H1" i="9"/>
  <c r="G2" i="9"/>
  <c r="H2" i="9" s="1"/>
  <c r="I2" i="9" s="1"/>
  <c r="G2" i="10"/>
  <c r="H2" i="10" s="1"/>
  <c r="I2" i="10" s="1"/>
  <c r="H1" i="10"/>
  <c r="H1" i="15"/>
  <c r="H250" i="8"/>
  <c r="H249" i="8"/>
  <c r="H248" i="8"/>
  <c r="H247" i="8"/>
  <c r="H246" i="8"/>
  <c r="H245" i="8"/>
  <c r="H244" i="8"/>
  <c r="H242" i="8"/>
  <c r="H241" i="8"/>
  <c r="H240" i="8"/>
  <c r="H239" i="8"/>
  <c r="H238" i="8"/>
  <c r="H237" i="8"/>
  <c r="H236" i="8"/>
  <c r="H234" i="8"/>
  <c r="H233" i="8"/>
  <c r="H232" i="8"/>
  <c r="H231" i="8"/>
  <c r="H230" i="8"/>
  <c r="H229" i="8"/>
  <c r="H228" i="8"/>
  <c r="H226" i="8"/>
  <c r="H225" i="8"/>
  <c r="H224" i="8"/>
  <c r="H223" i="8"/>
  <c r="H222" i="8"/>
  <c r="H221" i="8"/>
  <c r="H220" i="8"/>
  <c r="H218" i="8"/>
  <c r="H217" i="8"/>
  <c r="H216" i="8"/>
  <c r="H215" i="8"/>
  <c r="H214" i="8"/>
  <c r="H213" i="8"/>
  <c r="H212" i="8"/>
  <c r="H210" i="8"/>
  <c r="H209" i="8"/>
  <c r="H208" i="8"/>
  <c r="H207" i="8"/>
  <c r="H206" i="8"/>
  <c r="H205" i="8"/>
  <c r="H204" i="8"/>
  <c r="H202" i="8"/>
  <c r="H201" i="8"/>
  <c r="H200" i="8"/>
  <c r="H199" i="8"/>
  <c r="H198" i="8"/>
  <c r="H197" i="8"/>
  <c r="H196" i="8"/>
  <c r="H194" i="8"/>
  <c r="H193" i="8"/>
  <c r="H192" i="8"/>
  <c r="H191" i="8"/>
  <c r="H190" i="8"/>
  <c r="H189" i="8"/>
  <c r="H188" i="8"/>
  <c r="H186" i="8"/>
  <c r="H185" i="8"/>
  <c r="H184" i="8"/>
  <c r="H183" i="8"/>
  <c r="H182" i="8"/>
  <c r="H181" i="8"/>
  <c r="H180" i="8"/>
  <c r="H178" i="8"/>
  <c r="H177" i="8"/>
  <c r="H176" i="8"/>
  <c r="H175" i="8"/>
  <c r="H174" i="8"/>
  <c r="H173" i="8"/>
  <c r="H172" i="8"/>
  <c r="H170" i="8"/>
  <c r="H169" i="8"/>
  <c r="H168" i="8"/>
  <c r="H167" i="8"/>
  <c r="H166" i="8"/>
  <c r="H165" i="8"/>
  <c r="H164" i="8"/>
  <c r="H162" i="8"/>
  <c r="H161" i="8"/>
  <c r="H160" i="8"/>
  <c r="H159" i="8"/>
  <c r="H158" i="8"/>
  <c r="H157" i="8"/>
  <c r="H156" i="8"/>
  <c r="H154" i="8"/>
  <c r="H153" i="8"/>
  <c r="H152" i="8"/>
  <c r="H151" i="8"/>
  <c r="H150" i="8"/>
  <c r="H149" i="8"/>
  <c r="H148" i="8"/>
  <c r="H146" i="8"/>
  <c r="H145" i="8"/>
  <c r="H144" i="8"/>
  <c r="H143" i="8"/>
  <c r="H142" i="8"/>
  <c r="H141" i="8"/>
  <c r="H140" i="8"/>
  <c r="H138" i="8"/>
  <c r="H137" i="8"/>
  <c r="H136" i="8"/>
  <c r="H135" i="8"/>
  <c r="H134" i="8"/>
  <c r="H133" i="8"/>
  <c r="H132" i="8"/>
  <c r="H130" i="8"/>
  <c r="H129" i="8"/>
  <c r="H128" i="8"/>
  <c r="H127" i="8"/>
  <c r="H126" i="8"/>
  <c r="H125" i="8"/>
  <c r="H124" i="8"/>
  <c r="H122" i="8"/>
  <c r="H121" i="8"/>
  <c r="H120" i="8"/>
  <c r="H119" i="8"/>
  <c r="H118" i="8"/>
  <c r="H117" i="8"/>
  <c r="H116" i="8"/>
  <c r="H114" i="8"/>
  <c r="H113" i="8"/>
  <c r="H112" i="8"/>
  <c r="H111" i="8"/>
  <c r="H110" i="8"/>
  <c r="H109" i="8"/>
  <c r="H108" i="8"/>
  <c r="H106" i="8"/>
  <c r="H105" i="8"/>
  <c r="H104" i="8"/>
  <c r="H103" i="8"/>
  <c r="H102" i="8"/>
  <c r="H101" i="8"/>
  <c r="H100" i="8"/>
  <c r="H98" i="8"/>
  <c r="H97" i="8"/>
  <c r="H96" i="8"/>
  <c r="H95" i="8"/>
  <c r="H94" i="8"/>
  <c r="H93" i="8"/>
  <c r="H92" i="8"/>
  <c r="H90" i="8"/>
  <c r="H89" i="8"/>
  <c r="H88" i="8"/>
  <c r="H87" i="8"/>
  <c r="H86" i="8"/>
  <c r="H85" i="8"/>
  <c r="H84" i="8"/>
  <c r="H82" i="8"/>
  <c r="H81" i="8"/>
  <c r="H80" i="8"/>
  <c r="H79" i="8"/>
  <c r="H78" i="8"/>
  <c r="H77" i="8"/>
  <c r="H76" i="8"/>
  <c r="H74" i="8"/>
  <c r="H73" i="8"/>
  <c r="H72" i="8"/>
  <c r="H71" i="8"/>
  <c r="H70" i="8"/>
  <c r="H69" i="8"/>
  <c r="H68" i="8"/>
  <c r="H66" i="8"/>
  <c r="H65" i="8"/>
  <c r="H64" i="8"/>
  <c r="H63" i="8"/>
  <c r="H62" i="8"/>
  <c r="H61" i="8"/>
  <c r="H60" i="8"/>
  <c r="H58" i="8"/>
  <c r="H57" i="8"/>
  <c r="H56" i="8"/>
  <c r="H55" i="8"/>
  <c r="H54" i="8"/>
  <c r="H53" i="8"/>
  <c r="H52" i="8"/>
  <c r="H50" i="8"/>
  <c r="H49" i="8"/>
  <c r="H48" i="8"/>
  <c r="H47" i="8"/>
  <c r="H46" i="8"/>
  <c r="H45" i="8"/>
  <c r="H44" i="8"/>
  <c r="H42" i="8"/>
  <c r="H41" i="8"/>
  <c r="H40" i="8"/>
  <c r="H39" i="8"/>
  <c r="H38" i="8"/>
  <c r="H37" i="8"/>
  <c r="H36" i="8"/>
  <c r="H34" i="8"/>
  <c r="H33" i="8"/>
  <c r="H32" i="8"/>
  <c r="H31" i="8"/>
  <c r="H30" i="8"/>
  <c r="H29" i="8"/>
  <c r="H28" i="8"/>
  <c r="H26" i="8"/>
  <c r="H25" i="8"/>
  <c r="H24" i="8"/>
  <c r="H23" i="8"/>
  <c r="H22" i="8"/>
  <c r="H21" i="8"/>
  <c r="H20" i="8"/>
  <c r="H18" i="8"/>
  <c r="H17" i="8"/>
  <c r="H16" i="8"/>
  <c r="H15" i="8"/>
  <c r="H14" i="8"/>
  <c r="H13" i="8"/>
  <c r="H12" i="8"/>
  <c r="H10" i="8"/>
  <c r="H9" i="8"/>
  <c r="H8" i="8"/>
  <c r="H7" i="8"/>
  <c r="H6" i="8"/>
  <c r="H5" i="8"/>
  <c r="H4" i="8"/>
  <c r="D91" i="8" l="1"/>
  <c r="J251" i="8"/>
  <c r="K251" i="8" s="1"/>
  <c r="H251" i="8"/>
  <c r="D251" i="8"/>
  <c r="J243" i="8"/>
  <c r="K243" i="8" s="1"/>
  <c r="H243" i="8"/>
  <c r="D243" i="8"/>
  <c r="J235" i="8"/>
  <c r="K235" i="8" s="1"/>
  <c r="H235" i="8"/>
  <c r="D235" i="8"/>
  <c r="J227" i="8"/>
  <c r="K227" i="8" s="1"/>
  <c r="H227" i="8"/>
  <c r="D227" i="8"/>
  <c r="J219" i="8"/>
  <c r="K219" i="8" s="1"/>
  <c r="H219" i="8"/>
  <c r="D219" i="8"/>
  <c r="J211" i="8"/>
  <c r="K211" i="8" s="1"/>
  <c r="H211" i="8"/>
  <c r="D211" i="8"/>
  <c r="J203" i="8"/>
  <c r="K203" i="8" s="1"/>
  <c r="H203" i="8"/>
  <c r="D203" i="8"/>
  <c r="J195" i="8"/>
  <c r="K195" i="8" s="1"/>
  <c r="H195" i="8"/>
  <c r="D195" i="8"/>
  <c r="J187" i="8"/>
  <c r="K187" i="8" s="1"/>
  <c r="H187" i="8"/>
  <c r="D187" i="8"/>
  <c r="J179" i="8"/>
  <c r="K179" i="8" s="1"/>
  <c r="H179" i="8"/>
  <c r="D179" i="8"/>
  <c r="J171" i="8"/>
  <c r="K171" i="8" s="1"/>
  <c r="H171" i="8"/>
  <c r="D171" i="8"/>
  <c r="J163" i="8"/>
  <c r="K163" i="8" s="1"/>
  <c r="H163" i="8"/>
  <c r="D163" i="8"/>
  <c r="J155" i="8"/>
  <c r="K155" i="8" s="1"/>
  <c r="H155" i="8"/>
  <c r="D155" i="8"/>
  <c r="J147" i="8"/>
  <c r="K147" i="8" s="1"/>
  <c r="H147" i="8"/>
  <c r="D147" i="8"/>
  <c r="J139" i="8"/>
  <c r="K139" i="8" s="1"/>
  <c r="H139" i="8"/>
  <c r="D139" i="8"/>
  <c r="J131" i="8"/>
  <c r="K131" i="8" s="1"/>
  <c r="H131" i="8"/>
  <c r="D131" i="8"/>
  <c r="J123" i="8"/>
  <c r="K123" i="8" s="1"/>
  <c r="H123" i="8"/>
  <c r="D123" i="8"/>
  <c r="J115" i="8"/>
  <c r="K115" i="8" s="1"/>
  <c r="H115" i="8"/>
  <c r="D115" i="8"/>
  <c r="J107" i="8"/>
  <c r="K107" i="8" s="1"/>
  <c r="H107" i="8"/>
  <c r="D107" i="8"/>
  <c r="J99" i="8"/>
  <c r="K99" i="8" s="1"/>
  <c r="H99" i="8"/>
  <c r="D99" i="8"/>
  <c r="J91" i="8"/>
  <c r="K91" i="8" s="1"/>
  <c r="H91" i="8"/>
  <c r="J83" i="8"/>
  <c r="K83" i="8" s="1"/>
  <c r="H83" i="8"/>
  <c r="D83" i="8"/>
  <c r="K75" i="8"/>
  <c r="J75" i="8"/>
  <c r="H75" i="8"/>
  <c r="D75" i="8"/>
  <c r="J67" i="8"/>
  <c r="K67" i="8" s="1"/>
  <c r="H67" i="8"/>
  <c r="D67" i="8"/>
  <c r="J59" i="8"/>
  <c r="K59" i="8" s="1"/>
  <c r="H59" i="8"/>
  <c r="D59" i="8"/>
  <c r="J51" i="8"/>
  <c r="K51" i="8" s="1"/>
  <c r="H51" i="8"/>
  <c r="D51" i="8"/>
  <c r="J43" i="8"/>
  <c r="K43" i="8" s="1"/>
  <c r="H43" i="8"/>
  <c r="D43" i="8"/>
  <c r="J35" i="8"/>
  <c r="K35" i="8" s="1"/>
  <c r="H35" i="8"/>
  <c r="D35" i="8"/>
  <c r="J27" i="8"/>
  <c r="K27" i="8" s="1"/>
  <c r="H27" i="8"/>
  <c r="D27" i="8"/>
  <c r="J19" i="8"/>
  <c r="K19" i="8" s="1"/>
  <c r="H19" i="8"/>
  <c r="D19" i="8"/>
  <c r="J11" i="8"/>
  <c r="K11" i="8" s="1"/>
  <c r="H11" i="8"/>
  <c r="D11" i="8"/>
  <c r="C2" i="8"/>
  <c r="D2" i="8" s="1"/>
  <c r="G2" i="8" l="1"/>
  <c r="H2" i="8" s="1"/>
  <c r="I2" i="8" s="1"/>
  <c r="H1" i="8"/>
</calcChain>
</file>

<file path=xl/sharedStrings.xml><?xml version="1.0" encoding="utf-8"?>
<sst xmlns="http://schemas.openxmlformats.org/spreadsheetml/2006/main" count="1714" uniqueCount="104">
  <si>
    <t>N° D'affaire</t>
  </si>
  <si>
    <t>Nombre d'heure</t>
  </si>
  <si>
    <t>Jour</t>
  </si>
  <si>
    <t>01</t>
  </si>
  <si>
    <t>02</t>
  </si>
  <si>
    <t>03</t>
  </si>
  <si>
    <t>04</t>
  </si>
  <si>
    <t>05</t>
  </si>
  <si>
    <t>06</t>
  </si>
  <si>
    <t>07</t>
  </si>
  <si>
    <t>08</t>
  </si>
  <si>
    <t>Nom de l'affaire</t>
  </si>
  <si>
    <t>Phase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</si>
  <si>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</si>
  <si>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</si>
  <si>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</si>
  <si>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</si>
  <si>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</si>
  <si>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</si>
  <si>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</si>
  <si>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</si>
  <si>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</si>
  <si>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</si>
  <si>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</si>
  <si>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</si>
  <si>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</si>
  <si>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</si>
  <si>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</si>
  <si>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</si>
  <si>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</si>
  <si>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</si>
  <si>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</si>
  <si>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</si>
  <si>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</si>
  <si>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</si>
  <si>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</si>
  <si>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Maitre d'ouvrage</t>
  </si>
  <si>
    <t>Année:</t>
  </si>
  <si>
    <t>Nom du salarié:</t>
  </si>
  <si>
    <t>Jacques ROCHERY</t>
  </si>
  <si>
    <t>HEURES DE TRAVAIL</t>
  </si>
  <si>
    <t xml:space="preserve">MOIS DE  </t>
  </si>
  <si>
    <t>N° de code</t>
  </si>
  <si>
    <t>Secretariat</t>
  </si>
  <si>
    <t>Archivage</t>
  </si>
  <si>
    <t>Commerce</t>
  </si>
  <si>
    <t>Affaire pas encore rentrée</t>
  </si>
  <si>
    <t>Type de travail</t>
  </si>
  <si>
    <t xml:space="preserve">                </t>
  </si>
  <si>
    <t>Sous Total</t>
  </si>
  <si>
    <t>Heure Début :</t>
  </si>
  <si>
    <t>Heure Fin:</t>
  </si>
  <si>
    <t>Heure début en décimal</t>
  </si>
  <si>
    <t>Heure fin en décimal</t>
  </si>
  <si>
    <t>Travail sur Outils</t>
  </si>
  <si>
    <t>hf</t>
  </si>
  <si>
    <t>div</t>
  </si>
  <si>
    <t>Heures effectuées</t>
  </si>
  <si>
    <t>PRECISIONS</t>
  </si>
  <si>
    <t>Comptabilitée</t>
  </si>
  <si>
    <t>Formation</t>
  </si>
  <si>
    <t>Jury Diplômes</t>
  </si>
  <si>
    <t>Assos</t>
  </si>
  <si>
    <t>Expertise</t>
  </si>
  <si>
    <t>DOE</t>
  </si>
  <si>
    <t/>
  </si>
  <si>
    <t>DCE</t>
  </si>
  <si>
    <t>f-1703</t>
  </si>
  <si>
    <t>F-16007</t>
  </si>
  <si>
    <t>f-1706</t>
  </si>
  <si>
    <t>f-1701</t>
  </si>
  <si>
    <t>F-1707</t>
  </si>
  <si>
    <t>f-1707</t>
  </si>
  <si>
    <t>f-1708</t>
  </si>
  <si>
    <t>f-1710</t>
  </si>
  <si>
    <t>f-1711</t>
  </si>
  <si>
    <t>PC</t>
  </si>
  <si>
    <t>DET</t>
  </si>
  <si>
    <t>c4</t>
  </si>
  <si>
    <t>Vérif escalier</t>
  </si>
  <si>
    <t>Urba</t>
  </si>
  <si>
    <t>pv</t>
  </si>
  <si>
    <t>f-1702</t>
  </si>
  <si>
    <t>F-1612</t>
  </si>
  <si>
    <t>x</t>
  </si>
  <si>
    <t>Rue Lafarouette</t>
  </si>
  <si>
    <t>Dont Relevé : 1H</t>
  </si>
  <si>
    <t>F-1713</t>
  </si>
  <si>
    <t>f-1713</t>
  </si>
  <si>
    <t>relevé</t>
  </si>
  <si>
    <t>Relevé</t>
  </si>
  <si>
    <t>Plans  nouveau gardes corps</t>
  </si>
  <si>
    <t>Relevé sur place 30 mn</t>
  </si>
  <si>
    <t>Rectification plans vente</t>
  </si>
  <si>
    <t>Relevé plan dessin</t>
  </si>
  <si>
    <t>2 Esq</t>
  </si>
  <si>
    <t xml:space="preserve">Plans </t>
  </si>
  <si>
    <t>Plans + coupes</t>
  </si>
  <si>
    <t>f-1714</t>
  </si>
  <si>
    <t>F-1715</t>
  </si>
  <si>
    <t>pc</t>
  </si>
  <si>
    <t>f-1716</t>
  </si>
  <si>
    <t>FAISA</t>
  </si>
  <si>
    <t>CONT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</si>
</sst>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&quot;  H&quot;"/>
    <numFmt numFmtId="165" formatCode="h:mm;@"/>
    <numFmt numFmtId="166" formatCode="#.##&quot;  H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FuturaTLig"/>
      <family val="2"/>
    </font>
    <font>
      <sz val="11"/>
      <color theme="1"/>
      <name val="FuturaTDem"/>
      <family val="2"/>
    </font>
    <font>
      <i/>
      <sz val="9"/>
      <color theme="1"/>
      <name val="FuturaTLig"/>
      <family val="2"/>
    </font>
    <font>
      <sz val="10"/>
      <name val="FuturaTDem"/>
      <family val="2"/>
    </font>
    <font>
      <sz val="10"/>
      <name val="FuturaTLig"/>
      <family val="2"/>
    </font>
    <font>
      <sz val="16"/>
      <name val="FuturaTDem"/>
      <family val="2"/>
    </font>
    <font>
      <sz val="16"/>
      <name val="FuturaTLig"/>
      <family val="2"/>
    </font>
    <font>
      <sz val="9"/>
      <color theme="1"/>
      <name val="FuturaTDem"/>
      <family val="2"/>
    </font>
    <font>
      <sz val="11"/>
      <name val="FuturaTLig"/>
      <family val="2"/>
    </font>
    <font>
      <i/>
      <sz val="9"/>
      <color theme="1"/>
      <name val="FuturaTDem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4" fillId="0" borderId="0" xfId="0" applyFont="1"/>
    <xf numFmtId="0" fontId="5" fillId="0" borderId="0" xfId="0" applyFont="1"/>
    <xf numFmtId="0" fontId="1" fillId="0" borderId="0" xfId="0" applyFont="1"/>
    <xf numFmtId="0" fontId="3" fillId="0" borderId="0" xfId="0" applyFont="1"/>
    <xf numFmtId="0" fontId="2" fillId="0" borderId="0" xfId="0" applyFont="1"/>
    <xf numFmtId="0" fontId="1" fillId="0" borderId="19" xfId="0" applyFont="1" applyBorder="1" applyAlignment="1">
      <alignment horizontal="center"/>
    </xf>
    <xf numFmtId="0" fontId="1" fillId="0" borderId="19" xfId="0" applyFont="1" applyBorder="1"/>
    <xf numFmtId="0" fontId="1" fillId="0" borderId="20" xfId="0" applyFont="1" applyBorder="1" applyAlignment="1">
      <alignment horizontal="center"/>
    </xf>
    <xf numFmtId="0" fontId="1" fillId="0" borderId="20" xfId="0" applyFont="1" applyBorder="1"/>
    <xf numFmtId="0" fontId="3" fillId="0" borderId="21" xfId="0" applyFont="1" applyBorder="1"/>
    <xf numFmtId="0" fontId="4" fillId="0" borderId="22" xfId="0" applyNumberFormat="1" applyFont="1" applyBorder="1" applyAlignment="1">
      <alignment horizontal="center" vertical="center" wrapText="1"/>
    </xf>
    <xf numFmtId="0" fontId="2" fillId="0" borderId="22" xfId="0" applyFont="1" applyBorder="1"/>
    <xf numFmtId="0" fontId="7" fillId="0" borderId="1" xfId="0" applyFont="1" applyBorder="1" applyAlignment="1" applyProtection="1">
      <alignment horizontal="right" vertical="center"/>
    </xf>
    <xf numFmtId="165" fontId="5" fillId="0" borderId="1" xfId="0" applyNumberFormat="1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0" fontId="4" fillId="0" borderId="3" xfId="0" applyNumberFormat="1" applyFont="1" applyBorder="1" applyAlignment="1" applyProtection="1">
      <alignment horizontal="center" wrapText="1"/>
    </xf>
    <xf numFmtId="0" fontId="5" fillId="0" borderId="0" xfId="0" applyFont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/>
    </xf>
    <xf numFmtId="0" fontId="3" fillId="0" borderId="0" xfId="0" applyNumberFormat="1" applyFont="1" applyBorder="1" applyAlignment="1" applyProtection="1">
      <alignment horizontal="left"/>
    </xf>
    <xf numFmtId="0" fontId="4" fillId="0" borderId="3" xfId="0" applyNumberFormat="1" applyFont="1" applyBorder="1" applyAlignment="1" applyProtection="1">
      <alignment horizontal="center"/>
    </xf>
    <xf numFmtId="0" fontId="2" fillId="0" borderId="5" xfId="0" applyNumberFormat="1" applyFont="1" applyBorder="1" applyAlignment="1" applyProtection="1">
      <alignment horizontal="center" wrapText="1"/>
    </xf>
    <xf numFmtId="0" fontId="2" fillId="0" borderId="6" xfId="0" applyNumberFormat="1" applyFont="1" applyBorder="1" applyAlignment="1" applyProtection="1">
      <alignment horizontal="center" wrapText="1"/>
    </xf>
    <xf numFmtId="165" fontId="2" fillId="0" borderId="6" xfId="0" applyNumberFormat="1" applyFont="1" applyBorder="1" applyAlignment="1" applyProtection="1">
      <alignment horizontal="center" wrapText="1"/>
    </xf>
    <xf numFmtId="165" fontId="8" fillId="0" borderId="7" xfId="0" applyNumberFormat="1" applyFont="1" applyBorder="1" applyAlignment="1" applyProtection="1">
      <alignment horizontal="center" wrapText="1"/>
    </xf>
    <xf numFmtId="0" fontId="2" fillId="0" borderId="0" xfId="0" applyNumberFormat="1" applyFont="1" applyAlignment="1" applyProtection="1">
      <alignment horizontal="right" wrapText="1"/>
    </xf>
    <xf numFmtId="0" fontId="2" fillId="0" borderId="3" xfId="0" applyNumberFormat="1" applyFont="1" applyBorder="1" applyAlignment="1" applyProtection="1">
      <alignment horizontal="center" wrapText="1"/>
    </xf>
    <xf numFmtId="0" fontId="2" fillId="0" borderId="0" xfId="0" applyNumberFormat="1" applyFont="1" applyAlignment="1" applyProtection="1">
      <alignment wrapText="1"/>
    </xf>
    <xf numFmtId="0" fontId="1" fillId="0" borderId="0" xfId="0" applyNumberFormat="1" applyFont="1" applyBorder="1" applyAlignment="1" applyProtection="1">
      <alignment horizontal="left"/>
    </xf>
    <xf numFmtId="0" fontId="1" fillId="0" borderId="0" xfId="0" applyNumberFormat="1" applyFont="1" applyBorder="1" applyAlignment="1" applyProtection="1">
      <alignment horizontal="center"/>
    </xf>
    <xf numFmtId="0" fontId="1" fillId="0" borderId="1" xfId="0" applyNumberFormat="1" applyFont="1" applyBorder="1" applyProtection="1"/>
    <xf numFmtId="165" fontId="1" fillId="0" borderId="1" xfId="0" applyNumberFormat="1" applyFont="1" applyBorder="1" applyProtection="1"/>
    <xf numFmtId="165" fontId="1" fillId="0" borderId="15" xfId="0" applyNumberFormat="1" applyFont="1" applyBorder="1" applyProtection="1"/>
    <xf numFmtId="0" fontId="2" fillId="0" borderId="0" xfId="0" applyNumberFormat="1" applyFont="1" applyAlignment="1" applyProtection="1">
      <alignment horizontal="right"/>
    </xf>
    <xf numFmtId="0" fontId="2" fillId="0" borderId="3" xfId="0" applyNumberFormat="1" applyFont="1" applyBorder="1" applyAlignment="1" applyProtection="1">
      <alignment horizontal="center"/>
    </xf>
    <xf numFmtId="0" fontId="1" fillId="0" borderId="0" xfId="0" applyNumberFormat="1" applyFont="1" applyProtection="1"/>
    <xf numFmtId="0" fontId="1" fillId="0" borderId="0" xfId="0" applyNumberFormat="1" applyFont="1" applyBorder="1" applyProtection="1"/>
    <xf numFmtId="165" fontId="1" fillId="0" borderId="0" xfId="0" applyNumberFormat="1" applyFont="1" applyBorder="1" applyProtection="1"/>
    <xf numFmtId="165" fontId="1" fillId="0" borderId="11" xfId="0" applyNumberFormat="1" applyFont="1" applyBorder="1" applyProtection="1"/>
    <xf numFmtId="0" fontId="1" fillId="0" borderId="0" xfId="0" applyNumberFormat="1" applyFont="1" applyAlignment="1" applyProtection="1">
      <alignment horizontal="right"/>
    </xf>
    <xf numFmtId="0" fontId="3" fillId="0" borderId="2" xfId="0" applyNumberFormat="1" applyFont="1" applyBorder="1" applyAlignment="1" applyProtection="1">
      <alignment horizontal="center"/>
    </xf>
    <xf numFmtId="164" fontId="3" fillId="0" borderId="2" xfId="0" applyNumberFormat="1" applyFont="1" applyBorder="1" applyAlignment="1" applyProtection="1">
      <alignment horizontal="center"/>
    </xf>
    <xf numFmtId="0" fontId="3" fillId="0" borderId="2" xfId="0" applyNumberFormat="1" applyFont="1" applyBorder="1" applyAlignment="1" applyProtection="1">
      <alignment horizontal="left"/>
    </xf>
    <xf numFmtId="0" fontId="3" fillId="0" borderId="2" xfId="0" applyNumberFormat="1" applyFont="1" applyBorder="1" applyAlignment="1" applyProtection="1">
      <alignment horizontal="right"/>
    </xf>
    <xf numFmtId="165" fontId="3" fillId="0" borderId="2" xfId="0" applyNumberFormat="1" applyFont="1" applyBorder="1" applyAlignment="1" applyProtection="1">
      <alignment horizontal="center"/>
    </xf>
    <xf numFmtId="0" fontId="3" fillId="0" borderId="2" xfId="0" applyNumberFormat="1" applyFont="1" applyBorder="1" applyProtection="1"/>
    <xf numFmtId="165" fontId="3" fillId="0" borderId="2" xfId="0" applyNumberFormat="1" applyFont="1" applyBorder="1" applyProtection="1"/>
    <xf numFmtId="165" fontId="3" fillId="0" borderId="13" xfId="0" applyNumberFormat="1" applyFont="1" applyBorder="1" applyProtection="1"/>
    <xf numFmtId="0" fontId="1" fillId="0" borderId="0" xfId="0" applyNumberFormat="1" applyFont="1" applyAlignment="1" applyProtection="1">
      <alignment horizontal="center"/>
    </xf>
    <xf numFmtId="0" fontId="3" fillId="0" borderId="17" xfId="0" applyNumberFormat="1" applyFont="1" applyBorder="1" applyAlignment="1" applyProtection="1">
      <alignment horizontal="center"/>
    </xf>
    <xf numFmtId="164" fontId="3" fillId="0" borderId="17" xfId="0" applyNumberFormat="1" applyFont="1" applyBorder="1" applyAlignment="1" applyProtection="1">
      <alignment horizontal="center"/>
    </xf>
    <xf numFmtId="0" fontId="3" fillId="0" borderId="17" xfId="0" applyNumberFormat="1" applyFont="1" applyBorder="1" applyAlignment="1" applyProtection="1">
      <alignment horizontal="left"/>
    </xf>
    <xf numFmtId="0" fontId="3" fillId="0" borderId="17" xfId="0" applyNumberFormat="1" applyFont="1" applyBorder="1" applyAlignment="1" applyProtection="1">
      <alignment horizontal="right"/>
    </xf>
    <xf numFmtId="165" fontId="3" fillId="0" borderId="17" xfId="0" applyNumberFormat="1" applyFont="1" applyBorder="1" applyAlignment="1" applyProtection="1">
      <alignment horizontal="center"/>
    </xf>
    <xf numFmtId="0" fontId="3" fillId="0" borderId="17" xfId="0" applyNumberFormat="1" applyFont="1" applyBorder="1" applyProtection="1"/>
    <xf numFmtId="165" fontId="3" fillId="0" borderId="17" xfId="0" applyNumberFormat="1" applyFont="1" applyBorder="1" applyProtection="1"/>
    <xf numFmtId="165" fontId="3" fillId="0" borderId="18" xfId="0" applyNumberFormat="1" applyFont="1" applyBorder="1" applyProtection="1"/>
    <xf numFmtId="164" fontId="1" fillId="0" borderId="0" xfId="0" applyNumberFormat="1" applyFont="1" applyAlignment="1" applyProtection="1">
      <alignment horizontal="center"/>
    </xf>
    <xf numFmtId="0" fontId="1" fillId="0" borderId="0" xfId="0" applyNumberFormat="1" applyFont="1" applyAlignment="1" applyProtection="1">
      <alignment horizontal="left"/>
    </xf>
    <xf numFmtId="0" fontId="1" fillId="0" borderId="0" xfId="0" applyNumberFormat="1" applyFont="1" applyAlignment="1" applyProtection="1">
      <alignment horizontal="left" vertical="center"/>
    </xf>
    <xf numFmtId="165" fontId="1" fillId="0" borderId="0" xfId="0" applyNumberFormat="1" applyFont="1" applyProtection="1"/>
    <xf numFmtId="0" fontId="2" fillId="0" borderId="0" xfId="0" applyNumberFormat="1" applyFont="1" applyAlignment="1" applyProtection="1">
      <alignment horizontal="center"/>
    </xf>
    <xf numFmtId="0" fontId="6" fillId="0" borderId="1" xfId="0" applyNumberFormat="1" applyFont="1" applyBorder="1" applyAlignment="1" applyProtection="1">
      <alignment horizontal="left" vertical="center"/>
      <protection locked="0"/>
    </xf>
    <xf numFmtId="0" fontId="1" fillId="0" borderId="9" xfId="0" applyNumberFormat="1" applyFont="1" applyBorder="1" applyAlignment="1" applyProtection="1">
      <alignment horizontal="center"/>
      <protection locked="0"/>
    </xf>
    <xf numFmtId="164" fontId="1" fillId="0" borderId="0" xfId="0" applyNumberFormat="1" applyFont="1" applyBorder="1" applyAlignment="1" applyProtection="1">
      <alignment horizontal="center"/>
      <protection locked="0"/>
    </xf>
    <xf numFmtId="0" fontId="1" fillId="0" borderId="0" xfId="0" applyNumberFormat="1" applyFont="1" applyBorder="1" applyAlignment="1" applyProtection="1">
      <alignment horizontal="center"/>
      <protection locked="0"/>
    </xf>
    <xf numFmtId="0" fontId="2" fillId="0" borderId="4" xfId="0" applyNumberFormat="1" applyFont="1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NumberFormat="1" applyFont="1" applyBorder="1" applyAlignment="1" applyProtection="1">
      <alignment horizontal="center"/>
      <protection locked="0"/>
    </xf>
    <xf numFmtId="0" fontId="2" fillId="0" borderId="3" xfId="0" applyNumberFormat="1" applyFont="1" applyBorder="1" applyAlignment="1" applyProtection="1">
      <alignment horizontal="center"/>
      <protection locked="0"/>
    </xf>
    <xf numFmtId="166" fontId="1" fillId="0" borderId="1" xfId="0" applyNumberFormat="1" applyFont="1" applyBorder="1" applyAlignment="1" applyProtection="1">
      <alignment horizontal="center"/>
      <protection locked="0"/>
    </xf>
    <xf numFmtId="166" fontId="1" fillId="0" borderId="9" xfId="0" applyNumberFormat="1" applyFont="1" applyBorder="1" applyAlignment="1" applyProtection="1">
      <alignment horizontal="center"/>
      <protection locked="0"/>
    </xf>
    <xf numFmtId="166" fontId="1" fillId="0" borderId="0" xfId="0" applyNumberFormat="1" applyFont="1" applyBorder="1" applyAlignment="1" applyProtection="1">
      <alignment horizontal="center"/>
      <protection locked="0"/>
    </xf>
    <xf numFmtId="166" fontId="3" fillId="0" borderId="2" xfId="0" applyNumberFormat="1" applyFont="1" applyBorder="1" applyAlignment="1" applyProtection="1">
      <alignment horizontal="center"/>
    </xf>
    <xf numFmtId="166" fontId="1" fillId="0" borderId="0" xfId="0" applyNumberFormat="1" applyFont="1" applyAlignment="1" applyProtection="1">
      <alignment horizontal="center"/>
      <protection locked="0"/>
    </xf>
    <xf numFmtId="166" fontId="3" fillId="0" borderId="17" xfId="0" applyNumberFormat="1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2" fillId="2" borderId="6" xfId="0" applyNumberFormat="1" applyFont="1" applyFill="1" applyBorder="1" applyAlignment="1" applyProtection="1">
      <alignment horizontal="center" wrapText="1"/>
    </xf>
    <xf numFmtId="0" fontId="2" fillId="2" borderId="6" xfId="0" applyNumberFormat="1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3" fillId="0" borderId="17" xfId="0" applyNumberFormat="1" applyFont="1" applyBorder="1" applyAlignment="1">
      <alignment horizontal="center"/>
    </xf>
    <xf numFmtId="164" fontId="1" fillId="0" borderId="0" xfId="0" applyNumberFormat="1" applyFont="1" applyBorder="1" applyAlignment="1" applyProtection="1">
      <alignment horizontal="center"/>
      <protection locked="0" hidden="1"/>
    </xf>
    <xf numFmtId="164" fontId="3" fillId="0" borderId="2" xfId="0" applyNumberFormat="1" applyFont="1" applyBorder="1" applyAlignment="1" applyProtection="1">
      <alignment horizontal="center"/>
      <protection hidden="1"/>
    </xf>
    <xf numFmtId="164" fontId="1" fillId="0" borderId="1" xfId="0" applyNumberFormat="1" applyFont="1" applyBorder="1" applyAlignment="1" applyProtection="1">
      <alignment horizontal="center"/>
      <protection locked="0" hidden="1"/>
    </xf>
    <xf numFmtId="164" fontId="3" fillId="0" borderId="17" xfId="0" applyNumberFormat="1" applyFont="1" applyBorder="1" applyAlignment="1" applyProtection="1">
      <alignment horizontal="center"/>
      <protection hidden="1"/>
    </xf>
    <xf numFmtId="0" fontId="4" fillId="0" borderId="3" xfId="0" applyNumberFormat="1" applyFont="1" applyBorder="1" applyAlignment="1" applyProtection="1">
      <alignment horizontal="center" wrapText="1"/>
      <protection hidden="1"/>
    </xf>
    <xf numFmtId="0" fontId="4" fillId="0" borderId="3" xfId="0" applyNumberFormat="1" applyFont="1" applyBorder="1" applyAlignment="1" applyProtection="1">
      <alignment horizontal="center"/>
      <protection hidden="1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10" fillId="0" borderId="0" xfId="0" applyNumberFormat="1" applyFont="1" applyBorder="1" applyAlignment="1" applyProtection="1">
      <alignment horizontal="center"/>
    </xf>
    <xf numFmtId="166" fontId="2" fillId="0" borderId="9" xfId="0" applyNumberFormat="1" applyFont="1" applyBorder="1" applyAlignment="1" applyProtection="1">
      <alignment horizontal="center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166" fontId="10" fillId="0" borderId="2" xfId="0" applyNumberFormat="1" applyFont="1" applyBorder="1" applyAlignment="1" applyProtection="1">
      <alignment horizontal="center"/>
    </xf>
    <xf numFmtId="166" fontId="2" fillId="0" borderId="1" xfId="0" applyNumberFormat="1" applyFont="1" applyBorder="1" applyAlignment="1" applyProtection="1">
      <alignment horizontal="center"/>
      <protection locked="0"/>
    </xf>
    <xf numFmtId="166" fontId="2" fillId="0" borderId="0" xfId="0" applyNumberFormat="1" applyFont="1" applyAlignment="1" applyProtection="1">
      <alignment horizontal="center"/>
      <protection locked="0"/>
    </xf>
    <xf numFmtId="166" fontId="10" fillId="0" borderId="17" xfId="0" applyNumberFormat="1" applyFont="1" applyBorder="1" applyAlignment="1" applyProtection="1">
      <alignment horizontal="center"/>
    </xf>
    <xf numFmtId="164" fontId="2" fillId="0" borderId="0" xfId="0" applyNumberFormat="1" applyFont="1" applyAlignment="1" applyProtection="1">
      <alignment horizontal="center"/>
    </xf>
    <xf numFmtId="0" fontId="2" fillId="0" borderId="9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/>
      <protection locked="0"/>
    </xf>
    <xf numFmtId="0" fontId="10" fillId="0" borderId="2" xfId="0" applyNumberFormat="1" applyFont="1" applyBorder="1" applyAlignment="1" applyProtection="1">
      <alignment horizontal="center"/>
    </xf>
    <xf numFmtId="0" fontId="2" fillId="0" borderId="1" xfId="0" applyNumberFormat="1" applyFont="1" applyBorder="1" applyAlignment="1" applyProtection="1">
      <alignment horizontal="center"/>
      <protection locked="0"/>
    </xf>
    <xf numFmtId="0" fontId="10" fillId="0" borderId="17" xfId="0" applyNumberFormat="1" applyFont="1" applyBorder="1" applyAlignment="1" applyProtection="1">
      <alignment horizontal="center"/>
    </xf>
    <xf numFmtId="0" fontId="2" fillId="0" borderId="0" xfId="0" applyNumberFormat="1" applyFont="1" applyBorder="1" applyAlignment="1" applyProtection="1">
      <alignment horizontal="center"/>
    </xf>
    <xf numFmtId="165" fontId="10" fillId="0" borderId="2" xfId="0" applyNumberFormat="1" applyFont="1" applyBorder="1" applyAlignment="1" applyProtection="1">
      <alignment horizontal="center"/>
    </xf>
    <xf numFmtId="165" fontId="10" fillId="0" borderId="17" xfId="0" applyNumberFormat="1" applyFont="1" applyBorder="1" applyAlignment="1" applyProtection="1">
      <alignment horizontal="center"/>
    </xf>
    <xf numFmtId="0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10" fillId="0" borderId="2" xfId="0" applyNumberFormat="1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0" fontId="10" fillId="0" borderId="17" xfId="0" applyNumberFormat="1" applyFont="1" applyBorder="1" applyAlignment="1">
      <alignment horizontal="center"/>
    </xf>
    <xf numFmtId="164" fontId="10" fillId="0" borderId="17" xfId="0" applyNumberFormat="1" applyFont="1" applyBorder="1" applyAlignment="1">
      <alignment horizontal="center"/>
    </xf>
    <xf numFmtId="165" fontId="10" fillId="0" borderId="2" xfId="0" applyNumberFormat="1" applyFont="1" applyBorder="1" applyAlignment="1">
      <alignment horizontal="center"/>
    </xf>
    <xf numFmtId="165" fontId="10" fillId="0" borderId="17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2" fillId="0" borderId="9" xfId="0" applyNumberFormat="1" applyFont="1" applyBorder="1" applyAlignment="1" applyProtection="1">
      <alignment horizontal="center"/>
      <protection locked="0" hidden="1"/>
    </xf>
    <xf numFmtId="164" fontId="2" fillId="0" borderId="9" xfId="0" applyNumberFormat="1" applyFont="1" applyBorder="1" applyAlignment="1" applyProtection="1">
      <alignment horizontal="center"/>
      <protection locked="0" hidden="1"/>
    </xf>
    <xf numFmtId="0" fontId="2" fillId="0" borderId="0" xfId="0" applyNumberFormat="1" applyFont="1" applyBorder="1" applyAlignment="1" applyProtection="1">
      <alignment horizontal="center"/>
      <protection locked="0" hidden="1"/>
    </xf>
    <xf numFmtId="164" fontId="2" fillId="0" borderId="0" xfId="0" applyNumberFormat="1" applyFont="1" applyBorder="1" applyAlignment="1" applyProtection="1">
      <alignment horizontal="center"/>
      <protection locked="0" hidden="1"/>
    </xf>
    <xf numFmtId="0" fontId="10" fillId="0" borderId="2" xfId="0" applyNumberFormat="1" applyFont="1" applyBorder="1" applyAlignment="1" applyProtection="1">
      <alignment horizontal="center"/>
      <protection hidden="1"/>
    </xf>
    <xf numFmtId="164" fontId="10" fillId="0" borderId="2" xfId="0" applyNumberFormat="1" applyFont="1" applyBorder="1" applyAlignment="1" applyProtection="1">
      <alignment horizontal="center"/>
      <protection hidden="1"/>
    </xf>
    <xf numFmtId="0" fontId="2" fillId="0" borderId="1" xfId="0" applyNumberFormat="1" applyFont="1" applyBorder="1" applyAlignment="1" applyProtection="1">
      <alignment horizontal="center"/>
      <protection locked="0" hidden="1"/>
    </xf>
    <xf numFmtId="164" fontId="2" fillId="0" borderId="1" xfId="0" applyNumberFormat="1" applyFont="1" applyBorder="1" applyAlignment="1" applyProtection="1">
      <alignment horizontal="center"/>
      <protection locked="0" hidden="1"/>
    </xf>
    <xf numFmtId="0" fontId="2" fillId="0" borderId="0" xfId="0" applyNumberFormat="1" applyFont="1" applyAlignment="1" applyProtection="1">
      <alignment horizontal="center"/>
      <protection hidden="1"/>
    </xf>
    <xf numFmtId="0" fontId="10" fillId="0" borderId="17" xfId="0" applyNumberFormat="1" applyFont="1" applyBorder="1" applyAlignment="1" applyProtection="1">
      <alignment horizontal="center"/>
      <protection hidden="1"/>
    </xf>
    <xf numFmtId="164" fontId="10" fillId="0" borderId="17" xfId="0" applyNumberFormat="1" applyFont="1" applyBorder="1" applyAlignment="1" applyProtection="1">
      <alignment horizontal="center"/>
      <protection hidden="1"/>
    </xf>
    <xf numFmtId="0" fontId="2" fillId="0" borderId="0" xfId="0" applyNumberFormat="1" applyFont="1" applyBorder="1" applyAlignment="1" applyProtection="1">
      <alignment horizontal="center"/>
      <protection hidden="1"/>
    </xf>
    <xf numFmtId="165" fontId="10" fillId="0" borderId="2" xfId="0" applyNumberFormat="1" applyFont="1" applyBorder="1" applyAlignment="1" applyProtection="1">
      <alignment horizontal="center"/>
      <protection hidden="1"/>
    </xf>
    <xf numFmtId="165" fontId="10" fillId="0" borderId="17" xfId="0" applyNumberFormat="1" applyFont="1" applyBorder="1" applyAlignment="1" applyProtection="1">
      <alignment horizontal="center"/>
      <protection hidden="1"/>
    </xf>
    <xf numFmtId="0" fontId="2" fillId="0" borderId="14" xfId="0" applyNumberFormat="1" applyFont="1" applyBorder="1" applyAlignment="1" applyProtection="1">
      <alignment horizontal="center" vertical="center"/>
    </xf>
    <xf numFmtId="0" fontId="2" fillId="0" borderId="10" xfId="0" applyNumberFormat="1" applyFont="1" applyBorder="1" applyAlignment="1" applyProtection="1">
      <alignment horizontal="center" vertical="center"/>
    </xf>
    <xf numFmtId="0" fontId="2" fillId="0" borderId="12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166" fontId="9" fillId="0" borderId="1" xfId="0" applyNumberFormat="1" applyFont="1" applyBorder="1" applyAlignment="1" applyProtection="1">
      <alignment horizontal="center" vertical="center"/>
    </xf>
    <xf numFmtId="0" fontId="2" fillId="0" borderId="8" xfId="0" applyNumberFormat="1" applyFont="1" applyBorder="1" applyAlignment="1" applyProtection="1">
      <alignment horizontal="center" vertical="center"/>
    </xf>
    <xf numFmtId="0" fontId="2" fillId="0" borderId="16" xfId="0" applyNumberFormat="1" applyFont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2%20-%20ADMIN/01%20-%20Carnet%20d'adresse/JRA-ANNUAIRE%20%20G&#233;n&#233;ral%20V%202.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JRA%20-%20NUMEROS%20D'AFFAIRES%20%20-%20V2.0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JRA%20-%20NUMERO%20D'AFFAIRES%2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rochery\Desktop\Heures%20de%20Trava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s"/>
      <sheetName val="Feuil1"/>
    </sheetNames>
    <sheetDataSet>
      <sheetData sheetId="0">
        <row r="4">
          <cell r="B4"/>
          <cell r="C4"/>
          <cell r="D4"/>
          <cell r="E4"/>
          <cell r="F4"/>
          <cell r="G4"/>
          <cell r="H4"/>
          <cell r="I4"/>
          <cell r="J4"/>
          <cell r="K4"/>
          <cell r="L4"/>
          <cell r="M4"/>
          <cell r="N4"/>
          <cell r="O4"/>
          <cell r="P4"/>
          <cell r="Q4"/>
          <cell r="R4"/>
          <cell r="S4"/>
          <cell r="T4"/>
          <cell r="U4"/>
          <cell r="V4"/>
          <cell r="W4"/>
          <cell r="X4"/>
          <cell r="Y4"/>
          <cell r="Z4"/>
          <cell r="AA4"/>
          <cell r="AB4"/>
          <cell r="AC4"/>
          <cell r="AD4"/>
        </row>
        <row r="5">
          <cell r="B5" t="str">
            <v>A.C.S.B.</v>
          </cell>
          <cell r="C5" t="str">
            <v>Entr.</v>
          </cell>
          <cell r="D5" t="str">
            <v>Lot 35</v>
          </cell>
          <cell r="E5" t="str">
            <v>M. ESQUIBE</v>
          </cell>
          <cell r="F5"/>
          <cell r="G5" t="str">
            <v>290, avenue de Garossos</v>
          </cell>
          <cell r="H5" t="str">
            <v>31700  BEAUZELLE</v>
          </cell>
          <cell r="I5">
            <v>31700</v>
          </cell>
          <cell r="J5" t="str">
            <v>BEAUZELLE</v>
          </cell>
          <cell r="K5"/>
          <cell r="L5"/>
          <cell r="M5"/>
          <cell r="N5"/>
          <cell r="O5"/>
          <cell r="P5"/>
          <cell r="Q5"/>
          <cell r="R5" t="str">
            <v>ICADE - Villas La Boiseraie</v>
          </cell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</row>
        <row r="6">
          <cell r="B6" t="str">
            <v>ACANTYS</v>
          </cell>
          <cell r="C6" t="str">
            <v>Prom</v>
          </cell>
          <cell r="D6" t="str">
            <v>MO</v>
          </cell>
          <cell r="E6"/>
          <cell r="F6"/>
          <cell r="G6" t="str">
            <v>12, Av Prat Gimont</v>
          </cell>
          <cell r="H6" t="str">
            <v>31132  BALMA</v>
          </cell>
          <cell r="I6">
            <v>31132</v>
          </cell>
          <cell r="J6" t="str">
            <v>BALMA</v>
          </cell>
          <cell r="K6"/>
          <cell r="L6"/>
          <cell r="M6"/>
          <cell r="N6"/>
          <cell r="O6"/>
          <cell r="P6">
            <v>36</v>
          </cell>
          <cell r="Q6" t="str">
            <v xml:space="preserve"> 12, Av Prat Gimont - 31132 BALMA</v>
          </cell>
          <cell r="R6"/>
          <cell r="S6"/>
          <cell r="T6"/>
          <cell r="U6"/>
          <cell r="V6"/>
          <cell r="W6"/>
          <cell r="X6"/>
          <cell r="Y6"/>
          <cell r="Z6"/>
          <cell r="AA6"/>
          <cell r="AB6"/>
          <cell r="AC6"/>
          <cell r="AD6"/>
        </row>
        <row r="7">
          <cell r="B7" t="str">
            <v>AEC</v>
          </cell>
          <cell r="C7" t="str">
            <v>Entr.</v>
          </cell>
          <cell r="D7" t="str">
            <v>Lot 08</v>
          </cell>
          <cell r="E7" t="str">
            <v>Mr MAQUOY Emmanuel</v>
          </cell>
          <cell r="F7"/>
          <cell r="G7" t="str">
            <v>Rue du cagire</v>
          </cell>
          <cell r="H7" t="str">
            <v>31120  pinsaguel</v>
          </cell>
          <cell r="I7">
            <v>31120</v>
          </cell>
          <cell r="J7" t="str">
            <v>pinsaguel</v>
          </cell>
          <cell r="K7" t="str">
            <v>05 61 76 99 99</v>
          </cell>
          <cell r="L7" t="str">
            <v>06 89 20 29 18</v>
          </cell>
          <cell r="M7"/>
          <cell r="N7" t="str">
            <v>aluespacecreation@orange.fr</v>
          </cell>
          <cell r="O7"/>
          <cell r="P7"/>
          <cell r="Q7" t="str">
            <v xml:space="preserve"> Rue du cagire - 31120 pinsaguel</v>
          </cell>
          <cell r="R7" t="str">
            <v>FIESCHI Agence</v>
          </cell>
          <cell r="S7"/>
          <cell r="T7"/>
          <cell r="U7"/>
          <cell r="V7"/>
          <cell r="W7"/>
          <cell r="X7"/>
          <cell r="Y7"/>
          <cell r="Z7"/>
          <cell r="AA7"/>
          <cell r="AB7"/>
          <cell r="AC7"/>
          <cell r="AD7"/>
        </row>
        <row r="8">
          <cell r="B8" t="str">
            <v>AMBIANCES CONCEPT</v>
          </cell>
          <cell r="C8" t="str">
            <v>Entr.</v>
          </cell>
          <cell r="D8" t="str">
            <v>Lot 16</v>
          </cell>
          <cell r="E8" t="str">
            <v>M. LATAPIE</v>
          </cell>
          <cell r="F8"/>
          <cell r="G8" t="str">
            <v>12, avenue Guiraudis</v>
          </cell>
          <cell r="H8" t="str">
            <v>31330  GRENADE SUR GARONNE</v>
          </cell>
          <cell r="I8">
            <v>31330</v>
          </cell>
          <cell r="J8" t="str">
            <v>GRENADE SUR GARONNE</v>
          </cell>
          <cell r="K8"/>
          <cell r="L8"/>
          <cell r="M8"/>
          <cell r="N8"/>
          <cell r="O8"/>
          <cell r="P8"/>
          <cell r="Q8"/>
          <cell r="R8" t="str">
            <v>ICADE - Villas La Boiseraie</v>
          </cell>
          <cell r="S8"/>
          <cell r="T8"/>
          <cell r="U8"/>
          <cell r="V8"/>
          <cell r="W8"/>
          <cell r="X8"/>
          <cell r="Y8"/>
          <cell r="Z8"/>
          <cell r="AA8"/>
          <cell r="AB8"/>
          <cell r="AC8"/>
          <cell r="AD8"/>
        </row>
        <row r="9">
          <cell r="B9" t="str">
            <v>APAVE</v>
          </cell>
          <cell r="C9"/>
          <cell r="D9" t="str">
            <v>BC</v>
          </cell>
          <cell r="E9"/>
          <cell r="F9"/>
          <cell r="G9" t="str">
            <v>9 Avenue des Pyrénées</v>
          </cell>
          <cell r="H9" t="str">
            <v>31240  L'UNION</v>
          </cell>
          <cell r="I9">
            <v>31240</v>
          </cell>
          <cell r="J9" t="str">
            <v>L'UNION</v>
          </cell>
          <cell r="K9"/>
          <cell r="L9"/>
          <cell r="M9"/>
          <cell r="N9"/>
          <cell r="O9"/>
          <cell r="P9">
            <v>36</v>
          </cell>
          <cell r="Q9" t="str">
            <v xml:space="preserve"> 9 Avenue des Pyrénées - 31240 L'UNION</v>
          </cell>
          <cell r="R9"/>
          <cell r="S9"/>
          <cell r="T9"/>
          <cell r="U9"/>
          <cell r="V9"/>
          <cell r="W9"/>
          <cell r="X9"/>
          <cell r="Y9"/>
          <cell r="Z9"/>
          <cell r="AA9"/>
          <cell r="AB9"/>
          <cell r="AC9"/>
          <cell r="AD9"/>
        </row>
        <row r="10">
          <cell r="B10" t="str">
            <v>ARG CONCEPT</v>
          </cell>
          <cell r="C10"/>
          <cell r="D10" t="str">
            <v>Lot 36</v>
          </cell>
          <cell r="E10" t="str">
            <v>M GUILLE Jean Louis</v>
          </cell>
          <cell r="F10"/>
          <cell r="G10" t="str">
            <v>Zi Patte d’oie - 5 rue de Savoie</v>
          </cell>
          <cell r="H10" t="str">
            <v>31330  MERVILLE</v>
          </cell>
          <cell r="I10">
            <v>31330</v>
          </cell>
          <cell r="J10" t="str">
            <v>MERVILLE</v>
          </cell>
          <cell r="K10"/>
          <cell r="L10" t="str">
            <v>06 03 85 28 78</v>
          </cell>
          <cell r="M10"/>
          <cell r="N10" t="str">
            <v>arg.concept@gmail.com</v>
          </cell>
          <cell r="O10"/>
          <cell r="P10"/>
          <cell r="Q10" t="str">
            <v xml:space="preserve"> Zi Patte d’oie - 5 rue de Savoie - 31330 MERVILLE</v>
          </cell>
          <cell r="R10" t="str">
            <v>LLORCA</v>
          </cell>
          <cell r="S10" t="str">
            <v>SAS</v>
          </cell>
          <cell r="T10" t="str">
            <v>51280678700010</v>
          </cell>
          <cell r="U10" t="str">
            <v>3102Z</v>
          </cell>
          <cell r="V10"/>
          <cell r="W10"/>
          <cell r="X10" t="str">
            <v>FR82512806787</v>
          </cell>
          <cell r="Y10"/>
          <cell r="Z10"/>
          <cell r="AA10"/>
          <cell r="AB10"/>
          <cell r="AC10"/>
          <cell r="AD10"/>
        </row>
        <row r="11">
          <cell r="B11" t="str">
            <v>ATELIERS DE VIC</v>
          </cell>
          <cell r="C11" t="str">
            <v>Entr.</v>
          </cell>
          <cell r="D11" t="str">
            <v>Lot 23</v>
          </cell>
          <cell r="E11" t="str">
            <v>Mme. PIZARROSO</v>
          </cell>
          <cell r="F11" t="str">
            <v>ZI de Vic</v>
          </cell>
          <cell r="G11" t="str">
            <v>11, Rue de la Technique</v>
          </cell>
          <cell r="H11" t="str">
            <v>31320  CASTANET TOLOSAN</v>
          </cell>
          <cell r="I11">
            <v>31320</v>
          </cell>
          <cell r="J11" t="str">
            <v>CASTANET TOLOSAN</v>
          </cell>
          <cell r="K11"/>
          <cell r="L11"/>
          <cell r="M11"/>
          <cell r="N11"/>
          <cell r="O11"/>
          <cell r="P11"/>
          <cell r="Q11"/>
          <cell r="R11" t="str">
            <v>ICADE - Villas La Boiseraie</v>
          </cell>
          <cell r="S11"/>
          <cell r="T11"/>
          <cell r="U11"/>
          <cell r="V11"/>
          <cell r="W11"/>
          <cell r="X11"/>
          <cell r="Y11"/>
          <cell r="Z11"/>
          <cell r="AA11"/>
          <cell r="AB11"/>
          <cell r="AC11"/>
          <cell r="AD11"/>
        </row>
        <row r="12">
          <cell r="B12" t="str">
            <v>BARUTEL</v>
          </cell>
          <cell r="C12" t="str">
            <v>Entr.</v>
          </cell>
          <cell r="D12" t="str">
            <v>lot 25</v>
          </cell>
          <cell r="E12"/>
          <cell r="F12"/>
          <cell r="G12" t="str">
            <v>47 avenue de Muret</v>
          </cell>
          <cell r="H12" t="str">
            <v xml:space="preserve">31100  </v>
          </cell>
          <cell r="I12">
            <v>31100</v>
          </cell>
          <cell r="J12"/>
          <cell r="K12"/>
          <cell r="L12" t="str">
            <v>06 23 80 70 29</v>
          </cell>
          <cell r="M12"/>
          <cell r="N12" t="str">
            <v>casque8@hotmail.com</v>
          </cell>
          <cell r="O12"/>
          <cell r="P12"/>
          <cell r="Q12" t="str">
            <v xml:space="preserve"> 47 avenue de Muret - 31100 </v>
          </cell>
          <cell r="R12"/>
          <cell r="S12"/>
          <cell r="T12"/>
          <cell r="U12"/>
          <cell r="V12"/>
          <cell r="W12"/>
          <cell r="X12"/>
          <cell r="Y12"/>
          <cell r="Z12"/>
          <cell r="AA12"/>
          <cell r="AB12"/>
          <cell r="AC12"/>
          <cell r="AD12"/>
        </row>
        <row r="13">
          <cell r="B13" t="str">
            <v>BEGUE</v>
          </cell>
          <cell r="C13" t="str">
            <v>Entr.</v>
          </cell>
          <cell r="D13" t="str">
            <v>Lot 4</v>
          </cell>
          <cell r="E13" t="str">
            <v>M. BEGUE</v>
          </cell>
          <cell r="F13"/>
          <cell r="G13" t="str">
            <v>1662 route de la Côte rouge</v>
          </cell>
          <cell r="H13" t="str">
            <v>31330  MERVILLE</v>
          </cell>
          <cell r="I13">
            <v>31330</v>
          </cell>
          <cell r="J13" t="str">
            <v>MERVILLE</v>
          </cell>
          <cell r="K13"/>
          <cell r="L13"/>
          <cell r="M13"/>
          <cell r="N13"/>
          <cell r="O13"/>
          <cell r="P13"/>
          <cell r="Q13"/>
          <cell r="R13" t="str">
            <v>ICADE - Villas La Boiseraie</v>
          </cell>
          <cell r="S13"/>
          <cell r="T13"/>
          <cell r="U13"/>
          <cell r="V13"/>
          <cell r="W13"/>
          <cell r="X13"/>
          <cell r="Y13"/>
          <cell r="Z13"/>
          <cell r="AA13"/>
          <cell r="AB13" t="str">
            <v>LISTE NOIR</v>
          </cell>
          <cell r="AC13"/>
          <cell r="AD13"/>
        </row>
        <row r="14">
          <cell r="B14" t="str">
            <v>BNP St Cypr</v>
          </cell>
          <cell r="C14"/>
          <cell r="D14" t="str">
            <v>Banque</v>
          </cell>
          <cell r="E14"/>
          <cell r="F14"/>
          <cell r="G14" t="str">
            <v>place St Cyprien</v>
          </cell>
          <cell r="H14" t="str">
            <v>31300  TOULOUSE</v>
          </cell>
          <cell r="I14">
            <v>31300</v>
          </cell>
          <cell r="J14" t="str">
            <v>TOULOUSE</v>
          </cell>
          <cell r="K14"/>
          <cell r="L14"/>
          <cell r="M14"/>
          <cell r="N14"/>
          <cell r="O14"/>
          <cell r="P14">
            <v>6</v>
          </cell>
          <cell r="Q14" t="str">
            <v xml:space="preserve"> place St Cyprien - 31300 TOULOUSE</v>
          </cell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</row>
        <row r="15">
          <cell r="B15" t="str">
            <v>BOUILLY</v>
          </cell>
          <cell r="C15" t="str">
            <v>Entr.</v>
          </cell>
          <cell r="D15" t="str">
            <v>Lot 17</v>
          </cell>
          <cell r="E15" t="str">
            <v>M. J.J. BOUILLY</v>
          </cell>
          <cell r="F15"/>
          <cell r="G15" t="str">
            <v>3, rue pierre Larousse</v>
          </cell>
          <cell r="H15" t="str">
            <v>31400  TOULOUSE</v>
          </cell>
          <cell r="I15">
            <v>31400</v>
          </cell>
          <cell r="J15" t="str">
            <v>TOULOUSE</v>
          </cell>
          <cell r="K15" t="str">
            <v>05 61 54 26 72</v>
          </cell>
          <cell r="L15" t="str">
            <v>06 81 75 57 68</v>
          </cell>
          <cell r="M15"/>
          <cell r="N15" t="str">
            <v>contact@jjbouilly.com</v>
          </cell>
          <cell r="O15"/>
          <cell r="P15"/>
          <cell r="Q15" t="str">
            <v xml:space="preserve"> 3, rue pierre Larousse - 31400 TOULOUSE</v>
          </cell>
          <cell r="R15"/>
          <cell r="S15" t="str">
            <v>EURL</v>
          </cell>
          <cell r="T15"/>
          <cell r="U15"/>
          <cell r="V15" t="str">
            <v xml:space="preserve">RCS Toulouse - B 411 </v>
          </cell>
          <cell r="W15">
            <v>43268500021</v>
          </cell>
          <cell r="X15" t="str">
            <v>FR 334 32665</v>
          </cell>
          <cell r="Y15"/>
          <cell r="Z15"/>
          <cell r="AA15"/>
          <cell r="AB15"/>
          <cell r="AC15"/>
          <cell r="AD15"/>
        </row>
        <row r="16">
          <cell r="B16" t="str">
            <v>CASARES</v>
          </cell>
          <cell r="C16" t="str">
            <v>M.</v>
          </cell>
          <cell r="D16" t="str">
            <v>MO</v>
          </cell>
          <cell r="E16"/>
          <cell r="F16"/>
          <cell r="G16" t="str">
            <v>13 bis rue des Briquetiers</v>
          </cell>
          <cell r="H16" t="str">
            <v>31700  BLAGNAC</v>
          </cell>
          <cell r="I16">
            <v>31700</v>
          </cell>
          <cell r="J16" t="str">
            <v>BLAGNAC</v>
          </cell>
          <cell r="K16"/>
          <cell r="L16"/>
          <cell r="M16"/>
          <cell r="N16"/>
          <cell r="O16"/>
          <cell r="P16">
            <v>27.6</v>
          </cell>
          <cell r="Q16" t="str">
            <v xml:space="preserve"> 13 bis rue des Briquetiers - 31700 BLAGNAC</v>
          </cell>
          <cell r="R16"/>
          <cell r="S16"/>
          <cell r="T16"/>
          <cell r="U16"/>
          <cell r="V16"/>
          <cell r="W16"/>
          <cell r="X16"/>
          <cell r="Y16"/>
          <cell r="Z16"/>
          <cell r="AA16"/>
          <cell r="AB16"/>
          <cell r="AC16"/>
          <cell r="AD16"/>
        </row>
        <row r="17">
          <cell r="B17" t="str">
            <v>COLAS</v>
          </cell>
          <cell r="C17" t="str">
            <v>Entr.</v>
          </cell>
          <cell r="D17" t="str">
            <v>Lot 01</v>
          </cell>
          <cell r="E17" t="str">
            <v>Henri LOUP</v>
          </cell>
          <cell r="F17" t="str">
            <v>Agence Toulouse Sud</v>
          </cell>
          <cell r="G17" t="str">
            <v>572 Chemin des Agriès</v>
          </cell>
          <cell r="H17" t="str">
            <v>31860  LABARTHE SUR LEZE</v>
          </cell>
          <cell r="I17">
            <v>31860</v>
          </cell>
          <cell r="J17" t="str">
            <v>LABARTHE SUR LEZE</v>
          </cell>
          <cell r="K17"/>
          <cell r="L17"/>
          <cell r="M17"/>
          <cell r="N17"/>
          <cell r="O17"/>
          <cell r="P17"/>
          <cell r="Q17"/>
          <cell r="R17" t="str">
            <v>ICADE - Villas La Boiseraie</v>
          </cell>
          <cell r="S17"/>
          <cell r="T17"/>
          <cell r="U17"/>
          <cell r="V17"/>
          <cell r="W17"/>
          <cell r="X17"/>
          <cell r="Y17"/>
          <cell r="Z17"/>
          <cell r="AA17"/>
          <cell r="AB17"/>
          <cell r="AC17"/>
          <cell r="AD17"/>
        </row>
        <row r="18">
          <cell r="B18" t="str">
            <v>CONTINES MENUISERIE</v>
          </cell>
          <cell r="C18" t="str">
            <v>Entr.</v>
          </cell>
          <cell r="D18" t="str">
            <v>Lot 12</v>
          </cell>
          <cell r="E18" t="str">
            <v>M. PECHARMANT Jean Louis</v>
          </cell>
          <cell r="F18"/>
          <cell r="G18" t="str">
            <v>3 za Port Nord - Allées des platanes</v>
          </cell>
          <cell r="H18" t="str">
            <v>82800  NEGREPELISSE</v>
          </cell>
          <cell r="I18">
            <v>82800</v>
          </cell>
          <cell r="J18" t="str">
            <v>NEGREPELISSE</v>
          </cell>
          <cell r="K18"/>
          <cell r="L18" t="str">
            <v>06 73 99 10 83</v>
          </cell>
          <cell r="M18"/>
          <cell r="N18" t="str">
            <v>contines.menuiserie@gmail.com</v>
          </cell>
          <cell r="O18"/>
          <cell r="P18"/>
          <cell r="Q18" t="str">
            <v xml:space="preserve"> 3 za Port Nord - Allées des platanes - 82800 NEGREPELISSE</v>
          </cell>
          <cell r="R18"/>
          <cell r="S18"/>
          <cell r="T18"/>
          <cell r="U18"/>
          <cell r="V18"/>
          <cell r="W18"/>
          <cell r="X18"/>
          <cell r="Y18"/>
          <cell r="Z18"/>
          <cell r="AA18"/>
          <cell r="AB18"/>
          <cell r="AC18"/>
          <cell r="AD18"/>
        </row>
        <row r="19">
          <cell r="B19" t="str">
            <v>COUDENC</v>
          </cell>
          <cell r="C19" t="str">
            <v>M.</v>
          </cell>
          <cell r="D19" t="str">
            <v>Comptable</v>
          </cell>
          <cell r="E19"/>
          <cell r="F19"/>
          <cell r="G19" t="str">
            <v>11 rue Jean Rodier</v>
          </cell>
          <cell r="H19" t="str">
            <v>31400  TOULOUSE</v>
          </cell>
          <cell r="I19">
            <v>31400</v>
          </cell>
          <cell r="J19" t="str">
            <v>TOULOUSE</v>
          </cell>
          <cell r="K19"/>
          <cell r="L19"/>
          <cell r="M19"/>
          <cell r="N19"/>
          <cell r="O19"/>
          <cell r="P19">
            <v>11</v>
          </cell>
          <cell r="Q19" t="str">
            <v xml:space="preserve"> 11 rue Jean Rodier - 31400 TOULOUSE</v>
          </cell>
          <cell r="R19"/>
          <cell r="S19"/>
          <cell r="T19"/>
          <cell r="U19"/>
          <cell r="V19"/>
          <cell r="W19"/>
          <cell r="X19"/>
          <cell r="Y19"/>
          <cell r="Z19"/>
          <cell r="AA19"/>
          <cell r="AB19"/>
          <cell r="AC19"/>
          <cell r="AD19"/>
        </row>
        <row r="20">
          <cell r="B20" t="str">
            <v>Couleur Design</v>
          </cell>
          <cell r="C20"/>
          <cell r="D20" t="str">
            <v>BET</v>
          </cell>
          <cell r="E20"/>
          <cell r="F20"/>
          <cell r="G20" t="str">
            <v>2 Av. des pyrénées</v>
          </cell>
          <cell r="H20" t="str">
            <v>31120  Roques sur Garonne</v>
          </cell>
          <cell r="I20">
            <v>31120</v>
          </cell>
          <cell r="J20" t="str">
            <v>Roques sur Garonne</v>
          </cell>
          <cell r="K20"/>
          <cell r="L20"/>
          <cell r="M20"/>
          <cell r="N20"/>
          <cell r="O20"/>
          <cell r="P20">
            <v>27</v>
          </cell>
          <cell r="Q20" t="str">
            <v xml:space="preserve"> 2 Av. des pyrénées - 31120 Roques sur Garonne</v>
          </cell>
          <cell r="R20"/>
          <cell r="S20"/>
          <cell r="T20"/>
          <cell r="U20"/>
          <cell r="V20"/>
          <cell r="W20"/>
          <cell r="X20"/>
          <cell r="Y20"/>
          <cell r="Z20"/>
          <cell r="AA20"/>
          <cell r="AB20"/>
          <cell r="AC20"/>
          <cell r="AD20"/>
        </row>
        <row r="21">
          <cell r="B21" t="str">
            <v>Credit Agricole</v>
          </cell>
          <cell r="C21"/>
          <cell r="D21" t="str">
            <v>Banque</v>
          </cell>
          <cell r="E21"/>
          <cell r="F21"/>
          <cell r="G21" t="str">
            <v>29 Avenue d'Andromède</v>
          </cell>
          <cell r="H21" t="str">
            <v>31700  BLAGNAC</v>
          </cell>
          <cell r="I21">
            <v>31700</v>
          </cell>
          <cell r="J21" t="str">
            <v>BLAGNAC</v>
          </cell>
          <cell r="K21"/>
          <cell r="L21"/>
          <cell r="M21"/>
          <cell r="N21"/>
          <cell r="O21"/>
          <cell r="P21">
            <v>29.4</v>
          </cell>
          <cell r="Q21" t="str">
            <v xml:space="preserve"> 29 Avenue d'Andromède - 31700 BLAGNAC</v>
          </cell>
          <cell r="R21"/>
          <cell r="S21"/>
          <cell r="T21"/>
          <cell r="U21"/>
          <cell r="V21"/>
          <cell r="W21"/>
          <cell r="X21"/>
          <cell r="Y21"/>
          <cell r="Z21"/>
          <cell r="AA21"/>
          <cell r="AB21"/>
          <cell r="AC21"/>
          <cell r="AD21"/>
        </row>
        <row r="22">
          <cell r="B22" t="str">
            <v>DASILVA</v>
          </cell>
          <cell r="C22" t="str">
            <v>Entr.</v>
          </cell>
          <cell r="D22" t="str">
            <v>Lot 34</v>
          </cell>
          <cell r="E22"/>
          <cell r="F22"/>
          <cell r="G22" t="str">
            <v xml:space="preserve"> 217 Route de Narbonne</v>
          </cell>
          <cell r="H22" t="str">
            <v>31400  TOULOUSE</v>
          </cell>
          <cell r="I22">
            <v>31400</v>
          </cell>
          <cell r="J22" t="str">
            <v>TOULOUSE</v>
          </cell>
          <cell r="K22"/>
          <cell r="L22"/>
          <cell r="M22"/>
          <cell r="N22"/>
          <cell r="O22"/>
          <cell r="P22">
            <v>11.2</v>
          </cell>
          <cell r="Q22" t="str">
            <v xml:space="preserve">  217 Route de Narbonne - 31400 TOULOUSE</v>
          </cell>
          <cell r="R22"/>
          <cell r="S22"/>
          <cell r="T22"/>
          <cell r="U22"/>
          <cell r="V22"/>
          <cell r="W22"/>
          <cell r="X22"/>
          <cell r="Y22"/>
          <cell r="Z22"/>
          <cell r="AA22"/>
          <cell r="AB22"/>
          <cell r="AC22"/>
          <cell r="AD22"/>
        </row>
        <row r="23">
          <cell r="B23" t="str">
            <v>DSCRM</v>
          </cell>
          <cell r="C23"/>
          <cell r="D23" t="str">
            <v>Administration</v>
          </cell>
          <cell r="E23"/>
          <cell r="F23"/>
          <cell r="G23" t="str">
            <v>1, rue du Pénitents Blancs</v>
          </cell>
          <cell r="H23" t="str">
            <v>31000  TOULOUSE</v>
          </cell>
          <cell r="I23">
            <v>31000</v>
          </cell>
          <cell r="J23" t="str">
            <v>TOULOUSE</v>
          </cell>
          <cell r="K23"/>
          <cell r="L23"/>
          <cell r="M23"/>
          <cell r="N23"/>
          <cell r="O23"/>
          <cell r="P23">
            <v>9</v>
          </cell>
          <cell r="Q23" t="str">
            <v xml:space="preserve"> 1, rue du Pénitents Blancs - 31000 TOULOUSE</v>
          </cell>
          <cell r="R23"/>
          <cell r="S23"/>
          <cell r="T23"/>
          <cell r="U23"/>
          <cell r="V23"/>
          <cell r="W23"/>
          <cell r="X23"/>
          <cell r="Y23"/>
          <cell r="Z23"/>
          <cell r="AA23"/>
          <cell r="AB23"/>
          <cell r="AC23"/>
          <cell r="AD23"/>
        </row>
        <row r="24">
          <cell r="B24" t="str">
            <v>E2V</v>
          </cell>
          <cell r="C24" t="str">
            <v>Entr.</v>
          </cell>
          <cell r="D24" t="str">
            <v>Lot 29</v>
          </cell>
          <cell r="E24" t="str">
            <v>M. DU BERNARD</v>
          </cell>
          <cell r="F24" t="str">
            <v>Clairac</v>
          </cell>
          <cell r="G24" t="str">
            <v>483 route des Fallières - BP 7</v>
          </cell>
          <cell r="H24" t="str">
            <v>31340  VILLEMUR S/ TARN</v>
          </cell>
          <cell r="I24">
            <v>31340</v>
          </cell>
          <cell r="J24" t="str">
            <v>VILLEMUR S/ TARN</v>
          </cell>
          <cell r="K24"/>
          <cell r="L24"/>
          <cell r="M24"/>
          <cell r="N24"/>
          <cell r="O24"/>
          <cell r="P24"/>
          <cell r="Q24"/>
          <cell r="R24" t="str">
            <v>ICADE - Villas La Boiseraie</v>
          </cell>
          <cell r="S24"/>
          <cell r="T24"/>
          <cell r="U24"/>
          <cell r="V24"/>
          <cell r="W24"/>
          <cell r="X24"/>
          <cell r="Y24"/>
          <cell r="Z24"/>
          <cell r="AA24"/>
          <cell r="AB24"/>
          <cell r="AC24"/>
          <cell r="AD24"/>
        </row>
        <row r="25">
          <cell r="B25" t="str">
            <v>Echelle 31</v>
          </cell>
          <cell r="C25" t="str">
            <v>Entr.</v>
          </cell>
          <cell r="D25" t="str">
            <v>Lot 14</v>
          </cell>
          <cell r="E25" t="str">
            <v>M. VIGNOLES Alain</v>
          </cell>
          <cell r="F25"/>
          <cell r="G25" t="str">
            <v>3 Chemin des Fauvette</v>
          </cell>
          <cell r="H25" t="str">
            <v>31120  PORTET SUR GARONNE</v>
          </cell>
          <cell r="I25">
            <v>31120</v>
          </cell>
          <cell r="J25" t="str">
            <v>PORTET SUR GARONNE</v>
          </cell>
          <cell r="K25" t="str">
            <v>05 61 72 15 15</v>
          </cell>
          <cell r="L25" t="str">
            <v>06 76 22 87 53</v>
          </cell>
          <cell r="M25"/>
          <cell r="N25" t="str">
            <v>alain.echelle31@live.fr</v>
          </cell>
          <cell r="O25"/>
          <cell r="P25"/>
          <cell r="Q25" t="str">
            <v xml:space="preserve"> 3 Chemin des Fauvette - 31120 PORTET SUR GARONNE</v>
          </cell>
          <cell r="R25"/>
          <cell r="S25"/>
          <cell r="T25"/>
          <cell r="U25"/>
          <cell r="V25"/>
          <cell r="W25"/>
          <cell r="X25"/>
          <cell r="Y25"/>
          <cell r="Z25"/>
          <cell r="AA25"/>
          <cell r="AB25"/>
          <cell r="AC25"/>
          <cell r="AD25"/>
        </row>
        <row r="26">
          <cell r="B26" t="str">
            <v>EPE</v>
          </cell>
          <cell r="C26" t="str">
            <v>Entr.</v>
          </cell>
          <cell r="D26" t="str">
            <v>Lot 17</v>
          </cell>
          <cell r="E26" t="str">
            <v>M. AUGAY</v>
          </cell>
          <cell r="F26"/>
          <cell r="G26" t="str">
            <v>rue Hera</v>
          </cell>
          <cell r="H26" t="str">
            <v>31190  MIREMONT</v>
          </cell>
          <cell r="I26">
            <v>31190</v>
          </cell>
          <cell r="J26" t="str">
            <v>MIREMONT</v>
          </cell>
          <cell r="K26"/>
          <cell r="L26"/>
          <cell r="M26"/>
          <cell r="N26"/>
          <cell r="O26"/>
          <cell r="P26"/>
          <cell r="Q26"/>
          <cell r="R26" t="str">
            <v>ICADE - Villas La Boiseraie</v>
          </cell>
          <cell r="S26"/>
          <cell r="T26"/>
          <cell r="U26"/>
          <cell r="V26"/>
          <cell r="W26"/>
          <cell r="X26"/>
          <cell r="Y26"/>
          <cell r="Z26"/>
          <cell r="AA26"/>
          <cell r="AB26"/>
          <cell r="AC26"/>
          <cell r="AD26"/>
        </row>
        <row r="27">
          <cell r="B27" t="str">
            <v>FEFIX</v>
          </cell>
          <cell r="C27" t="str">
            <v>Entr.</v>
          </cell>
          <cell r="D27" t="str">
            <v>BET Structure</v>
          </cell>
          <cell r="E27"/>
          <cell r="F27"/>
          <cell r="G27" t="str">
            <v>13 rue de l'action Toulousaine</v>
          </cell>
          <cell r="H27" t="str">
            <v>31400  TOULOUSE</v>
          </cell>
          <cell r="I27">
            <v>31400</v>
          </cell>
          <cell r="J27" t="str">
            <v>TOULOUSE</v>
          </cell>
          <cell r="K27"/>
          <cell r="L27"/>
          <cell r="M27"/>
          <cell r="N27"/>
          <cell r="O27"/>
          <cell r="P27"/>
          <cell r="Q27" t="str">
            <v xml:space="preserve"> 13 rue de l'action Toulousaine - 31400 TOULOUSE</v>
          </cell>
          <cell r="R27" t="str">
            <v>Ferrand</v>
          </cell>
          <cell r="S27"/>
          <cell r="T27"/>
          <cell r="U27"/>
          <cell r="V27"/>
          <cell r="W27"/>
          <cell r="X27"/>
          <cell r="Y27"/>
          <cell r="Z27"/>
          <cell r="AA27"/>
          <cell r="AB27"/>
          <cell r="AC27"/>
          <cell r="AD27"/>
        </row>
        <row r="28">
          <cell r="B28" t="str">
            <v>GAN</v>
          </cell>
          <cell r="C28"/>
          <cell r="D28" t="str">
            <v>Assurance</v>
          </cell>
          <cell r="E28"/>
          <cell r="F28"/>
          <cell r="G28" t="str">
            <v>21 Rue Jany</v>
          </cell>
          <cell r="H28" t="str">
            <v>31000  TOULOUSE</v>
          </cell>
          <cell r="I28">
            <v>31000</v>
          </cell>
          <cell r="J28" t="str">
            <v>TOULOUSE</v>
          </cell>
          <cell r="K28"/>
          <cell r="L28"/>
          <cell r="M28"/>
          <cell r="N28"/>
          <cell r="O28"/>
          <cell r="P28">
            <v>15</v>
          </cell>
          <cell r="Q28" t="str">
            <v xml:space="preserve"> 21 Rue Jany - 31000 TOULOUSE</v>
          </cell>
          <cell r="R28"/>
          <cell r="S28"/>
          <cell r="T28"/>
          <cell r="U28"/>
          <cell r="V28"/>
          <cell r="W28"/>
          <cell r="X28"/>
          <cell r="Y28"/>
          <cell r="Z28"/>
          <cell r="AA28"/>
          <cell r="AB28"/>
          <cell r="AC28"/>
          <cell r="AD28"/>
        </row>
        <row r="29">
          <cell r="B29" t="str">
            <v>GBMP</v>
          </cell>
          <cell r="C29" t="str">
            <v>Entr.</v>
          </cell>
          <cell r="D29" t="str">
            <v>Lot 01</v>
          </cell>
          <cell r="E29"/>
          <cell r="F29"/>
          <cell r="G29" t="str">
            <v>16 Boulevard Marcel Paul</v>
          </cell>
          <cell r="H29" t="str">
            <v>31170  TOURNEFEUILLE</v>
          </cell>
          <cell r="I29">
            <v>31170</v>
          </cell>
          <cell r="J29" t="str">
            <v>TOURNEFEUILLE</v>
          </cell>
          <cell r="K29"/>
          <cell r="L29"/>
          <cell r="M29"/>
          <cell r="N29"/>
          <cell r="O29"/>
          <cell r="P29">
            <v>29.6</v>
          </cell>
          <cell r="Q29" t="str">
            <v xml:space="preserve"> 16 Boulevard Marcel Paul - 31170 TOURNEFEUILLE</v>
          </cell>
          <cell r="R29"/>
          <cell r="S29"/>
          <cell r="T29"/>
          <cell r="U29"/>
          <cell r="V29"/>
          <cell r="W29"/>
          <cell r="X29"/>
          <cell r="Y29"/>
          <cell r="Z29"/>
          <cell r="AA29"/>
          <cell r="AB29"/>
          <cell r="AC29"/>
          <cell r="AD29"/>
        </row>
        <row r="30">
          <cell r="B30" t="str">
            <v>GENDRE</v>
          </cell>
          <cell r="C30" t="str">
            <v>Me</v>
          </cell>
          <cell r="D30" t="str">
            <v>Avocat</v>
          </cell>
          <cell r="E30"/>
          <cell r="F30"/>
          <cell r="G30" t="str">
            <v>40 Rue de Metz</v>
          </cell>
          <cell r="H30" t="str">
            <v>31000  TOULOUSE</v>
          </cell>
          <cell r="I30">
            <v>31000</v>
          </cell>
          <cell r="J30" t="str">
            <v>TOULOUSE</v>
          </cell>
          <cell r="K30"/>
          <cell r="L30"/>
          <cell r="M30"/>
          <cell r="N30"/>
          <cell r="O30"/>
          <cell r="P30">
            <v>8</v>
          </cell>
          <cell r="Q30" t="str">
            <v xml:space="preserve"> 40 Rue de Metz - 31000 TOULOUSE</v>
          </cell>
          <cell r="R30"/>
          <cell r="S30"/>
          <cell r="T30"/>
          <cell r="U30"/>
          <cell r="V30"/>
          <cell r="W30"/>
          <cell r="X30"/>
          <cell r="Y30"/>
          <cell r="Z30"/>
          <cell r="AA30"/>
          <cell r="AB30"/>
          <cell r="AC30"/>
          <cell r="AD30"/>
        </row>
        <row r="31">
          <cell r="B31" t="str">
            <v>ICADE</v>
          </cell>
          <cell r="C31"/>
          <cell r="D31" t="str">
            <v>MO</v>
          </cell>
          <cell r="E31"/>
          <cell r="F31"/>
          <cell r="G31" t="str">
            <v>45, Bld de Strasbourg</v>
          </cell>
          <cell r="H31" t="str">
            <v>31000  TOULOUSE</v>
          </cell>
          <cell r="I31">
            <v>31000</v>
          </cell>
          <cell r="J31" t="str">
            <v>TOULOUSE</v>
          </cell>
          <cell r="K31"/>
          <cell r="L31"/>
          <cell r="M31"/>
          <cell r="N31"/>
          <cell r="O31"/>
          <cell r="P31">
            <v>18.8</v>
          </cell>
          <cell r="Q31" t="str">
            <v xml:space="preserve"> 45, Bld de Strasbourg - 31000 TOULOUSE</v>
          </cell>
          <cell r="R31"/>
          <cell r="S31"/>
          <cell r="T31"/>
          <cell r="U31"/>
          <cell r="V31"/>
          <cell r="W31"/>
          <cell r="X31"/>
          <cell r="Y31"/>
          <cell r="Z31"/>
          <cell r="AA31"/>
          <cell r="AB31"/>
          <cell r="AC31"/>
          <cell r="AD31"/>
        </row>
        <row r="32">
          <cell r="B32" t="str">
            <v>KAUFMAN</v>
          </cell>
          <cell r="C32"/>
          <cell r="D32" t="str">
            <v>MO</v>
          </cell>
          <cell r="E32"/>
          <cell r="F32"/>
          <cell r="G32" t="str">
            <v>27 Bis Allée Jean Jaurès</v>
          </cell>
          <cell r="H32" t="str">
            <v>31000  TOULOUSE</v>
          </cell>
          <cell r="I32">
            <v>31000</v>
          </cell>
          <cell r="J32" t="str">
            <v>TOULOUSE</v>
          </cell>
          <cell r="K32"/>
          <cell r="L32"/>
          <cell r="M32"/>
          <cell r="N32"/>
          <cell r="O32"/>
          <cell r="P32">
            <v>12</v>
          </cell>
          <cell r="Q32" t="str">
            <v xml:space="preserve"> 27 Bis Allée Jean Jaurès - 31000 TOULOUSE</v>
          </cell>
          <cell r="R32"/>
          <cell r="S32"/>
          <cell r="T32"/>
          <cell r="U32"/>
          <cell r="V32"/>
          <cell r="W32"/>
          <cell r="X32"/>
          <cell r="Y32"/>
          <cell r="Z32"/>
          <cell r="AA32"/>
          <cell r="AB32"/>
          <cell r="AC32"/>
          <cell r="AD32"/>
        </row>
        <row r="33">
          <cell r="B33" t="str">
            <v>LERIDON</v>
          </cell>
          <cell r="C33" t="str">
            <v>Me</v>
          </cell>
          <cell r="D33" t="str">
            <v>Avocat</v>
          </cell>
          <cell r="E33"/>
          <cell r="F33"/>
          <cell r="G33" t="str">
            <v>10, rue des potiers</v>
          </cell>
          <cell r="H33" t="str">
            <v>31000  TOULOUSE</v>
          </cell>
          <cell r="I33">
            <v>31000</v>
          </cell>
          <cell r="J33" t="str">
            <v>TOULOUSE</v>
          </cell>
          <cell r="K33"/>
          <cell r="L33"/>
          <cell r="M33"/>
          <cell r="N33"/>
          <cell r="O33"/>
          <cell r="P33">
            <v>10.4</v>
          </cell>
          <cell r="Q33" t="str">
            <v xml:space="preserve"> 10, rue des potiers - 31000 TOULOUSE</v>
          </cell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/>
          <cell r="AC33"/>
          <cell r="AD33"/>
        </row>
        <row r="34">
          <cell r="B34" t="str">
            <v>MAF</v>
          </cell>
          <cell r="C34"/>
          <cell r="D34"/>
          <cell r="E34" t="str">
            <v>Mme DELAUBADERE</v>
          </cell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/>
          <cell r="AC34"/>
          <cell r="AD34"/>
        </row>
        <row r="35">
          <cell r="B35" t="str">
            <v>MATEOS ELECTRICITE</v>
          </cell>
          <cell r="C35" t="str">
            <v>Entr.</v>
          </cell>
          <cell r="D35" t="str">
            <v>Lot 19</v>
          </cell>
          <cell r="E35" t="str">
            <v>M. BACH</v>
          </cell>
          <cell r="F35"/>
          <cell r="G35" t="str">
            <v>3bis, route de Lacourtensourt</v>
          </cell>
          <cell r="H35" t="str">
            <v>31150  FENOUILLET</v>
          </cell>
          <cell r="I35">
            <v>31150</v>
          </cell>
          <cell r="J35" t="str">
            <v>FENOUILLET</v>
          </cell>
          <cell r="K35"/>
          <cell r="L35"/>
          <cell r="M35"/>
          <cell r="N35"/>
          <cell r="O35"/>
          <cell r="P35"/>
          <cell r="Q35"/>
          <cell r="R35" t="str">
            <v>ICADE - Villas La Boiseraie</v>
          </cell>
          <cell r="S35"/>
          <cell r="T35"/>
          <cell r="U35"/>
          <cell r="V35"/>
          <cell r="W35"/>
          <cell r="X35"/>
          <cell r="Y35"/>
          <cell r="Z35"/>
          <cell r="AA35"/>
          <cell r="AB35"/>
          <cell r="AC35"/>
          <cell r="AD35"/>
        </row>
        <row r="36">
          <cell r="B36" t="str">
            <v>METALU</v>
          </cell>
          <cell r="C36" t="str">
            <v>Entr.</v>
          </cell>
          <cell r="D36" t="str">
            <v>Lot 14</v>
          </cell>
          <cell r="E36" t="str">
            <v>M. GROS</v>
          </cell>
          <cell r="F36"/>
          <cell r="G36" t="str">
            <v xml:space="preserve">ZA Le Mongea </v>
          </cell>
          <cell r="H36" t="str">
            <v>9130  LE FOSSAT</v>
          </cell>
          <cell r="I36">
            <v>9130</v>
          </cell>
          <cell r="J36" t="str">
            <v>LE FOSSAT</v>
          </cell>
          <cell r="K36"/>
          <cell r="L36"/>
          <cell r="M36"/>
          <cell r="N36"/>
          <cell r="O36"/>
          <cell r="P36"/>
          <cell r="Q36"/>
          <cell r="R36" t="str">
            <v>ICADE - Villas La Boiseraie</v>
          </cell>
          <cell r="S36"/>
          <cell r="T36"/>
          <cell r="U36"/>
          <cell r="V36"/>
          <cell r="W36"/>
          <cell r="X36"/>
          <cell r="Y36"/>
          <cell r="Z36"/>
          <cell r="AA36"/>
          <cell r="AB36"/>
          <cell r="AC36"/>
          <cell r="AD36"/>
        </row>
        <row r="37">
          <cell r="B37" t="str">
            <v>NEW énergie concept 69</v>
          </cell>
          <cell r="C37"/>
          <cell r="D37"/>
          <cell r="E37" t="str">
            <v xml:space="preserve">Maxime JAYMOND
</v>
          </cell>
          <cell r="F37"/>
          <cell r="G37" t="str">
            <v>96 Avenue du Progrès</v>
          </cell>
          <cell r="H37" t="str">
            <v>69 680  CHASSIEU</v>
          </cell>
          <cell r="I37" t="str">
            <v>69 680</v>
          </cell>
          <cell r="J37" t="str">
            <v>CHASSIEU</v>
          </cell>
          <cell r="K37" t="str">
            <v>09 53 26 16 13</v>
          </cell>
          <cell r="L37" t="str">
            <v>06 33 42 24 97</v>
          </cell>
          <cell r="M37"/>
          <cell r="N37" t="str">
            <v>maxime@nec-ingenierie.fr</v>
          </cell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/>
          <cell r="AA37"/>
          <cell r="AB37"/>
          <cell r="AC37"/>
          <cell r="AD37"/>
        </row>
        <row r="38">
          <cell r="B38" t="str">
            <v>ORDRE DES ARCHITECTES</v>
          </cell>
          <cell r="C38"/>
          <cell r="D38" t="str">
            <v>Administration</v>
          </cell>
          <cell r="E38" t="str">
            <v>Monsieur le Président</v>
          </cell>
          <cell r="F38"/>
          <cell r="G38" t="str">
            <v>45 rue Jacques Gamelin</v>
          </cell>
          <cell r="H38" t="str">
            <v>31100  TOULOUSE</v>
          </cell>
          <cell r="I38">
            <v>31100</v>
          </cell>
          <cell r="J38" t="str">
            <v>TOULOUSE</v>
          </cell>
          <cell r="K38"/>
          <cell r="L38"/>
          <cell r="M38"/>
          <cell r="N38"/>
          <cell r="O38"/>
          <cell r="P38">
            <v>4</v>
          </cell>
          <cell r="Q38" t="str">
            <v xml:space="preserve"> 45 rue Jacques Gamelin - 31100 TOULOUSE</v>
          </cell>
          <cell r="R38"/>
          <cell r="S38"/>
          <cell r="T38"/>
          <cell r="U38"/>
          <cell r="V38"/>
          <cell r="W38"/>
          <cell r="X38"/>
          <cell r="Y38"/>
          <cell r="Z38"/>
          <cell r="AA38"/>
          <cell r="AB38"/>
          <cell r="AC38"/>
          <cell r="AD38"/>
        </row>
        <row r="39">
          <cell r="B39" t="str">
            <v>OTCE</v>
          </cell>
          <cell r="C39"/>
          <cell r="D39" t="str">
            <v>BET</v>
          </cell>
          <cell r="E39"/>
          <cell r="F39"/>
          <cell r="G39" t="str">
            <v xml:space="preserve"> 95 Rue des Amidonniers</v>
          </cell>
          <cell r="H39" t="str">
            <v>61069  TOULOUSE</v>
          </cell>
          <cell r="I39">
            <v>61069</v>
          </cell>
          <cell r="J39" t="str">
            <v>TOULOUSE</v>
          </cell>
          <cell r="K39"/>
          <cell r="L39"/>
          <cell r="M39"/>
          <cell r="N39"/>
          <cell r="O39"/>
          <cell r="P39">
            <v>8.8000000000000007</v>
          </cell>
          <cell r="Q39" t="str">
            <v xml:space="preserve">  95 Rue des Amidonniers - 61069 TOULOUSE</v>
          </cell>
          <cell r="R39"/>
          <cell r="S39"/>
          <cell r="T39"/>
          <cell r="U39"/>
          <cell r="V39"/>
          <cell r="W39"/>
          <cell r="X39"/>
          <cell r="Y39"/>
          <cell r="Z39"/>
          <cell r="AA39"/>
          <cell r="AB39"/>
          <cell r="AC39"/>
          <cell r="AD39"/>
        </row>
        <row r="40">
          <cell r="B40" t="str">
            <v>OXXO EVOLUTION</v>
          </cell>
          <cell r="C40" t="str">
            <v>Entr.</v>
          </cell>
          <cell r="D40" t="str">
            <v>Lot 8A</v>
          </cell>
          <cell r="E40" t="str">
            <v>M LAGARDE</v>
          </cell>
          <cell r="F40"/>
          <cell r="G40" t="str">
            <v>19, ZA Ribaute</v>
          </cell>
          <cell r="H40" t="str">
            <v>31130  QUINT FONSEGRIVES</v>
          </cell>
          <cell r="I40">
            <v>31130</v>
          </cell>
          <cell r="J40" t="str">
            <v>QUINT FONSEGRIVES</v>
          </cell>
          <cell r="K40"/>
          <cell r="L40"/>
          <cell r="M40"/>
          <cell r="N40"/>
          <cell r="O40"/>
          <cell r="P40"/>
          <cell r="Q40"/>
          <cell r="R40" t="str">
            <v>ICADE - Villas La Boiseraie</v>
          </cell>
          <cell r="S40"/>
          <cell r="T40"/>
          <cell r="U40"/>
          <cell r="V40"/>
          <cell r="W40"/>
          <cell r="X40"/>
          <cell r="Y40"/>
          <cell r="Z40"/>
          <cell r="AA40"/>
          <cell r="AB40"/>
          <cell r="AC40"/>
          <cell r="AD40"/>
        </row>
        <row r="41">
          <cell r="B41" t="str">
            <v>Peintre</v>
          </cell>
          <cell r="C41" t="str">
            <v>Entr.</v>
          </cell>
          <cell r="D41" t="str">
            <v>Lot 17</v>
          </cell>
          <cell r="E41" t="str">
            <v>QUARANTA Christophe</v>
          </cell>
          <cell r="F41"/>
          <cell r="G41"/>
          <cell r="H41" t="str">
            <v xml:space="preserve">  </v>
          </cell>
          <cell r="I41"/>
          <cell r="J41"/>
          <cell r="K41" t="str">
            <v>05.62.48.16.46</v>
          </cell>
          <cell r="L41" t="str">
            <v>06.83.50.91.97</v>
          </cell>
          <cell r="M41"/>
          <cell r="N41"/>
          <cell r="O41"/>
          <cell r="P41"/>
          <cell r="Q41" t="str">
            <v xml:space="preserve">  -  </v>
          </cell>
          <cell r="R41" t="str">
            <v>VITAL</v>
          </cell>
          <cell r="S41"/>
          <cell r="T41"/>
          <cell r="U41"/>
          <cell r="V41"/>
          <cell r="W41"/>
          <cell r="X41"/>
          <cell r="Y41"/>
          <cell r="Z41"/>
          <cell r="AA41"/>
          <cell r="AB41"/>
          <cell r="AC41"/>
          <cell r="AD41"/>
        </row>
        <row r="42">
          <cell r="B42" t="str">
            <v>QUALICONSULT</v>
          </cell>
          <cell r="C42"/>
          <cell r="D42" t="str">
            <v>BC</v>
          </cell>
          <cell r="E42" t="str">
            <v>Mr. Olivier RASQUIN</v>
          </cell>
          <cell r="F42"/>
          <cell r="G42" t="str">
            <v>1 rue de la Paderne</v>
          </cell>
          <cell r="H42" t="str">
            <v>31170  TOURNEFEUILLE</v>
          </cell>
          <cell r="I42">
            <v>31170</v>
          </cell>
          <cell r="J42" t="str">
            <v>TOURNEFEUILLE</v>
          </cell>
          <cell r="K42" t="str">
            <v xml:space="preserve">05 34 51 61 10
</v>
          </cell>
          <cell r="L42" t="str">
            <v>07 62 09 71 99</v>
          </cell>
          <cell r="M42"/>
          <cell r="N42" t="str">
            <v>olivier.rasquin@qualiconsult.fr</v>
          </cell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/>
          <cell r="AA42"/>
          <cell r="AB42"/>
          <cell r="AC42"/>
          <cell r="AD42"/>
        </row>
        <row r="43">
          <cell r="B43" t="str">
            <v>QUALICONSULT</v>
          </cell>
          <cell r="C43"/>
          <cell r="D43" t="str">
            <v>SPS</v>
          </cell>
          <cell r="E43" t="str">
            <v xml:space="preserve">Mr. Guy RUBIO 
</v>
          </cell>
          <cell r="F43"/>
          <cell r="G43" t="str">
            <v>1 rue de la Paderne</v>
          </cell>
          <cell r="H43" t="str">
            <v>31170  TOURNEFEUILLE</v>
          </cell>
          <cell r="I43">
            <v>31170</v>
          </cell>
          <cell r="J43" t="str">
            <v>TOURNEFEUILLE</v>
          </cell>
          <cell r="K43" t="str">
            <v xml:space="preserve">05 34 51 61 10
</v>
          </cell>
          <cell r="L43" t="str">
            <v xml:space="preserve">06 73 28 81 88
</v>
          </cell>
          <cell r="M43"/>
          <cell r="N43" t="str">
            <v xml:space="preserve">guy.rubio@qualiconsult.fr
</v>
          </cell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/>
          <cell r="AA43"/>
          <cell r="AB43"/>
          <cell r="AC43"/>
          <cell r="AD43"/>
        </row>
        <row r="44">
          <cell r="B44" t="str">
            <v>RIBET</v>
          </cell>
          <cell r="C44" t="str">
            <v>Mr</v>
          </cell>
          <cell r="D44" t="str">
            <v>MO</v>
          </cell>
          <cell r="E44" t="str">
            <v>M. Laurent RIBET</v>
          </cell>
          <cell r="F44"/>
          <cell r="G44" t="str">
            <v>12 Route d'Auzielle</v>
          </cell>
          <cell r="H44" t="str">
            <v>31650  LAUZERVILLE</v>
          </cell>
          <cell r="I44">
            <v>31650</v>
          </cell>
          <cell r="J44" t="str">
            <v>LAUZERVILLE</v>
          </cell>
          <cell r="K44"/>
          <cell r="L44"/>
          <cell r="M44"/>
          <cell r="N44"/>
          <cell r="O44"/>
          <cell r="P44">
            <v>35</v>
          </cell>
          <cell r="Q44" t="str">
            <v xml:space="preserve"> 12 Route d'Auzielle - 31650 LAUZERVILLE</v>
          </cell>
          <cell r="R44"/>
          <cell r="S44"/>
          <cell r="T44"/>
          <cell r="U44"/>
          <cell r="V44"/>
          <cell r="W44"/>
          <cell r="X44"/>
          <cell r="Y44"/>
          <cell r="Z44"/>
          <cell r="AA44"/>
          <cell r="AB44"/>
          <cell r="AC44"/>
          <cell r="AD44"/>
        </row>
        <row r="45">
          <cell r="B45" t="str">
            <v>S.L.B.</v>
          </cell>
          <cell r="C45" t="str">
            <v>Entr.</v>
          </cell>
          <cell r="D45" t="str">
            <v>Lot 3A</v>
          </cell>
          <cell r="E45" t="str">
            <v>M. TARARE</v>
          </cell>
          <cell r="F45"/>
          <cell r="G45" t="str">
            <v>5, impasse de Pradié</v>
          </cell>
          <cell r="H45" t="str">
            <v>31270  VILLENEUVE TOLOSANE</v>
          </cell>
          <cell r="I45">
            <v>31270</v>
          </cell>
          <cell r="J45" t="str">
            <v>VILLENEUVE TOLOSANE</v>
          </cell>
          <cell r="K45"/>
          <cell r="L45"/>
          <cell r="M45"/>
          <cell r="N45"/>
          <cell r="O45"/>
          <cell r="P45"/>
          <cell r="Q45"/>
          <cell r="R45" t="str">
            <v>ICADE - Villas La Boiseraie</v>
          </cell>
          <cell r="S45"/>
          <cell r="T45"/>
          <cell r="U45"/>
          <cell r="V45"/>
          <cell r="W45"/>
          <cell r="X45"/>
          <cell r="Y45"/>
          <cell r="Z45"/>
          <cell r="AA45"/>
          <cell r="AB45"/>
          <cell r="AC45"/>
          <cell r="AD45"/>
        </row>
        <row r="46">
          <cell r="B46" t="str">
            <v>SALIEGE</v>
          </cell>
          <cell r="C46"/>
          <cell r="D46" t="str">
            <v>Enseignement</v>
          </cell>
          <cell r="E46"/>
          <cell r="F46"/>
          <cell r="G46" t="str">
            <v>23 Avenue de la Plaine</v>
          </cell>
          <cell r="H46" t="str">
            <v>31130  BALMA</v>
          </cell>
          <cell r="I46">
            <v>31130</v>
          </cell>
          <cell r="J46" t="str">
            <v>BALMA</v>
          </cell>
          <cell r="K46"/>
          <cell r="L46"/>
          <cell r="M46"/>
          <cell r="N46"/>
          <cell r="O46"/>
          <cell r="P46">
            <v>28</v>
          </cell>
          <cell r="Q46" t="str">
            <v xml:space="preserve"> 23 Avenue de la Plaine - 31130 BALMA</v>
          </cell>
          <cell r="R46"/>
          <cell r="S46"/>
          <cell r="T46"/>
          <cell r="U46"/>
          <cell r="V46"/>
          <cell r="W46"/>
          <cell r="X46"/>
          <cell r="Y46"/>
          <cell r="Z46"/>
          <cell r="AA46"/>
          <cell r="AB46"/>
          <cell r="AC46"/>
          <cell r="AD46"/>
        </row>
        <row r="47">
          <cell r="B47" t="str">
            <v>SALVETAT</v>
          </cell>
          <cell r="C47"/>
          <cell r="D47" t="str">
            <v>Lot 15</v>
          </cell>
          <cell r="E47" t="str">
            <v>M. SALVETAT</v>
          </cell>
          <cell r="F47"/>
          <cell r="G47" t="str">
            <v>4 impasse de l'église</v>
          </cell>
          <cell r="H47" t="str">
            <v>31180  ROUFFIAC TOLOSAN</v>
          </cell>
          <cell r="I47">
            <v>31180</v>
          </cell>
          <cell r="J47" t="str">
            <v>ROUFFIAC TOLOSAN</v>
          </cell>
          <cell r="K47"/>
          <cell r="L47" t="str">
            <v>06 14 62 24 43</v>
          </cell>
          <cell r="M47"/>
          <cell r="N47"/>
          <cell r="O47"/>
          <cell r="P47"/>
          <cell r="Q47" t="str">
            <v xml:space="preserve"> 4 impasse de l'église - 31180 ROUFFIAC TOLOSAN</v>
          </cell>
          <cell r="R47"/>
          <cell r="S47"/>
          <cell r="T47"/>
          <cell r="U47"/>
          <cell r="V47"/>
          <cell r="W47"/>
          <cell r="X47"/>
          <cell r="Y47"/>
          <cell r="Z47"/>
          <cell r="AA47"/>
          <cell r="AB47"/>
          <cell r="AC47"/>
          <cell r="AD47"/>
        </row>
        <row r="48">
          <cell r="B48" t="str">
            <v>SARL d'Architecture Emmanuel PLAT</v>
          </cell>
          <cell r="C48" t="str">
            <v>Archi</v>
          </cell>
          <cell r="D48" t="str">
            <v>Architecte</v>
          </cell>
          <cell r="E48" t="str">
            <v>M. PLAT Emmanuel</v>
          </cell>
          <cell r="F48"/>
          <cell r="G48" t="str">
            <v>4 rue des Braves</v>
          </cell>
          <cell r="H48" t="str">
            <v>31300  TOULOUSE</v>
          </cell>
          <cell r="I48">
            <v>31300</v>
          </cell>
          <cell r="J48" t="str">
            <v>TOULOUSE</v>
          </cell>
          <cell r="K48"/>
          <cell r="L48" t="str">
            <v>06 61 35 74 71</v>
          </cell>
          <cell r="M48"/>
          <cell r="N48" t="str">
            <v>eusice.plat@wanadoo.fr</v>
          </cell>
          <cell r="O48"/>
          <cell r="P48">
            <v>7.2</v>
          </cell>
          <cell r="Q48" t="str">
            <v xml:space="preserve"> 4 rue des Braves - 31300 TOULOUSE</v>
          </cell>
          <cell r="R48"/>
          <cell r="S48"/>
          <cell r="T48"/>
          <cell r="U48"/>
          <cell r="V48"/>
          <cell r="W48"/>
          <cell r="X48"/>
          <cell r="Y48"/>
          <cell r="Z48"/>
          <cell r="AA48"/>
          <cell r="AB48"/>
          <cell r="AC48"/>
          <cell r="AD48"/>
        </row>
        <row r="49">
          <cell r="B49" t="str">
            <v>SCBA</v>
          </cell>
          <cell r="C49"/>
          <cell r="D49"/>
          <cell r="E49" t="str">
            <v>Yan BLONDEAU</v>
          </cell>
          <cell r="F49"/>
          <cell r="G49" t="str">
            <v xml:space="preserve">12 Avenue Prat Gimont
</v>
          </cell>
          <cell r="H49" t="str">
            <v>31130  BALMA</v>
          </cell>
          <cell r="I49">
            <v>31130</v>
          </cell>
          <cell r="J49" t="str">
            <v>BALMA</v>
          </cell>
          <cell r="K49"/>
          <cell r="L49" t="str">
            <v>06 34 99 10 00</v>
          </cell>
          <cell r="M49"/>
          <cell r="N49" t="str">
            <v>yan.blondeau@scba.fr</v>
          </cell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/>
          <cell r="AA49"/>
          <cell r="AB49"/>
          <cell r="AC49"/>
          <cell r="AD49"/>
        </row>
        <row r="50">
          <cell r="B50" t="str">
            <v>SCP BERTHEAU-SAINT CRIQ</v>
          </cell>
          <cell r="C50" t="str">
            <v>Geom</v>
          </cell>
          <cell r="D50" t="str">
            <v>Géometre</v>
          </cell>
          <cell r="E50" t="str">
            <v>M. SAINT CRIQ</v>
          </cell>
          <cell r="F50"/>
          <cell r="G50" t="str">
            <v>16 Rue du Béarnais</v>
          </cell>
          <cell r="H50" t="str">
            <v>31000  TOULOUSE</v>
          </cell>
          <cell r="I50">
            <v>31000</v>
          </cell>
          <cell r="J50" t="str">
            <v>TOULOUSE</v>
          </cell>
          <cell r="K50" t="str">
            <v>05 61 23 31 56</v>
          </cell>
          <cell r="L50"/>
          <cell r="M50"/>
          <cell r="N50"/>
          <cell r="O50"/>
          <cell r="P50">
            <v>8</v>
          </cell>
          <cell r="Q50" t="str">
            <v xml:space="preserve"> 16 Rue du Béarnais - 31000 TOULOUSE</v>
          </cell>
          <cell r="R50" t="str">
            <v>RIBET</v>
          </cell>
          <cell r="S50" t="str">
            <v>SCP</v>
          </cell>
          <cell r="T50">
            <v>31686214300013</v>
          </cell>
          <cell r="U50"/>
          <cell r="V50"/>
          <cell r="W50" t="str">
            <v xml:space="preserve"> Société civile professionnelle</v>
          </cell>
          <cell r="X50"/>
          <cell r="Y50"/>
          <cell r="Z50"/>
          <cell r="AA50" t="str">
            <v>1979 A 100019</v>
          </cell>
          <cell r="AB50"/>
          <cell r="AC50"/>
          <cell r="AD50"/>
        </row>
        <row r="51">
          <cell r="B51" t="str">
            <v>SIC</v>
          </cell>
          <cell r="C51" t="str">
            <v>BET</v>
          </cell>
          <cell r="D51" t="str">
            <v>BET Structure</v>
          </cell>
          <cell r="E51" t="str">
            <v>Mr. Cruz RIVERA</v>
          </cell>
          <cell r="F51"/>
          <cell r="G51" t="str">
            <v>32, rue Belle Paule</v>
          </cell>
          <cell r="H51" t="str">
            <v>31 500  TOULOUSE</v>
          </cell>
          <cell r="I51" t="str">
            <v>31 500</v>
          </cell>
          <cell r="J51" t="str">
            <v>TOULOUSE</v>
          </cell>
          <cell r="K51" t="str">
            <v xml:space="preserve">05 62 71 64 71
</v>
          </cell>
          <cell r="L51"/>
          <cell r="M51"/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/>
          <cell r="AA51"/>
          <cell r="AB51"/>
          <cell r="AC51"/>
          <cell r="AD51"/>
        </row>
        <row r="52">
          <cell r="B52" t="str">
            <v>SOCOTEC</v>
          </cell>
          <cell r="C52"/>
          <cell r="D52" t="str">
            <v>BC</v>
          </cell>
          <cell r="E52"/>
          <cell r="F52" t="str">
            <v>ZA MONTAUDRAN</v>
          </cell>
          <cell r="G52" t="str">
            <v xml:space="preserve">3, rue Jean RODIER - BP 34012 - </v>
          </cell>
          <cell r="H52" t="str">
            <v>31028  TOULOUSE Cedex 04</v>
          </cell>
          <cell r="I52">
            <v>31028</v>
          </cell>
          <cell r="J52" t="str">
            <v>TOULOUSE Cedex 04</v>
          </cell>
          <cell r="K52"/>
          <cell r="L52"/>
          <cell r="M52"/>
          <cell r="N52"/>
          <cell r="O52"/>
          <cell r="P52"/>
          <cell r="Q52" t="str">
            <v>ZA MONTAUDRAN 3, rue Jean RODIER - BP 34012 -  - 31028 TOULOUSE Cedex 04</v>
          </cell>
          <cell r="R52"/>
          <cell r="S52"/>
          <cell r="T52"/>
          <cell r="U52"/>
          <cell r="V52"/>
          <cell r="W52"/>
          <cell r="X52"/>
          <cell r="Y52"/>
          <cell r="Z52"/>
          <cell r="AA52"/>
          <cell r="AB52"/>
          <cell r="AC52"/>
          <cell r="AD52"/>
        </row>
        <row r="53">
          <cell r="B53" t="str">
            <v>SOCOTRAP</v>
          </cell>
          <cell r="C53" t="str">
            <v>Entr.</v>
          </cell>
          <cell r="D53" t="str">
            <v>Lot 01</v>
          </cell>
          <cell r="E53"/>
          <cell r="F53"/>
          <cell r="G53" t="str">
            <v>21 Chemin de la Pelude</v>
          </cell>
          <cell r="H53" t="str">
            <v>31400  TOULOUSE</v>
          </cell>
          <cell r="I53">
            <v>31400</v>
          </cell>
          <cell r="J53" t="str">
            <v>TOULOUSE</v>
          </cell>
          <cell r="K53"/>
          <cell r="L53"/>
          <cell r="M53"/>
          <cell r="N53"/>
          <cell r="O53"/>
          <cell r="P53">
            <v>10</v>
          </cell>
          <cell r="Q53" t="str">
            <v xml:space="preserve"> 21 Chemin de la Pelude - 31400 TOULOUSE</v>
          </cell>
          <cell r="R53"/>
          <cell r="S53"/>
          <cell r="T53"/>
          <cell r="U53"/>
          <cell r="V53"/>
          <cell r="W53"/>
          <cell r="X53"/>
          <cell r="Y53"/>
          <cell r="Z53"/>
          <cell r="AA53"/>
          <cell r="AB53"/>
          <cell r="AC53"/>
          <cell r="AD53"/>
        </row>
        <row r="54">
          <cell r="B54" t="str">
            <v>SOL FACADE</v>
          </cell>
          <cell r="C54" t="str">
            <v>Entr.</v>
          </cell>
          <cell r="D54" t="str">
            <v>Lot 3B</v>
          </cell>
          <cell r="E54" t="str">
            <v>M. RUIZ</v>
          </cell>
          <cell r="F54"/>
          <cell r="G54" t="str">
            <v>Chemin de Moroncazal</v>
          </cell>
          <cell r="H54" t="str">
            <v>31410  NOE</v>
          </cell>
          <cell r="I54">
            <v>31410</v>
          </cell>
          <cell r="J54" t="str">
            <v>NOE</v>
          </cell>
          <cell r="K54"/>
          <cell r="L54"/>
          <cell r="M54"/>
          <cell r="N54"/>
          <cell r="O54"/>
          <cell r="P54"/>
          <cell r="Q54"/>
          <cell r="R54" t="str">
            <v>ICADE - Villas La Boiseraie</v>
          </cell>
          <cell r="S54"/>
          <cell r="T54"/>
          <cell r="U54"/>
          <cell r="V54"/>
          <cell r="W54"/>
          <cell r="X54"/>
          <cell r="Y54"/>
          <cell r="Z54"/>
          <cell r="AA54"/>
          <cell r="AB54"/>
          <cell r="AC54"/>
          <cell r="AD54"/>
        </row>
        <row r="55">
          <cell r="B55" t="str">
            <v>SOMEPOSE</v>
          </cell>
          <cell r="C55" t="str">
            <v>Entr.</v>
          </cell>
          <cell r="D55" t="str">
            <v>Lot 12</v>
          </cell>
          <cell r="E55" t="str">
            <v>M. Stefan Hadrien</v>
          </cell>
          <cell r="F55" t="str">
            <v>Zone d'Activités de GRATIAN</v>
          </cell>
          <cell r="G55" t="str">
            <v>12 Ompasse Raymond LOEWY - BP 27</v>
          </cell>
          <cell r="H55" t="str">
            <v>31140  AUCAMVILLE</v>
          </cell>
          <cell r="I55">
            <v>31140</v>
          </cell>
          <cell r="J55" t="str">
            <v>AUCAMVILLE</v>
          </cell>
          <cell r="K55"/>
          <cell r="L55"/>
          <cell r="M55"/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/>
          <cell r="AA55"/>
          <cell r="AB55"/>
          <cell r="AC55"/>
          <cell r="AD55"/>
        </row>
        <row r="56">
          <cell r="B56" t="str">
            <v>SOREP</v>
          </cell>
          <cell r="C56" t="str">
            <v>Entr.</v>
          </cell>
          <cell r="D56" t="str">
            <v>Lot 10</v>
          </cell>
          <cell r="E56" t="str">
            <v>M. BOYER</v>
          </cell>
          <cell r="F56" t="str">
            <v>1,Chemin Mancette Doumaison</v>
          </cell>
          <cell r="G56" t="str">
            <v>Doumaison</v>
          </cell>
          <cell r="H56" t="str">
            <v>31180  CASTELMAUROU</v>
          </cell>
          <cell r="I56">
            <v>31180</v>
          </cell>
          <cell r="J56" t="str">
            <v>CASTELMAUROU</v>
          </cell>
          <cell r="K56" t="str">
            <v>05 61 74 81 79</v>
          </cell>
          <cell r="L56" t="str">
            <v>06 08 34 07 98</v>
          </cell>
          <cell r="M56"/>
          <cell r="N56" t="str">
            <v>soerp3@wanadoo.fr</v>
          </cell>
          <cell r="O56"/>
          <cell r="P56"/>
          <cell r="Q56"/>
          <cell r="R56" t="str">
            <v>ICADE - Villas La Boiseraie</v>
          </cell>
          <cell r="S56"/>
          <cell r="T56"/>
          <cell r="U56"/>
          <cell r="V56"/>
          <cell r="W56"/>
          <cell r="X56"/>
          <cell r="Y56"/>
          <cell r="Z56"/>
          <cell r="AA56"/>
          <cell r="AB56"/>
          <cell r="AC56"/>
          <cell r="AD56"/>
        </row>
        <row r="57">
          <cell r="B57" t="str">
            <v>TAB</v>
          </cell>
          <cell r="C57" t="str">
            <v>Entr.</v>
          </cell>
          <cell r="D57" t="str">
            <v>Lot 03</v>
          </cell>
          <cell r="E57" t="str">
            <v>M. Thierry MOUNIER</v>
          </cell>
          <cell r="F57"/>
          <cell r="G57" t="str">
            <v>147, route de Toulouse</v>
          </cell>
          <cell r="H57" t="str">
            <v>31270  CUGNAUX</v>
          </cell>
          <cell r="I57">
            <v>31270</v>
          </cell>
          <cell r="J57" t="str">
            <v>CUGNAUX</v>
          </cell>
          <cell r="K57" t="str">
            <v>05 61 07 49 67</v>
          </cell>
          <cell r="L57" t="str">
            <v>06 03 63 05 66</v>
          </cell>
          <cell r="M57"/>
          <cell r="N57" t="str">
            <v>Tab10@sfr.fr</v>
          </cell>
          <cell r="O57"/>
          <cell r="P57"/>
          <cell r="Q57" t="str">
            <v xml:space="preserve"> 147, route de Toulouse - 31270 CUGNAUX</v>
          </cell>
          <cell r="R57"/>
          <cell r="S57" t="str">
            <v>EURL</v>
          </cell>
          <cell r="T57"/>
          <cell r="U57"/>
          <cell r="V57" t="str">
            <v>RCS Toulouse - 2005 B 2057</v>
          </cell>
          <cell r="W57">
            <v>483315933</v>
          </cell>
          <cell r="X57" t="str">
            <v>FR</v>
          </cell>
          <cell r="Y57" t="str">
            <v>SMABTP 1247000/001 341735</v>
          </cell>
          <cell r="Z57" t="str">
            <v>XXXXX</v>
          </cell>
          <cell r="AA57"/>
          <cell r="AB57"/>
          <cell r="AC57"/>
          <cell r="AD57"/>
        </row>
        <row r="58">
          <cell r="B58" t="str">
            <v>TOULOUSE CARRELAGES</v>
          </cell>
          <cell r="C58" t="str">
            <v>Entr.</v>
          </cell>
          <cell r="D58" t="str">
            <v>Lot 15</v>
          </cell>
          <cell r="E58" t="str">
            <v>M. PASCAL</v>
          </cell>
          <cell r="F58"/>
          <cell r="G58" t="str">
            <v xml:space="preserve">40 rue Petit Barry </v>
          </cell>
          <cell r="H58" t="str">
            <v>31270  CUGNAUX</v>
          </cell>
          <cell r="I58">
            <v>31270</v>
          </cell>
          <cell r="J58" t="str">
            <v>CUGNAUX</v>
          </cell>
          <cell r="K58"/>
          <cell r="L58"/>
          <cell r="M58"/>
          <cell r="N58"/>
          <cell r="O58"/>
          <cell r="P58"/>
          <cell r="Q58"/>
          <cell r="R58" t="str">
            <v>ICADE - Villas La Boiseraie</v>
          </cell>
          <cell r="S58"/>
          <cell r="T58"/>
          <cell r="U58"/>
          <cell r="V58"/>
          <cell r="W58"/>
          <cell r="X58"/>
          <cell r="Y58"/>
          <cell r="Z58"/>
          <cell r="AA58"/>
          <cell r="AB58"/>
          <cell r="AC58"/>
          <cell r="AD58"/>
        </row>
        <row r="59">
          <cell r="B59" t="str">
            <v>Urbanisme</v>
          </cell>
          <cell r="C59"/>
          <cell r="D59" t="str">
            <v>Administration</v>
          </cell>
          <cell r="E59"/>
          <cell r="F59"/>
          <cell r="G59" t="str">
            <v>Place des Carmes</v>
          </cell>
          <cell r="H59" t="str">
            <v>31000  TOULOUSE</v>
          </cell>
          <cell r="I59">
            <v>31000</v>
          </cell>
          <cell r="J59" t="str">
            <v>TOULOUSE</v>
          </cell>
          <cell r="K59"/>
          <cell r="L59"/>
          <cell r="M59"/>
          <cell r="N59"/>
          <cell r="O59"/>
          <cell r="P59">
            <v>8</v>
          </cell>
          <cell r="Q59" t="str">
            <v xml:space="preserve"> Place des Carmes - 31000 TOULOUSE</v>
          </cell>
          <cell r="R59"/>
          <cell r="S59"/>
          <cell r="T59"/>
          <cell r="U59"/>
          <cell r="V59"/>
          <cell r="W59"/>
          <cell r="X59"/>
          <cell r="Y59"/>
          <cell r="Z59"/>
          <cell r="AA59"/>
          <cell r="AB59"/>
          <cell r="AC59"/>
          <cell r="AD59"/>
        </row>
        <row r="60">
          <cell r="B60" t="str">
            <v>VITELEC</v>
          </cell>
          <cell r="C60" t="str">
            <v>Entr.</v>
          </cell>
          <cell r="D60" t="str">
            <v>Lot 19</v>
          </cell>
          <cell r="E60" t="str">
            <v>M. VITAL  Jérome</v>
          </cell>
          <cell r="F60"/>
          <cell r="G60" t="str">
            <v>10 chemin de Bordeneuve</v>
          </cell>
          <cell r="H60" t="str">
            <v>31170  TOURNEFEUILLE</v>
          </cell>
          <cell r="I60">
            <v>31170</v>
          </cell>
          <cell r="J60" t="str">
            <v>TOURNEFEUILLE</v>
          </cell>
          <cell r="K60"/>
          <cell r="L60" t="str">
            <v>06 64 89 74 09</v>
          </cell>
          <cell r="M60"/>
          <cell r="N60" t="str">
            <v>vitelec@bbox.fr</v>
          </cell>
          <cell r="O60"/>
          <cell r="P60"/>
          <cell r="Q60" t="str">
            <v xml:space="preserve"> 10 chemin de Bordeneuve - 31170 TOURNEFEUILLE</v>
          </cell>
          <cell r="R60"/>
          <cell r="S60"/>
          <cell r="T60"/>
          <cell r="U60"/>
          <cell r="V60"/>
          <cell r="W60"/>
          <cell r="X60"/>
          <cell r="Y60"/>
          <cell r="Z60"/>
          <cell r="AA60"/>
          <cell r="AB60"/>
          <cell r="AC60"/>
          <cell r="AD60"/>
        </row>
        <row r="61">
          <cell r="B61"/>
          <cell r="C61"/>
          <cell r="D61"/>
          <cell r="E61" t="str">
            <v>Cyril VERDOUX</v>
          </cell>
          <cell r="F61"/>
          <cell r="G61"/>
          <cell r="H61" t="str">
            <v xml:space="preserve">  </v>
          </cell>
          <cell r="I61"/>
          <cell r="J61"/>
          <cell r="K61"/>
          <cell r="L61" t="str">
            <v>06 22 73 33 97</v>
          </cell>
          <cell r="M61"/>
          <cell r="N61" t="str">
            <v>cyril.verdoux@scba.fr</v>
          </cell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/>
          <cell r="Z61"/>
          <cell r="AA61"/>
          <cell r="AB61"/>
          <cell r="AC61"/>
          <cell r="AD61"/>
        </row>
        <row r="62">
          <cell r="H62" t="str">
            <v xml:space="preserve">  </v>
          </cell>
        </row>
        <row r="63">
          <cell r="H63" t="str">
            <v xml:space="preserve">  </v>
          </cell>
        </row>
        <row r="64">
          <cell r="H64" t="str">
            <v xml:space="preserve">  </v>
          </cell>
        </row>
        <row r="65">
          <cell r="H65" t="str">
            <v xml:space="preserve">  </v>
          </cell>
        </row>
        <row r="66">
          <cell r="H66" t="str">
            <v xml:space="preserve">  </v>
          </cell>
        </row>
        <row r="67">
          <cell r="H67" t="str">
            <v xml:space="preserve">  </v>
          </cell>
        </row>
        <row r="68">
          <cell r="H68" t="str">
            <v xml:space="preserve">  </v>
          </cell>
        </row>
        <row r="69">
          <cell r="H69" t="str">
            <v xml:space="preserve">  </v>
          </cell>
        </row>
        <row r="70">
          <cell r="H70" t="str">
            <v xml:space="preserve">  </v>
          </cell>
        </row>
        <row r="71">
          <cell r="H71" t="str">
            <v xml:space="preserve">  </v>
          </cell>
        </row>
        <row r="72">
          <cell r="H72" t="str">
            <v xml:space="preserve">  </v>
          </cell>
        </row>
        <row r="73">
          <cell r="H73" t="str">
            <v xml:space="preserve">  </v>
          </cell>
        </row>
        <row r="74">
          <cell r="H74" t="str">
            <v xml:space="preserve">  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 - ETUDE"/>
      <sheetName val="PROJETS"/>
      <sheetName val="Etiquettes"/>
    </sheetNames>
    <sheetDataSet>
      <sheetData sheetId="0">
        <row r="5">
          <cell r="C5" t="str">
            <v>F-13001</v>
          </cell>
          <cell r="D5">
            <v>2013</v>
          </cell>
          <cell r="E5" t="str">
            <v>St ESTEVE Gendarmerie</v>
          </cell>
          <cell r="F5"/>
          <cell r="G5"/>
          <cell r="H5" t="str">
            <v>JRA-F-13001 - St ESTEVE Gendarmerie</v>
          </cell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 t="str">
            <v xml:space="preserve"> -  </v>
          </cell>
          <cell r="AC5" t="str">
            <v xml:space="preserve"> -  </v>
          </cell>
          <cell r="AD5">
            <v>20</v>
          </cell>
          <cell r="AE5" t="str">
            <v>FAISA</v>
          </cell>
        </row>
        <row r="6">
          <cell r="C6" t="str">
            <v>F-13002</v>
          </cell>
          <cell r="D6">
            <v>2013</v>
          </cell>
          <cell r="E6" t="str">
            <v>CTER Bolquère</v>
          </cell>
          <cell r="F6"/>
          <cell r="G6"/>
          <cell r="H6" t="str">
            <v>JRA-F-13002 - CTER Bolquère</v>
          </cell>
          <cell r="I6"/>
          <cell r="J6"/>
          <cell r="K6"/>
          <cell r="L6"/>
          <cell r="M6"/>
          <cell r="N6"/>
          <cell r="O6"/>
          <cell r="P6"/>
          <cell r="Q6"/>
          <cell r="R6"/>
          <cell r="S6"/>
          <cell r="AA6"/>
          <cell r="AB6" t="str">
            <v xml:space="preserve"> -  </v>
          </cell>
          <cell r="AC6" t="str">
            <v xml:space="preserve"> -  </v>
          </cell>
          <cell r="AD6">
            <v>20</v>
          </cell>
          <cell r="AE6" t="str">
            <v>FAISA</v>
          </cell>
        </row>
        <row r="7">
          <cell r="C7" t="str">
            <v>F-13003</v>
          </cell>
          <cell r="D7">
            <v>2013</v>
          </cell>
          <cell r="E7" t="str">
            <v>PAUL SABATIER</v>
          </cell>
          <cell r="F7"/>
          <cell r="G7"/>
          <cell r="H7" t="str">
            <v>JRA-F-13003 - PAUL SABATIER</v>
          </cell>
          <cell r="I7"/>
          <cell r="J7"/>
          <cell r="K7"/>
          <cell r="L7"/>
          <cell r="M7"/>
          <cell r="N7"/>
          <cell r="O7"/>
          <cell r="P7"/>
          <cell r="Q7"/>
          <cell r="R7"/>
          <cell r="S7"/>
          <cell r="AA7"/>
          <cell r="AB7" t="str">
            <v xml:space="preserve"> -  </v>
          </cell>
          <cell r="AC7" t="str">
            <v xml:space="preserve"> -  </v>
          </cell>
          <cell r="AD7">
            <v>20</v>
          </cell>
          <cell r="AE7" t="str">
            <v>FAISA</v>
          </cell>
        </row>
        <row r="8">
          <cell r="C8" t="str">
            <v>F-13004</v>
          </cell>
          <cell r="D8">
            <v>2013</v>
          </cell>
          <cell r="E8" t="str">
            <v>PUYUELO</v>
          </cell>
          <cell r="F8"/>
          <cell r="G8"/>
          <cell r="H8" t="str">
            <v>JRA-F-13004 - PUYUELO</v>
          </cell>
          <cell r="I8"/>
          <cell r="J8"/>
          <cell r="K8"/>
          <cell r="L8"/>
          <cell r="M8"/>
          <cell r="N8"/>
          <cell r="O8"/>
          <cell r="P8"/>
          <cell r="Q8"/>
          <cell r="R8"/>
          <cell r="S8"/>
          <cell r="AA8"/>
          <cell r="AB8" t="str">
            <v xml:space="preserve"> -  </v>
          </cell>
          <cell r="AC8" t="str">
            <v xml:space="preserve"> -  </v>
          </cell>
          <cell r="AD8">
            <v>20</v>
          </cell>
          <cell r="AE8" t="str">
            <v>FAISA</v>
          </cell>
        </row>
        <row r="9">
          <cell r="C9" t="str">
            <v>F-13005</v>
          </cell>
          <cell r="D9">
            <v>2013</v>
          </cell>
          <cell r="E9" t="str">
            <v>GS ROQUES</v>
          </cell>
          <cell r="F9"/>
          <cell r="G9"/>
          <cell r="H9" t="str">
            <v>JRA-F-13005 - GS ROQUES</v>
          </cell>
          <cell r="I9"/>
          <cell r="J9"/>
          <cell r="K9"/>
          <cell r="L9"/>
          <cell r="M9"/>
          <cell r="N9"/>
          <cell r="O9"/>
          <cell r="P9"/>
          <cell r="Q9"/>
          <cell r="R9"/>
          <cell r="S9"/>
          <cell r="AA9"/>
          <cell r="AB9" t="str">
            <v xml:space="preserve"> -  </v>
          </cell>
          <cell r="AC9" t="str">
            <v xml:space="preserve"> -  </v>
          </cell>
          <cell r="AD9">
            <v>20</v>
          </cell>
          <cell r="AE9" t="str">
            <v>FAISA</v>
          </cell>
        </row>
        <row r="10">
          <cell r="C10" t="str">
            <v>F-13006</v>
          </cell>
          <cell r="D10">
            <v>2013</v>
          </cell>
          <cell r="E10" t="str">
            <v>LIMOUX</v>
          </cell>
          <cell r="F10"/>
          <cell r="G10"/>
          <cell r="H10" t="str">
            <v>JRA-F-13006 - LIMOUX</v>
          </cell>
          <cell r="I10"/>
          <cell r="J10"/>
          <cell r="K10"/>
          <cell r="L10"/>
          <cell r="M10"/>
          <cell r="N10"/>
          <cell r="O10"/>
          <cell r="P10"/>
          <cell r="Q10"/>
          <cell r="R10"/>
          <cell r="S10"/>
          <cell r="AA10"/>
          <cell r="AB10" t="str">
            <v xml:space="preserve"> -  </v>
          </cell>
          <cell r="AC10" t="str">
            <v xml:space="preserve"> -  </v>
          </cell>
          <cell r="AD10">
            <v>20</v>
          </cell>
          <cell r="AE10" t="str">
            <v>FAISA</v>
          </cell>
        </row>
        <row r="11">
          <cell r="C11" t="str">
            <v>F-13007</v>
          </cell>
          <cell r="D11">
            <v>2013</v>
          </cell>
          <cell r="E11" t="str">
            <v>LEGUEVIN</v>
          </cell>
          <cell r="F11"/>
          <cell r="G11"/>
          <cell r="H11" t="str">
            <v>JRA-F-13007 - LEGUEVIN</v>
          </cell>
          <cell r="I11"/>
          <cell r="J11"/>
          <cell r="K11"/>
          <cell r="L11"/>
          <cell r="M11"/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/>
          <cell r="AA11"/>
          <cell r="AB11" t="str">
            <v xml:space="preserve"> -  </v>
          </cell>
          <cell r="AC11" t="str">
            <v xml:space="preserve"> -  </v>
          </cell>
          <cell r="AD11">
            <v>20</v>
          </cell>
          <cell r="AE11" t="str">
            <v>FAISA</v>
          </cell>
        </row>
        <row r="12">
          <cell r="C12"/>
          <cell r="D12">
            <v>2014</v>
          </cell>
          <cell r="E12"/>
          <cell r="F12"/>
          <cell r="G12"/>
          <cell r="H12"/>
          <cell r="I12"/>
          <cell r="J12"/>
          <cell r="K12"/>
          <cell r="L12"/>
          <cell r="M12"/>
          <cell r="N12"/>
          <cell r="O12"/>
          <cell r="P12"/>
          <cell r="Q12"/>
          <cell r="R12"/>
          <cell r="S12"/>
          <cell r="AA12"/>
          <cell r="AB12"/>
          <cell r="AC12"/>
        </row>
        <row r="13">
          <cell r="C13" t="str">
            <v>F-14001</v>
          </cell>
          <cell r="D13">
            <v>2014</v>
          </cell>
          <cell r="E13" t="str">
            <v>Rue FABAS</v>
          </cell>
          <cell r="F13"/>
          <cell r="G13"/>
          <cell r="H13" t="str">
            <v>JRA-F-14001 - Rue FABAS</v>
          </cell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 t="str">
            <v xml:space="preserve"> -  </v>
          </cell>
          <cell r="AC13" t="str">
            <v xml:space="preserve"> -  </v>
          </cell>
          <cell r="AD13">
            <v>10</v>
          </cell>
          <cell r="AE13" t="str">
            <v>FAISA</v>
          </cell>
        </row>
        <row r="14">
          <cell r="C14" t="str">
            <v>F-14002</v>
          </cell>
          <cell r="D14">
            <v>2014</v>
          </cell>
          <cell r="E14" t="str">
            <v>Rue d'ORBESSON</v>
          </cell>
          <cell r="F14"/>
          <cell r="G14"/>
          <cell r="H14" t="str">
            <v>JRA-F-14002 - Rue d'ORBESSON</v>
          </cell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AA14"/>
          <cell r="AB14" t="str">
            <v xml:space="preserve"> -  </v>
          </cell>
          <cell r="AC14" t="str">
            <v xml:space="preserve"> -  </v>
          </cell>
          <cell r="AD14">
            <v>10</v>
          </cell>
          <cell r="AE14" t="str">
            <v>FAISA</v>
          </cell>
        </row>
        <row r="15">
          <cell r="C15" t="str">
            <v>F-14003</v>
          </cell>
          <cell r="D15">
            <v>2014</v>
          </cell>
          <cell r="E15" t="str">
            <v>Ilot 62 - Andromede</v>
          </cell>
          <cell r="F15"/>
          <cell r="G15"/>
          <cell r="H15" t="str">
            <v>JRA-F-14003 - Ilot 62 - Andromede</v>
          </cell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AA15"/>
          <cell r="AB15" t="str">
            <v xml:space="preserve"> -  </v>
          </cell>
          <cell r="AC15" t="str">
            <v xml:space="preserve"> -  </v>
          </cell>
          <cell r="AD15">
            <v>20</v>
          </cell>
          <cell r="AE15" t="str">
            <v>FAISA</v>
          </cell>
        </row>
        <row r="16">
          <cell r="C16" t="str">
            <v>F-14004</v>
          </cell>
          <cell r="D16">
            <v>2014</v>
          </cell>
          <cell r="E16" t="str">
            <v>HENNEQUI</v>
          </cell>
          <cell r="F16"/>
          <cell r="G16"/>
          <cell r="H16" t="str">
            <v>JRA-F-14004 - HENNEQUI</v>
          </cell>
          <cell r="I16"/>
          <cell r="J16"/>
          <cell r="K16"/>
          <cell r="L16"/>
          <cell r="M16"/>
          <cell r="N16"/>
          <cell r="O16"/>
          <cell r="P16"/>
          <cell r="Q16"/>
          <cell r="R16"/>
          <cell r="S16"/>
          <cell r="AA16"/>
          <cell r="AB16" t="str">
            <v xml:space="preserve"> -  </v>
          </cell>
          <cell r="AC16" t="str">
            <v xml:space="preserve"> -  </v>
          </cell>
          <cell r="AD16">
            <v>20</v>
          </cell>
          <cell r="AE16" t="str">
            <v>FAISA</v>
          </cell>
        </row>
        <row r="17">
          <cell r="C17" t="str">
            <v>F-14005</v>
          </cell>
          <cell r="D17">
            <v>2014</v>
          </cell>
          <cell r="E17" t="str">
            <v>M CAMI</v>
          </cell>
          <cell r="F17"/>
          <cell r="G17"/>
          <cell r="H17" t="str">
            <v>JRA-F-14005 - M CAMI</v>
          </cell>
          <cell r="I17"/>
          <cell r="J17"/>
          <cell r="K17"/>
          <cell r="L17"/>
          <cell r="M17"/>
          <cell r="N17"/>
          <cell r="O17"/>
          <cell r="P17"/>
          <cell r="Q17"/>
          <cell r="R17"/>
          <cell r="S17"/>
          <cell r="AA17"/>
          <cell r="AB17" t="str">
            <v xml:space="preserve"> -  </v>
          </cell>
          <cell r="AC17" t="str">
            <v xml:space="preserve"> -  </v>
          </cell>
          <cell r="AD17">
            <v>20</v>
          </cell>
          <cell r="AE17" t="str">
            <v>FAISA</v>
          </cell>
        </row>
        <row r="18">
          <cell r="C18" t="str">
            <v>F-14006</v>
          </cell>
          <cell r="D18">
            <v>2014</v>
          </cell>
          <cell r="E18" t="str">
            <v>THOUY</v>
          </cell>
          <cell r="F18"/>
          <cell r="G18"/>
          <cell r="H18" t="str">
            <v>JRA-F-14006 - THOUY</v>
          </cell>
          <cell r="I18"/>
          <cell r="J18"/>
          <cell r="K18"/>
          <cell r="L18"/>
          <cell r="M18"/>
          <cell r="N18"/>
          <cell r="O18"/>
          <cell r="P18"/>
          <cell r="Q18"/>
          <cell r="R18"/>
          <cell r="S18"/>
          <cell r="AA18"/>
          <cell r="AB18" t="str">
            <v xml:space="preserve"> -  </v>
          </cell>
          <cell r="AC18" t="str">
            <v xml:space="preserve"> -  </v>
          </cell>
          <cell r="AD18">
            <v>20</v>
          </cell>
          <cell r="AE18" t="str">
            <v>FAISA</v>
          </cell>
        </row>
        <row r="19">
          <cell r="C19" t="str">
            <v>F-14007</v>
          </cell>
          <cell r="D19">
            <v>2014</v>
          </cell>
          <cell r="E19" t="str">
            <v>Mix Art</v>
          </cell>
          <cell r="F19"/>
          <cell r="G19"/>
          <cell r="H19" t="str">
            <v>JRA-F-14007 - Mix Art</v>
          </cell>
          <cell r="I19"/>
          <cell r="J19"/>
          <cell r="K19"/>
          <cell r="L19"/>
          <cell r="M19"/>
          <cell r="N19"/>
          <cell r="O19"/>
          <cell r="P19"/>
          <cell r="Q19"/>
          <cell r="R19"/>
          <cell r="S19"/>
          <cell r="AA19"/>
          <cell r="AB19" t="str">
            <v xml:space="preserve"> -  </v>
          </cell>
          <cell r="AC19" t="str">
            <v xml:space="preserve"> -  </v>
          </cell>
          <cell r="AD19">
            <v>20</v>
          </cell>
          <cell r="AE19" t="str">
            <v>FAISA</v>
          </cell>
        </row>
        <row r="20">
          <cell r="C20" t="str">
            <v>F-14008</v>
          </cell>
          <cell r="D20">
            <v>2014</v>
          </cell>
          <cell r="E20" t="str">
            <v>FOURQUEVAUX</v>
          </cell>
          <cell r="F20"/>
          <cell r="G20"/>
          <cell r="H20" t="str">
            <v>JRA-F-14008 - FOURQUEVAUX</v>
          </cell>
          <cell r="I20"/>
          <cell r="J20"/>
          <cell r="K20"/>
          <cell r="L20"/>
          <cell r="M20"/>
          <cell r="N20"/>
          <cell r="O20"/>
          <cell r="P20"/>
          <cell r="Q20"/>
          <cell r="R20"/>
          <cell r="S20"/>
          <cell r="AA20"/>
          <cell r="AB20" t="str">
            <v xml:space="preserve"> -  </v>
          </cell>
          <cell r="AC20" t="str">
            <v xml:space="preserve"> -  </v>
          </cell>
          <cell r="AD20">
            <v>20</v>
          </cell>
          <cell r="AE20" t="str">
            <v>FAISA</v>
          </cell>
        </row>
        <row r="21">
          <cell r="C21" t="str">
            <v>F-14009</v>
          </cell>
          <cell r="D21">
            <v>2014</v>
          </cell>
          <cell r="E21" t="str">
            <v>ESCALQUENS</v>
          </cell>
          <cell r="F21"/>
          <cell r="G21"/>
          <cell r="H21" t="str">
            <v>JRA-F-14009 - ESCALQUENS</v>
          </cell>
          <cell r="I21"/>
          <cell r="J21"/>
          <cell r="K21"/>
          <cell r="L21"/>
          <cell r="M21"/>
          <cell r="N21"/>
          <cell r="O21"/>
          <cell r="P21"/>
          <cell r="Q21"/>
          <cell r="R21"/>
          <cell r="S21"/>
          <cell r="AA21"/>
          <cell r="AB21" t="str">
            <v xml:space="preserve"> -  </v>
          </cell>
          <cell r="AC21" t="str">
            <v xml:space="preserve"> -  </v>
          </cell>
          <cell r="AD21">
            <v>20</v>
          </cell>
          <cell r="AE21" t="str">
            <v>FAISA</v>
          </cell>
        </row>
        <row r="22">
          <cell r="C22" t="str">
            <v>F-14009</v>
          </cell>
          <cell r="D22">
            <v>2014</v>
          </cell>
          <cell r="E22" t="str">
            <v>Isle en Dodon</v>
          </cell>
          <cell r="F22"/>
          <cell r="G22"/>
          <cell r="H22" t="str">
            <v>JRA-F-14009 - Isle en Dodon</v>
          </cell>
          <cell r="I22"/>
          <cell r="J22"/>
          <cell r="K22"/>
          <cell r="L22"/>
          <cell r="M22"/>
          <cell r="N22"/>
          <cell r="O22"/>
          <cell r="P22"/>
          <cell r="Q22"/>
          <cell r="R22"/>
          <cell r="S22"/>
          <cell r="AA22"/>
          <cell r="AB22" t="str">
            <v xml:space="preserve"> -  </v>
          </cell>
          <cell r="AC22" t="str">
            <v xml:space="preserve"> -  </v>
          </cell>
          <cell r="AD22">
            <v>20</v>
          </cell>
          <cell r="AE22" t="str">
            <v>FAISA</v>
          </cell>
        </row>
        <row r="23">
          <cell r="C23" t="str">
            <v>F-14010</v>
          </cell>
          <cell r="D23">
            <v>2014</v>
          </cell>
          <cell r="E23" t="str">
            <v>166 Av de Grde Bretagne</v>
          </cell>
          <cell r="F23"/>
          <cell r="G23"/>
          <cell r="H23" t="str">
            <v>JRA-F-14010 - 166 Av de Grde Bretagne</v>
          </cell>
          <cell r="I23"/>
          <cell r="J23"/>
          <cell r="K23"/>
          <cell r="L23"/>
          <cell r="M23"/>
          <cell r="N23"/>
          <cell r="O23"/>
          <cell r="P23"/>
          <cell r="Q23"/>
          <cell r="R23"/>
          <cell r="S23"/>
          <cell r="AA23"/>
          <cell r="AB23" t="str">
            <v xml:space="preserve"> -  </v>
          </cell>
          <cell r="AC23" t="str">
            <v xml:space="preserve"> -  </v>
          </cell>
          <cell r="AD23">
            <v>10</v>
          </cell>
          <cell r="AE23" t="str">
            <v>FAISA</v>
          </cell>
        </row>
        <row r="24">
          <cell r="C24" t="str">
            <v>F-14011</v>
          </cell>
          <cell r="D24">
            <v>2014</v>
          </cell>
          <cell r="E24" t="str">
            <v>Agnes CLARET</v>
          </cell>
          <cell r="F24"/>
          <cell r="G24"/>
          <cell r="H24" t="str">
            <v>JRA-F-14011 - Agnes CLARET</v>
          </cell>
          <cell r="I24"/>
          <cell r="J24"/>
          <cell r="K24"/>
          <cell r="L24"/>
          <cell r="M24"/>
          <cell r="N24"/>
          <cell r="O24"/>
          <cell r="P24"/>
          <cell r="Q24"/>
          <cell r="R24"/>
          <cell r="S24"/>
          <cell r="AA24"/>
          <cell r="AB24" t="str">
            <v xml:space="preserve"> -  </v>
          </cell>
          <cell r="AC24" t="str">
            <v xml:space="preserve"> -  </v>
          </cell>
          <cell r="AD24">
            <v>20</v>
          </cell>
          <cell r="AE24" t="str">
            <v>FAISA</v>
          </cell>
        </row>
        <row r="25">
          <cell r="C25" t="str">
            <v>F-14012</v>
          </cell>
          <cell r="D25">
            <v>2014</v>
          </cell>
          <cell r="E25" t="str">
            <v>M &amp; Mme BADIE</v>
          </cell>
          <cell r="F25"/>
          <cell r="G25"/>
          <cell r="H25" t="str">
            <v>JRA-F-14012 - M &amp; Mme BADIE</v>
          </cell>
          <cell r="I25"/>
          <cell r="J25"/>
          <cell r="K25"/>
          <cell r="L25"/>
          <cell r="M25"/>
          <cell r="N25"/>
          <cell r="O25"/>
          <cell r="P25"/>
          <cell r="Q25"/>
          <cell r="R25"/>
          <cell r="S25"/>
          <cell r="AA25"/>
          <cell r="AB25" t="str">
            <v xml:space="preserve"> -  </v>
          </cell>
          <cell r="AC25" t="str">
            <v xml:space="preserve"> -  </v>
          </cell>
          <cell r="AD25">
            <v>20</v>
          </cell>
          <cell r="AE25" t="str">
            <v>FAISA</v>
          </cell>
        </row>
        <row r="26">
          <cell r="C26" t="str">
            <v>F-14013</v>
          </cell>
          <cell r="D26">
            <v>2014</v>
          </cell>
          <cell r="E26" t="str">
            <v>LAMARQUE</v>
          </cell>
          <cell r="F26"/>
          <cell r="G26"/>
          <cell r="H26" t="str">
            <v>JRA-F-14013 - LAMARQUE</v>
          </cell>
          <cell r="I26"/>
          <cell r="J26"/>
          <cell r="K26"/>
          <cell r="L26"/>
          <cell r="M26"/>
          <cell r="N26"/>
          <cell r="O26"/>
          <cell r="P26"/>
          <cell r="Q26"/>
          <cell r="R26"/>
          <cell r="S26"/>
          <cell r="AA26"/>
          <cell r="AB26" t="str">
            <v xml:space="preserve"> -  </v>
          </cell>
          <cell r="AC26" t="str">
            <v xml:space="preserve"> -  </v>
          </cell>
          <cell r="AD26">
            <v>20</v>
          </cell>
          <cell r="AE26" t="str">
            <v>FAISA</v>
          </cell>
        </row>
        <row r="27">
          <cell r="C27" t="str">
            <v>F-14014</v>
          </cell>
          <cell r="D27">
            <v>2014</v>
          </cell>
          <cell r="E27" t="str">
            <v>QUINTA</v>
          </cell>
          <cell r="F27"/>
          <cell r="G27"/>
          <cell r="H27" t="str">
            <v>JRA-F-14014 - QUINTA</v>
          </cell>
          <cell r="I27"/>
          <cell r="J27"/>
          <cell r="K27"/>
          <cell r="L27"/>
          <cell r="M27"/>
          <cell r="N27"/>
          <cell r="O27"/>
          <cell r="P27"/>
          <cell r="Q27"/>
          <cell r="R27"/>
          <cell r="S27"/>
          <cell r="AA27"/>
          <cell r="AB27" t="str">
            <v xml:space="preserve"> -  </v>
          </cell>
          <cell r="AC27" t="str">
            <v xml:space="preserve"> -  </v>
          </cell>
          <cell r="AD27">
            <v>20</v>
          </cell>
          <cell r="AE27" t="str">
            <v>FAISA</v>
          </cell>
        </row>
        <row r="28">
          <cell r="C28" t="str">
            <v>F-14015</v>
          </cell>
          <cell r="D28">
            <v>2014</v>
          </cell>
          <cell r="E28" t="str">
            <v>CHRISTIEN</v>
          </cell>
          <cell r="F28"/>
          <cell r="G28"/>
          <cell r="H28" t="str">
            <v>JRA-F-14015 - CHRISTIEN</v>
          </cell>
          <cell r="I28"/>
          <cell r="J28"/>
          <cell r="K28"/>
          <cell r="L28"/>
          <cell r="M28"/>
          <cell r="N28"/>
          <cell r="O28"/>
          <cell r="P28"/>
          <cell r="Q28"/>
          <cell r="R28"/>
          <cell r="S28"/>
          <cell r="AA28"/>
          <cell r="AB28" t="str">
            <v xml:space="preserve"> -  </v>
          </cell>
          <cell r="AC28" t="str">
            <v xml:space="preserve"> -  </v>
          </cell>
          <cell r="AD28">
            <v>20</v>
          </cell>
          <cell r="AE28" t="str">
            <v>FAISA</v>
          </cell>
        </row>
        <row r="29">
          <cell r="C29" t="str">
            <v>F-14016</v>
          </cell>
          <cell r="D29">
            <v>2014</v>
          </cell>
          <cell r="E29" t="str">
            <v>RIVIERE</v>
          </cell>
          <cell r="F29"/>
          <cell r="G29"/>
          <cell r="H29" t="str">
            <v>JRA-F-14016 - RIVIERE</v>
          </cell>
          <cell r="I29"/>
          <cell r="J29"/>
          <cell r="K29"/>
          <cell r="L29"/>
          <cell r="M29"/>
          <cell r="N29"/>
          <cell r="O29"/>
          <cell r="P29"/>
          <cell r="Q29"/>
          <cell r="R29"/>
          <cell r="S29"/>
          <cell r="AA29"/>
          <cell r="AB29" t="str">
            <v xml:space="preserve"> -  </v>
          </cell>
          <cell r="AC29" t="str">
            <v xml:space="preserve"> -  </v>
          </cell>
          <cell r="AD29">
            <v>10</v>
          </cell>
          <cell r="AE29" t="str">
            <v>FAISA</v>
          </cell>
        </row>
        <row r="30">
          <cell r="C30" t="str">
            <v>F-14017</v>
          </cell>
          <cell r="D30">
            <v>2014</v>
          </cell>
          <cell r="E30" t="str">
            <v>GUILLIANNI</v>
          </cell>
          <cell r="F30"/>
          <cell r="G30"/>
          <cell r="H30" t="str">
            <v>JRA-F-14017 - GUILLIANNI</v>
          </cell>
          <cell r="I30"/>
          <cell r="J30"/>
          <cell r="K30"/>
          <cell r="L30"/>
          <cell r="M30"/>
          <cell r="N30"/>
          <cell r="O30"/>
          <cell r="P30"/>
          <cell r="Q30"/>
          <cell r="R30"/>
          <cell r="S30"/>
          <cell r="AA30"/>
          <cell r="AB30" t="str">
            <v xml:space="preserve"> -  </v>
          </cell>
          <cell r="AC30" t="str">
            <v xml:space="preserve"> -  </v>
          </cell>
          <cell r="AD30">
            <v>20</v>
          </cell>
          <cell r="AE30" t="str">
            <v>FAISA</v>
          </cell>
        </row>
        <row r="31">
          <cell r="C31" t="str">
            <v>F-14018</v>
          </cell>
          <cell r="D31">
            <v>2014</v>
          </cell>
          <cell r="E31" t="str">
            <v>BADIES</v>
          </cell>
          <cell r="F31"/>
          <cell r="G31"/>
          <cell r="H31" t="str">
            <v>JRA-F-14018 - BADIES</v>
          </cell>
          <cell r="I31"/>
          <cell r="J31"/>
          <cell r="K31"/>
          <cell r="L31"/>
          <cell r="M31"/>
          <cell r="N31"/>
          <cell r="O31"/>
          <cell r="P31"/>
          <cell r="Q31"/>
          <cell r="R31"/>
          <cell r="S31"/>
          <cell r="AA31"/>
          <cell r="AB31" t="str">
            <v xml:space="preserve"> -  </v>
          </cell>
          <cell r="AC31" t="str">
            <v xml:space="preserve"> -  </v>
          </cell>
          <cell r="AD31">
            <v>20</v>
          </cell>
          <cell r="AE31" t="str">
            <v>FAISA</v>
          </cell>
        </row>
        <row r="32">
          <cell r="C32" t="str">
            <v>F-14019</v>
          </cell>
          <cell r="D32">
            <v>2014</v>
          </cell>
          <cell r="E32" t="str">
            <v>FIESCHI</v>
          </cell>
          <cell r="F32"/>
          <cell r="G32"/>
          <cell r="H32" t="str">
            <v>JRA-F-14019 - FIESCHI</v>
          </cell>
          <cell r="I32"/>
          <cell r="J32"/>
          <cell r="K32"/>
          <cell r="L32"/>
          <cell r="M32"/>
          <cell r="N32"/>
          <cell r="O32"/>
          <cell r="P32"/>
          <cell r="Q32"/>
          <cell r="R32"/>
          <cell r="S32"/>
          <cell r="AA32"/>
          <cell r="AB32" t="str">
            <v xml:space="preserve"> -  </v>
          </cell>
          <cell r="AC32" t="str">
            <v xml:space="preserve"> -  </v>
          </cell>
          <cell r="AD32">
            <v>10</v>
          </cell>
          <cell r="AE32" t="str">
            <v>FAISA</v>
          </cell>
        </row>
        <row r="33">
          <cell r="C33" t="str">
            <v>F-14020</v>
          </cell>
          <cell r="D33">
            <v>2014</v>
          </cell>
          <cell r="E33" t="str">
            <v>BOUSQUET</v>
          </cell>
          <cell r="F33"/>
          <cell r="G33"/>
          <cell r="H33" t="str">
            <v>JRA-F-14020 - BOUSQUET</v>
          </cell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 t="str">
            <v xml:space="preserve"> -  </v>
          </cell>
          <cell r="AC33" t="str">
            <v xml:space="preserve"> -  </v>
          </cell>
          <cell r="AD33">
            <v>20</v>
          </cell>
          <cell r="AE33" t="str">
            <v>FAISA</v>
          </cell>
        </row>
        <row r="34">
          <cell r="C34"/>
          <cell r="D34">
            <v>2015</v>
          </cell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AA34"/>
          <cell r="AB34"/>
          <cell r="AC34"/>
        </row>
        <row r="35">
          <cell r="C35" t="str">
            <v>F-15001</v>
          </cell>
          <cell r="D35">
            <v>2015</v>
          </cell>
          <cell r="E35" t="str">
            <v>Maison d'arret de Muret</v>
          </cell>
          <cell r="F35"/>
          <cell r="G35"/>
          <cell r="H35" t="str">
            <v>JRA-F-15001 - Maison d'arret de Muret</v>
          </cell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 t="str">
            <v xml:space="preserve"> -  </v>
          </cell>
          <cell r="AC35" t="str">
            <v xml:space="preserve"> -  </v>
          </cell>
          <cell r="AD35">
            <v>20</v>
          </cell>
          <cell r="AE35" t="str">
            <v>FAISA</v>
          </cell>
        </row>
        <row r="36">
          <cell r="C36" t="str">
            <v>F-15002</v>
          </cell>
          <cell r="D36">
            <v>2015</v>
          </cell>
          <cell r="E36" t="str">
            <v>Ste Marie de Nevers AD'AP</v>
          </cell>
          <cell r="F36"/>
          <cell r="G36"/>
          <cell r="H36" t="str">
            <v>JRA-F-15002 - Ste Marie de Nevers AD'AP</v>
          </cell>
          <cell r="I36"/>
          <cell r="J36"/>
          <cell r="K36"/>
          <cell r="L36"/>
          <cell r="M36"/>
          <cell r="N36"/>
          <cell r="O36"/>
          <cell r="P36"/>
          <cell r="Q36"/>
          <cell r="R36"/>
          <cell r="S36"/>
          <cell r="AA36"/>
          <cell r="AB36" t="str">
            <v xml:space="preserve"> -  </v>
          </cell>
          <cell r="AC36" t="str">
            <v xml:space="preserve"> -  </v>
          </cell>
          <cell r="AD36">
            <v>20</v>
          </cell>
          <cell r="AE36" t="str">
            <v>FAISA</v>
          </cell>
        </row>
        <row r="37">
          <cell r="C37" t="str">
            <v>F-15003</v>
          </cell>
          <cell r="D37">
            <v>2015</v>
          </cell>
          <cell r="E37" t="str">
            <v>PARC DE GOUNON</v>
          </cell>
          <cell r="F37"/>
          <cell r="G37"/>
          <cell r="H37" t="str">
            <v>-F-15003 - PARC DE GOUNON</v>
          </cell>
          <cell r="I37"/>
          <cell r="J37"/>
          <cell r="K37"/>
          <cell r="L37"/>
          <cell r="M37"/>
          <cell r="N37"/>
          <cell r="O37"/>
          <cell r="P37"/>
          <cell r="Q37"/>
          <cell r="R37"/>
          <cell r="S37"/>
          <cell r="AA37"/>
          <cell r="AE37" t="str">
            <v>FAISA</v>
          </cell>
        </row>
        <row r="38">
          <cell r="C38" t="str">
            <v>F-15004</v>
          </cell>
          <cell r="D38"/>
          <cell r="E38" t="str">
            <v>Avenue de Lombez 1</v>
          </cell>
          <cell r="F38"/>
          <cell r="G38" t="str">
            <v>SOCOTRAP IMMOBILIER</v>
          </cell>
          <cell r="H38" t="str">
            <v>-F-15004 - Avenue de Lombez 1</v>
          </cell>
          <cell r="I38"/>
          <cell r="J38"/>
          <cell r="K38"/>
          <cell r="L38"/>
          <cell r="M38"/>
          <cell r="N38"/>
          <cell r="O38"/>
          <cell r="P38"/>
          <cell r="Q38"/>
          <cell r="R38"/>
          <cell r="S38"/>
          <cell r="AA38"/>
          <cell r="AE38" t="str">
            <v>FAISA</v>
          </cell>
        </row>
        <row r="39">
          <cell r="C39" t="str">
            <v>F-15005</v>
          </cell>
          <cell r="D39">
            <v>2015</v>
          </cell>
          <cell r="E39" t="str">
            <v xml:space="preserve"> - Mme COUSIN</v>
          </cell>
          <cell r="F39"/>
          <cell r="G39"/>
          <cell r="H39" t="str">
            <v>JRA-F-15005 -  - Mme COUSIN</v>
          </cell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AA39"/>
          <cell r="AB39" t="str">
            <v xml:space="preserve"> -  </v>
          </cell>
          <cell r="AC39" t="str">
            <v xml:space="preserve"> -  </v>
          </cell>
          <cell r="AD39">
            <v>20</v>
          </cell>
          <cell r="AE39" t="str">
            <v>FAISA</v>
          </cell>
        </row>
        <row r="40">
          <cell r="C40" t="str">
            <v>F-15006 bis</v>
          </cell>
          <cell r="D40">
            <v>2015</v>
          </cell>
          <cell r="E40" t="str">
            <v xml:space="preserve"> Vigoulet Auzil</v>
          </cell>
          <cell r="F40"/>
          <cell r="G40"/>
          <cell r="H40" t="str">
            <v>JRA-F-15006 bis -  Vigoulet Auzil</v>
          </cell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AA40"/>
          <cell r="AB40" t="str">
            <v xml:space="preserve"> -  </v>
          </cell>
          <cell r="AC40" t="str">
            <v xml:space="preserve"> -  </v>
          </cell>
          <cell r="AD40">
            <v>20</v>
          </cell>
          <cell r="AE40" t="str">
            <v>FAISA</v>
          </cell>
        </row>
        <row r="41">
          <cell r="C41" t="str">
            <v>F-15007</v>
          </cell>
          <cell r="D41">
            <v>2015</v>
          </cell>
          <cell r="E41" t="str">
            <v>M et Mme BONTEMPS</v>
          </cell>
          <cell r="F41"/>
          <cell r="G41"/>
          <cell r="H41" t="str">
            <v>JRA-F-15007 - M et Mme BONTEMPS</v>
          </cell>
          <cell r="I41"/>
          <cell r="J41"/>
          <cell r="K41"/>
          <cell r="L41"/>
          <cell r="M41"/>
          <cell r="N41"/>
          <cell r="O41"/>
          <cell r="P41"/>
          <cell r="Q41"/>
          <cell r="R41"/>
          <cell r="S41"/>
          <cell r="AA41"/>
          <cell r="AB41" t="str">
            <v xml:space="preserve"> -  </v>
          </cell>
          <cell r="AC41" t="str">
            <v xml:space="preserve"> -  </v>
          </cell>
          <cell r="AD41">
            <v>20</v>
          </cell>
          <cell r="AE41" t="str">
            <v>FAISA</v>
          </cell>
        </row>
        <row r="42">
          <cell r="C42" t="str">
            <v>F-15006</v>
          </cell>
          <cell r="D42"/>
          <cell r="E42" t="str">
            <v>AV de Lombez 2</v>
          </cell>
          <cell r="F42"/>
          <cell r="G42" t="str">
            <v>SOCOTRAP IMMOBILIER</v>
          </cell>
          <cell r="H42" t="str">
            <v>JRA-F-15006 - AV de Lombez 2</v>
          </cell>
          <cell r="I42"/>
          <cell r="J42"/>
          <cell r="K42"/>
          <cell r="L42"/>
          <cell r="M42"/>
          <cell r="N42"/>
          <cell r="O42"/>
          <cell r="P42"/>
          <cell r="Q42"/>
          <cell r="R42"/>
          <cell r="S42"/>
          <cell r="AA42"/>
          <cell r="AB42" t="str">
            <v xml:space="preserve"> -  </v>
          </cell>
          <cell r="AC42" t="str">
            <v xml:space="preserve"> -  </v>
          </cell>
          <cell r="AD42">
            <v>20</v>
          </cell>
          <cell r="AE42" t="str">
            <v>FAISA/APS</v>
          </cell>
        </row>
        <row r="43">
          <cell r="C43" t="str">
            <v>F-15008</v>
          </cell>
          <cell r="D43">
            <v>2015</v>
          </cell>
          <cell r="E43" t="str">
            <v xml:space="preserve"> COUGUL</v>
          </cell>
          <cell r="F43"/>
          <cell r="G43"/>
          <cell r="H43" t="str">
            <v>JRA-F-15008 -  COUGUL</v>
          </cell>
          <cell r="I43"/>
          <cell r="J43"/>
          <cell r="K43"/>
          <cell r="L43"/>
          <cell r="M43"/>
          <cell r="N43"/>
          <cell r="O43"/>
          <cell r="P43"/>
          <cell r="Q43"/>
          <cell r="R43"/>
          <cell r="S43"/>
          <cell r="AA43"/>
          <cell r="AB43" t="str">
            <v xml:space="preserve"> -  </v>
          </cell>
          <cell r="AC43" t="str">
            <v xml:space="preserve"> -  </v>
          </cell>
          <cell r="AD43">
            <v>20</v>
          </cell>
          <cell r="AE43" t="str">
            <v>FAISA</v>
          </cell>
        </row>
        <row r="44">
          <cell r="C44" t="str">
            <v>F-15009</v>
          </cell>
          <cell r="D44">
            <v>2015</v>
          </cell>
          <cell r="E44" t="str">
            <v>Tennis Tournefeuille</v>
          </cell>
          <cell r="F44"/>
          <cell r="G44"/>
          <cell r="H44" t="str">
            <v>JRA-F-15009 - Tennis Tournefeuille</v>
          </cell>
          <cell r="I44"/>
          <cell r="J44"/>
          <cell r="K44"/>
          <cell r="L44"/>
          <cell r="M44"/>
          <cell r="N44"/>
          <cell r="O44"/>
          <cell r="P44"/>
          <cell r="Q44"/>
          <cell r="R44"/>
          <cell r="S44"/>
          <cell r="AA44"/>
          <cell r="AB44" t="str">
            <v xml:space="preserve"> -  </v>
          </cell>
          <cell r="AC44" t="str">
            <v xml:space="preserve"> -  </v>
          </cell>
          <cell r="AD44">
            <v>20</v>
          </cell>
          <cell r="AE44" t="str">
            <v>FAISA</v>
          </cell>
        </row>
        <row r="45">
          <cell r="C45" t="str">
            <v>F-15010</v>
          </cell>
          <cell r="D45">
            <v>2015</v>
          </cell>
          <cell r="E45" t="str">
            <v>M et Mme ARAGONES</v>
          </cell>
          <cell r="F45"/>
          <cell r="G45"/>
          <cell r="H45" t="str">
            <v>JRA-F-15010 - M et Mme ARAGONES</v>
          </cell>
          <cell r="I45"/>
          <cell r="J45"/>
          <cell r="K45"/>
          <cell r="L45"/>
          <cell r="M45"/>
          <cell r="N45"/>
          <cell r="O45"/>
          <cell r="P45"/>
          <cell r="Q45"/>
          <cell r="R45"/>
          <cell r="S45"/>
          <cell r="AA45"/>
          <cell r="AB45" t="str">
            <v xml:space="preserve"> -  </v>
          </cell>
          <cell r="AC45" t="str">
            <v xml:space="preserve"> -  </v>
          </cell>
          <cell r="AD45">
            <v>10</v>
          </cell>
          <cell r="AE45" t="str">
            <v>FAISA</v>
          </cell>
        </row>
        <row r="46">
          <cell r="C46" t="str">
            <v>F-15011</v>
          </cell>
          <cell r="D46">
            <v>2015</v>
          </cell>
          <cell r="E46" t="str">
            <v>M et Mme ROGER -Castelnau d’Estr</v>
          </cell>
          <cell r="F46"/>
          <cell r="G46"/>
          <cell r="H46" t="str">
            <v>JRA-F-15011 - M et Mme ROGER -Castelnau d’Estr</v>
          </cell>
          <cell r="I46"/>
          <cell r="J46"/>
          <cell r="K46"/>
          <cell r="L46"/>
          <cell r="M46"/>
          <cell r="N46"/>
          <cell r="O46"/>
          <cell r="P46"/>
          <cell r="Q46"/>
          <cell r="R46"/>
          <cell r="S46"/>
          <cell r="AA46"/>
          <cell r="AB46" t="str">
            <v xml:space="preserve"> -  </v>
          </cell>
          <cell r="AC46" t="str">
            <v xml:space="preserve"> -  </v>
          </cell>
          <cell r="AD46">
            <v>10</v>
          </cell>
          <cell r="AE46" t="str">
            <v>FAISA</v>
          </cell>
        </row>
        <row r="47">
          <cell r="C47" t="str">
            <v>F-15012</v>
          </cell>
          <cell r="D47">
            <v>2015</v>
          </cell>
          <cell r="E47" t="str">
            <v>Réhab Logements etudiants</v>
          </cell>
          <cell r="F47"/>
          <cell r="G47"/>
          <cell r="H47" t="str">
            <v>-F-15012 - Réhab Logements etudiants</v>
          </cell>
          <cell r="I47"/>
          <cell r="J47"/>
          <cell r="K47"/>
          <cell r="L47"/>
          <cell r="M47"/>
          <cell r="N47"/>
          <cell r="O47"/>
          <cell r="P47"/>
          <cell r="Q47"/>
          <cell r="R47"/>
          <cell r="S47"/>
          <cell r="AA47"/>
          <cell r="AE47" t="str">
            <v>FAISA</v>
          </cell>
        </row>
        <row r="48">
          <cell r="C48" t="str">
            <v>F-15013</v>
          </cell>
          <cell r="D48">
            <v>2015</v>
          </cell>
          <cell r="E48" t="str">
            <v>Plaisance du Touch</v>
          </cell>
          <cell r="F48"/>
          <cell r="G48"/>
          <cell r="H48" t="str">
            <v>-F-15013 - Plaisance du Touch</v>
          </cell>
          <cell r="I48"/>
          <cell r="J48"/>
          <cell r="K48"/>
          <cell r="L48"/>
          <cell r="M48"/>
          <cell r="N48"/>
          <cell r="O48"/>
          <cell r="P48"/>
          <cell r="Q48"/>
          <cell r="R48"/>
          <cell r="S48"/>
          <cell r="AA48"/>
          <cell r="AE48" t="str">
            <v>FAISA</v>
          </cell>
        </row>
        <row r="49">
          <cell r="C49" t="str">
            <v>F-15014</v>
          </cell>
          <cell r="D49"/>
          <cell r="E49" t="str">
            <v>CLARET TOURNI - Rue Romiguiere</v>
          </cell>
          <cell r="F49"/>
          <cell r="G49"/>
          <cell r="H49" t="str">
            <v>-F-15014 - CLARET TOURNI - Rue Romiguiere</v>
          </cell>
          <cell r="I49"/>
          <cell r="J49"/>
          <cell r="K49"/>
          <cell r="L49"/>
          <cell r="M49"/>
          <cell r="N49"/>
          <cell r="O49"/>
          <cell r="P49"/>
          <cell r="Q49"/>
          <cell r="R49"/>
          <cell r="S49"/>
          <cell r="AA49"/>
          <cell r="AE49" t="str">
            <v>FAISA</v>
          </cell>
        </row>
        <row r="50">
          <cell r="C50" t="str">
            <v>F-15015</v>
          </cell>
          <cell r="D50">
            <v>2015</v>
          </cell>
          <cell r="E50" t="str">
            <v>Roque Sainte Marguerite</v>
          </cell>
          <cell r="F50"/>
          <cell r="G50"/>
          <cell r="H50" t="str">
            <v>-F-15015 - Roque Sainte Marguerite</v>
          </cell>
          <cell r="I50"/>
          <cell r="J50"/>
          <cell r="K50"/>
          <cell r="L50"/>
          <cell r="M50"/>
          <cell r="N50"/>
          <cell r="O50"/>
          <cell r="P50"/>
          <cell r="Q50"/>
          <cell r="R50"/>
          <cell r="S50"/>
          <cell r="AA50"/>
          <cell r="AE50" t="str">
            <v>FAISA</v>
          </cell>
        </row>
        <row r="51">
          <cell r="C51" t="str">
            <v>F-15016</v>
          </cell>
          <cell r="D51"/>
          <cell r="E51" t="str">
            <v>St Rustice</v>
          </cell>
          <cell r="F51"/>
          <cell r="G51"/>
          <cell r="H51" t="str">
            <v>JRA-F-15016 - St Rustice</v>
          </cell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AA51"/>
          <cell r="AB51" t="str">
            <v xml:space="preserve"> -  </v>
          </cell>
          <cell r="AC51" t="str">
            <v xml:space="preserve"> -  </v>
          </cell>
          <cell r="AD51">
            <v>20</v>
          </cell>
          <cell r="AE51" t="str">
            <v>FAISA</v>
          </cell>
        </row>
        <row r="52">
          <cell r="C52" t="str">
            <v>F-15017</v>
          </cell>
          <cell r="D52"/>
          <cell r="E52" t="str">
            <v>Lot COUGULE</v>
          </cell>
          <cell r="F52"/>
          <cell r="G52"/>
          <cell r="H52" t="str">
            <v>JRA-F-15017 - Lot COUGULE</v>
          </cell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AA52"/>
          <cell r="AB52" t="str">
            <v xml:space="preserve"> -  </v>
          </cell>
          <cell r="AC52" t="str">
            <v xml:space="preserve"> -  </v>
          </cell>
          <cell r="AD52">
            <v>20</v>
          </cell>
          <cell r="AE52" t="str">
            <v>FAISA</v>
          </cell>
        </row>
        <row r="53">
          <cell r="C53" t="str">
            <v>F-15018</v>
          </cell>
          <cell r="D53"/>
          <cell r="E53" t="str">
            <v>Le fil à Plomb</v>
          </cell>
          <cell r="F53"/>
          <cell r="G53"/>
          <cell r="H53" t="str">
            <v>-F-15018 - Le fil à Plomb</v>
          </cell>
          <cell r="I53"/>
          <cell r="J53"/>
          <cell r="K53"/>
          <cell r="L53"/>
          <cell r="M53"/>
          <cell r="N53"/>
          <cell r="O53"/>
          <cell r="P53"/>
          <cell r="Q53"/>
          <cell r="R53"/>
          <cell r="S53"/>
          <cell r="AA53"/>
          <cell r="AE53" t="str">
            <v>FAISA</v>
          </cell>
        </row>
        <row r="54">
          <cell r="C54" t="str">
            <v>F-15019</v>
          </cell>
          <cell r="D54">
            <v>2015</v>
          </cell>
          <cell r="E54" t="str">
            <v>M PORRIERE</v>
          </cell>
          <cell r="F54"/>
          <cell r="G54"/>
          <cell r="H54" t="str">
            <v>JRA-F-15019 - M PORRIERE</v>
          </cell>
          <cell r="I54"/>
          <cell r="J54"/>
          <cell r="K54"/>
          <cell r="L54"/>
          <cell r="M54"/>
          <cell r="N54"/>
          <cell r="O54"/>
          <cell r="P54"/>
          <cell r="Q54"/>
          <cell r="R54"/>
          <cell r="S54"/>
          <cell r="AA54"/>
          <cell r="AB54" t="str">
            <v xml:space="preserve"> -  </v>
          </cell>
          <cell r="AC54" t="str">
            <v xml:space="preserve"> -  </v>
          </cell>
          <cell r="AD54">
            <v>20</v>
          </cell>
          <cell r="AE54" t="str">
            <v>FAISA</v>
          </cell>
        </row>
        <row r="55">
          <cell r="C55" t="str">
            <v>F-15020</v>
          </cell>
          <cell r="D55">
            <v>2015</v>
          </cell>
          <cell r="E55" t="str">
            <v>Cabinet Avocat Durrieux</v>
          </cell>
          <cell r="F55"/>
          <cell r="G55"/>
          <cell r="H55" t="str">
            <v>JRA-F-15020 - Cabinet Avocat Durrieux</v>
          </cell>
          <cell r="I55"/>
          <cell r="J55"/>
          <cell r="K55"/>
          <cell r="L55"/>
          <cell r="M55"/>
          <cell r="N55"/>
          <cell r="O55"/>
          <cell r="P55"/>
          <cell r="Q55"/>
          <cell r="R55"/>
          <cell r="S55"/>
          <cell r="AA55"/>
          <cell r="AB55" t="str">
            <v xml:space="preserve"> -  </v>
          </cell>
          <cell r="AC55" t="str">
            <v xml:space="preserve"> -  </v>
          </cell>
          <cell r="AD55">
            <v>20</v>
          </cell>
          <cell r="AE55" t="str">
            <v>FAISA</v>
          </cell>
        </row>
        <row r="56">
          <cell r="C56" t="str">
            <v>F-15021</v>
          </cell>
          <cell r="D56">
            <v>2015</v>
          </cell>
          <cell r="E56" t="str">
            <v>CHRISTIEN Véranda</v>
          </cell>
          <cell r="F56"/>
          <cell r="G56"/>
          <cell r="H56" t="str">
            <v>JRA-F-15021 - CHRISTIEN Véranda</v>
          </cell>
          <cell r="I56"/>
          <cell r="J56"/>
          <cell r="K56"/>
          <cell r="L56"/>
          <cell r="M56"/>
          <cell r="N56"/>
          <cell r="O56"/>
          <cell r="P56"/>
          <cell r="Q56"/>
          <cell r="R56"/>
          <cell r="S56"/>
          <cell r="AA56"/>
          <cell r="AB56" t="str">
            <v xml:space="preserve"> -  </v>
          </cell>
          <cell r="AC56" t="str">
            <v xml:space="preserve"> -  </v>
          </cell>
          <cell r="AD56">
            <v>10</v>
          </cell>
          <cell r="AE56" t="str">
            <v>FAISA</v>
          </cell>
        </row>
        <row r="57">
          <cell r="C57" t="str">
            <v>F-15022</v>
          </cell>
          <cell r="D57">
            <v>2015</v>
          </cell>
          <cell r="E57" t="str">
            <v>TAGUEMA DP</v>
          </cell>
          <cell r="F57"/>
          <cell r="G57"/>
          <cell r="H57" t="str">
            <v>JRA-F-15022 - TAGUEMA DP</v>
          </cell>
          <cell r="I57"/>
          <cell r="J57"/>
          <cell r="K57"/>
          <cell r="L57"/>
          <cell r="M57"/>
          <cell r="N57"/>
          <cell r="O57"/>
          <cell r="P57"/>
          <cell r="Q57"/>
          <cell r="R57"/>
          <cell r="S57"/>
          <cell r="AA57"/>
          <cell r="AB57" t="str">
            <v xml:space="preserve"> -  </v>
          </cell>
          <cell r="AC57" t="str">
            <v xml:space="preserve"> -  </v>
          </cell>
          <cell r="AD57">
            <v>20</v>
          </cell>
          <cell r="AE57" t="str">
            <v>FAISA</v>
          </cell>
        </row>
        <row r="58">
          <cell r="C58" t="str">
            <v>F-15023</v>
          </cell>
          <cell r="D58">
            <v>2015</v>
          </cell>
          <cell r="E58" t="str">
            <v>DECIOSALEM</v>
          </cell>
          <cell r="F58"/>
          <cell r="G58"/>
          <cell r="H58" t="str">
            <v>JRA-F-15023 - DECIOSALEM</v>
          </cell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AA58"/>
          <cell r="AB58" t="str">
            <v xml:space="preserve"> -  </v>
          </cell>
          <cell r="AC58" t="str">
            <v xml:space="preserve"> -  </v>
          </cell>
          <cell r="AD58">
            <v>20</v>
          </cell>
          <cell r="AE58" t="str">
            <v>FAISA</v>
          </cell>
        </row>
        <row r="59">
          <cell r="C59" t="str">
            <v>F-15024</v>
          </cell>
          <cell r="D59">
            <v>2015</v>
          </cell>
          <cell r="E59" t="str">
            <v>LE MANGE DEBOUT</v>
          </cell>
          <cell r="F59"/>
          <cell r="G59"/>
          <cell r="H59" t="str">
            <v>JRA-F-15024 - LE MANGE DEBOUT</v>
          </cell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AA59"/>
          <cell r="AB59" t="str">
            <v xml:space="preserve"> -  </v>
          </cell>
          <cell r="AC59" t="str">
            <v xml:space="preserve"> -  </v>
          </cell>
          <cell r="AD59">
            <v>20</v>
          </cell>
          <cell r="AE59" t="str">
            <v>FAISA</v>
          </cell>
        </row>
        <row r="60">
          <cell r="C60" t="str">
            <v>F-15025</v>
          </cell>
          <cell r="D60">
            <v>2015</v>
          </cell>
          <cell r="E60" t="str">
            <v>Mme MAHE</v>
          </cell>
          <cell r="F60"/>
          <cell r="G60"/>
          <cell r="H60" t="str">
            <v>JRA-F-15025 - Mme MAHE</v>
          </cell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AA60"/>
          <cell r="AB60" t="str">
            <v xml:space="preserve"> -  </v>
          </cell>
          <cell r="AC60" t="str">
            <v xml:space="preserve"> -  </v>
          </cell>
          <cell r="AD60">
            <v>20</v>
          </cell>
          <cell r="AE60" t="str">
            <v>FAISA</v>
          </cell>
        </row>
        <row r="61">
          <cell r="C61" t="str">
            <v>F-15026</v>
          </cell>
          <cell r="D61">
            <v>2015</v>
          </cell>
          <cell r="E61" t="str">
            <v>Eaunes</v>
          </cell>
          <cell r="F61"/>
          <cell r="G61"/>
          <cell r="H61" t="str">
            <v>JRA-F-15026 - Eaunes</v>
          </cell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AA61"/>
          <cell r="AB61" t="str">
            <v xml:space="preserve"> -  </v>
          </cell>
          <cell r="AC61" t="str">
            <v xml:space="preserve"> -  </v>
          </cell>
          <cell r="AD61">
            <v>20</v>
          </cell>
          <cell r="AE61" t="str">
            <v>FAISA</v>
          </cell>
        </row>
        <row r="62">
          <cell r="C62" t="str">
            <v>F-15027</v>
          </cell>
          <cell r="D62">
            <v>2015</v>
          </cell>
          <cell r="E62" t="str">
            <v>DELAGE</v>
          </cell>
          <cell r="F62"/>
          <cell r="G62"/>
          <cell r="H62" t="str">
            <v>JRA-F-15027 - DELAGE</v>
          </cell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AA62"/>
          <cell r="AB62" t="str">
            <v xml:space="preserve"> -  </v>
          </cell>
          <cell r="AC62" t="str">
            <v xml:space="preserve"> -  </v>
          </cell>
          <cell r="AD62">
            <v>20</v>
          </cell>
          <cell r="AE62" t="str">
            <v>FAISA</v>
          </cell>
        </row>
        <row r="63">
          <cell r="C63" t="str">
            <v>F-15028</v>
          </cell>
          <cell r="D63">
            <v>2015</v>
          </cell>
          <cell r="E63" t="str">
            <v>EAUNES</v>
          </cell>
          <cell r="F63"/>
          <cell r="G63"/>
          <cell r="H63" t="str">
            <v>JRA-F-15028 - EAUNES</v>
          </cell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  <cell r="Y63"/>
          <cell r="Z63"/>
          <cell r="AA63"/>
          <cell r="AB63" t="str">
            <v xml:space="preserve"> -  </v>
          </cell>
          <cell r="AC63" t="str">
            <v xml:space="preserve"> -  </v>
          </cell>
          <cell r="AD63">
            <v>20</v>
          </cell>
          <cell r="AE63" t="str">
            <v>FAISA</v>
          </cell>
        </row>
        <row r="64">
          <cell r="C64"/>
          <cell r="D64">
            <v>2016</v>
          </cell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  <cell r="Y64"/>
          <cell r="Z64"/>
          <cell r="AA64"/>
          <cell r="AB64"/>
          <cell r="AC64"/>
        </row>
        <row r="65">
          <cell r="C65" t="str">
            <v>F-16001</v>
          </cell>
          <cell r="D65">
            <v>2016</v>
          </cell>
          <cell r="E65" t="str">
            <v>HARLEY</v>
          </cell>
          <cell r="F65"/>
          <cell r="G65" t="str">
            <v>HARLEY</v>
          </cell>
          <cell r="H65" t="str">
            <v>JRA-F-16001 - HARLEY</v>
          </cell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  <cell r="Y65"/>
          <cell r="Z65"/>
          <cell r="AA65"/>
          <cell r="AB65" t="str">
            <v xml:space="preserve"> -  </v>
          </cell>
          <cell r="AC65" t="str">
            <v xml:space="preserve"> -  </v>
          </cell>
          <cell r="AD65">
            <v>20</v>
          </cell>
          <cell r="AE65" t="str">
            <v>FAISA</v>
          </cell>
        </row>
        <row r="66">
          <cell r="C66" t="str">
            <v>F-16002</v>
          </cell>
          <cell r="D66">
            <v>2016</v>
          </cell>
          <cell r="E66" t="str">
            <v>ROUMANIAC</v>
          </cell>
          <cell r="F66"/>
          <cell r="G66"/>
          <cell r="H66" t="str">
            <v>JRA-F-16002 - ROUMANIAC</v>
          </cell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AA66"/>
          <cell r="AE66" t="str">
            <v>FAISA</v>
          </cell>
        </row>
        <row r="67">
          <cell r="C67" t="str">
            <v>F-16003</v>
          </cell>
          <cell r="D67">
            <v>2016</v>
          </cell>
          <cell r="E67" t="str">
            <v>SLB</v>
          </cell>
          <cell r="F67"/>
          <cell r="G67"/>
          <cell r="H67" t="str">
            <v>JRA-F-16003 - SLB</v>
          </cell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AA67"/>
          <cell r="AE67" t="str">
            <v>FAISA</v>
          </cell>
        </row>
        <row r="68">
          <cell r="C68" t="str">
            <v>F-16004</v>
          </cell>
          <cell r="D68">
            <v>2016</v>
          </cell>
          <cell r="E68" t="str">
            <v>M. &amp; Mme BADRE</v>
          </cell>
          <cell r="F68"/>
          <cell r="G68"/>
          <cell r="H68" t="str">
            <v>JRA-F-16004 - M. &amp; Mme BADRE</v>
          </cell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AA68"/>
          <cell r="AE68" t="str">
            <v>FAISA</v>
          </cell>
        </row>
        <row r="69">
          <cell r="C69" t="str">
            <v>F-16005</v>
          </cell>
          <cell r="D69">
            <v>2016</v>
          </cell>
          <cell r="E69" t="str">
            <v>Colomier Habitat</v>
          </cell>
          <cell r="F69"/>
          <cell r="G69"/>
          <cell r="H69" t="str">
            <v>JRA-F-16005 - Colomier Habitat</v>
          </cell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AA69"/>
          <cell r="AE69" t="str">
            <v>FAISA</v>
          </cell>
        </row>
        <row r="70">
          <cell r="C70" t="str">
            <v>F-16006</v>
          </cell>
          <cell r="D70">
            <v>2016</v>
          </cell>
          <cell r="E70" t="str">
            <v>Maison ROUMANIAC</v>
          </cell>
          <cell r="F70"/>
          <cell r="G70"/>
          <cell r="H70" t="str">
            <v>JRA-F-16006 - Maison ROUMANIAC</v>
          </cell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AA70"/>
          <cell r="AE70" t="str">
            <v>FAISA</v>
          </cell>
        </row>
        <row r="71">
          <cell r="C71" t="str">
            <v>F-16007</v>
          </cell>
          <cell r="D71">
            <v>2016</v>
          </cell>
          <cell r="E71" t="str">
            <v>CAZENEUVE</v>
          </cell>
          <cell r="F71"/>
          <cell r="G71" t="str">
            <v>CAZENEUVE</v>
          </cell>
          <cell r="H71" t="str">
            <v>JRA-F-16007 - CAZENEUVE</v>
          </cell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AA71"/>
          <cell r="AB71" t="str">
            <v xml:space="preserve"> -  </v>
          </cell>
          <cell r="AC71" t="str">
            <v xml:space="preserve"> -  </v>
          </cell>
          <cell r="AD71">
            <v>20</v>
          </cell>
          <cell r="AE71" t="str">
            <v>FAISA</v>
          </cell>
        </row>
        <row r="72">
          <cell r="C72" t="str">
            <v>F-16008</v>
          </cell>
          <cell r="D72">
            <v>2016</v>
          </cell>
          <cell r="E72" t="str">
            <v>LAPARRA</v>
          </cell>
          <cell r="F72"/>
          <cell r="G72"/>
          <cell r="H72" t="str">
            <v>JRA-F-16008 - LAPARRA</v>
          </cell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AA72"/>
          <cell r="AE72" t="str">
            <v>FAISA</v>
          </cell>
        </row>
        <row r="73">
          <cell r="C73" t="str">
            <v>F-16009</v>
          </cell>
          <cell r="D73">
            <v>2016</v>
          </cell>
          <cell r="E73" t="str">
            <v>ACTIA</v>
          </cell>
          <cell r="F73" t="str">
            <v>1500 m² de bureaux + RIE</v>
          </cell>
          <cell r="G73" t="str">
            <v>GBMP</v>
          </cell>
          <cell r="H73" t="str">
            <v>JRA-F-16009 - ACTIA</v>
          </cell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AA73"/>
          <cell r="AE73" t="str">
            <v>FAISA</v>
          </cell>
        </row>
        <row r="74">
          <cell r="C74" t="str">
            <v>F-16010</v>
          </cell>
          <cell r="D74">
            <v>2016</v>
          </cell>
          <cell r="E74" t="str">
            <v>ARNAUD</v>
          </cell>
          <cell r="F74"/>
          <cell r="G74"/>
          <cell r="H74" t="str">
            <v>JRA-F-16010 - ARNAUD</v>
          </cell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Y74">
            <v>5.6</v>
          </cell>
          <cell r="AA74"/>
          <cell r="AB74" t="str">
            <v xml:space="preserve"> -  </v>
          </cell>
          <cell r="AC74" t="str">
            <v xml:space="preserve"> -  </v>
          </cell>
          <cell r="AD74">
            <v>20</v>
          </cell>
          <cell r="AE74" t="str">
            <v>FAISA</v>
          </cell>
        </row>
        <row r="75">
          <cell r="C75" t="str">
            <v>F-16011</v>
          </cell>
          <cell r="D75">
            <v>2016</v>
          </cell>
          <cell r="E75" t="str">
            <v>M et Me EWERS</v>
          </cell>
          <cell r="F75"/>
          <cell r="G75"/>
          <cell r="H75" t="str">
            <v>JRA-F-16011 - M et Me EWERS</v>
          </cell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Y75">
            <v>44</v>
          </cell>
          <cell r="AA75"/>
          <cell r="AB75" t="str">
            <v xml:space="preserve"> -  </v>
          </cell>
          <cell r="AC75" t="str">
            <v xml:space="preserve"> -  </v>
          </cell>
          <cell r="AD75">
            <v>20</v>
          </cell>
          <cell r="AE75" t="str">
            <v>FAISA</v>
          </cell>
        </row>
        <row r="76">
          <cell r="C76" t="str">
            <v>F-1612</v>
          </cell>
          <cell r="D76">
            <v>2016</v>
          </cell>
          <cell r="E76" t="str">
            <v>BADRE - St Girons</v>
          </cell>
          <cell r="F76" t="str">
            <v>Construction d'un garage et restructuration d'une cuisine</v>
          </cell>
          <cell r="G76" t="str">
            <v>M &amp; Mme BADRÉ</v>
          </cell>
          <cell r="H76" t="str">
            <v>JRA-F-1612 - BADRE - St Girons</v>
          </cell>
          <cell r="I76" t="str">
            <v>M &amp; Mme BADRÉ</v>
          </cell>
          <cell r="J76"/>
          <cell r="K76"/>
          <cell r="L76" t="str">
            <v>7 chemin du Marsan</v>
          </cell>
          <cell r="M76" t="str">
            <v>09200</v>
          </cell>
          <cell r="N76" t="str">
            <v>SAINT GIRONS</v>
          </cell>
          <cell r="O76"/>
          <cell r="P76" t="str">
            <v>06 64 94 26 32</v>
          </cell>
          <cell r="Q76"/>
          <cell r="R76" t="str">
            <v>badre.nicolas@orange.fr</v>
          </cell>
          <cell r="S76"/>
          <cell r="T76"/>
          <cell r="U76" t="str">
            <v>7 chemin du Marsan</v>
          </cell>
          <cell r="V76" t="str">
            <v>09200</v>
          </cell>
          <cell r="W76" t="str">
            <v>SAINT GIRONS</v>
          </cell>
          <cell r="X76" t="str">
            <v>000B3670</v>
          </cell>
          <cell r="AA76">
            <v>194</v>
          </cell>
          <cell r="AB76" t="str">
            <v>7 chemin du Marsan - 09200 SAINT GIRONS</v>
          </cell>
          <cell r="AC76" t="str">
            <v>7 chemin du Marsan - 09200 SAINT GIRONS</v>
          </cell>
          <cell r="AD76">
            <v>10</v>
          </cell>
          <cell r="AE76" t="str">
            <v>FAISA</v>
          </cell>
        </row>
        <row r="77">
          <cell r="C77" t="str">
            <v>F-16013</v>
          </cell>
          <cell r="D77"/>
          <cell r="E77" t="str">
            <v>FERRAN</v>
          </cell>
          <cell r="F77"/>
          <cell r="G77"/>
          <cell r="H77" t="str">
            <v>JRA-F-16013 - FERRAN</v>
          </cell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AA77"/>
          <cell r="AB77" t="str">
            <v xml:space="preserve"> -  </v>
          </cell>
          <cell r="AC77" t="str">
            <v xml:space="preserve"> -  </v>
          </cell>
          <cell r="AD77">
            <v>10</v>
          </cell>
          <cell r="AE77" t="str">
            <v>FAISA</v>
          </cell>
        </row>
        <row r="78">
          <cell r="C78" t="str">
            <v>F-16015</v>
          </cell>
          <cell r="D78"/>
          <cell r="E78" t="str">
            <v>DPG et 4X4</v>
          </cell>
          <cell r="F78"/>
          <cell r="G78"/>
          <cell r="H78" t="str">
            <v>JRA-F-16015 - DPG et 4X4</v>
          </cell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AA78"/>
          <cell r="AB78" t="str">
            <v xml:space="preserve"> -  </v>
          </cell>
          <cell r="AC78" t="str">
            <v xml:space="preserve"> -  </v>
          </cell>
          <cell r="AD78">
            <v>20</v>
          </cell>
          <cell r="AE78" t="str">
            <v>FAISA</v>
          </cell>
        </row>
        <row r="79">
          <cell r="C79" t="str">
            <v>F-16016</v>
          </cell>
          <cell r="D79">
            <v>2016</v>
          </cell>
          <cell r="E79" t="str">
            <v>CAROLE</v>
          </cell>
          <cell r="F79"/>
          <cell r="G79"/>
          <cell r="H79" t="str">
            <v>JRA-F-16016 - CAROLE</v>
          </cell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AA79"/>
          <cell r="AB79" t="str">
            <v xml:space="preserve"> -  </v>
          </cell>
          <cell r="AC79" t="str">
            <v xml:space="preserve"> -  </v>
          </cell>
          <cell r="AD79">
            <v>20</v>
          </cell>
          <cell r="AE79" t="str">
            <v>FAISA</v>
          </cell>
        </row>
        <row r="80">
          <cell r="C80" t="str">
            <v>F-16017</v>
          </cell>
          <cell r="D80">
            <v>2016</v>
          </cell>
          <cell r="E80" t="str">
            <v>QUEREL</v>
          </cell>
          <cell r="F80"/>
          <cell r="G80"/>
          <cell r="H80" t="str">
            <v>JRA-F-16017 - QUEREL</v>
          </cell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AA80"/>
          <cell r="AB80" t="str">
            <v xml:space="preserve"> -  </v>
          </cell>
          <cell r="AC80" t="str">
            <v xml:space="preserve"> -  </v>
          </cell>
          <cell r="AD80">
            <v>20</v>
          </cell>
          <cell r="AE80" t="str">
            <v>FAISA</v>
          </cell>
        </row>
        <row r="81">
          <cell r="C81" t="str">
            <v>F-16018</v>
          </cell>
          <cell r="D81"/>
          <cell r="E81" t="str">
            <v>BRUGUIERES</v>
          </cell>
          <cell r="F81"/>
          <cell r="G81" t="str">
            <v>BRUGUIERE</v>
          </cell>
          <cell r="H81" t="str">
            <v>JRA-F-16018 - BRUGUIERES</v>
          </cell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AA81">
            <v>43.4</v>
          </cell>
          <cell r="AB81" t="str">
            <v xml:space="preserve"> -  </v>
          </cell>
          <cell r="AC81" t="str">
            <v xml:space="preserve"> -  </v>
          </cell>
          <cell r="AD81">
            <v>20</v>
          </cell>
          <cell r="AE81" t="str">
            <v>FAISA</v>
          </cell>
        </row>
        <row r="82">
          <cell r="C82" t="str">
            <v>F-16019</v>
          </cell>
          <cell r="D82">
            <v>2016</v>
          </cell>
          <cell r="E82" t="str">
            <v>GARAGE ABC HARLEY D</v>
          </cell>
          <cell r="F82" t="str">
            <v>RESTRUCTURATION D'UN HANGAR EN GARAGE ET AUTRES ACTIVITEES</v>
          </cell>
          <cell r="G82" t="str">
            <v>ABC MOTOS</v>
          </cell>
          <cell r="H82" t="str">
            <v>JRA-F-16019 - GARAGE ABC HARLEY D</v>
          </cell>
          <cell r="I82" t="str">
            <v>Jean Rene GAYE</v>
          </cell>
          <cell r="J82">
            <v>40762805600019</v>
          </cell>
          <cell r="K82"/>
          <cell r="L82" t="str">
            <v>8 rue de Soyouz</v>
          </cell>
          <cell r="M82">
            <v>31240</v>
          </cell>
          <cell r="N82" t="str">
            <v>L'UNION</v>
          </cell>
          <cell r="O82" t="str">
            <v xml:space="preserve"> 05 61 58 11 33</v>
          </cell>
          <cell r="P82"/>
          <cell r="Q82"/>
          <cell r="R82" t="str">
            <v>abcmotos31@free.fr</v>
          </cell>
          <cell r="S82"/>
          <cell r="U82" t="str">
            <v>3 rue de Soyouz</v>
          </cell>
          <cell r="V82">
            <v>31240</v>
          </cell>
          <cell r="W82" t="str">
            <v>L'UNION</v>
          </cell>
          <cell r="X82" t="str">
            <v>000 bm 69</v>
          </cell>
          <cell r="AA82">
            <v>39.4</v>
          </cell>
          <cell r="AB82" t="str">
            <v>8 rue de Soyouz - 31240 L'UNION</v>
          </cell>
          <cell r="AC82" t="str">
            <v>3 rue de Soyouz - 31240 L'UNION</v>
          </cell>
          <cell r="AD82">
            <v>20</v>
          </cell>
          <cell r="AE82" t="str">
            <v>FAISA</v>
          </cell>
        </row>
        <row r="83">
          <cell r="C83"/>
          <cell r="D83">
            <v>2017</v>
          </cell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  <cell r="Y83"/>
          <cell r="Z83"/>
          <cell r="AA83"/>
          <cell r="AB83"/>
          <cell r="AC83"/>
          <cell r="AD83"/>
          <cell r="AE83"/>
        </row>
        <row r="84">
          <cell r="C84" t="str">
            <v>F-1701</v>
          </cell>
          <cell r="D84"/>
          <cell r="E84" t="str">
            <v>GRANDIDIER</v>
          </cell>
          <cell r="F84" t="str">
            <v>Immeuble d'habitation</v>
          </cell>
          <cell r="G84" t="str">
            <v>GB Immo</v>
          </cell>
          <cell r="H84" t="str">
            <v>JRA-F-1701 - GRANDIDIER</v>
          </cell>
          <cell r="I84" t="str">
            <v>Arnaud VIROLES</v>
          </cell>
          <cell r="J84"/>
          <cell r="K84"/>
          <cell r="L84" t="str">
            <v>378 Route de Launaguet</v>
          </cell>
          <cell r="M84">
            <v>31140</v>
          </cell>
          <cell r="N84" t="str">
            <v>LAUNAGUET</v>
          </cell>
          <cell r="O84" t="str">
            <v>05 34 66 63 50</v>
          </cell>
          <cell r="P84"/>
          <cell r="Q84"/>
          <cell r="R84"/>
          <cell r="S84"/>
          <cell r="U84" t="str">
            <v>3-5 Rue Alfred Grandidier</v>
          </cell>
          <cell r="V84">
            <v>31998</v>
          </cell>
          <cell r="W84" t="str">
            <v>TOULOUSE</v>
          </cell>
          <cell r="X84" t="str">
            <v>836AD4 / 836AD83</v>
          </cell>
          <cell r="AA84"/>
          <cell r="AB84" t="str">
            <v>378 Route de Launaguet - 31140 LAUNAGUET</v>
          </cell>
          <cell r="AC84" t="str">
            <v>3-5 Rue Alfred Grandidier - 31998 TOULOUSE</v>
          </cell>
          <cell r="AD84">
            <v>20</v>
          </cell>
          <cell r="AE84" t="str">
            <v>FAISA</v>
          </cell>
        </row>
        <row r="85">
          <cell r="C85" t="str">
            <v>F-1702</v>
          </cell>
          <cell r="D85"/>
          <cell r="E85" t="str">
            <v>GOMARD</v>
          </cell>
          <cell r="F85" t="str">
            <v>Réhabilitation Appartement</v>
          </cell>
          <cell r="G85" t="str">
            <v>M GOMARD</v>
          </cell>
          <cell r="H85" t="str">
            <v>JRA-F-1702 - GOMARD</v>
          </cell>
          <cell r="I85" t="str">
            <v>M Gomard</v>
          </cell>
          <cell r="J85"/>
          <cell r="K85"/>
          <cell r="L85" t="str">
            <v>Résid. Adonis B - 41 rue Adonis</v>
          </cell>
          <cell r="M85">
            <v>31000</v>
          </cell>
          <cell r="N85" t="str">
            <v>TOULOUSE</v>
          </cell>
          <cell r="O85"/>
          <cell r="P85" t="str">
            <v>06 33 95 93 87</v>
          </cell>
          <cell r="Q85"/>
          <cell r="R85"/>
          <cell r="S85"/>
          <cell r="U85" t="str">
            <v>Résid. Adonis B - 41 rue Adonis</v>
          </cell>
          <cell r="V85">
            <v>31000</v>
          </cell>
          <cell r="W85" t="str">
            <v>TOULOUSE</v>
          </cell>
          <cell r="AA85">
            <v>20.399999999999999</v>
          </cell>
          <cell r="AB85" t="str">
            <v>Résid. Adonis B - 41 rue Adonis - 31000 TOULOUSE</v>
          </cell>
          <cell r="AC85" t="str">
            <v>Résid. Adonis B - 41 rue Adonis - 31000 TOULOUSE</v>
          </cell>
          <cell r="AD85">
            <v>10</v>
          </cell>
          <cell r="AE85" t="str">
            <v>DCE</v>
          </cell>
        </row>
        <row r="86">
          <cell r="C86" t="str">
            <v>F-1703</v>
          </cell>
          <cell r="D86"/>
          <cell r="E86" t="str">
            <v>FLAMBERE - SOCOTRAP</v>
          </cell>
          <cell r="F86" t="str">
            <v>CONSTRUCTION D'UN ENTREPOT</v>
          </cell>
          <cell r="G86" t="str">
            <v>SOCOTRAP IMMOBILIER</v>
          </cell>
          <cell r="H86" t="str">
            <v>JRA-F-1703 - FLAMBERE - SOCOTRAP</v>
          </cell>
          <cell r="I86"/>
          <cell r="J86"/>
          <cell r="K86"/>
          <cell r="L86" t="str">
            <v>21 Chemin de la Prélude</v>
          </cell>
          <cell r="M86">
            <v>31400</v>
          </cell>
          <cell r="N86" t="str">
            <v>TOULOUSE</v>
          </cell>
          <cell r="O86" t="str">
            <v>05 34 31 91 00</v>
          </cell>
          <cell r="P86"/>
          <cell r="Q86"/>
          <cell r="R86"/>
          <cell r="S86"/>
          <cell r="U86" t="str">
            <v>7 impasse de la Flambere</v>
          </cell>
          <cell r="V86">
            <v>31998</v>
          </cell>
          <cell r="W86" t="str">
            <v>TOULOUSE</v>
          </cell>
          <cell r="X86" t="str">
            <v>846 ab 154</v>
          </cell>
          <cell r="AA86"/>
          <cell r="AB86" t="str">
            <v>21 Chemin de la Prélude - 31400 TOULOUSE</v>
          </cell>
          <cell r="AC86" t="str">
            <v>7 impasse de la Flambere - 31998 TOULOUSE</v>
          </cell>
          <cell r="AD86">
            <v>20</v>
          </cell>
          <cell r="AE86" t="str">
            <v>FAISA/APS</v>
          </cell>
        </row>
        <row r="87">
          <cell r="C87" t="str">
            <v>F-1704</v>
          </cell>
          <cell r="D87"/>
          <cell r="E87" t="str">
            <v>LAROCHE - LECAMP</v>
          </cell>
          <cell r="F87" t="str">
            <v>Extension et réhabilitation d'une maison d'habitation</v>
          </cell>
          <cell r="G87" t="str">
            <v>M. LAROCHE &amp; Mme LECAMP</v>
          </cell>
          <cell r="H87" t="str">
            <v>JRA-F-1704 - LAROCHE - LECAMP</v>
          </cell>
          <cell r="I87"/>
          <cell r="J87"/>
          <cell r="K87"/>
          <cell r="L87" t="str">
            <v>8 rue Ste Thérèse</v>
          </cell>
          <cell r="M87">
            <v>31000</v>
          </cell>
          <cell r="N87" t="str">
            <v>TOULOUSE</v>
          </cell>
          <cell r="O87" t="str">
            <v>05 62 48 71 28</v>
          </cell>
          <cell r="P87" t="str">
            <v>06 66 99 00 88</v>
          </cell>
          <cell r="Q87"/>
          <cell r="R87" t="str">
            <v>a.lecamp@hotmail.fr</v>
          </cell>
          <cell r="S87"/>
          <cell r="T87"/>
          <cell r="U87" t="str">
            <v>8 rue Ste Thérèse</v>
          </cell>
          <cell r="V87">
            <v>31000</v>
          </cell>
          <cell r="W87" t="str">
            <v>TOULOUSE</v>
          </cell>
          <cell r="AA87">
            <v>8.4</v>
          </cell>
          <cell r="AB87" t="str">
            <v>8 rue Ste Thérèse - 31000 TOULOUSE</v>
          </cell>
          <cell r="AC87" t="str">
            <v>8 rue Ste Thérèse - 31000 TOULOUSE</v>
          </cell>
          <cell r="AD87">
            <v>10</v>
          </cell>
          <cell r="AE87" t="str">
            <v>FAISA</v>
          </cell>
        </row>
        <row r="88">
          <cell r="C88" t="str">
            <v>F-1705</v>
          </cell>
          <cell r="D88"/>
          <cell r="E88" t="str">
            <v>COUSIN</v>
          </cell>
          <cell r="F88" t="str">
            <v>Construction d'une maison d'habitation</v>
          </cell>
          <cell r="G88" t="str">
            <v>COUSIN</v>
          </cell>
          <cell r="H88" t="str">
            <v>JRA-F-1705 - COUSIN</v>
          </cell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AA88"/>
          <cell r="AB88" t="str">
            <v xml:space="preserve"> -  </v>
          </cell>
          <cell r="AC88" t="str">
            <v xml:space="preserve"> -  </v>
          </cell>
          <cell r="AD88">
            <v>20</v>
          </cell>
          <cell r="AE88" t="str">
            <v>FAISA</v>
          </cell>
        </row>
        <row r="89">
          <cell r="C89" t="str">
            <v>F-1706</v>
          </cell>
          <cell r="D89"/>
          <cell r="E89" t="str">
            <v>Grand Bretagne - SOCOTRAP</v>
          </cell>
          <cell r="F89" t="str">
            <v>IMMEUBLE D'HABITATION</v>
          </cell>
          <cell r="G89" t="str">
            <v>SOCOTRAP IMMOBILIER</v>
          </cell>
          <cell r="H89" t="str">
            <v>JRA-F-1706 - Grand Bretagne - SOCOTRAP</v>
          </cell>
          <cell r="I89"/>
          <cell r="J89"/>
          <cell r="K89"/>
          <cell r="L89" t="str">
            <v>21 Chemin de la Prélude</v>
          </cell>
          <cell r="M89">
            <v>31400</v>
          </cell>
          <cell r="N89" t="str">
            <v>TOULOUSE</v>
          </cell>
          <cell r="O89" t="str">
            <v>05 34 31 91 00</v>
          </cell>
          <cell r="P89"/>
          <cell r="Q89"/>
          <cell r="R89"/>
          <cell r="S89"/>
          <cell r="U89" t="str">
            <v>258/260 Avenue de grande Bretagne</v>
          </cell>
          <cell r="V89">
            <v>31300</v>
          </cell>
          <cell r="W89" t="str">
            <v>TOULOUSE</v>
          </cell>
          <cell r="X89" t="str">
            <v>846 AI 591/382/385/649</v>
          </cell>
          <cell r="AA89"/>
          <cell r="AB89" t="str">
            <v>21 Chemin de la Prélude - 31400 TOULOUSE</v>
          </cell>
          <cell r="AC89" t="str">
            <v>258/260 Avenue de grande Bretagne - 31300 TOULOUSE</v>
          </cell>
          <cell r="AD89">
            <v>20</v>
          </cell>
          <cell r="AE89" t="str">
            <v>FAISA</v>
          </cell>
        </row>
        <row r="90">
          <cell r="C90" t="str">
            <v>F-1707</v>
          </cell>
          <cell r="D90"/>
          <cell r="E90" t="str">
            <v>FLAMBERE 2 - SOCOTRAP</v>
          </cell>
          <cell r="F90" t="str">
            <v>CONSTRUCTION D'UN ENTREPOT</v>
          </cell>
          <cell r="G90" t="str">
            <v>SOCOTRAP IMMOBILIER</v>
          </cell>
          <cell r="H90" t="str">
            <v>JRA-F-1707 - FLAMBERE 2 - SOCOTRAP</v>
          </cell>
          <cell r="I90"/>
          <cell r="J90"/>
          <cell r="K90"/>
          <cell r="L90" t="str">
            <v>21 Chemin de la Prélude</v>
          </cell>
          <cell r="M90">
            <v>31400</v>
          </cell>
          <cell r="N90" t="str">
            <v>TOULOUSE</v>
          </cell>
          <cell r="O90" t="str">
            <v>05 34 31 91 00</v>
          </cell>
          <cell r="P90"/>
          <cell r="Q90"/>
          <cell r="R90"/>
          <cell r="S90"/>
          <cell r="U90" t="str">
            <v>7 impasse de la Flambere</v>
          </cell>
          <cell r="V90">
            <v>31998</v>
          </cell>
          <cell r="W90" t="str">
            <v>TOULOUSE</v>
          </cell>
          <cell r="X90" t="str">
            <v>846 ab 154</v>
          </cell>
          <cell r="AA90"/>
          <cell r="AB90" t="str">
            <v>21 Chemin de la Prélude - 31400 TOULOUSE</v>
          </cell>
          <cell r="AC90" t="str">
            <v>7 impasse de la Flambere - 31998 TOULOUSE</v>
          </cell>
          <cell r="AD90">
            <v>20</v>
          </cell>
          <cell r="AE90" t="str">
            <v>FAISA/APS</v>
          </cell>
        </row>
        <row r="91">
          <cell r="C91" t="str">
            <v>F-1708</v>
          </cell>
          <cell r="D91"/>
          <cell r="E91" t="str">
            <v>Centre Médical des Tilleuls</v>
          </cell>
          <cell r="F91" t="str">
            <v>AD'AP</v>
          </cell>
          <cell r="G91" t="str">
            <v>CSM Centre Médical des Tilleuls</v>
          </cell>
          <cell r="H91" t="str">
            <v>JRA-F-1708 - Centre Médical des Tilleuls</v>
          </cell>
          <cell r="I91"/>
          <cell r="J91"/>
          <cell r="K91"/>
          <cell r="L91" t="str">
            <v>98 Route de Blagnac</v>
          </cell>
          <cell r="M91">
            <v>31200</v>
          </cell>
          <cell r="N91" t="str">
            <v>TOULOUSE</v>
          </cell>
          <cell r="O91" t="str">
            <v>05 61 57 42 42</v>
          </cell>
          <cell r="P91"/>
          <cell r="Q91"/>
          <cell r="R91"/>
          <cell r="S91"/>
          <cell r="U91" t="str">
            <v>98 Route de Blagnac</v>
          </cell>
          <cell r="V91">
            <v>31200</v>
          </cell>
          <cell r="W91" t="str">
            <v>TOULOUSE</v>
          </cell>
          <cell r="AA91">
            <v>8.1999999999999993</v>
          </cell>
          <cell r="AB91" t="str">
            <v>98 Route de Blagnac - 31200 TOULOUSE</v>
          </cell>
          <cell r="AC91" t="str">
            <v>98 Route de Blagnac - 31200 TOULOUSE</v>
          </cell>
          <cell r="AD91">
            <v>20</v>
          </cell>
        </row>
        <row r="92">
          <cell r="C92" t="str">
            <v>F-1709</v>
          </cell>
          <cell r="D92"/>
          <cell r="E92" t="str">
            <v>Montmorency</v>
          </cell>
          <cell r="F92" t="str">
            <v>Réhabilitation d'un appartement</v>
          </cell>
          <cell r="G92"/>
          <cell r="H92" t="str">
            <v>JRA-F-1709 - Montmorency</v>
          </cell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/>
          <cell r="AA92"/>
          <cell r="AB92" t="str">
            <v xml:space="preserve"> -  </v>
          </cell>
          <cell r="AC92" t="str">
            <v xml:space="preserve"> -  </v>
          </cell>
        </row>
        <row r="93">
          <cell r="C93" t="str">
            <v>F-1710</v>
          </cell>
          <cell r="D93"/>
          <cell r="E93" t="str">
            <v>L'Union - Acantys</v>
          </cell>
          <cell r="F93" t="str">
            <v>Construction d'habitations</v>
          </cell>
          <cell r="G93" t="str">
            <v>ACANTYS</v>
          </cell>
          <cell r="H93" t="str">
            <v>JRA-F-1710 - L'Union - Acantys</v>
          </cell>
          <cell r="I93"/>
          <cell r="J93"/>
          <cell r="K93"/>
          <cell r="L93" t="str">
            <v>25 Rue Ozenne</v>
          </cell>
          <cell r="M93">
            <v>31000</v>
          </cell>
          <cell r="N93" t="str">
            <v>TOULOUSE</v>
          </cell>
          <cell r="O93" t="str">
            <v>05 61 73 03 6</v>
          </cell>
          <cell r="P93"/>
          <cell r="Q93"/>
          <cell r="R93"/>
          <cell r="S93"/>
          <cell r="U93" t="str">
            <v>Avenue de Cornaudric</v>
          </cell>
          <cell r="V93">
            <v>31240</v>
          </cell>
          <cell r="W93" t="str">
            <v>L'UNION</v>
          </cell>
          <cell r="X93" t="str">
            <v>000 AN 94/95/96/97/98</v>
          </cell>
          <cell r="AA93">
            <v>39.799999999999997</v>
          </cell>
          <cell r="AB93" t="str">
            <v>25 Rue Ozenne - 31000 TOULOUSE</v>
          </cell>
          <cell r="AC93" t="str">
            <v>Avenue de Cornaudric - 31240 L'UNION</v>
          </cell>
          <cell r="AD93">
            <v>20</v>
          </cell>
          <cell r="AE93" t="str">
            <v>FAISA</v>
          </cell>
        </row>
        <row r="94">
          <cell r="C94" t="str">
            <v>F-1711</v>
          </cell>
          <cell r="D94"/>
          <cell r="E94" t="str">
            <v>CHERFILS</v>
          </cell>
          <cell r="F94" t="str">
            <v>Surrélévation d'un immeuble</v>
          </cell>
          <cell r="G94" t="str">
            <v>M Philippe CHERFILS</v>
          </cell>
          <cell r="H94" t="str">
            <v>JRA-F-1711 - CHERFILS</v>
          </cell>
          <cell r="I94" t="str">
            <v>M. P. CHERFILS</v>
          </cell>
          <cell r="J94"/>
          <cell r="K94"/>
          <cell r="L94" t="str">
            <v>7 rue du petit Lazard</v>
          </cell>
          <cell r="M94">
            <v>31000</v>
          </cell>
          <cell r="N94" t="str">
            <v>TOULOUSE</v>
          </cell>
          <cell r="O94"/>
          <cell r="P94" t="str">
            <v>06 81 63 08 82</v>
          </cell>
          <cell r="Q94"/>
          <cell r="R94"/>
          <cell r="S94"/>
          <cell r="U94" t="str">
            <v>7 rue du petit Lazard</v>
          </cell>
          <cell r="V94">
            <v>31000</v>
          </cell>
          <cell r="W94" t="str">
            <v>TOULOUSE</v>
          </cell>
          <cell r="X94" t="str">
            <v>823 ac 612</v>
          </cell>
          <cell r="AA94">
            <v>13</v>
          </cell>
          <cell r="AB94" t="str">
            <v>7 rue du petit Lazard - 31000 TOULOUSE</v>
          </cell>
          <cell r="AC94" t="str">
            <v>7 rue du petit Lazard - 31000 TOULOUSE</v>
          </cell>
          <cell r="AD94">
            <v>20</v>
          </cell>
          <cell r="AE94" t="str">
            <v>FAISA</v>
          </cell>
        </row>
        <row r="95">
          <cell r="C95" t="str">
            <v>F-1712</v>
          </cell>
          <cell r="D95"/>
          <cell r="E95" t="str">
            <v>RIBET</v>
          </cell>
          <cell r="F95"/>
          <cell r="G95"/>
          <cell r="H95" t="str">
            <v>JRA-F-1712 - RIBET</v>
          </cell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AA95"/>
          <cell r="AB95" t="str">
            <v xml:space="preserve"> -  </v>
          </cell>
          <cell r="AC95" t="str">
            <v xml:space="preserve"> -  </v>
          </cell>
        </row>
        <row r="96">
          <cell r="C96" t="str">
            <v>F-1713</v>
          </cell>
          <cell r="D96"/>
          <cell r="E96" t="str">
            <v>M TCHEMMIK</v>
          </cell>
          <cell r="F96" t="str">
            <v>Extension d'une maison d'habitation</v>
          </cell>
          <cell r="G96" t="str">
            <v>M. &amp; Mme TCHEMMIK</v>
          </cell>
          <cell r="H96" t="str">
            <v>JRA-F-1713 - M TCHEMMIK</v>
          </cell>
          <cell r="I96"/>
          <cell r="J96"/>
          <cell r="K96"/>
          <cell r="L96" t="str">
            <v>10 rue de Rimont</v>
          </cell>
          <cell r="M96">
            <v>31100</v>
          </cell>
          <cell r="N96" t="str">
            <v>TOULOUSE</v>
          </cell>
          <cell r="O96"/>
          <cell r="P96" t="str">
            <v>06 17 12 63 72</v>
          </cell>
          <cell r="Q96"/>
          <cell r="R96" t="str">
            <v>kamkam5931@yahoo.fr</v>
          </cell>
          <cell r="S96"/>
          <cell r="T96"/>
          <cell r="U96" t="str">
            <v>10 rue de Rimont</v>
          </cell>
          <cell r="V96">
            <v>31100</v>
          </cell>
          <cell r="W96" t="str">
            <v>TOULOUSE</v>
          </cell>
          <cell r="AA96">
            <v>6</v>
          </cell>
          <cell r="AB96" t="str">
            <v>10 rue de Rimont - 31100 TOULOUSE</v>
          </cell>
          <cell r="AC96" t="str">
            <v>10 rue de Rimont - 31100 TOULOUSE</v>
          </cell>
        </row>
        <row r="97">
          <cell r="C97" t="str">
            <v>F-1714</v>
          </cell>
          <cell r="D97"/>
          <cell r="E97" t="str">
            <v>RIBET</v>
          </cell>
          <cell r="F97" t="str">
            <v>Construction d'un Poolhouse</v>
          </cell>
          <cell r="G97" t="str">
            <v>M. &amp; Mme RIBET</v>
          </cell>
          <cell r="H97" t="str">
            <v>JRA-F-1714 - RIBET</v>
          </cell>
          <cell r="I97" t="str">
            <v>M. &amp; Mme RIBET</v>
          </cell>
          <cell r="J97"/>
          <cell r="K97"/>
          <cell r="L97" t="str">
            <v>12 Route d'Auzielle</v>
          </cell>
          <cell r="M97">
            <v>31650</v>
          </cell>
          <cell r="N97" t="str">
            <v>LAUERVILLE</v>
          </cell>
          <cell r="O97"/>
          <cell r="P97"/>
          <cell r="Q97"/>
          <cell r="R97" t="str">
            <v>agnes.31650@gmail.com</v>
          </cell>
          <cell r="S97"/>
          <cell r="U97" t="str">
            <v>12 Route d'Auzielle</v>
          </cell>
          <cell r="V97">
            <v>31650</v>
          </cell>
          <cell r="W97" t="str">
            <v>LAUZERVILLE</v>
          </cell>
          <cell r="X97" t="str">
            <v>000 ZB 297 - 299</v>
          </cell>
          <cell r="AA97">
            <v>35</v>
          </cell>
          <cell r="AB97" t="str">
            <v>12 Route d'Auzielle - 31650 LAUERVILLE</v>
          </cell>
          <cell r="AC97" t="str">
            <v>12 Route d'Auzielle - 31650 LAUZERVILLE</v>
          </cell>
          <cell r="AD97">
            <v>20</v>
          </cell>
          <cell r="AE97" t="str">
            <v>FAISA</v>
          </cell>
        </row>
        <row r="98">
          <cell r="C98" t="str">
            <v>F-1715</v>
          </cell>
          <cell r="D98"/>
          <cell r="E98" t="str">
            <v>M. CRISPEL Mme. BOBIK</v>
          </cell>
          <cell r="F98" t="str">
            <v>Restructuration d'une maison d'habitation</v>
          </cell>
          <cell r="G98" t="str">
            <v>M. CRISPEL Mme. BOBIK</v>
          </cell>
          <cell r="H98" t="str">
            <v>JRA-F-1715 - M. CRISPEL Mme. BOBIK</v>
          </cell>
          <cell r="I98"/>
          <cell r="J98"/>
          <cell r="K98"/>
          <cell r="L98" t="str">
            <v>30 rue Milhes</v>
          </cell>
          <cell r="M98">
            <v>31400</v>
          </cell>
          <cell r="N98" t="str">
            <v>TOULOUSE</v>
          </cell>
          <cell r="O98" t="str">
            <v>09 80 64 32 99</v>
          </cell>
          <cell r="P98" t="str">
            <v>06 59 89 57 85</v>
          </cell>
          <cell r="Q98" t="str">
            <v>06 51 15 15 69</v>
          </cell>
          <cell r="R98" t="str">
            <v>krishoub@yahoo.fr</v>
          </cell>
          <cell r="S98"/>
          <cell r="T98"/>
          <cell r="U98" t="str">
            <v>30 rue Milhes</v>
          </cell>
          <cell r="V98">
            <v>31400</v>
          </cell>
          <cell r="W98" t="str">
            <v>TOULOUSE</v>
          </cell>
          <cell r="X98" t="str">
            <v>846 AK 159</v>
          </cell>
          <cell r="AA98">
            <v>8</v>
          </cell>
          <cell r="AB98" t="str">
            <v>30 rue Milhes - 31400 TOULOUSE</v>
          </cell>
          <cell r="AC98" t="str">
            <v>30 rue Milhes - 31400 TOULOUSE</v>
          </cell>
          <cell r="AD98">
            <v>10</v>
          </cell>
          <cell r="AE98" t="str">
            <v>FAISA</v>
          </cell>
        </row>
        <row r="99">
          <cell r="C99" t="str">
            <v>F-1716</v>
          </cell>
          <cell r="D99"/>
          <cell r="E99" t="str">
            <v>SOCOTRAP - TUNIS</v>
          </cell>
          <cell r="F99" t="str">
            <v>Immeuble de logements</v>
          </cell>
          <cell r="G99" t="str">
            <v>SOCOTRAP IMMOBILIER</v>
          </cell>
          <cell r="H99" t="str">
            <v>JRA-F-1716 - SOCOTRAP - TUNIS</v>
          </cell>
          <cell r="I99"/>
          <cell r="J99"/>
          <cell r="K99"/>
          <cell r="L99" t="str">
            <v>21 Chemin de la Prélude</v>
          </cell>
          <cell r="M99">
            <v>31400</v>
          </cell>
          <cell r="N99" t="str">
            <v>TOULOUSE</v>
          </cell>
          <cell r="O99" t="str">
            <v>05 34 31 91 00</v>
          </cell>
          <cell r="P99"/>
          <cell r="Q99"/>
          <cell r="R99"/>
          <cell r="S99"/>
          <cell r="U99" t="str">
            <v>39 rue de Tunis</v>
          </cell>
          <cell r="V99">
            <v>31200</v>
          </cell>
          <cell r="W99" t="str">
            <v>TOULOUSE</v>
          </cell>
          <cell r="X99" t="str">
            <v>803 AD 383-384-385-12</v>
          </cell>
          <cell r="Y99" t="str">
            <v>UM1</v>
          </cell>
          <cell r="Z99">
            <v>1344</v>
          </cell>
          <cell r="AA99">
            <v>19.600000000000001</v>
          </cell>
          <cell r="AB99" t="str">
            <v>21 Chemin de la Prélude - 31400 TOULOUSE</v>
          </cell>
          <cell r="AC99" t="str">
            <v>39 rue de Tunis - 31200 TOULOUSE</v>
          </cell>
          <cell r="AD99">
            <v>20</v>
          </cell>
          <cell r="AE99" t="str">
            <v>FAISA</v>
          </cell>
        </row>
        <row r="100">
          <cell r="C100" t="str">
            <v>F-1717</v>
          </cell>
          <cell r="D100"/>
          <cell r="E100" t="str">
            <v>MEDA - BAUCHET</v>
          </cell>
          <cell r="F100" t="str">
            <v>Chantier Maison d'habitation Vieille Toulouse</v>
          </cell>
          <cell r="G100" t="str">
            <v>Mme MEDA-BAUCHET</v>
          </cell>
          <cell r="H100" t="str">
            <v>JRA-F-1717 - MEDA - BAUCHET</v>
          </cell>
          <cell r="I100" t="str">
            <v>Mme MEDA-BAUCHET Stéphanie</v>
          </cell>
          <cell r="J100"/>
          <cell r="K100"/>
          <cell r="L100" t="str">
            <v>2 Chemin Notre Dame des coteaux</v>
          </cell>
          <cell r="M100">
            <v>31320</v>
          </cell>
          <cell r="N100" t="str">
            <v>VIEILLE TOULOUSE</v>
          </cell>
          <cell r="O100"/>
          <cell r="P100" t="str">
            <v>06 74 00 97 77</v>
          </cell>
          <cell r="Q100"/>
          <cell r="R100" t="str">
            <v>stmeda@yahoo.fr</v>
          </cell>
          <cell r="S100"/>
          <cell r="T100"/>
          <cell r="U100" t="str">
            <v>2 Chemin Notre Dame des coteaux</v>
          </cell>
          <cell r="V100">
            <v>31320</v>
          </cell>
          <cell r="W100" t="str">
            <v>VIEILLE TOULOUSE</v>
          </cell>
          <cell r="X100" t="str">
            <v>000AE403-401</v>
          </cell>
          <cell r="Y100" t="str">
            <v>UC</v>
          </cell>
          <cell r="Z100">
            <v>3372</v>
          </cell>
          <cell r="AA100">
            <v>18</v>
          </cell>
          <cell r="AB100" t="str">
            <v>2 Chemin Notre Dame des coteaux - 31320 VIEILLE TOULOUSE</v>
          </cell>
          <cell r="AC100" t="str">
            <v>2 Chemin Notre Dame des coteaux - 31320 VIEILLE TOULOUSE</v>
          </cell>
          <cell r="AD100">
            <v>20</v>
          </cell>
          <cell r="AE100" t="str">
            <v>VISA/DET/AOR</v>
          </cell>
        </row>
        <row r="101">
          <cell r="C101" t="str">
            <v>F-1718</v>
          </cell>
          <cell r="D101"/>
          <cell r="E101" t="str">
            <v>SOCOTEC</v>
          </cell>
          <cell r="F101"/>
          <cell r="G101"/>
          <cell r="H101" t="str">
            <v>JRA-F-1718 - SOCOTEC</v>
          </cell>
          <cell r="I101"/>
          <cell r="J101"/>
          <cell r="K101"/>
          <cell r="L101"/>
          <cell r="M101"/>
          <cell r="N101"/>
          <cell r="O101"/>
          <cell r="P101"/>
          <cell r="Q101"/>
          <cell r="R101"/>
          <cell r="S101"/>
          <cell r="T101"/>
          <cell r="U101"/>
          <cell r="W101"/>
          <cell r="AA101"/>
        </row>
        <row r="102">
          <cell r="C102" t="str">
            <v>F-1719</v>
          </cell>
          <cell r="D102"/>
          <cell r="E102"/>
          <cell r="F102"/>
          <cell r="G102"/>
          <cell r="H102"/>
          <cell r="I102"/>
          <cell r="J102"/>
          <cell r="K102"/>
          <cell r="L102"/>
          <cell r="M102"/>
          <cell r="N102"/>
          <cell r="O102"/>
          <cell r="P102"/>
          <cell r="Q102"/>
          <cell r="R102"/>
          <cell r="S102"/>
          <cell r="T102"/>
          <cell r="U102"/>
          <cell r="W102"/>
          <cell r="AA102"/>
        </row>
        <row r="103">
          <cell r="C103" t="str">
            <v>F-1720</v>
          </cell>
          <cell r="D103"/>
          <cell r="E103"/>
          <cell r="F103"/>
          <cell r="G103"/>
          <cell r="H103"/>
          <cell r="I103"/>
          <cell r="J103"/>
          <cell r="K103"/>
          <cell r="L103"/>
          <cell r="M103"/>
          <cell r="N103"/>
          <cell r="O103"/>
          <cell r="P103"/>
          <cell r="Q103"/>
          <cell r="R103"/>
          <cell r="S103"/>
          <cell r="T103"/>
          <cell r="U103"/>
          <cell r="W103"/>
          <cell r="AA103"/>
        </row>
        <row r="104">
          <cell r="C104" t="str">
            <v>F-1721</v>
          </cell>
          <cell r="D104"/>
          <cell r="E104"/>
          <cell r="F104"/>
          <cell r="G104"/>
          <cell r="H104"/>
          <cell r="I104"/>
          <cell r="J104"/>
          <cell r="K104"/>
          <cell r="L104"/>
          <cell r="M104"/>
          <cell r="N104"/>
          <cell r="O104"/>
          <cell r="P104"/>
          <cell r="Q104"/>
          <cell r="R104"/>
          <cell r="S104"/>
          <cell r="T104"/>
          <cell r="U104"/>
          <cell r="W104"/>
          <cell r="AA104"/>
        </row>
        <row r="105">
          <cell r="C105" t="str">
            <v>F-1722</v>
          </cell>
          <cell r="D105"/>
          <cell r="E105"/>
          <cell r="F105"/>
          <cell r="G105"/>
          <cell r="H105"/>
          <cell r="I105"/>
          <cell r="J105"/>
          <cell r="K105"/>
          <cell r="L105"/>
          <cell r="M105"/>
          <cell r="N105"/>
          <cell r="O105"/>
          <cell r="P105"/>
          <cell r="Q105"/>
          <cell r="R105"/>
          <cell r="S105"/>
          <cell r="T105"/>
          <cell r="U105"/>
          <cell r="W105"/>
          <cell r="AA105"/>
        </row>
        <row r="106">
          <cell r="C106" t="str">
            <v>F-1723</v>
          </cell>
          <cell r="D106"/>
          <cell r="E106"/>
          <cell r="F106"/>
          <cell r="G106"/>
          <cell r="H106"/>
          <cell r="I106"/>
          <cell r="J106"/>
          <cell r="K106"/>
          <cell r="L106"/>
          <cell r="M106"/>
          <cell r="N106"/>
          <cell r="O106"/>
          <cell r="P106"/>
          <cell r="Q106"/>
          <cell r="R106"/>
          <cell r="S106"/>
          <cell r="T106"/>
          <cell r="U106"/>
          <cell r="W106"/>
          <cell r="AA106"/>
        </row>
        <row r="107">
          <cell r="C107" t="str">
            <v>F-1724</v>
          </cell>
          <cell r="D107"/>
          <cell r="E107"/>
          <cell r="F107"/>
          <cell r="G107"/>
          <cell r="H107"/>
          <cell r="I107"/>
          <cell r="J107"/>
          <cell r="K107"/>
          <cell r="L107"/>
          <cell r="M107"/>
          <cell r="N107"/>
          <cell r="O107"/>
          <cell r="P107"/>
          <cell r="Q107"/>
          <cell r="R107"/>
          <cell r="S107"/>
          <cell r="T107"/>
          <cell r="U107"/>
          <cell r="W107"/>
          <cell r="AA107"/>
        </row>
        <row r="108">
          <cell r="C108" t="str">
            <v>F-1725</v>
          </cell>
          <cell r="D108"/>
          <cell r="E108"/>
          <cell r="F108"/>
          <cell r="G108"/>
          <cell r="H108"/>
          <cell r="I108"/>
          <cell r="J108"/>
          <cell r="K108"/>
          <cell r="L108"/>
          <cell r="M108"/>
          <cell r="N108"/>
          <cell r="O108"/>
          <cell r="P108"/>
          <cell r="Q108"/>
          <cell r="R108"/>
          <cell r="S108"/>
          <cell r="T108"/>
          <cell r="U108"/>
          <cell r="W108"/>
          <cell r="AA108"/>
        </row>
        <row r="109">
          <cell r="C109" t="str">
            <v>F-1726</v>
          </cell>
          <cell r="D109"/>
          <cell r="E109"/>
          <cell r="F109"/>
          <cell r="G109"/>
          <cell r="H109"/>
          <cell r="I109"/>
          <cell r="J109"/>
          <cell r="K109"/>
          <cell r="L109"/>
          <cell r="M109"/>
          <cell r="N109"/>
          <cell r="O109"/>
          <cell r="P109"/>
          <cell r="Q109"/>
          <cell r="R109"/>
          <cell r="S109"/>
          <cell r="T109"/>
          <cell r="U109"/>
          <cell r="W109"/>
          <cell r="AA109"/>
        </row>
        <row r="110">
          <cell r="C110" t="str">
            <v>F-1727</v>
          </cell>
          <cell r="D110"/>
          <cell r="E110"/>
          <cell r="F110"/>
          <cell r="G110"/>
          <cell r="H110"/>
          <cell r="I110"/>
          <cell r="J110"/>
          <cell r="K110"/>
          <cell r="L110"/>
          <cell r="M110"/>
          <cell r="N110"/>
          <cell r="O110"/>
          <cell r="P110"/>
          <cell r="Q110"/>
          <cell r="R110"/>
          <cell r="S110"/>
          <cell r="T110"/>
          <cell r="U110"/>
          <cell r="W110"/>
          <cell r="AA110"/>
        </row>
        <row r="111">
          <cell r="C111" t="str">
            <v>F-1728</v>
          </cell>
          <cell r="D111"/>
          <cell r="E111"/>
          <cell r="F111"/>
          <cell r="G111"/>
          <cell r="H111"/>
          <cell r="I111"/>
          <cell r="J111"/>
          <cell r="K111"/>
          <cell r="L111"/>
          <cell r="M111"/>
          <cell r="N111"/>
          <cell r="O111"/>
          <cell r="P111"/>
          <cell r="Q111"/>
          <cell r="R111"/>
          <cell r="S111"/>
          <cell r="T111"/>
          <cell r="U111"/>
          <cell r="W111"/>
          <cell r="AA111"/>
        </row>
        <row r="112">
          <cell r="C112" t="str">
            <v>F-1729</v>
          </cell>
          <cell r="D112"/>
          <cell r="E112"/>
          <cell r="F112"/>
          <cell r="G112"/>
          <cell r="H112"/>
          <cell r="I112"/>
          <cell r="J112"/>
          <cell r="K112"/>
          <cell r="L112"/>
          <cell r="M112"/>
          <cell r="N112"/>
          <cell r="O112"/>
          <cell r="P112"/>
          <cell r="Q112"/>
          <cell r="R112"/>
          <cell r="S112"/>
          <cell r="T112"/>
          <cell r="U112"/>
          <cell r="W112"/>
          <cell r="AA112"/>
        </row>
        <row r="113">
          <cell r="C113" t="str">
            <v>F-1730</v>
          </cell>
          <cell r="D113"/>
          <cell r="E113"/>
          <cell r="F113"/>
          <cell r="G113"/>
          <cell r="H113"/>
          <cell r="I113"/>
          <cell r="J113"/>
          <cell r="K113"/>
          <cell r="L113"/>
          <cell r="M113"/>
          <cell r="N113"/>
          <cell r="O113"/>
          <cell r="P113"/>
          <cell r="Q113"/>
          <cell r="R113"/>
          <cell r="S113"/>
          <cell r="T113"/>
          <cell r="U113"/>
          <cell r="W113"/>
          <cell r="AA113"/>
        </row>
        <row r="114">
          <cell r="C114" t="str">
            <v>F-1731</v>
          </cell>
          <cell r="D114"/>
          <cell r="E114"/>
          <cell r="F114"/>
          <cell r="G114"/>
          <cell r="H114"/>
          <cell r="I114"/>
          <cell r="J114"/>
          <cell r="K114"/>
          <cell r="L114"/>
          <cell r="M114"/>
          <cell r="N114"/>
          <cell r="O114"/>
          <cell r="P114"/>
          <cell r="Q114"/>
          <cell r="R114"/>
          <cell r="S114"/>
          <cell r="T114"/>
          <cell r="U114"/>
          <cell r="W114"/>
          <cell r="AA114"/>
        </row>
        <row r="115">
          <cell r="C115" t="str">
            <v>F-1732</v>
          </cell>
          <cell r="D115"/>
          <cell r="E115"/>
          <cell r="F115"/>
          <cell r="G115"/>
          <cell r="H115"/>
          <cell r="I115"/>
          <cell r="J115"/>
          <cell r="K115"/>
          <cell r="L115"/>
          <cell r="M115"/>
          <cell r="N115"/>
          <cell r="O115"/>
          <cell r="P115"/>
          <cell r="Q115"/>
          <cell r="R115"/>
          <cell r="S115"/>
          <cell r="T115"/>
          <cell r="U115"/>
          <cell r="W115"/>
          <cell r="AA115"/>
        </row>
        <row r="116">
          <cell r="C116" t="str">
            <v>F-1733</v>
          </cell>
          <cell r="D116"/>
          <cell r="E116"/>
          <cell r="F116"/>
          <cell r="G116"/>
          <cell r="H116" t="str">
            <v xml:space="preserve">JRA-F-1733 - </v>
          </cell>
          <cell r="I116"/>
          <cell r="J116"/>
          <cell r="K116"/>
          <cell r="L116"/>
          <cell r="M116"/>
          <cell r="N116"/>
          <cell r="O116"/>
          <cell r="P116"/>
          <cell r="Q116"/>
          <cell r="R116"/>
          <cell r="S116"/>
          <cell r="AA116"/>
          <cell r="AB116" t="str">
            <v xml:space="preserve"> -  </v>
          </cell>
          <cell r="AC116" t="str">
            <v xml:space="preserve"> -  </v>
          </cell>
        </row>
        <row r="117">
          <cell r="C117" t="str">
            <v>F-1734</v>
          </cell>
          <cell r="D117"/>
          <cell r="E117"/>
          <cell r="F117"/>
          <cell r="G117"/>
          <cell r="H117"/>
          <cell r="I117"/>
          <cell r="J117"/>
          <cell r="K117"/>
          <cell r="L117"/>
          <cell r="M117"/>
          <cell r="N117"/>
          <cell r="O117"/>
          <cell r="P117"/>
          <cell r="Q117"/>
          <cell r="R117"/>
          <cell r="S117"/>
          <cell r="AA117"/>
          <cell r="AB117" t="str">
            <v xml:space="preserve"> -  </v>
          </cell>
          <cell r="AC117" t="str">
            <v xml:space="preserve"> -  </v>
          </cell>
        </row>
        <row r="118">
          <cell r="C118"/>
          <cell r="D118"/>
          <cell r="E118"/>
          <cell r="F118"/>
          <cell r="G118"/>
          <cell r="H118"/>
          <cell r="I118"/>
          <cell r="J118"/>
          <cell r="K118"/>
          <cell r="L118"/>
          <cell r="M118"/>
          <cell r="N118"/>
          <cell r="O118"/>
          <cell r="P118"/>
          <cell r="Q118"/>
          <cell r="R118"/>
          <cell r="S118"/>
          <cell r="AA118"/>
          <cell r="AB118" t="str">
            <v xml:space="preserve"> -  </v>
          </cell>
          <cell r="AC118" t="str">
            <v xml:space="preserve"> -  </v>
          </cell>
        </row>
        <row r="119">
          <cell r="C119"/>
          <cell r="D119"/>
          <cell r="E119"/>
          <cell r="F119"/>
          <cell r="G119"/>
          <cell r="H119"/>
          <cell r="I119"/>
          <cell r="J119"/>
          <cell r="K119"/>
          <cell r="L119"/>
          <cell r="M119"/>
          <cell r="N119"/>
          <cell r="O119"/>
          <cell r="P119"/>
          <cell r="Q119"/>
          <cell r="R119"/>
          <cell r="S119"/>
          <cell r="AA119"/>
          <cell r="AB119" t="str">
            <v xml:space="preserve"> -  </v>
          </cell>
          <cell r="AC119" t="str">
            <v xml:space="preserve"> -  </v>
          </cell>
        </row>
        <row r="120">
          <cell r="C120"/>
          <cell r="D120"/>
          <cell r="E120"/>
          <cell r="F120"/>
          <cell r="G120"/>
          <cell r="H120"/>
          <cell r="I120"/>
          <cell r="J120"/>
          <cell r="K120"/>
          <cell r="L120"/>
          <cell r="M120"/>
          <cell r="N120"/>
          <cell r="O120"/>
          <cell r="P120"/>
          <cell r="Q120"/>
          <cell r="R120"/>
          <cell r="S120"/>
          <cell r="AA120"/>
          <cell r="AB120" t="str">
            <v xml:space="preserve"> -  </v>
          </cell>
          <cell r="AC120" t="str">
            <v xml:space="preserve"> -  </v>
          </cell>
        </row>
        <row r="121">
          <cell r="C121"/>
          <cell r="D121"/>
          <cell r="E121"/>
          <cell r="F121"/>
          <cell r="G121"/>
          <cell r="H121"/>
          <cell r="I121"/>
          <cell r="J121"/>
          <cell r="K121"/>
          <cell r="L121"/>
          <cell r="M121"/>
          <cell r="N121"/>
          <cell r="O121"/>
          <cell r="P121"/>
          <cell r="Q121"/>
          <cell r="R121"/>
          <cell r="S121"/>
          <cell r="AA121"/>
          <cell r="AB121" t="str">
            <v xml:space="preserve"> -  </v>
          </cell>
          <cell r="AC121" t="str">
            <v xml:space="preserve"> -  </v>
          </cell>
        </row>
        <row r="122">
          <cell r="C122"/>
          <cell r="D122"/>
          <cell r="E122"/>
          <cell r="F122"/>
          <cell r="G122"/>
          <cell r="H122"/>
          <cell r="I122"/>
          <cell r="J122"/>
          <cell r="K122"/>
          <cell r="L122"/>
          <cell r="M122"/>
          <cell r="N122"/>
          <cell r="O122"/>
          <cell r="P122"/>
          <cell r="Q122"/>
          <cell r="R122"/>
          <cell r="S122"/>
          <cell r="AA122"/>
          <cell r="AB122" t="str">
            <v xml:space="preserve"> -  </v>
          </cell>
          <cell r="AC122" t="str">
            <v xml:space="preserve"> -  </v>
          </cell>
        </row>
        <row r="123">
          <cell r="C123"/>
          <cell r="D123"/>
          <cell r="E123"/>
          <cell r="F123"/>
          <cell r="G123"/>
          <cell r="H123"/>
          <cell r="I123"/>
          <cell r="J123"/>
          <cell r="K123"/>
          <cell r="L123"/>
          <cell r="M123"/>
          <cell r="N123"/>
          <cell r="O123"/>
          <cell r="P123"/>
          <cell r="Q123"/>
          <cell r="R123"/>
          <cell r="S123"/>
          <cell r="AA123"/>
          <cell r="AB123" t="str">
            <v xml:space="preserve"> -  </v>
          </cell>
          <cell r="AC123" t="str">
            <v xml:space="preserve"> -  </v>
          </cell>
        </row>
        <row r="124">
          <cell r="C124"/>
          <cell r="D124"/>
          <cell r="E124"/>
          <cell r="F124"/>
          <cell r="G124"/>
          <cell r="H124"/>
          <cell r="I124"/>
          <cell r="J124"/>
          <cell r="K124"/>
          <cell r="L124"/>
          <cell r="M124"/>
          <cell r="N124"/>
          <cell r="O124"/>
          <cell r="P124"/>
          <cell r="Q124"/>
          <cell r="R124"/>
          <cell r="S124"/>
          <cell r="AA124"/>
          <cell r="AB124" t="str">
            <v xml:space="preserve"> -  </v>
          </cell>
          <cell r="AC124" t="str">
            <v xml:space="preserve"> -  </v>
          </cell>
        </row>
        <row r="125">
          <cell r="C125"/>
          <cell r="D125"/>
          <cell r="E125"/>
          <cell r="F125"/>
          <cell r="G125"/>
          <cell r="H125"/>
          <cell r="I125"/>
          <cell r="J125"/>
          <cell r="K125"/>
          <cell r="L125"/>
          <cell r="M125"/>
          <cell r="N125"/>
          <cell r="O125"/>
          <cell r="P125"/>
          <cell r="Q125"/>
          <cell r="R125"/>
          <cell r="S125"/>
          <cell r="AA125"/>
          <cell r="AB125" t="str">
            <v xml:space="preserve"> -  </v>
          </cell>
          <cell r="AC125" t="str">
            <v xml:space="preserve"> -  </v>
          </cell>
        </row>
        <row r="126">
          <cell r="C126"/>
          <cell r="D126"/>
          <cell r="E126"/>
          <cell r="F126"/>
          <cell r="G126"/>
          <cell r="H126"/>
          <cell r="I126"/>
          <cell r="J126"/>
          <cell r="K126"/>
          <cell r="L126"/>
          <cell r="M126"/>
          <cell r="N126"/>
          <cell r="O126"/>
          <cell r="P126"/>
          <cell r="Q126"/>
          <cell r="R126"/>
          <cell r="S126"/>
          <cell r="AA126"/>
          <cell r="AB126" t="str">
            <v xml:space="preserve"> -  </v>
          </cell>
          <cell r="AC126" t="str">
            <v xml:space="preserve"> -  </v>
          </cell>
        </row>
        <row r="127">
          <cell r="C127"/>
          <cell r="D127"/>
          <cell r="E127"/>
          <cell r="F127"/>
          <cell r="G127"/>
          <cell r="H127"/>
          <cell r="I127"/>
          <cell r="J127"/>
          <cell r="K127"/>
          <cell r="L127"/>
          <cell r="M127"/>
          <cell r="N127"/>
          <cell r="O127"/>
          <cell r="P127"/>
          <cell r="Q127"/>
          <cell r="R127"/>
          <cell r="S127"/>
          <cell r="AA127"/>
          <cell r="AB127" t="str">
            <v xml:space="preserve"> -  </v>
          </cell>
          <cell r="AC127" t="str">
            <v xml:space="preserve"> -  </v>
          </cell>
        </row>
        <row r="128">
          <cell r="C128"/>
          <cell r="D128"/>
          <cell r="E128"/>
          <cell r="F128"/>
          <cell r="G128"/>
          <cell r="H128"/>
          <cell r="I128"/>
          <cell r="J128"/>
          <cell r="K128"/>
          <cell r="L128"/>
          <cell r="M128"/>
          <cell r="N128"/>
          <cell r="O128"/>
          <cell r="P128"/>
          <cell r="Q128"/>
          <cell r="R128"/>
          <cell r="S128"/>
          <cell r="AA128"/>
          <cell r="AB128" t="str">
            <v xml:space="preserve"> -  </v>
          </cell>
          <cell r="AC128" t="str">
            <v xml:space="preserve"> -  </v>
          </cell>
        </row>
        <row r="129">
          <cell r="C129"/>
          <cell r="D129"/>
          <cell r="E129"/>
          <cell r="F129"/>
          <cell r="G129"/>
          <cell r="H129"/>
          <cell r="I129"/>
          <cell r="J129"/>
          <cell r="K129"/>
          <cell r="L129"/>
          <cell r="M129"/>
          <cell r="N129"/>
          <cell r="O129"/>
          <cell r="P129"/>
          <cell r="Q129"/>
          <cell r="R129"/>
          <cell r="S129"/>
          <cell r="AA129"/>
          <cell r="AB129" t="str">
            <v xml:space="preserve"> -  </v>
          </cell>
          <cell r="AC129" t="str">
            <v xml:space="preserve"> -  </v>
          </cell>
        </row>
        <row r="130">
          <cell r="C130"/>
          <cell r="D130"/>
          <cell r="E130"/>
          <cell r="F130"/>
          <cell r="G130"/>
          <cell r="H130"/>
          <cell r="I130"/>
          <cell r="J130"/>
          <cell r="K130"/>
          <cell r="L130"/>
          <cell r="M130"/>
          <cell r="N130"/>
          <cell r="O130"/>
          <cell r="P130"/>
          <cell r="Q130"/>
          <cell r="R130"/>
          <cell r="S130"/>
          <cell r="AA130"/>
          <cell r="AB130" t="str">
            <v xml:space="preserve"> -  </v>
          </cell>
          <cell r="AC130" t="str">
            <v xml:space="preserve"> -  </v>
          </cell>
        </row>
        <row r="131">
          <cell r="C131"/>
          <cell r="D131"/>
          <cell r="E131"/>
          <cell r="F131"/>
          <cell r="G131"/>
          <cell r="H131"/>
          <cell r="I131"/>
          <cell r="J131"/>
          <cell r="K131"/>
          <cell r="L131"/>
          <cell r="M131"/>
          <cell r="N131"/>
          <cell r="O131"/>
          <cell r="P131"/>
          <cell r="Q131"/>
          <cell r="R131"/>
          <cell r="S131"/>
          <cell r="AA131"/>
          <cell r="AB131" t="str">
            <v xml:space="preserve"> -  </v>
          </cell>
          <cell r="AC131" t="str">
            <v xml:space="preserve"> -  </v>
          </cell>
        </row>
        <row r="132">
          <cell r="C132"/>
          <cell r="D132"/>
          <cell r="E132"/>
          <cell r="F132"/>
          <cell r="G132"/>
          <cell r="H132"/>
          <cell r="I132"/>
          <cell r="J132"/>
          <cell r="K132"/>
          <cell r="L132"/>
          <cell r="M132"/>
          <cell r="N132"/>
          <cell r="O132"/>
          <cell r="P132"/>
          <cell r="Q132"/>
          <cell r="R132"/>
          <cell r="S132"/>
          <cell r="AA132"/>
          <cell r="AB132" t="str">
            <v xml:space="preserve"> -  </v>
          </cell>
          <cell r="AC132" t="str">
            <v xml:space="preserve"> -  </v>
          </cell>
        </row>
        <row r="133">
          <cell r="C133"/>
          <cell r="D133"/>
          <cell r="E133"/>
          <cell r="F133"/>
          <cell r="G133"/>
          <cell r="H133"/>
          <cell r="I133"/>
          <cell r="J133"/>
          <cell r="K133"/>
          <cell r="L133"/>
          <cell r="M133"/>
          <cell r="N133"/>
          <cell r="O133"/>
          <cell r="P133"/>
          <cell r="Q133"/>
          <cell r="R133"/>
          <cell r="S133"/>
          <cell r="AA133"/>
          <cell r="AB133" t="str">
            <v xml:space="preserve"> -  </v>
          </cell>
          <cell r="AC133" t="str">
            <v xml:space="preserve"> -  </v>
          </cell>
        </row>
        <row r="134">
          <cell r="C134"/>
          <cell r="D134"/>
          <cell r="E134"/>
          <cell r="F134"/>
          <cell r="G134"/>
          <cell r="H134"/>
          <cell r="I134"/>
          <cell r="J134"/>
          <cell r="K134"/>
          <cell r="L134"/>
          <cell r="M134"/>
          <cell r="N134"/>
          <cell r="O134"/>
          <cell r="P134"/>
          <cell r="Q134"/>
          <cell r="R134"/>
          <cell r="S134"/>
          <cell r="AA134"/>
          <cell r="AB134" t="str">
            <v xml:space="preserve"> -  </v>
          </cell>
          <cell r="AC134" t="str">
            <v xml:space="preserve"> -  </v>
          </cell>
        </row>
        <row r="135">
          <cell r="C135"/>
          <cell r="D135"/>
          <cell r="E135"/>
          <cell r="F135"/>
          <cell r="G135"/>
          <cell r="H135"/>
          <cell r="I135"/>
          <cell r="J135"/>
          <cell r="K135"/>
          <cell r="L135"/>
          <cell r="M135"/>
          <cell r="N135"/>
          <cell r="O135"/>
          <cell r="P135"/>
          <cell r="Q135"/>
          <cell r="R135"/>
          <cell r="S135"/>
          <cell r="AA135"/>
          <cell r="AB135" t="str">
            <v xml:space="preserve"> -  </v>
          </cell>
          <cell r="AC135" t="str">
            <v xml:space="preserve"> -  </v>
          </cell>
        </row>
        <row r="136">
          <cell r="C136"/>
          <cell r="D136"/>
          <cell r="E136"/>
          <cell r="F136"/>
          <cell r="G136"/>
          <cell r="H136"/>
          <cell r="I136"/>
          <cell r="J136"/>
          <cell r="K136"/>
          <cell r="L136"/>
          <cell r="M136"/>
          <cell r="N136"/>
          <cell r="O136"/>
          <cell r="P136"/>
          <cell r="Q136"/>
          <cell r="R136"/>
          <cell r="S136"/>
          <cell r="AA136"/>
          <cell r="AB136" t="str">
            <v xml:space="preserve"> -  </v>
          </cell>
          <cell r="AC136" t="str">
            <v xml:space="preserve"> -  </v>
          </cell>
        </row>
        <row r="137">
          <cell r="C137"/>
          <cell r="D137"/>
          <cell r="E137"/>
          <cell r="F137"/>
          <cell r="G137"/>
          <cell r="H137"/>
          <cell r="I137"/>
          <cell r="J137"/>
          <cell r="K137"/>
          <cell r="L137"/>
          <cell r="M137"/>
          <cell r="N137"/>
          <cell r="O137"/>
          <cell r="P137"/>
          <cell r="Q137"/>
          <cell r="R137"/>
          <cell r="S137"/>
          <cell r="AA137"/>
          <cell r="AB137" t="str">
            <v xml:space="preserve"> -  </v>
          </cell>
          <cell r="AC137" t="str">
            <v xml:space="preserve"> -  </v>
          </cell>
        </row>
        <row r="138">
          <cell r="C138"/>
          <cell r="D138"/>
          <cell r="E138"/>
          <cell r="F138"/>
          <cell r="G138"/>
          <cell r="H138"/>
          <cell r="I138"/>
          <cell r="J138"/>
          <cell r="K138"/>
          <cell r="L138"/>
          <cell r="M138"/>
          <cell r="N138"/>
          <cell r="O138"/>
          <cell r="P138"/>
          <cell r="Q138"/>
          <cell r="R138"/>
          <cell r="S138"/>
          <cell r="AA138"/>
          <cell r="AB138" t="str">
            <v xml:space="preserve"> -  </v>
          </cell>
          <cell r="AC138" t="str">
            <v xml:space="preserve"> -  </v>
          </cell>
        </row>
        <row r="139">
          <cell r="C139"/>
          <cell r="D139"/>
          <cell r="E139"/>
          <cell r="F139"/>
          <cell r="G139"/>
          <cell r="H139"/>
          <cell r="I139"/>
          <cell r="J139"/>
          <cell r="K139"/>
          <cell r="L139"/>
          <cell r="M139"/>
          <cell r="N139"/>
          <cell r="O139"/>
          <cell r="P139"/>
          <cell r="Q139"/>
          <cell r="R139"/>
          <cell r="S139"/>
          <cell r="AA139"/>
          <cell r="AB139" t="str">
            <v xml:space="preserve"> -  </v>
          </cell>
          <cell r="AC139" t="str">
            <v xml:space="preserve"> -  </v>
          </cell>
        </row>
        <row r="140">
          <cell r="C140"/>
          <cell r="D140"/>
          <cell r="E140"/>
          <cell r="F140"/>
          <cell r="G140"/>
          <cell r="H140"/>
          <cell r="I140"/>
          <cell r="J140"/>
          <cell r="K140"/>
          <cell r="L140"/>
          <cell r="M140"/>
          <cell r="N140"/>
          <cell r="O140"/>
          <cell r="P140"/>
          <cell r="Q140"/>
          <cell r="R140"/>
          <cell r="S140"/>
          <cell r="AA140"/>
          <cell r="AB140" t="str">
            <v xml:space="preserve"> -  </v>
          </cell>
          <cell r="AC140" t="str">
            <v xml:space="preserve"> -  </v>
          </cell>
        </row>
        <row r="141">
          <cell r="C141"/>
          <cell r="D141"/>
          <cell r="E141"/>
          <cell r="F141"/>
          <cell r="G141"/>
          <cell r="H141"/>
          <cell r="I141"/>
          <cell r="J141"/>
          <cell r="K141"/>
          <cell r="L141"/>
          <cell r="M141"/>
          <cell r="N141"/>
          <cell r="O141"/>
          <cell r="P141"/>
          <cell r="Q141"/>
          <cell r="R141"/>
          <cell r="S141"/>
          <cell r="AA141"/>
          <cell r="AB141" t="str">
            <v xml:space="preserve"> -  </v>
          </cell>
          <cell r="AC141" t="str">
            <v xml:space="preserve"> -  </v>
          </cell>
        </row>
        <row r="142">
          <cell r="C142"/>
          <cell r="D142"/>
          <cell r="E142"/>
          <cell r="F142"/>
          <cell r="G142"/>
          <cell r="H142"/>
          <cell r="I142"/>
          <cell r="J142"/>
          <cell r="K142"/>
          <cell r="L142"/>
          <cell r="M142"/>
          <cell r="N142"/>
          <cell r="O142"/>
          <cell r="P142"/>
          <cell r="Q142"/>
          <cell r="R142"/>
          <cell r="S142"/>
          <cell r="AA142"/>
          <cell r="AB142" t="str">
            <v xml:space="preserve"> -  </v>
          </cell>
          <cell r="AC142" t="str">
            <v xml:space="preserve"> -  </v>
          </cell>
        </row>
        <row r="143">
          <cell r="C143"/>
          <cell r="D143"/>
          <cell r="E143"/>
          <cell r="F143"/>
          <cell r="G143"/>
          <cell r="H143"/>
          <cell r="I143"/>
          <cell r="J143"/>
          <cell r="K143"/>
          <cell r="L143"/>
          <cell r="M143"/>
          <cell r="N143"/>
          <cell r="O143"/>
          <cell r="P143"/>
          <cell r="Q143"/>
          <cell r="R143"/>
          <cell r="S143"/>
          <cell r="AA143"/>
          <cell r="AB143" t="str">
            <v xml:space="preserve"> -  </v>
          </cell>
          <cell r="AC143" t="str">
            <v xml:space="preserve"> -  </v>
          </cell>
        </row>
        <row r="144">
          <cell r="C144"/>
          <cell r="D144"/>
          <cell r="E144"/>
          <cell r="F144"/>
          <cell r="G144"/>
          <cell r="H144"/>
          <cell r="I144"/>
          <cell r="J144"/>
          <cell r="K144"/>
          <cell r="L144"/>
          <cell r="M144"/>
          <cell r="N144"/>
          <cell r="O144"/>
          <cell r="P144"/>
          <cell r="Q144"/>
          <cell r="R144"/>
          <cell r="S144"/>
          <cell r="AA144"/>
          <cell r="AB144" t="str">
            <v xml:space="preserve"> -  </v>
          </cell>
          <cell r="AC144" t="str">
            <v xml:space="preserve"> -  </v>
          </cell>
        </row>
        <row r="145"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  <cell r="Q145"/>
          <cell r="R145"/>
          <cell r="S145"/>
          <cell r="AA145"/>
          <cell r="AB145" t="str">
            <v xml:space="preserve"> -  </v>
          </cell>
          <cell r="AC145" t="str">
            <v xml:space="preserve"> -  </v>
          </cell>
        </row>
        <row r="146"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  <cell r="Q146"/>
          <cell r="R146"/>
          <cell r="S146"/>
          <cell r="AA146"/>
          <cell r="AB146" t="str">
            <v xml:space="preserve"> -  </v>
          </cell>
          <cell r="AC146" t="str">
            <v xml:space="preserve"> -  </v>
          </cell>
        </row>
        <row r="147"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  <cell r="Q147"/>
          <cell r="R147"/>
          <cell r="S147"/>
          <cell r="AA147"/>
          <cell r="AB147" t="str">
            <v xml:space="preserve"> -  </v>
          </cell>
          <cell r="AC147" t="str">
            <v xml:space="preserve"> -  </v>
          </cell>
        </row>
        <row r="148"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/>
          <cell r="R148"/>
          <cell r="S148"/>
          <cell r="AA148"/>
          <cell r="AB148" t="str">
            <v xml:space="preserve"> -  </v>
          </cell>
          <cell r="AC148" t="str">
            <v xml:space="preserve"> -  </v>
          </cell>
        </row>
        <row r="149"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  <cell r="Q149"/>
          <cell r="R149"/>
          <cell r="S149"/>
          <cell r="AA149"/>
          <cell r="AB149" t="str">
            <v xml:space="preserve"> -  </v>
          </cell>
          <cell r="AC149" t="str">
            <v xml:space="preserve"> -  </v>
          </cell>
        </row>
        <row r="150"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  <cell r="Q150"/>
          <cell r="R150"/>
          <cell r="S150"/>
          <cell r="AA150"/>
          <cell r="AB150" t="str">
            <v xml:space="preserve"> -  </v>
          </cell>
          <cell r="AC150" t="str">
            <v xml:space="preserve"> -  </v>
          </cell>
        </row>
        <row r="151"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  <cell r="AA151"/>
          <cell r="AB151" t="str">
            <v xml:space="preserve"> -  </v>
          </cell>
          <cell r="AC151" t="str">
            <v xml:space="preserve"> -  </v>
          </cell>
        </row>
        <row r="152"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  <cell r="AA152"/>
          <cell r="AB152" t="str">
            <v xml:space="preserve"> -  </v>
          </cell>
          <cell r="AC152" t="str">
            <v xml:space="preserve"> -  </v>
          </cell>
        </row>
        <row r="153"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O153"/>
          <cell r="P153"/>
          <cell r="Q153"/>
          <cell r="R153"/>
          <cell r="S153"/>
          <cell r="AA153"/>
          <cell r="AB153" t="str">
            <v xml:space="preserve"> -  </v>
          </cell>
          <cell r="AC153" t="str">
            <v xml:space="preserve"> -  </v>
          </cell>
        </row>
        <row r="154"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  <cell r="AA154"/>
          <cell r="AB154" t="str">
            <v xml:space="preserve"> -  </v>
          </cell>
          <cell r="AC154" t="str">
            <v xml:space="preserve"> -  </v>
          </cell>
        </row>
        <row r="155"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  <cell r="AA155"/>
          <cell r="AB155" t="str">
            <v xml:space="preserve"> -  </v>
          </cell>
          <cell r="AC155" t="str">
            <v xml:space="preserve"> -  </v>
          </cell>
        </row>
        <row r="156"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/>
          <cell r="Q156"/>
          <cell r="R156"/>
          <cell r="S156"/>
          <cell r="AA156"/>
          <cell r="AB156" t="str">
            <v xml:space="preserve"> -  </v>
          </cell>
          <cell r="AC156" t="str">
            <v xml:space="preserve"> -  </v>
          </cell>
        </row>
        <row r="157"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  <cell r="AA157"/>
          <cell r="AB157" t="str">
            <v xml:space="preserve"> -  </v>
          </cell>
          <cell r="AC157" t="str">
            <v xml:space="preserve"> -  </v>
          </cell>
        </row>
        <row r="158"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  <cell r="AA158"/>
          <cell r="AB158" t="str">
            <v xml:space="preserve"> -  </v>
          </cell>
          <cell r="AC158" t="str">
            <v xml:space="preserve"> -  </v>
          </cell>
        </row>
        <row r="159"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/>
          <cell r="P159"/>
          <cell r="Q159"/>
          <cell r="R159"/>
          <cell r="S159"/>
          <cell r="AA159"/>
          <cell r="AB159" t="str">
            <v xml:space="preserve"> -  </v>
          </cell>
          <cell r="AC159" t="str">
            <v xml:space="preserve"> -  </v>
          </cell>
        </row>
        <row r="160"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/>
          <cell r="P160"/>
          <cell r="Q160"/>
          <cell r="R160"/>
          <cell r="S160"/>
          <cell r="AA160"/>
          <cell r="AB160" t="str">
            <v xml:space="preserve"> -  </v>
          </cell>
          <cell r="AC160" t="str">
            <v xml:space="preserve"> -  </v>
          </cell>
        </row>
        <row r="161"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/>
          <cell r="R161"/>
          <cell r="S161"/>
          <cell r="AA161"/>
          <cell r="AB161" t="str">
            <v xml:space="preserve"> -  </v>
          </cell>
          <cell r="AC161" t="str">
            <v xml:space="preserve"> -  </v>
          </cell>
        </row>
        <row r="162"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/>
          <cell r="Q162"/>
          <cell r="R162"/>
          <cell r="S162"/>
          <cell r="AA162"/>
          <cell r="AB162" t="str">
            <v xml:space="preserve"> -  </v>
          </cell>
          <cell r="AC162" t="str">
            <v xml:space="preserve"> -  </v>
          </cell>
        </row>
        <row r="163"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/>
          <cell r="Q163"/>
          <cell r="R163"/>
          <cell r="S163"/>
          <cell r="AA163"/>
          <cell r="AB163" t="str">
            <v xml:space="preserve"> -  </v>
          </cell>
          <cell r="AC163" t="str">
            <v xml:space="preserve"> -  </v>
          </cell>
        </row>
        <row r="164"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  <cell r="M164"/>
          <cell r="N164"/>
          <cell r="O164"/>
          <cell r="P164"/>
          <cell r="Q164"/>
          <cell r="R164"/>
          <cell r="S164"/>
          <cell r="AA164"/>
          <cell r="AB164" t="str">
            <v xml:space="preserve"> -  </v>
          </cell>
          <cell r="AC164" t="str">
            <v xml:space="preserve"> -  </v>
          </cell>
        </row>
        <row r="165"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  <cell r="AA165"/>
          <cell r="AB165" t="str">
            <v xml:space="preserve"> -  </v>
          </cell>
          <cell r="AC165" t="str">
            <v xml:space="preserve"> -  </v>
          </cell>
        </row>
        <row r="166"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/>
          <cell r="R166"/>
          <cell r="S166"/>
          <cell r="AA166"/>
          <cell r="AB166" t="str">
            <v xml:space="preserve"> -  </v>
          </cell>
          <cell r="AC166" t="str">
            <v xml:space="preserve"> -  </v>
          </cell>
        </row>
        <row r="167"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/>
          <cell r="Q167"/>
          <cell r="R167"/>
          <cell r="S167"/>
          <cell r="AA167"/>
          <cell r="AB167" t="str">
            <v xml:space="preserve"> -  </v>
          </cell>
          <cell r="AC167" t="str">
            <v xml:space="preserve"> -  </v>
          </cell>
        </row>
        <row r="168"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  <cell r="AA168"/>
          <cell r="AB168" t="str">
            <v xml:space="preserve"> -  </v>
          </cell>
          <cell r="AC168" t="str">
            <v xml:space="preserve"> -  </v>
          </cell>
        </row>
        <row r="169"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O169"/>
          <cell r="P169"/>
          <cell r="Q169"/>
          <cell r="R169"/>
          <cell r="S169"/>
          <cell r="AA169"/>
          <cell r="AB169" t="str">
            <v xml:space="preserve"> -  </v>
          </cell>
          <cell r="AC169" t="str">
            <v xml:space="preserve"> -  </v>
          </cell>
        </row>
        <row r="170"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/>
          <cell r="R170"/>
          <cell r="S170"/>
          <cell r="AA170"/>
          <cell r="AB170" t="str">
            <v xml:space="preserve"> -  </v>
          </cell>
          <cell r="AC170" t="str">
            <v xml:space="preserve"> -  </v>
          </cell>
        </row>
        <row r="171"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/>
          <cell r="Q171"/>
          <cell r="R171"/>
          <cell r="S171"/>
          <cell r="AA171"/>
          <cell r="AB171" t="str">
            <v xml:space="preserve"> -  </v>
          </cell>
          <cell r="AC171" t="str">
            <v xml:space="preserve"> -  </v>
          </cell>
        </row>
        <row r="172"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/>
          <cell r="P172"/>
          <cell r="Q172"/>
          <cell r="R172"/>
          <cell r="S172"/>
          <cell r="AA172"/>
          <cell r="AB172" t="str">
            <v xml:space="preserve"> -  </v>
          </cell>
          <cell r="AC172" t="str">
            <v xml:space="preserve"> -  </v>
          </cell>
        </row>
        <row r="173"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/>
          <cell r="P173"/>
          <cell r="Q173"/>
          <cell r="R173"/>
          <cell r="S173"/>
          <cell r="AA173"/>
          <cell r="AB173" t="str">
            <v xml:space="preserve"> -  </v>
          </cell>
          <cell r="AC173" t="str">
            <v xml:space="preserve"> -  </v>
          </cell>
        </row>
        <row r="174"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/>
          <cell r="P174"/>
          <cell r="Q174"/>
          <cell r="R174"/>
          <cell r="S174"/>
          <cell r="AA174"/>
          <cell r="AB174" t="str">
            <v xml:space="preserve"> -  </v>
          </cell>
          <cell r="AC174" t="str">
            <v xml:space="preserve"> -  </v>
          </cell>
        </row>
        <row r="175"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/>
          <cell r="R175"/>
          <cell r="S175"/>
          <cell r="AA175"/>
          <cell r="AB175" t="str">
            <v xml:space="preserve"> -  </v>
          </cell>
          <cell r="AC175" t="str">
            <v xml:space="preserve"> -  </v>
          </cell>
        </row>
        <row r="176"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O176"/>
          <cell r="P176"/>
          <cell r="Q176"/>
          <cell r="R176"/>
          <cell r="S176"/>
          <cell r="AA176"/>
          <cell r="AB176" t="str">
            <v xml:space="preserve"> -  </v>
          </cell>
          <cell r="AC176" t="str">
            <v xml:space="preserve"> -  </v>
          </cell>
        </row>
        <row r="177"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  <cell r="AA177"/>
          <cell r="AB177" t="str">
            <v xml:space="preserve"> -  </v>
          </cell>
          <cell r="AC177" t="str">
            <v xml:space="preserve"> -  </v>
          </cell>
        </row>
        <row r="178"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  <cell r="AA178"/>
          <cell r="AB178" t="str">
            <v xml:space="preserve"> -  </v>
          </cell>
          <cell r="AC178" t="str">
            <v xml:space="preserve"> -  </v>
          </cell>
        </row>
        <row r="179"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  <cell r="AA179"/>
        </row>
        <row r="180"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/>
          <cell r="R180"/>
          <cell r="S180"/>
          <cell r="AA180"/>
        </row>
        <row r="181"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O181"/>
          <cell r="P181"/>
          <cell r="Q181"/>
          <cell r="R181"/>
          <cell r="S181"/>
          <cell r="AA181"/>
        </row>
        <row r="182"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/>
          <cell r="Q182"/>
          <cell r="R182"/>
          <cell r="S182"/>
          <cell r="AA182"/>
        </row>
        <row r="183"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/>
          <cell r="P183"/>
          <cell r="Q183"/>
          <cell r="R183"/>
          <cell r="S183"/>
          <cell r="AA183"/>
        </row>
        <row r="184"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  <cell r="M184"/>
          <cell r="N184"/>
          <cell r="O184"/>
          <cell r="P184"/>
          <cell r="Q184"/>
          <cell r="R184"/>
          <cell r="S184"/>
          <cell r="AA184"/>
        </row>
        <row r="185"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  <cell r="M185"/>
          <cell r="N185"/>
          <cell r="O185"/>
          <cell r="P185"/>
          <cell r="Q185"/>
          <cell r="R185"/>
          <cell r="S185"/>
          <cell r="AA185"/>
        </row>
        <row r="186"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  <cell r="AA186"/>
        </row>
        <row r="187"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/>
          <cell r="Q187"/>
          <cell r="R187"/>
          <cell r="S187"/>
          <cell r="AA187"/>
        </row>
        <row r="188"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  <cell r="AA188"/>
        </row>
        <row r="189"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  <cell r="M189"/>
          <cell r="N189"/>
          <cell r="O189"/>
          <cell r="P189"/>
          <cell r="Q189"/>
          <cell r="R189"/>
          <cell r="S189"/>
          <cell r="AA189"/>
        </row>
        <row r="190"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  <cell r="AA190"/>
        </row>
        <row r="191"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  <cell r="M191"/>
          <cell r="N191"/>
          <cell r="O191"/>
          <cell r="P191"/>
          <cell r="Q191"/>
          <cell r="R191"/>
          <cell r="S191"/>
          <cell r="AA191"/>
        </row>
        <row r="192"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  <cell r="AA192"/>
        </row>
        <row r="193">
          <cell r="C193"/>
        </row>
        <row r="194">
          <cell r="C194"/>
        </row>
        <row r="195">
          <cell r="C195"/>
        </row>
        <row r="196">
          <cell r="C196"/>
        </row>
        <row r="197">
          <cell r="C197"/>
        </row>
        <row r="198">
          <cell r="C198"/>
        </row>
        <row r="199">
          <cell r="C199"/>
        </row>
        <row r="200">
          <cell r="C200"/>
        </row>
        <row r="201">
          <cell r="C201"/>
        </row>
        <row r="202">
          <cell r="C202"/>
        </row>
        <row r="203">
          <cell r="C203"/>
        </row>
        <row r="204">
          <cell r="C204"/>
        </row>
        <row r="205">
          <cell r="C205"/>
        </row>
        <row r="206">
          <cell r="C206"/>
        </row>
        <row r="207">
          <cell r="C207"/>
        </row>
        <row r="208">
          <cell r="C208"/>
        </row>
        <row r="209">
          <cell r="C209"/>
        </row>
        <row r="210">
          <cell r="C210"/>
        </row>
        <row r="211">
          <cell r="C211"/>
        </row>
        <row r="212">
          <cell r="C212"/>
        </row>
        <row r="213">
          <cell r="C213"/>
        </row>
        <row r="214">
          <cell r="C214"/>
        </row>
        <row r="215">
          <cell r="C215"/>
        </row>
        <row r="216">
          <cell r="C216"/>
        </row>
        <row r="217">
          <cell r="C217"/>
        </row>
        <row r="218">
          <cell r="C218"/>
        </row>
        <row r="219">
          <cell r="C219"/>
        </row>
        <row r="220">
          <cell r="C220"/>
        </row>
        <row r="221">
          <cell r="C221"/>
        </row>
        <row r="222">
          <cell r="C222"/>
        </row>
        <row r="223">
          <cell r="C223"/>
        </row>
        <row r="224">
          <cell r="C224"/>
        </row>
        <row r="225">
          <cell r="C225"/>
        </row>
        <row r="226">
          <cell r="C226"/>
        </row>
        <row r="227">
          <cell r="C227"/>
        </row>
        <row r="228">
          <cell r="C228"/>
        </row>
        <row r="229">
          <cell r="C229"/>
        </row>
        <row r="230">
          <cell r="C230"/>
        </row>
        <row r="231">
          <cell r="C231"/>
        </row>
        <row r="232">
          <cell r="C232"/>
        </row>
        <row r="233">
          <cell r="C233"/>
        </row>
        <row r="234">
          <cell r="C234"/>
        </row>
        <row r="235">
          <cell r="C235"/>
        </row>
        <row r="236">
          <cell r="C236"/>
        </row>
        <row r="237">
          <cell r="C237"/>
        </row>
        <row r="238">
          <cell r="C238"/>
        </row>
        <row r="239">
          <cell r="C239"/>
        </row>
        <row r="240">
          <cell r="C240"/>
        </row>
        <row r="241">
          <cell r="C241"/>
        </row>
        <row r="242">
          <cell r="C242"/>
        </row>
        <row r="243">
          <cell r="C243"/>
        </row>
        <row r="244">
          <cell r="C244"/>
        </row>
        <row r="245">
          <cell r="C245"/>
        </row>
        <row r="246">
          <cell r="C246"/>
        </row>
        <row r="247">
          <cell r="C247"/>
        </row>
        <row r="248">
          <cell r="C248"/>
        </row>
        <row r="249">
          <cell r="C249"/>
        </row>
        <row r="250">
          <cell r="C250"/>
        </row>
        <row r="251">
          <cell r="C251"/>
        </row>
        <row r="252">
          <cell r="C252"/>
        </row>
        <row r="253">
          <cell r="C253"/>
        </row>
        <row r="254">
          <cell r="C254"/>
        </row>
        <row r="255">
          <cell r="C255"/>
        </row>
        <row r="256">
          <cell r="C256"/>
        </row>
        <row r="257">
          <cell r="C257"/>
        </row>
        <row r="258">
          <cell r="C258"/>
        </row>
        <row r="259">
          <cell r="C259"/>
        </row>
        <row r="260">
          <cell r="C260"/>
        </row>
        <row r="261">
          <cell r="C261"/>
        </row>
        <row r="262">
          <cell r="C262"/>
        </row>
        <row r="263">
          <cell r="C263"/>
        </row>
        <row r="264">
          <cell r="C264"/>
        </row>
        <row r="265">
          <cell r="C265"/>
        </row>
        <row r="266">
          <cell r="C266"/>
        </row>
        <row r="267">
          <cell r="C267"/>
        </row>
        <row r="268">
          <cell r="C268"/>
        </row>
        <row r="269">
          <cell r="C269"/>
        </row>
        <row r="270">
          <cell r="C270"/>
        </row>
        <row r="271">
          <cell r="C271"/>
        </row>
        <row r="272">
          <cell r="C272"/>
        </row>
        <row r="273">
          <cell r="C273"/>
        </row>
        <row r="274">
          <cell r="C274"/>
        </row>
        <row r="275">
          <cell r="C275"/>
        </row>
        <row r="276">
          <cell r="C276"/>
        </row>
        <row r="277">
          <cell r="C277"/>
        </row>
        <row r="278">
          <cell r="C278"/>
        </row>
        <row r="279">
          <cell r="C279"/>
        </row>
        <row r="280">
          <cell r="C280"/>
        </row>
        <row r="281">
          <cell r="C281"/>
        </row>
        <row r="282">
          <cell r="C282"/>
        </row>
        <row r="283">
          <cell r="C283"/>
        </row>
        <row r="284">
          <cell r="C284"/>
        </row>
        <row r="285">
          <cell r="C285"/>
        </row>
        <row r="286">
          <cell r="C286"/>
        </row>
        <row r="287">
          <cell r="C287"/>
        </row>
        <row r="288">
          <cell r="C288"/>
        </row>
        <row r="289">
          <cell r="C289"/>
        </row>
        <row r="290">
          <cell r="C290"/>
        </row>
        <row r="291">
          <cell r="C291"/>
        </row>
        <row r="292">
          <cell r="C292"/>
        </row>
        <row r="293">
          <cell r="C293"/>
        </row>
        <row r="294">
          <cell r="C294"/>
        </row>
        <row r="295">
          <cell r="C295"/>
        </row>
        <row r="296">
          <cell r="C296"/>
        </row>
        <row r="297">
          <cell r="C297"/>
        </row>
        <row r="298">
          <cell r="C298"/>
        </row>
        <row r="299">
          <cell r="C299"/>
        </row>
        <row r="300">
          <cell r="C300"/>
        </row>
        <row r="301">
          <cell r="C301"/>
        </row>
        <row r="302">
          <cell r="C302"/>
        </row>
        <row r="303">
          <cell r="C303"/>
        </row>
        <row r="304">
          <cell r="C304"/>
        </row>
        <row r="305">
          <cell r="C305"/>
        </row>
        <row r="306">
          <cell r="C306"/>
        </row>
        <row r="307">
          <cell r="C307"/>
        </row>
        <row r="308">
          <cell r="C308"/>
        </row>
        <row r="309">
          <cell r="C309"/>
        </row>
        <row r="310">
          <cell r="C310"/>
        </row>
        <row r="311">
          <cell r="C311"/>
        </row>
        <row r="312">
          <cell r="C312"/>
        </row>
        <row r="313">
          <cell r="C313"/>
        </row>
        <row r="314">
          <cell r="C314"/>
        </row>
        <row r="315">
          <cell r="C315"/>
        </row>
        <row r="316">
          <cell r="C316"/>
        </row>
        <row r="317">
          <cell r="C317"/>
        </row>
        <row r="318">
          <cell r="C318"/>
        </row>
        <row r="319">
          <cell r="C319"/>
        </row>
        <row r="320">
          <cell r="C320"/>
        </row>
        <row r="321">
          <cell r="C321"/>
        </row>
        <row r="322">
          <cell r="C322"/>
        </row>
        <row r="323">
          <cell r="C323"/>
        </row>
        <row r="324">
          <cell r="C324"/>
        </row>
        <row r="325">
          <cell r="C325"/>
        </row>
        <row r="326">
          <cell r="C326"/>
        </row>
        <row r="327">
          <cell r="C327"/>
        </row>
        <row r="328">
          <cell r="C328"/>
        </row>
        <row r="329">
          <cell r="C329"/>
        </row>
        <row r="330">
          <cell r="C330"/>
        </row>
        <row r="331">
          <cell r="C331"/>
        </row>
        <row r="332">
          <cell r="C332"/>
        </row>
        <row r="333">
          <cell r="C333"/>
        </row>
        <row r="334">
          <cell r="C334"/>
        </row>
        <row r="335">
          <cell r="C335"/>
        </row>
        <row r="336">
          <cell r="C336"/>
        </row>
        <row r="337">
          <cell r="C337"/>
        </row>
        <row r="338">
          <cell r="C338"/>
        </row>
        <row r="339">
          <cell r="C339"/>
        </row>
        <row r="340">
          <cell r="C340"/>
        </row>
        <row r="341">
          <cell r="C341"/>
        </row>
        <row r="342">
          <cell r="C342"/>
        </row>
        <row r="343">
          <cell r="C343"/>
        </row>
        <row r="344">
          <cell r="C344"/>
        </row>
        <row r="345">
          <cell r="C345"/>
        </row>
        <row r="346">
          <cell r="C346"/>
        </row>
        <row r="347">
          <cell r="C347"/>
        </row>
        <row r="348">
          <cell r="C348"/>
        </row>
        <row r="349">
          <cell r="C349"/>
        </row>
        <row r="350">
          <cell r="C350"/>
        </row>
        <row r="351">
          <cell r="C351"/>
        </row>
        <row r="352">
          <cell r="C352"/>
        </row>
        <row r="353">
          <cell r="C353"/>
        </row>
        <row r="354">
          <cell r="C354"/>
        </row>
        <row r="355">
          <cell r="C355"/>
        </row>
        <row r="356">
          <cell r="C356"/>
        </row>
        <row r="357">
          <cell r="C357"/>
        </row>
        <row r="358">
          <cell r="C358"/>
        </row>
        <row r="359">
          <cell r="C359"/>
        </row>
        <row r="360">
          <cell r="C360"/>
        </row>
        <row r="361">
          <cell r="C361"/>
        </row>
        <row r="362">
          <cell r="C362"/>
        </row>
        <row r="363">
          <cell r="C363"/>
        </row>
        <row r="364">
          <cell r="C364"/>
        </row>
        <row r="365">
          <cell r="C365"/>
        </row>
        <row r="366">
          <cell r="C366"/>
        </row>
        <row r="367">
          <cell r="C367"/>
        </row>
        <row r="368">
          <cell r="C368"/>
        </row>
        <row r="369">
          <cell r="C369"/>
        </row>
        <row r="370">
          <cell r="C370"/>
        </row>
        <row r="371">
          <cell r="C371"/>
        </row>
        <row r="372">
          <cell r="C372"/>
        </row>
        <row r="373">
          <cell r="C373"/>
        </row>
        <row r="374">
          <cell r="C374"/>
        </row>
        <row r="375">
          <cell r="C375"/>
        </row>
        <row r="376">
          <cell r="C376"/>
        </row>
        <row r="377">
          <cell r="C377"/>
        </row>
        <row r="378">
          <cell r="C378"/>
        </row>
        <row r="379">
          <cell r="C379"/>
        </row>
        <row r="380">
          <cell r="C380"/>
        </row>
        <row r="381">
          <cell r="C381"/>
        </row>
        <row r="382">
          <cell r="C382"/>
        </row>
        <row r="383">
          <cell r="C383"/>
        </row>
        <row r="384">
          <cell r="C384"/>
        </row>
        <row r="385">
          <cell r="C385"/>
        </row>
        <row r="386">
          <cell r="C386"/>
        </row>
        <row r="387">
          <cell r="C387"/>
        </row>
        <row r="388">
          <cell r="C388"/>
        </row>
        <row r="389">
          <cell r="C389"/>
        </row>
        <row r="390">
          <cell r="C390"/>
        </row>
        <row r="391">
          <cell r="C391"/>
        </row>
        <row r="392">
          <cell r="C392"/>
        </row>
        <row r="393">
          <cell r="C393"/>
        </row>
        <row r="394">
          <cell r="C394"/>
        </row>
        <row r="395">
          <cell r="C395"/>
        </row>
        <row r="396">
          <cell r="C396"/>
        </row>
        <row r="397">
          <cell r="C397"/>
        </row>
        <row r="398">
          <cell r="C398"/>
        </row>
        <row r="399">
          <cell r="C399"/>
        </row>
        <row r="400">
          <cell r="C400"/>
        </row>
        <row r="401">
          <cell r="C401"/>
        </row>
        <row r="402">
          <cell r="C402"/>
        </row>
        <row r="403">
          <cell r="C403"/>
        </row>
        <row r="404">
          <cell r="C404"/>
        </row>
        <row r="405">
          <cell r="C405"/>
        </row>
        <row r="406">
          <cell r="C406"/>
        </row>
        <row r="407">
          <cell r="C407"/>
        </row>
        <row r="408">
          <cell r="C408"/>
        </row>
        <row r="409">
          <cell r="C409"/>
        </row>
        <row r="410">
          <cell r="C410"/>
        </row>
        <row r="411">
          <cell r="C411"/>
        </row>
        <row r="412">
          <cell r="C412"/>
        </row>
        <row r="413">
          <cell r="C413"/>
        </row>
        <row r="414">
          <cell r="C414"/>
        </row>
        <row r="415">
          <cell r="C415"/>
        </row>
        <row r="416">
          <cell r="C416"/>
        </row>
        <row r="417">
          <cell r="C417"/>
        </row>
        <row r="418">
          <cell r="C418"/>
        </row>
        <row r="419">
          <cell r="C419"/>
        </row>
        <row r="420">
          <cell r="C420"/>
        </row>
        <row r="421">
          <cell r="C421"/>
        </row>
        <row r="422">
          <cell r="C422"/>
        </row>
        <row r="423">
          <cell r="C423"/>
        </row>
        <row r="424">
          <cell r="C424"/>
        </row>
      </sheetData>
      <sheetData sheetId="1">
        <row r="5">
          <cell r="C5"/>
          <cell r="D5">
            <v>2011</v>
          </cell>
          <cell r="E5"/>
          <cell r="F5"/>
          <cell r="G5"/>
          <cell r="H5"/>
          <cell r="I5"/>
          <cell r="J5"/>
          <cell r="K5"/>
          <cell r="L5"/>
          <cell r="M5"/>
          <cell r="N5"/>
          <cell r="O5"/>
          <cell r="P5"/>
          <cell r="Q5"/>
          <cell r="R5"/>
          <cell r="S5"/>
          <cell r="T5"/>
          <cell r="U5"/>
          <cell r="V5"/>
          <cell r="W5"/>
          <cell r="X5"/>
          <cell r="Y5"/>
          <cell r="Z5"/>
          <cell r="AA5"/>
          <cell r="AB5"/>
          <cell r="AC5"/>
          <cell r="AD5"/>
          <cell r="AE5"/>
          <cell r="AF5"/>
        </row>
        <row r="6">
          <cell r="C6">
            <v>11001</v>
          </cell>
          <cell r="D6">
            <v>2011</v>
          </cell>
          <cell r="E6" t="str">
            <v>PINELLI</v>
          </cell>
          <cell r="F6" t="str">
            <v>Construction d'une maison d'habitation</v>
          </cell>
          <cell r="G6" t="str">
            <v>Mme Pinelli</v>
          </cell>
          <cell r="H6" t="str">
            <v>JRA-11001 - PINELLI</v>
          </cell>
          <cell r="I6"/>
          <cell r="J6"/>
          <cell r="L6" t="str">
            <v xml:space="preserve">59 Chemin de la Fageolle </v>
          </cell>
          <cell r="M6">
            <v>31190</v>
          </cell>
          <cell r="N6" t="str">
            <v>AUTERIVE</v>
          </cell>
          <cell r="O6"/>
          <cell r="P6"/>
          <cell r="Q6"/>
          <cell r="R6"/>
          <cell r="S6"/>
          <cell r="T6"/>
          <cell r="U6" t="str">
            <v>Avenue du parc</v>
          </cell>
          <cell r="V6">
            <v>31190</v>
          </cell>
          <cell r="W6" t="str">
            <v xml:space="preserve"> Auterive</v>
          </cell>
          <cell r="X6"/>
          <cell r="Y6"/>
          <cell r="Z6"/>
          <cell r="AA6">
            <v>70</v>
          </cell>
          <cell r="AB6" t="str">
            <v>59 Chemin de la Fageolle  - 31190 AUTERIVE</v>
          </cell>
          <cell r="AC6"/>
          <cell r="AD6"/>
          <cell r="AE6"/>
          <cell r="AF6" t="str">
            <v>O</v>
          </cell>
        </row>
        <row r="7">
          <cell r="C7">
            <v>11002</v>
          </cell>
          <cell r="D7">
            <v>2011</v>
          </cell>
          <cell r="E7" t="str">
            <v>ALTER-EGO</v>
          </cell>
          <cell r="H7" t="str">
            <v>JRA-11002 - ALTER-EGO</v>
          </cell>
          <cell r="Y7"/>
          <cell r="AA7"/>
          <cell r="AB7" t="str">
            <v xml:space="preserve"> -  </v>
          </cell>
          <cell r="AC7"/>
          <cell r="AF7" t="e">
            <v>#N/A</v>
          </cell>
        </row>
        <row r="8">
          <cell r="C8">
            <v>11003</v>
          </cell>
          <cell r="D8">
            <v>2011</v>
          </cell>
          <cell r="E8" t="str">
            <v>INSERM</v>
          </cell>
          <cell r="H8" t="str">
            <v>JRA-11003 - INSERM</v>
          </cell>
          <cell r="Y8"/>
          <cell r="AA8">
            <v>20</v>
          </cell>
          <cell r="AB8" t="str">
            <v xml:space="preserve"> -  </v>
          </cell>
          <cell r="AC8"/>
          <cell r="AF8" t="e">
            <v>#N/A</v>
          </cell>
        </row>
        <row r="9">
          <cell r="C9">
            <v>11004</v>
          </cell>
          <cell r="D9">
            <v>2011</v>
          </cell>
          <cell r="E9" t="str">
            <v>BESSAC</v>
          </cell>
          <cell r="H9" t="str">
            <v>JRA-11004 - BESSAC</v>
          </cell>
          <cell r="L9" t="str">
            <v>Avenue du Parc</v>
          </cell>
          <cell r="M9">
            <v>31140</v>
          </cell>
          <cell r="N9" t="str">
            <v>AUCAMVILLE</v>
          </cell>
          <cell r="U9" t="str">
            <v>Avenue du parc</v>
          </cell>
          <cell r="V9">
            <v>31140</v>
          </cell>
          <cell r="W9" t="str">
            <v xml:space="preserve"> Aucamville</v>
          </cell>
          <cell r="Y9"/>
          <cell r="AA9"/>
          <cell r="AB9" t="str">
            <v>Avenue du Parc - 31140 AUCAMVILLE</v>
          </cell>
          <cell r="AC9"/>
          <cell r="AF9" t="str">
            <v>O</v>
          </cell>
        </row>
        <row r="10">
          <cell r="C10">
            <v>11005</v>
          </cell>
          <cell r="D10">
            <v>2011</v>
          </cell>
          <cell r="E10" t="str">
            <v>LOUISE-COSTAUD</v>
          </cell>
          <cell r="H10" t="str">
            <v>JRA-11005 - LOUISE-COSTAUD</v>
          </cell>
          <cell r="Y10"/>
          <cell r="AA10"/>
          <cell r="AB10" t="str">
            <v xml:space="preserve"> -  </v>
          </cell>
          <cell r="AC10"/>
          <cell r="AF10" t="e">
            <v>#N/A</v>
          </cell>
        </row>
        <row r="11">
          <cell r="C11">
            <v>11007</v>
          </cell>
          <cell r="D11">
            <v>2011</v>
          </cell>
          <cell r="E11" t="str">
            <v>ROCHERY</v>
          </cell>
          <cell r="H11" t="str">
            <v>JRA-11007 - ROCHERY</v>
          </cell>
          <cell r="Y11"/>
          <cell r="AA11"/>
          <cell r="AB11" t="str">
            <v xml:space="preserve"> -  </v>
          </cell>
          <cell r="AC11"/>
          <cell r="AF11" t="e">
            <v>#N/A</v>
          </cell>
        </row>
        <row r="12">
          <cell r="C12">
            <v>11008</v>
          </cell>
          <cell r="D12">
            <v>2011</v>
          </cell>
          <cell r="E12" t="str">
            <v>CORNEBARRIEU</v>
          </cell>
          <cell r="H12" t="str">
            <v>JRA-11008 - CORNEBARRIEU</v>
          </cell>
          <cell r="Y12"/>
          <cell r="AA12"/>
          <cell r="AB12" t="str">
            <v xml:space="preserve"> -  </v>
          </cell>
          <cell r="AC12"/>
          <cell r="AF12" t="e">
            <v>#N/A</v>
          </cell>
        </row>
        <row r="13">
          <cell r="C13">
            <v>11009</v>
          </cell>
          <cell r="D13">
            <v>2011</v>
          </cell>
          <cell r="E13" t="str">
            <v>CASTELNAUDARY</v>
          </cell>
          <cell r="H13" t="str">
            <v>JRA-11009 - CASTELNAUDARY</v>
          </cell>
          <cell r="Y13"/>
          <cell r="AA13"/>
          <cell r="AB13" t="str">
            <v xml:space="preserve"> -  </v>
          </cell>
          <cell r="AC13"/>
          <cell r="AF13" t="e">
            <v>#N/A</v>
          </cell>
        </row>
        <row r="14">
          <cell r="C14"/>
          <cell r="D14">
            <v>2012</v>
          </cell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 t="str">
            <v xml:space="preserve"> -  </v>
          </cell>
          <cell r="AC14"/>
          <cell r="AD14"/>
          <cell r="AE14"/>
          <cell r="AF14" t="e">
            <v>#N/A</v>
          </cell>
        </row>
        <row r="15">
          <cell r="C15">
            <v>12001</v>
          </cell>
          <cell r="D15">
            <v>2012</v>
          </cell>
          <cell r="E15" t="str">
            <v>Bld CARNOT</v>
          </cell>
          <cell r="F15"/>
          <cell r="G15"/>
          <cell r="H15" t="str">
            <v>JRA-12001 - Bld CARNOT</v>
          </cell>
          <cell r="I15"/>
          <cell r="J15"/>
          <cell r="K15"/>
          <cell r="L15"/>
          <cell r="M15"/>
          <cell r="N15"/>
          <cell r="O15"/>
          <cell r="P15"/>
          <cell r="Q15"/>
          <cell r="R15"/>
          <cell r="S15"/>
          <cell r="T15"/>
          <cell r="U15"/>
          <cell r="V15"/>
          <cell r="W15"/>
          <cell r="X15"/>
          <cell r="Y15"/>
          <cell r="Z15"/>
          <cell r="AA15"/>
          <cell r="AB15" t="str">
            <v xml:space="preserve"> -  </v>
          </cell>
          <cell r="AC15"/>
          <cell r="AD15"/>
          <cell r="AE15"/>
          <cell r="AF15" t="e">
            <v>#N/A</v>
          </cell>
        </row>
        <row r="16">
          <cell r="C16">
            <v>12002</v>
          </cell>
          <cell r="D16">
            <v>2012</v>
          </cell>
          <cell r="E16" t="str">
            <v>MONTAUBAN</v>
          </cell>
          <cell r="H16" t="str">
            <v>JRA-12002 - MONTAUBAN</v>
          </cell>
          <cell r="Y16"/>
          <cell r="AA16"/>
          <cell r="AB16" t="str">
            <v xml:space="preserve"> -  </v>
          </cell>
          <cell r="AC16"/>
          <cell r="AF16" t="e">
            <v>#N/A</v>
          </cell>
        </row>
        <row r="17">
          <cell r="C17">
            <v>12003</v>
          </cell>
          <cell r="D17">
            <v>2012</v>
          </cell>
          <cell r="E17" t="str">
            <v>Ste MARIE DE NEVERS</v>
          </cell>
          <cell r="F17" t="str">
            <v>Ste Marie de Nevers AD'AP</v>
          </cell>
          <cell r="H17" t="str">
            <v>JRA-12003 - Ste MARIE DE NEVERS</v>
          </cell>
          <cell r="L17" t="str">
            <v>18 rue Merly</v>
          </cell>
          <cell r="M17">
            <v>31000</v>
          </cell>
          <cell r="N17" t="str">
            <v>TOULOUSE</v>
          </cell>
          <cell r="U17" t="str">
            <v>18 rue Merly</v>
          </cell>
          <cell r="V17">
            <v>31000</v>
          </cell>
          <cell r="W17" t="str">
            <v>TOULOUSE</v>
          </cell>
          <cell r="Y17"/>
          <cell r="AA17">
            <v>18.399999999999999</v>
          </cell>
          <cell r="AB17" t="str">
            <v>18 rue Merly - 31000 TOULOUSE</v>
          </cell>
          <cell r="AC17"/>
          <cell r="AD17">
            <v>20</v>
          </cell>
          <cell r="AF17" t="str">
            <v>O</v>
          </cell>
        </row>
        <row r="18">
          <cell r="C18">
            <v>12004</v>
          </cell>
          <cell r="D18">
            <v>2012</v>
          </cell>
          <cell r="E18" t="str">
            <v>Audrey MIEUSSENS</v>
          </cell>
          <cell r="H18" t="str">
            <v>JRA-12004 - Audrey MIEUSSENS</v>
          </cell>
          <cell r="Y18"/>
          <cell r="AA18"/>
          <cell r="AB18" t="str">
            <v xml:space="preserve"> -  </v>
          </cell>
          <cell r="AC18"/>
          <cell r="AF18" t="e">
            <v>#N/A</v>
          </cell>
        </row>
        <row r="19">
          <cell r="C19">
            <v>12005</v>
          </cell>
          <cell r="D19">
            <v>2012</v>
          </cell>
          <cell r="E19" t="str">
            <v>WALGREEN</v>
          </cell>
          <cell r="H19" t="str">
            <v>JRA-12005 - WALGREEN</v>
          </cell>
          <cell r="Y19"/>
          <cell r="AA19"/>
          <cell r="AB19" t="str">
            <v xml:space="preserve"> -  </v>
          </cell>
          <cell r="AC19"/>
          <cell r="AF19" t="e">
            <v>#N/A</v>
          </cell>
        </row>
        <row r="20">
          <cell r="C20">
            <v>12006</v>
          </cell>
          <cell r="D20">
            <v>2012</v>
          </cell>
          <cell r="E20" t="str">
            <v>ALBI-RAYSSAC</v>
          </cell>
          <cell r="H20" t="str">
            <v>JRA-12006 - ALBI-RAYSSAC</v>
          </cell>
          <cell r="Y20"/>
          <cell r="AA20"/>
          <cell r="AB20" t="str">
            <v xml:space="preserve"> -  </v>
          </cell>
          <cell r="AC20"/>
          <cell r="AF20" t="e">
            <v>#N/A</v>
          </cell>
        </row>
        <row r="21">
          <cell r="C21">
            <v>12007</v>
          </cell>
          <cell r="D21">
            <v>2012</v>
          </cell>
          <cell r="E21" t="str">
            <v>C&amp;H</v>
          </cell>
          <cell r="H21" t="str">
            <v>JRA-12007 - C&amp;H</v>
          </cell>
          <cell r="Y21"/>
          <cell r="AA21"/>
          <cell r="AB21" t="str">
            <v xml:space="preserve"> -  </v>
          </cell>
          <cell r="AC21"/>
          <cell r="AF21" t="e">
            <v>#N/A</v>
          </cell>
        </row>
        <row r="22">
          <cell r="C22">
            <v>12008</v>
          </cell>
          <cell r="D22">
            <v>2012</v>
          </cell>
          <cell r="E22" t="str">
            <v>EHPAD-VERDUN</v>
          </cell>
          <cell r="H22" t="str">
            <v>JRA-12008 - EHPAD-VERDUN</v>
          </cell>
          <cell r="Y22"/>
          <cell r="AA22"/>
          <cell r="AB22" t="str">
            <v xml:space="preserve"> -  </v>
          </cell>
          <cell r="AC22"/>
          <cell r="AF22" t="e">
            <v>#N/A</v>
          </cell>
        </row>
        <row r="23">
          <cell r="C23">
            <v>12009</v>
          </cell>
          <cell r="D23">
            <v>2012</v>
          </cell>
          <cell r="E23" t="str">
            <v>EHPAD-BROQUIES</v>
          </cell>
          <cell r="H23" t="str">
            <v>JRA-12009 - EHPAD-BROQUIES</v>
          </cell>
          <cell r="Y23"/>
          <cell r="AA23"/>
          <cell r="AB23" t="str">
            <v xml:space="preserve"> -  </v>
          </cell>
          <cell r="AC23"/>
          <cell r="AF23" t="e">
            <v>#N/A</v>
          </cell>
        </row>
        <row r="24">
          <cell r="C24">
            <v>12010</v>
          </cell>
          <cell r="D24"/>
          <cell r="E24" t="str">
            <v>ICADE - LARDENNE</v>
          </cell>
          <cell r="F24" t="str">
            <v>RESIDENCE " LES VILLAS DE LA BOISERAIE " - Lot D</v>
          </cell>
          <cell r="G24" t="str">
            <v>SCI ARKADEA TOULOUSE LARDENNE</v>
          </cell>
          <cell r="H24" t="str">
            <v>JRA-12010 - ICADE - LARDENNE</v>
          </cell>
          <cell r="I24" t="str">
            <v>Icade Promotion</v>
          </cell>
          <cell r="L24" t="str">
            <v>45, Bld de Strasbourg - CS 98007</v>
          </cell>
          <cell r="M24">
            <v>31080</v>
          </cell>
          <cell r="N24" t="str">
            <v>TOULOUSE Cedex 6</v>
          </cell>
          <cell r="U24" t="str">
            <v>77 bis Chemin de Ramelet moundi</v>
          </cell>
          <cell r="V24">
            <v>31100</v>
          </cell>
          <cell r="W24" t="str">
            <v>TOULOUSE</v>
          </cell>
          <cell r="Y24"/>
          <cell r="AA24">
            <v>21.6</v>
          </cell>
          <cell r="AB24" t="str">
            <v>45, Bld de Strasbourg - CS 98007 - 31080 TOULOUSE Cedex 6</v>
          </cell>
          <cell r="AC24"/>
          <cell r="AD24">
            <v>20</v>
          </cell>
          <cell r="AE24" t="str">
            <v>DOE</v>
          </cell>
          <cell r="AF24" t="str">
            <v/>
          </cell>
        </row>
        <row r="25">
          <cell r="C25">
            <v>12011</v>
          </cell>
          <cell r="D25">
            <v>2012</v>
          </cell>
          <cell r="E25" t="str">
            <v>EPADH-LAUZERTZ</v>
          </cell>
          <cell r="H25" t="str">
            <v>JRA-12011 - EPADH-LAUZERTZ</v>
          </cell>
          <cell r="Y25"/>
          <cell r="AA25"/>
          <cell r="AB25" t="str">
            <v xml:space="preserve"> -  </v>
          </cell>
          <cell r="AC25"/>
          <cell r="AF25" t="e">
            <v>#N/A</v>
          </cell>
        </row>
        <row r="26">
          <cell r="C26">
            <v>12012</v>
          </cell>
          <cell r="D26">
            <v>2012</v>
          </cell>
          <cell r="E26" t="str">
            <v>FROGER-BIARRITZ</v>
          </cell>
          <cell r="H26" t="str">
            <v>JRA-12012 - FROGER-BIARRITZ</v>
          </cell>
          <cell r="Y26"/>
          <cell r="AA26"/>
          <cell r="AB26" t="str">
            <v xml:space="preserve"> -  </v>
          </cell>
          <cell r="AC26"/>
          <cell r="AF26" t="e">
            <v>#N/A</v>
          </cell>
        </row>
        <row r="27">
          <cell r="C27">
            <v>12014</v>
          </cell>
          <cell r="D27">
            <v>2012</v>
          </cell>
          <cell r="E27" t="str">
            <v>SARRANS</v>
          </cell>
          <cell r="H27" t="str">
            <v>JRA-12014 - SARRANS</v>
          </cell>
          <cell r="Y27"/>
          <cell r="AA27">
            <v>43.2</v>
          </cell>
          <cell r="AB27" t="str">
            <v xml:space="preserve"> -  </v>
          </cell>
          <cell r="AC27"/>
          <cell r="AF27" t="str">
            <v>O</v>
          </cell>
        </row>
        <row r="28">
          <cell r="C28">
            <v>12015</v>
          </cell>
          <cell r="D28">
            <v>2012</v>
          </cell>
          <cell r="E28" t="str">
            <v>EVAT-MONTAUBAN</v>
          </cell>
          <cell r="H28" t="str">
            <v>JRA-12015 - EVAT-MONTAUBAN</v>
          </cell>
          <cell r="Y28"/>
          <cell r="AA28"/>
          <cell r="AB28" t="str">
            <v xml:space="preserve"> -  </v>
          </cell>
          <cell r="AC28"/>
          <cell r="AF28" t="e">
            <v>#N/A</v>
          </cell>
        </row>
        <row r="29">
          <cell r="C29">
            <v>12016</v>
          </cell>
          <cell r="D29">
            <v>2012</v>
          </cell>
          <cell r="E29" t="str">
            <v>IEP - Qai St Pierre</v>
          </cell>
          <cell r="H29" t="str">
            <v>JRA-12016 - IEP - Qai St Pierre</v>
          </cell>
          <cell r="Y29"/>
          <cell r="AA29"/>
          <cell r="AB29" t="str">
            <v xml:space="preserve"> -  </v>
          </cell>
          <cell r="AC29"/>
          <cell r="AF29" t="e">
            <v>#N/A</v>
          </cell>
        </row>
        <row r="30">
          <cell r="C30">
            <v>12017</v>
          </cell>
          <cell r="D30">
            <v>2012</v>
          </cell>
          <cell r="E30" t="str">
            <v>FROGER URT</v>
          </cell>
          <cell r="H30" t="str">
            <v>JRA-12017 - FROGER URT</v>
          </cell>
          <cell r="Y30"/>
          <cell r="AA30"/>
          <cell r="AB30" t="str">
            <v xml:space="preserve"> -  </v>
          </cell>
          <cell r="AC30"/>
          <cell r="AF30" t="e">
            <v>#N/A</v>
          </cell>
        </row>
        <row r="31">
          <cell r="C31">
            <v>12018</v>
          </cell>
          <cell r="D31">
            <v>2012</v>
          </cell>
          <cell r="E31" t="str">
            <v>SDIS-COLOMIER</v>
          </cell>
          <cell r="H31" t="str">
            <v>JRA-12018 - SDIS-COLOMIER</v>
          </cell>
          <cell r="Y31"/>
          <cell r="AA31"/>
          <cell r="AB31" t="str">
            <v xml:space="preserve"> -  </v>
          </cell>
          <cell r="AC31"/>
          <cell r="AF31" t="e">
            <v>#N/A</v>
          </cell>
        </row>
        <row r="32">
          <cell r="C32">
            <v>12019</v>
          </cell>
          <cell r="D32">
            <v>2012</v>
          </cell>
          <cell r="E32" t="str">
            <v>DATOS</v>
          </cell>
          <cell r="H32" t="str">
            <v>JRA-12019 - DATOS</v>
          </cell>
          <cell r="Y32"/>
          <cell r="AA32"/>
          <cell r="AB32" t="str">
            <v xml:space="preserve"> -  </v>
          </cell>
          <cell r="AC32"/>
          <cell r="AF32" t="str">
            <v>O</v>
          </cell>
        </row>
        <row r="33">
          <cell r="C33">
            <v>12020</v>
          </cell>
          <cell r="D33">
            <v>2012</v>
          </cell>
          <cell r="E33" t="str">
            <v>MALPUECH PARIS</v>
          </cell>
          <cell r="F33"/>
          <cell r="G33"/>
          <cell r="H33" t="str">
            <v>JRA-12020 - MALPUECH PARIS</v>
          </cell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/>
          <cell r="AA33"/>
          <cell r="AB33" t="str">
            <v xml:space="preserve"> -  </v>
          </cell>
          <cell r="AC33"/>
          <cell r="AD33"/>
          <cell r="AE33"/>
          <cell r="AF33" t="e">
            <v>#N/A</v>
          </cell>
        </row>
        <row r="34">
          <cell r="C34"/>
          <cell r="D34" t="str">
            <v>2013</v>
          </cell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/>
          <cell r="AA34"/>
          <cell r="AB34" t="str">
            <v xml:space="preserve"> -  </v>
          </cell>
          <cell r="AC34"/>
          <cell r="AD34"/>
          <cell r="AE34"/>
          <cell r="AF34" t="e">
            <v>#N/A</v>
          </cell>
        </row>
        <row r="35">
          <cell r="C35">
            <v>13002</v>
          </cell>
          <cell r="D35">
            <v>2013</v>
          </cell>
          <cell r="E35" t="str">
            <v>G-HOQUET Tournefeuille</v>
          </cell>
          <cell r="F35"/>
          <cell r="G35"/>
          <cell r="H35" t="str">
            <v>JRA-13002 - G-HOQUET Tournefeuille</v>
          </cell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/>
          <cell r="AA35"/>
          <cell r="AB35" t="str">
            <v xml:space="preserve"> -  </v>
          </cell>
          <cell r="AC35"/>
          <cell r="AD35"/>
          <cell r="AE35"/>
          <cell r="AF35" t="str">
            <v>O</v>
          </cell>
        </row>
        <row r="36">
          <cell r="C36">
            <v>13003</v>
          </cell>
          <cell r="D36">
            <v>2013</v>
          </cell>
          <cell r="E36" t="str">
            <v>BRUGNON AIGNES</v>
          </cell>
          <cell r="H36" t="str">
            <v>JRA-13003 - BRUGNON AIGNES</v>
          </cell>
          <cell r="Y36"/>
          <cell r="AA36"/>
          <cell r="AB36" t="str">
            <v xml:space="preserve"> -  </v>
          </cell>
          <cell r="AC36"/>
          <cell r="AF36" t="e">
            <v>#N/A</v>
          </cell>
        </row>
        <row r="37">
          <cell r="C37">
            <v>13003</v>
          </cell>
          <cell r="D37">
            <v>2013</v>
          </cell>
          <cell r="E37" t="str">
            <v>BRUGNON-COUMETOU</v>
          </cell>
          <cell r="H37" t="str">
            <v>JRA-13003 - BRUGNON-COUMETOU</v>
          </cell>
          <cell r="Y37"/>
          <cell r="AA37"/>
          <cell r="AB37" t="str">
            <v xml:space="preserve"> -  </v>
          </cell>
          <cell r="AC37"/>
          <cell r="AF37" t="e">
            <v>#N/A</v>
          </cell>
        </row>
        <row r="38">
          <cell r="C38">
            <v>13006</v>
          </cell>
          <cell r="D38">
            <v>2013</v>
          </cell>
          <cell r="E38" t="str">
            <v>N-S CASSE - Tlse</v>
          </cell>
          <cell r="H38" t="str">
            <v>JRA-13006 - N-S CASSE - Tlse</v>
          </cell>
          <cell r="Y38"/>
          <cell r="AA38"/>
          <cell r="AB38" t="str">
            <v xml:space="preserve"> -  </v>
          </cell>
          <cell r="AC38"/>
          <cell r="AF38" t="e">
            <v>#N/A</v>
          </cell>
        </row>
        <row r="39">
          <cell r="C39"/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/>
          <cell r="AA39"/>
          <cell r="AB39"/>
          <cell r="AC39"/>
          <cell r="AD39"/>
          <cell r="AE39"/>
          <cell r="AF39" t="e">
            <v>#N/A</v>
          </cell>
        </row>
        <row r="40">
          <cell r="C40"/>
          <cell r="D40" t="str">
            <v>2014</v>
          </cell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/>
          <cell r="AA40"/>
          <cell r="AB40" t="str">
            <v xml:space="preserve"> -  </v>
          </cell>
          <cell r="AC40"/>
          <cell r="AD40"/>
          <cell r="AE40"/>
          <cell r="AF40" t="e">
            <v>#N/A</v>
          </cell>
        </row>
        <row r="41">
          <cell r="C41">
            <v>14001</v>
          </cell>
          <cell r="D41">
            <v>2014</v>
          </cell>
          <cell r="E41" t="str">
            <v>TRENEL</v>
          </cell>
          <cell r="H41" t="str">
            <v>JRA-14001 - TRENEL</v>
          </cell>
          <cell r="Y41"/>
          <cell r="AA41"/>
          <cell r="AB41" t="str">
            <v xml:space="preserve"> -  </v>
          </cell>
          <cell r="AC41"/>
          <cell r="AF41" t="str">
            <v>O</v>
          </cell>
        </row>
        <row r="42">
          <cell r="C42">
            <v>14002</v>
          </cell>
          <cell r="D42">
            <v>2014</v>
          </cell>
          <cell r="E42" t="str">
            <v>MEDDA</v>
          </cell>
          <cell r="H42" t="str">
            <v>JRA-14002 - MEDDA</v>
          </cell>
          <cell r="Y42"/>
          <cell r="AA42"/>
          <cell r="AB42" t="str">
            <v xml:space="preserve"> -  </v>
          </cell>
          <cell r="AC42"/>
          <cell r="AF42" t="str">
            <v>O</v>
          </cell>
        </row>
        <row r="43">
          <cell r="C43">
            <v>14003</v>
          </cell>
          <cell r="D43">
            <v>2014</v>
          </cell>
          <cell r="E43" t="str">
            <v>QUEREL</v>
          </cell>
          <cell r="H43" t="str">
            <v>JRA-14003 - QUEREL</v>
          </cell>
          <cell r="Y43"/>
          <cell r="AA43"/>
          <cell r="AB43" t="str">
            <v xml:space="preserve"> -  </v>
          </cell>
          <cell r="AC43"/>
          <cell r="AF43" t="e">
            <v>#N/A</v>
          </cell>
        </row>
        <row r="44">
          <cell r="C44">
            <v>14004</v>
          </cell>
          <cell r="D44">
            <v>2014</v>
          </cell>
          <cell r="E44" t="str">
            <v>DE PONNAT</v>
          </cell>
          <cell r="H44" t="str">
            <v>JRA-14004 - DE PONNAT</v>
          </cell>
          <cell r="Y44"/>
          <cell r="AA44"/>
          <cell r="AB44" t="str">
            <v xml:space="preserve"> -  </v>
          </cell>
          <cell r="AC44"/>
          <cell r="AF44" t="e">
            <v>#N/A</v>
          </cell>
        </row>
        <row r="45">
          <cell r="C45">
            <v>14005</v>
          </cell>
          <cell r="D45"/>
          <cell r="E45" t="str">
            <v>LLORCA</v>
          </cell>
          <cell r="F45" t="str">
            <v>Réagencement pour une suite parentale</v>
          </cell>
          <cell r="G45" t="str">
            <v>M. &amp; Mme LLORCA</v>
          </cell>
          <cell r="H45" t="str">
            <v>JRA-14005 - LLORCA</v>
          </cell>
          <cell r="I45" t="str">
            <v>M &amp; Mme LLORCA</v>
          </cell>
          <cell r="L45" t="str">
            <v>57 Chemin du Calquet</v>
          </cell>
          <cell r="M45">
            <v>31500</v>
          </cell>
          <cell r="N45" t="str">
            <v>TOULOUSE</v>
          </cell>
          <cell r="O45" t="str">
            <v>05 34 36 50 98</v>
          </cell>
          <cell r="P45" t="str">
            <v>06 16 07 41 61</v>
          </cell>
          <cell r="Q45" t="str">
            <v>06 31 57 91 81</v>
          </cell>
          <cell r="R45" t="str">
            <v>llorcapat@gmail.com</v>
          </cell>
          <cell r="S45"/>
          <cell r="T45"/>
          <cell r="U45" t="str">
            <v>57 Chemin du Calquet</v>
          </cell>
          <cell r="V45">
            <v>31500</v>
          </cell>
          <cell r="W45" t="str">
            <v>TOULOUSE</v>
          </cell>
          <cell r="Y45"/>
          <cell r="AA45">
            <v>10.199999999999999</v>
          </cell>
          <cell r="AB45" t="str">
            <v>57 Chemin du Calquet - 31500 TOULOUSE</v>
          </cell>
          <cell r="AC45"/>
          <cell r="AD45">
            <v>10</v>
          </cell>
          <cell r="AE45" t="str">
            <v>DOE</v>
          </cell>
          <cell r="AF45" t="str">
            <v>N</v>
          </cell>
        </row>
        <row r="46">
          <cell r="C46">
            <v>14006</v>
          </cell>
          <cell r="D46">
            <v>2014</v>
          </cell>
          <cell r="E46" t="str">
            <v>A CLARET</v>
          </cell>
          <cell r="H46" t="str">
            <v>JRA-14006 - A CLARET</v>
          </cell>
          <cell r="Y46"/>
          <cell r="AA46">
            <v>4.4000000000000004</v>
          </cell>
          <cell r="AB46" t="str">
            <v xml:space="preserve"> -  </v>
          </cell>
          <cell r="AC46"/>
          <cell r="AF46" t="str">
            <v>O</v>
          </cell>
        </row>
        <row r="47">
          <cell r="C47">
            <v>14007</v>
          </cell>
          <cell r="D47">
            <v>2014</v>
          </cell>
          <cell r="E47" t="str">
            <v>LAMARQUE</v>
          </cell>
          <cell r="H47" t="str">
            <v>JRA-14007 - LAMARQUE</v>
          </cell>
          <cell r="Y47"/>
          <cell r="AA47"/>
          <cell r="AB47" t="str">
            <v xml:space="preserve"> -  </v>
          </cell>
          <cell r="AC47"/>
          <cell r="AF47" t="e">
            <v>#N/A</v>
          </cell>
        </row>
        <row r="48">
          <cell r="C48">
            <v>14008</v>
          </cell>
          <cell r="D48">
            <v>2014</v>
          </cell>
          <cell r="E48" t="str">
            <v>QUINTA</v>
          </cell>
          <cell r="H48" t="str">
            <v>JRA-14008 - QUINTA</v>
          </cell>
          <cell r="Y48"/>
          <cell r="AA48"/>
          <cell r="AB48" t="str">
            <v xml:space="preserve"> -  </v>
          </cell>
          <cell r="AC48"/>
          <cell r="AF48" t="e">
            <v>#N/A</v>
          </cell>
        </row>
        <row r="49">
          <cell r="C49">
            <v>14009</v>
          </cell>
          <cell r="D49">
            <v>2014</v>
          </cell>
          <cell r="E49" t="str">
            <v>CHRISTIEN</v>
          </cell>
          <cell r="H49" t="str">
            <v>JRA-14009 - CHRISTIEN</v>
          </cell>
          <cell r="Y49"/>
          <cell r="AA49"/>
          <cell r="AB49" t="str">
            <v xml:space="preserve"> -  </v>
          </cell>
          <cell r="AC49"/>
          <cell r="AD49">
            <v>20</v>
          </cell>
          <cell r="AF49" t="str">
            <v>O</v>
          </cell>
        </row>
        <row r="50">
          <cell r="C50" t="str">
            <v>8B - 14001</v>
          </cell>
          <cell r="D50">
            <v>2014</v>
          </cell>
          <cell r="E50" t="str">
            <v>Hotel Hameau des Baux</v>
          </cell>
          <cell r="H50" t="str">
            <v>JRA-8B - 14001 - Hotel Hameau des Baux</v>
          </cell>
          <cell r="Y50"/>
          <cell r="AA50"/>
          <cell r="AB50" t="str">
            <v xml:space="preserve"> -  </v>
          </cell>
          <cell r="AC50"/>
          <cell r="AF50" t="str">
            <v>O</v>
          </cell>
        </row>
        <row r="51">
          <cell r="C51"/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/>
          <cell r="AA51"/>
          <cell r="AB51"/>
          <cell r="AC51"/>
          <cell r="AD51"/>
          <cell r="AE51"/>
          <cell r="AF51" t="e">
            <v>#N/A</v>
          </cell>
        </row>
        <row r="52">
          <cell r="C52"/>
          <cell r="D52" t="str">
            <v>2015</v>
          </cell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  <cell r="Y52"/>
          <cell r="Z52"/>
          <cell r="AA52"/>
          <cell r="AB52" t="str">
            <v xml:space="preserve"> -  </v>
          </cell>
          <cell r="AC52"/>
          <cell r="AD52"/>
          <cell r="AE52"/>
          <cell r="AF52" t="e">
            <v>#N/A</v>
          </cell>
        </row>
        <row r="53">
          <cell r="C53">
            <v>15000</v>
          </cell>
          <cell r="D53"/>
          <cell r="E53" t="str">
            <v>Alexandra and Co</v>
          </cell>
          <cell r="H53" t="str">
            <v>JRA-15000 - Alexandra and Co</v>
          </cell>
          <cell r="Y53"/>
          <cell r="AA53"/>
          <cell r="AB53" t="str">
            <v xml:space="preserve"> -  </v>
          </cell>
          <cell r="AC53"/>
          <cell r="AF53" t="e">
            <v>#N/A</v>
          </cell>
        </row>
        <row r="54">
          <cell r="C54">
            <v>15001</v>
          </cell>
          <cell r="D54">
            <v>2015</v>
          </cell>
          <cell r="E54" t="str">
            <v>COUSIN</v>
          </cell>
          <cell r="H54" t="str">
            <v>JRA-15001 - COUSIN</v>
          </cell>
          <cell r="Y54"/>
          <cell r="AA54"/>
          <cell r="AB54" t="str">
            <v xml:space="preserve"> -  </v>
          </cell>
          <cell r="AC54"/>
          <cell r="AF54" t="str">
            <v>O</v>
          </cell>
        </row>
        <row r="55">
          <cell r="C55">
            <v>15002</v>
          </cell>
          <cell r="D55">
            <v>2015</v>
          </cell>
          <cell r="E55" t="str">
            <v>Maison d'Arret Muret</v>
          </cell>
          <cell r="H55" t="str">
            <v>JRA-15002 - Maison d'Arret Muret</v>
          </cell>
          <cell r="Y55"/>
          <cell r="AA55"/>
          <cell r="AB55" t="str">
            <v xml:space="preserve"> -  </v>
          </cell>
          <cell r="AC55"/>
          <cell r="AF55" t="e">
            <v>#N/A</v>
          </cell>
        </row>
        <row r="56">
          <cell r="C56">
            <v>1503</v>
          </cell>
          <cell r="D56"/>
          <cell r="E56" t="str">
            <v>Ste Marie de Nevers AD'AP</v>
          </cell>
          <cell r="H56" t="str">
            <v>JRA-1503 - Ste Marie de Nevers AD'AP</v>
          </cell>
          <cell r="L56" t="str">
            <v>4 rue Merly</v>
          </cell>
          <cell r="M56">
            <v>31000</v>
          </cell>
          <cell r="N56" t="str">
            <v>TOULOUSE</v>
          </cell>
          <cell r="U56" t="str">
            <v>4 rue Merly</v>
          </cell>
          <cell r="V56">
            <v>31000</v>
          </cell>
          <cell r="W56" t="str">
            <v>TOULOUSE</v>
          </cell>
          <cell r="Y56"/>
          <cell r="AA56">
            <v>18.399999999999999</v>
          </cell>
          <cell r="AB56" t="str">
            <v>4 rue Merly - 31000 TOULOUSE</v>
          </cell>
          <cell r="AC56"/>
          <cell r="AD56">
            <v>20</v>
          </cell>
          <cell r="AE56" t="str">
            <v>FAISA</v>
          </cell>
          <cell r="AF56" t="e">
            <v>#N/A</v>
          </cell>
        </row>
        <row r="57">
          <cell r="C57">
            <v>15004</v>
          </cell>
          <cell r="D57">
            <v>2015</v>
          </cell>
          <cell r="E57" t="str">
            <v>DEMON BADIE</v>
          </cell>
          <cell r="H57" t="str">
            <v>JRA-15004 - DEMON BADIE</v>
          </cell>
          <cell r="Y57"/>
          <cell r="AA57"/>
          <cell r="AB57" t="str">
            <v xml:space="preserve"> -  </v>
          </cell>
          <cell r="AC57"/>
          <cell r="AF57" t="e">
            <v>#N/A</v>
          </cell>
        </row>
        <row r="58">
          <cell r="C58">
            <v>15006</v>
          </cell>
          <cell r="D58">
            <v>2015</v>
          </cell>
          <cell r="E58" t="str">
            <v xml:space="preserve">FIESCHI </v>
          </cell>
          <cell r="F58" t="str">
            <v>Bureaux Croix baragnon</v>
          </cell>
          <cell r="G58" t="str">
            <v>M. &amp; Mme FIESCHI</v>
          </cell>
          <cell r="H58" t="str">
            <v xml:space="preserve">JRA-15006 - FIESCHI </v>
          </cell>
          <cell r="Y58"/>
          <cell r="AA58"/>
          <cell r="AB58" t="str">
            <v xml:space="preserve"> -  </v>
          </cell>
          <cell r="AC58"/>
          <cell r="AD58">
            <v>20</v>
          </cell>
          <cell r="AF58" t="str">
            <v/>
          </cell>
        </row>
        <row r="59">
          <cell r="C59">
            <v>15007</v>
          </cell>
          <cell r="D59">
            <v>2015</v>
          </cell>
          <cell r="E59" t="str">
            <v>FIESCHI - Maison</v>
          </cell>
          <cell r="F59" t="str">
            <v>Réaménagement d'un jardin et construction d'un abris</v>
          </cell>
          <cell r="G59" t="str">
            <v>M. &amp; Mme FIESCHI</v>
          </cell>
          <cell r="H59" t="str">
            <v>JRA-15007 - FIESCHI - Maison</v>
          </cell>
          <cell r="L59" t="str">
            <v>8 rue Marcel Dieulafoy</v>
          </cell>
          <cell r="M59">
            <v>31500</v>
          </cell>
          <cell r="N59" t="str">
            <v>TOULOUSE</v>
          </cell>
          <cell r="U59" t="str">
            <v>8 rue Marcel Dieulafoy</v>
          </cell>
          <cell r="V59">
            <v>31500</v>
          </cell>
          <cell r="W59" t="str">
            <v>TOULOUSE</v>
          </cell>
          <cell r="Y59"/>
          <cell r="AA59">
            <v>21.4</v>
          </cell>
          <cell r="AB59" t="str">
            <v>8 rue Marcel Dieulafoy - 31500 TOULOUSE</v>
          </cell>
          <cell r="AC59"/>
          <cell r="AD59">
            <v>10</v>
          </cell>
          <cell r="AE59" t="str">
            <v>DOE</v>
          </cell>
          <cell r="AF59" t="str">
            <v/>
          </cell>
        </row>
        <row r="60">
          <cell r="C60">
            <v>15008</v>
          </cell>
          <cell r="D60">
            <v>2015</v>
          </cell>
          <cell r="E60" t="str">
            <v>Lotissement DES CHENES</v>
          </cell>
          <cell r="F60" t="str">
            <v>Lotissement Les Chênes</v>
          </cell>
          <cell r="G60" t="str">
            <v>SALA</v>
          </cell>
          <cell r="H60" t="str">
            <v>JRA-15008 - Lotissement DES CHENES</v>
          </cell>
          <cell r="Y60"/>
          <cell r="AA60"/>
          <cell r="AB60" t="str">
            <v xml:space="preserve"> -  </v>
          </cell>
          <cell r="AC60"/>
          <cell r="AD60">
            <v>20</v>
          </cell>
          <cell r="AE60" t="str">
            <v>PC</v>
          </cell>
          <cell r="AF60" t="str">
            <v/>
          </cell>
        </row>
        <row r="61">
          <cell r="C61">
            <v>15009</v>
          </cell>
          <cell r="D61">
            <v>2015</v>
          </cell>
          <cell r="E61" t="str">
            <v>UVF MURET DCE</v>
          </cell>
          <cell r="H61" t="str">
            <v>JRA-15009 - UVF MURET DCE</v>
          </cell>
          <cell r="Y61"/>
          <cell r="AA61"/>
          <cell r="AB61" t="str">
            <v xml:space="preserve"> -  </v>
          </cell>
          <cell r="AC61"/>
          <cell r="AF61" t="e">
            <v>#N/A</v>
          </cell>
        </row>
        <row r="62">
          <cell r="C62">
            <v>15010</v>
          </cell>
          <cell r="D62">
            <v>2015</v>
          </cell>
          <cell r="E62" t="str">
            <v>A GARDEL</v>
          </cell>
          <cell r="H62" t="str">
            <v>JRA-15010 - A GARDEL</v>
          </cell>
          <cell r="Y62"/>
          <cell r="AA62"/>
          <cell r="AB62" t="str">
            <v xml:space="preserve"> -  </v>
          </cell>
          <cell r="AC62"/>
          <cell r="AF62" t="e">
            <v>#N/A</v>
          </cell>
        </row>
        <row r="63">
          <cell r="C63">
            <v>15011</v>
          </cell>
          <cell r="D63">
            <v>2015</v>
          </cell>
          <cell r="E63" t="str">
            <v>CASARES</v>
          </cell>
          <cell r="H63" t="str">
            <v>JRA-15011 - CASARES</v>
          </cell>
          <cell r="Y63"/>
          <cell r="AA63"/>
          <cell r="AB63" t="str">
            <v xml:space="preserve"> -  </v>
          </cell>
          <cell r="AC63"/>
          <cell r="AF63" t="e">
            <v>#N/A</v>
          </cell>
        </row>
        <row r="64">
          <cell r="C64">
            <v>15012</v>
          </cell>
          <cell r="D64">
            <v>2015</v>
          </cell>
          <cell r="E64" t="str">
            <v>M &amp;Mme GOUDAL</v>
          </cell>
          <cell r="H64" t="str">
            <v>JRA-15012 - M &amp;Mme GOUDAL</v>
          </cell>
          <cell r="Y64"/>
          <cell r="AA64"/>
          <cell r="AB64" t="str">
            <v xml:space="preserve"> -  </v>
          </cell>
          <cell r="AC64"/>
          <cell r="AF64" t="str">
            <v>O</v>
          </cell>
        </row>
        <row r="65">
          <cell r="C65">
            <v>15013</v>
          </cell>
          <cell r="D65"/>
          <cell r="E65" t="str">
            <v>LE FIL A PLOMB</v>
          </cell>
          <cell r="F65" t="str">
            <v>Réhabilitation du théâtre Le Fil à Plomb</v>
          </cell>
          <cell r="G65" t="str">
            <v>COMPAGNIE THEATRALE DU FIL A PLOMB</v>
          </cell>
          <cell r="H65" t="str">
            <v>JRA-15013 - LE FIL A PLOMB</v>
          </cell>
          <cell r="I65" t="str">
            <v>Laurence PECH</v>
          </cell>
          <cell r="L65" t="str">
            <v>30 rue de la chaîne</v>
          </cell>
          <cell r="M65">
            <v>31000</v>
          </cell>
          <cell r="N65" t="str">
            <v>TOULOUSE</v>
          </cell>
          <cell r="O65" t="str">
            <v>05 62 30 99 77</v>
          </cell>
          <cell r="P65" t="str">
            <v>06 11 61 33 98</v>
          </cell>
          <cell r="R65" t="str">
            <v>lefilaplomb@free.fr</v>
          </cell>
          <cell r="U65" t="str">
            <v>30 rue de la chaîne</v>
          </cell>
          <cell r="V65">
            <v>31000</v>
          </cell>
          <cell r="W65" t="str">
            <v>TOULOUSE</v>
          </cell>
          <cell r="X65"/>
          <cell r="Y65"/>
          <cell r="Z65"/>
          <cell r="AA65">
            <v>18</v>
          </cell>
          <cell r="AB65" t="str">
            <v>30 rue de la chaîne - 31000 TOULOUSE</v>
          </cell>
          <cell r="AC65"/>
          <cell r="AD65">
            <v>20</v>
          </cell>
          <cell r="AE65" t="str">
            <v>DOE</v>
          </cell>
          <cell r="AF65" t="str">
            <v>O</v>
          </cell>
        </row>
        <row r="66">
          <cell r="C66">
            <v>15014</v>
          </cell>
          <cell r="D66">
            <v>2015</v>
          </cell>
          <cell r="E66" t="str">
            <v>BAR LE MANGE DEBOU</v>
          </cell>
          <cell r="F66" t="str">
            <v>AD'AP le Mange Debou</v>
          </cell>
          <cell r="H66" t="str">
            <v>JRA-15014 - BAR LE MANGE DEBOU</v>
          </cell>
          <cell r="Y66"/>
          <cell r="AA66"/>
          <cell r="AB66" t="str">
            <v xml:space="preserve"> -  </v>
          </cell>
          <cell r="AC66"/>
          <cell r="AD66">
            <v>20</v>
          </cell>
          <cell r="AF66" t="e">
            <v>#N/A</v>
          </cell>
        </row>
        <row r="67">
          <cell r="C67">
            <v>15015</v>
          </cell>
          <cell r="D67">
            <v>2015</v>
          </cell>
          <cell r="E67" t="str">
            <v>Dentiste CHATELAN</v>
          </cell>
          <cell r="H67" t="str">
            <v>JRA-15015 - Dentiste CHATELAN</v>
          </cell>
          <cell r="Y67"/>
          <cell r="AA67"/>
          <cell r="AB67" t="str">
            <v xml:space="preserve"> -  </v>
          </cell>
          <cell r="AC67"/>
          <cell r="AD67">
            <v>20</v>
          </cell>
          <cell r="AF67" t="e">
            <v>#N/A</v>
          </cell>
        </row>
        <row r="68">
          <cell r="C68">
            <v>15016</v>
          </cell>
          <cell r="D68">
            <v>2015</v>
          </cell>
          <cell r="E68" t="str">
            <v>M POURRIERE</v>
          </cell>
          <cell r="H68" t="str">
            <v>JRA-15016 - M POURRIERE</v>
          </cell>
          <cell r="Y68"/>
          <cell r="AA68"/>
          <cell r="AB68" t="str">
            <v xml:space="preserve"> -  </v>
          </cell>
          <cell r="AC68"/>
          <cell r="AD68">
            <v>20</v>
          </cell>
          <cell r="AF68" t="e">
            <v>#N/A</v>
          </cell>
        </row>
        <row r="69">
          <cell r="C69">
            <v>15017</v>
          </cell>
          <cell r="D69">
            <v>2015</v>
          </cell>
          <cell r="E69" t="str">
            <v>St GIRON</v>
          </cell>
          <cell r="H69" t="str">
            <v>JRA-15017 - St GIRON</v>
          </cell>
          <cell r="Y69"/>
          <cell r="AA69">
            <v>196</v>
          </cell>
          <cell r="AB69" t="str">
            <v xml:space="preserve"> -  </v>
          </cell>
          <cell r="AC69"/>
          <cell r="AF69" t="e">
            <v>#N/A</v>
          </cell>
        </row>
        <row r="70">
          <cell r="C70">
            <v>15018</v>
          </cell>
          <cell r="D70">
            <v>2015</v>
          </cell>
          <cell r="E70" t="str">
            <v>Lot St RUSTICE</v>
          </cell>
          <cell r="H70" t="str">
            <v>JRA-15018 - Lot St RUSTICE</v>
          </cell>
          <cell r="Y70"/>
          <cell r="AA70"/>
          <cell r="AB70" t="str">
            <v xml:space="preserve"> -  </v>
          </cell>
          <cell r="AC70"/>
          <cell r="AD70">
            <v>20</v>
          </cell>
          <cell r="AF70" t="e">
            <v>#N/A</v>
          </cell>
        </row>
        <row r="71">
          <cell r="C71">
            <v>15019</v>
          </cell>
          <cell r="D71">
            <v>2015</v>
          </cell>
          <cell r="E71" t="str">
            <v>TAGUEMA</v>
          </cell>
          <cell r="F71"/>
          <cell r="G71"/>
          <cell r="H71" t="str">
            <v>JRA-15019 - TAGUEMA</v>
          </cell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  <cell r="Y71"/>
          <cell r="Z71"/>
          <cell r="AA71"/>
          <cell r="AB71" t="str">
            <v xml:space="preserve"> -  </v>
          </cell>
          <cell r="AC71" t="str">
            <v xml:space="preserve"> -  </v>
          </cell>
          <cell r="AD71">
            <v>20</v>
          </cell>
          <cell r="AE71"/>
          <cell r="AF71" t="e">
            <v>#N/A</v>
          </cell>
        </row>
        <row r="72">
          <cell r="C72"/>
          <cell r="D72" t="str">
            <v>2016</v>
          </cell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  <cell r="Y72"/>
          <cell r="Z72"/>
          <cell r="AA72"/>
          <cell r="AB72" t="str">
            <v xml:space="preserve"> -  </v>
          </cell>
          <cell r="AC72" t="str">
            <v xml:space="preserve"> -  </v>
          </cell>
          <cell r="AD72"/>
          <cell r="AE72"/>
          <cell r="AF72" t="e">
            <v>#N/A</v>
          </cell>
        </row>
        <row r="73">
          <cell r="C73">
            <v>16001</v>
          </cell>
          <cell r="D73">
            <v>2016</v>
          </cell>
          <cell r="E73" t="str">
            <v>Me MIALET</v>
          </cell>
          <cell r="H73" t="str">
            <v>JRA-16001 - Me MIALET</v>
          </cell>
          <cell r="Y73"/>
          <cell r="AA73"/>
          <cell r="AB73" t="str">
            <v xml:space="preserve"> -  </v>
          </cell>
          <cell r="AC73" t="str">
            <v xml:space="preserve"> -  </v>
          </cell>
          <cell r="AD73">
            <v>20</v>
          </cell>
          <cell r="AF73" t="e">
            <v>#N/A</v>
          </cell>
        </row>
        <row r="74">
          <cell r="C74">
            <v>16002</v>
          </cell>
          <cell r="D74">
            <v>2016</v>
          </cell>
          <cell r="E74" t="str">
            <v>ADAP - Fer a cheval</v>
          </cell>
          <cell r="F74" t="str">
            <v>Mise en conformitée PMR</v>
          </cell>
          <cell r="G74" t="str">
            <v>CLARET TOURNIE / JF PATTE</v>
          </cell>
          <cell r="H74" t="str">
            <v>JRA-16002 - ADAP - Fer a cheval</v>
          </cell>
          <cell r="Y74"/>
          <cell r="AA74">
            <v>4.4000000000000004</v>
          </cell>
          <cell r="AB74" t="str">
            <v xml:space="preserve"> -  </v>
          </cell>
          <cell r="AC74" t="str">
            <v xml:space="preserve"> -  </v>
          </cell>
          <cell r="AD74">
            <v>20</v>
          </cell>
          <cell r="AE74" t="str">
            <v>PC</v>
          </cell>
          <cell r="AF74" t="e">
            <v>#N/A</v>
          </cell>
        </row>
        <row r="75">
          <cell r="C75">
            <v>16003</v>
          </cell>
          <cell r="D75">
            <v>2016</v>
          </cell>
          <cell r="E75" t="str">
            <v>JOBARD</v>
          </cell>
          <cell r="H75" t="str">
            <v>JRA-16003 - JOBARD</v>
          </cell>
          <cell r="Y75"/>
          <cell r="AA75"/>
          <cell r="AB75" t="str">
            <v xml:space="preserve"> -  </v>
          </cell>
          <cell r="AC75" t="str">
            <v xml:space="preserve"> -  </v>
          </cell>
          <cell r="AD75">
            <v>20</v>
          </cell>
          <cell r="AF75" t="e">
            <v>#N/A</v>
          </cell>
        </row>
        <row r="76">
          <cell r="C76">
            <v>16004</v>
          </cell>
          <cell r="D76">
            <v>2016</v>
          </cell>
          <cell r="E76" t="str">
            <v>GUINARD</v>
          </cell>
          <cell r="F76" t="str">
            <v>Surrélévation d'une maison d'habitation</v>
          </cell>
          <cell r="G76" t="str">
            <v>GUINARD</v>
          </cell>
          <cell r="H76" t="str">
            <v>JRA-16004 - GUINARD</v>
          </cell>
          <cell r="Y76"/>
          <cell r="AA76"/>
          <cell r="AB76" t="str">
            <v xml:space="preserve"> -  </v>
          </cell>
          <cell r="AC76" t="str">
            <v xml:space="preserve"> -  </v>
          </cell>
          <cell r="AD76">
            <v>20</v>
          </cell>
          <cell r="AF76" t="e">
            <v>#N/A</v>
          </cell>
        </row>
        <row r="77">
          <cell r="C77">
            <v>16005</v>
          </cell>
          <cell r="D77">
            <v>2016</v>
          </cell>
          <cell r="E77" t="str">
            <v>FOSSE</v>
          </cell>
          <cell r="H77" t="str">
            <v>JRA-16005 - FOSSE</v>
          </cell>
          <cell r="Y77"/>
          <cell r="AA77"/>
          <cell r="AB77" t="str">
            <v xml:space="preserve"> -  </v>
          </cell>
          <cell r="AC77" t="str">
            <v xml:space="preserve"> -  </v>
          </cell>
          <cell r="AD77">
            <v>20</v>
          </cell>
          <cell r="AF77" t="e">
            <v>#N/A</v>
          </cell>
        </row>
        <row r="78">
          <cell r="C78">
            <v>16006</v>
          </cell>
          <cell r="D78">
            <v>2016</v>
          </cell>
          <cell r="E78" t="str">
            <v>QUEREL</v>
          </cell>
          <cell r="H78" t="str">
            <v>JRA-16006 - QUEREL</v>
          </cell>
          <cell r="Y78"/>
          <cell r="AA78"/>
          <cell r="AB78" t="str">
            <v xml:space="preserve"> -  </v>
          </cell>
          <cell r="AC78" t="str">
            <v xml:space="preserve"> -  </v>
          </cell>
          <cell r="AD78">
            <v>20</v>
          </cell>
          <cell r="AF78" t="e">
            <v>#N/A</v>
          </cell>
        </row>
        <row r="79">
          <cell r="C79">
            <v>16007</v>
          </cell>
          <cell r="D79">
            <v>2016</v>
          </cell>
          <cell r="E79" t="str">
            <v>ARENE</v>
          </cell>
          <cell r="F79" t="str">
            <v>REHABILITATION D'UNE ANNEXE</v>
          </cell>
          <cell r="G79" t="str">
            <v>M. et Mme ARENNE</v>
          </cell>
          <cell r="H79" t="str">
            <v>JRA-16007 - ARENE</v>
          </cell>
          <cell r="I79" t="str">
            <v>M. et Mme ARENNE</v>
          </cell>
          <cell r="L79" t="str">
            <v>Chemin de Camaret - BOULIBOU</v>
          </cell>
          <cell r="M79">
            <v>81220</v>
          </cell>
          <cell r="N79" t="str">
            <v>DAMIATTE</v>
          </cell>
          <cell r="P79" t="str">
            <v>06 86 96 38 78</v>
          </cell>
          <cell r="U79" t="str">
            <v>Chemin de Camaret - BOULIBOU</v>
          </cell>
          <cell r="V79">
            <v>81220</v>
          </cell>
          <cell r="W79" t="str">
            <v>DAMIATTE</v>
          </cell>
          <cell r="X79" t="str">
            <v>000 d 1814</v>
          </cell>
          <cell r="Y79"/>
          <cell r="AA79"/>
          <cell r="AB79" t="str">
            <v>Chemin de Camaret - BOULIBOU - 81220 DAMIATTE</v>
          </cell>
          <cell r="AC79" t="str">
            <v>Chemin de Camaret - BOULIBOU - 81220 DAMIATTE</v>
          </cell>
          <cell r="AD79">
            <v>10</v>
          </cell>
          <cell r="AF79" t="e">
            <v>#N/A</v>
          </cell>
        </row>
        <row r="80">
          <cell r="C80">
            <v>16008</v>
          </cell>
          <cell r="D80">
            <v>2016</v>
          </cell>
          <cell r="E80" t="str">
            <v>DE LA PARRA</v>
          </cell>
          <cell r="F80" t="str">
            <v>Réhabilitation d'une maison individuelle et création d'une piscine</v>
          </cell>
          <cell r="H80" t="str">
            <v>JRA-16008 - DE LA PARRA</v>
          </cell>
          <cell r="I80" t="str">
            <v>M. DE LA PARRA</v>
          </cell>
          <cell r="L80" t="str">
            <v>lieu dit Combes</v>
          </cell>
          <cell r="M80">
            <v>82370</v>
          </cell>
          <cell r="N80" t="str">
            <v>ORGUEIL</v>
          </cell>
          <cell r="X80" t="str">
            <v>000 D 103</v>
          </cell>
          <cell r="Y80"/>
          <cell r="AA80"/>
          <cell r="AB80" t="str">
            <v>lieu dit Combes - 82370 ORGUEIL</v>
          </cell>
          <cell r="AC80" t="str">
            <v xml:space="preserve"> -  </v>
          </cell>
          <cell r="AD80">
            <v>20</v>
          </cell>
          <cell r="AF80" t="e">
            <v>#N/A</v>
          </cell>
        </row>
        <row r="81">
          <cell r="C81">
            <v>1609</v>
          </cell>
          <cell r="E81" t="str">
            <v>ML CELIER</v>
          </cell>
          <cell r="F81" t="str">
            <v>Réhabilitation d'un appartement</v>
          </cell>
          <cell r="G81" t="str">
            <v>Marie Louise CELIER</v>
          </cell>
          <cell r="H81" t="str">
            <v>JRA-1609 - ML CELIER</v>
          </cell>
          <cell r="I81" t="str">
            <v>Marie Louise CELIER</v>
          </cell>
          <cell r="L81" t="str">
            <v>Résid. Adonis B - 41 rue Adonis</v>
          </cell>
          <cell r="M81">
            <v>31000</v>
          </cell>
          <cell r="N81" t="str">
            <v>TOULOUSE</v>
          </cell>
          <cell r="O81" t="str">
            <v>04 71 64 71 02</v>
          </cell>
          <cell r="P81" t="str">
            <v>06 81 13 04 32</v>
          </cell>
          <cell r="Q81" t="str">
            <v>05 61 47 38 86</v>
          </cell>
          <cell r="R81" t="str">
            <v>ml.celier@wanadoo.fr</v>
          </cell>
          <cell r="S81"/>
          <cell r="T81"/>
          <cell r="U81" t="str">
            <v>Résid. Adonis B - 41 rue Adonis</v>
          </cell>
          <cell r="V81">
            <v>31000</v>
          </cell>
          <cell r="W81" t="str">
            <v>TOULOUSE</v>
          </cell>
          <cell r="Y81"/>
          <cell r="AA81">
            <v>20.399999999999999</v>
          </cell>
          <cell r="AB81" t="str">
            <v>Résid. Adonis B - 41 rue Adonis - 31000 TOULOUSE</v>
          </cell>
          <cell r="AC81" t="str">
            <v>Résid. Adonis B - 41 rue Adonis - 31000 TOULOUSE</v>
          </cell>
          <cell r="AD81">
            <v>10</v>
          </cell>
          <cell r="AE81" t="str">
            <v>DCE</v>
          </cell>
          <cell r="AF81" t="e">
            <v>#N/A</v>
          </cell>
        </row>
        <row r="82">
          <cell r="C82">
            <v>1610</v>
          </cell>
          <cell r="D82">
            <v>2016</v>
          </cell>
          <cell r="E82" t="str">
            <v>CAZENEUVE</v>
          </cell>
          <cell r="H82" t="str">
            <v>JRA-1610 - CAZENEUVE</v>
          </cell>
          <cell r="Y82"/>
          <cell r="AA82"/>
          <cell r="AB82" t="str">
            <v xml:space="preserve"> -  </v>
          </cell>
          <cell r="AC82" t="str">
            <v xml:space="preserve"> -  </v>
          </cell>
          <cell r="AD82">
            <v>20</v>
          </cell>
          <cell r="AE82" t="str">
            <v>FAISA</v>
          </cell>
          <cell r="AF82" t="e">
            <v>#N/A</v>
          </cell>
        </row>
        <row r="83">
          <cell r="C83">
            <v>1611</v>
          </cell>
          <cell r="E83" t="str">
            <v>DPG et 4X4</v>
          </cell>
          <cell r="F83" t="str">
            <v>CONSTRUCTION D'UN GARAGE AUTOMOBILE</v>
          </cell>
          <cell r="G83" t="str">
            <v>VP 888</v>
          </cell>
          <cell r="H83" t="str">
            <v>JRA-1611 - DPG et 4X4</v>
          </cell>
          <cell r="I83" t="str">
            <v>M. Vincent BIBAUT &amp; M. Pierre DOUMENG</v>
          </cell>
          <cell r="L83" t="str">
            <v>87 avenue des pyrenées</v>
          </cell>
          <cell r="M83">
            <v>31240</v>
          </cell>
          <cell r="N83" t="str">
            <v>L'UNION</v>
          </cell>
          <cell r="P83" t="str">
            <v>06 07 64 61 32</v>
          </cell>
          <cell r="Q83" t="str">
            <v>07 61 44 25 12</v>
          </cell>
          <cell r="R83" t="str">
            <v>selection4x4@orange.fr - dpg-automobiles@orange.fr</v>
          </cell>
          <cell r="S83"/>
          <cell r="T83"/>
          <cell r="U83" t="str">
            <v>925 Route départementale 888</v>
          </cell>
          <cell r="V83">
            <v>31380</v>
          </cell>
          <cell r="W83" t="str">
            <v>MONTASTRUC LA CONSEILLERE</v>
          </cell>
          <cell r="X83" t="str">
            <v>000 A 1080</v>
          </cell>
          <cell r="Y83"/>
          <cell r="AA83">
            <v>43</v>
          </cell>
          <cell r="AB83" t="str">
            <v>87 avenue des pyrenées - 31240 L'UNION</v>
          </cell>
          <cell r="AC83" t="str">
            <v>925 Route départementale 888 - 31380 MONTASTRUC LA CONSEILLERE</v>
          </cell>
          <cell r="AD83">
            <v>20</v>
          </cell>
          <cell r="AE83" t="str">
            <v>PC</v>
          </cell>
          <cell r="AF83" t="e">
            <v>#N/A</v>
          </cell>
        </row>
        <row r="84">
          <cell r="C84">
            <v>1612</v>
          </cell>
          <cell r="E84" t="str">
            <v>FERRAND</v>
          </cell>
          <cell r="F84" t="str">
            <v>Création d'une trémie, pose d'un escalier</v>
          </cell>
          <cell r="G84" t="str">
            <v>M. FERRAN</v>
          </cell>
          <cell r="H84" t="str">
            <v>JRA-1612 - FERRAND</v>
          </cell>
          <cell r="I84" t="str">
            <v>M. FERRAN</v>
          </cell>
          <cell r="L84" t="str">
            <v>14 rés. Jardins Occitan - 95 Avenue Tolosane</v>
          </cell>
          <cell r="M84">
            <v>31520</v>
          </cell>
          <cell r="N84" t="str">
            <v xml:space="preserve">RAMONVILLE ST AGNE </v>
          </cell>
          <cell r="P84" t="str">
            <v>06 68 95 85 42</v>
          </cell>
          <cell r="Q84" t="str">
            <v>06 98 69 64 15</v>
          </cell>
          <cell r="R84" t="str">
            <v>edgardo.ferran@wanadoo.fr</v>
          </cell>
          <cell r="S84"/>
          <cell r="T84"/>
          <cell r="U84" t="str">
            <v>14 rés. Jardins Occitan - 95 Avenue Tolosane</v>
          </cell>
          <cell r="V84">
            <v>31520</v>
          </cell>
          <cell r="W84" t="str">
            <v xml:space="preserve">RAMONVILLE ST AGNE </v>
          </cell>
          <cell r="X84" t="str">
            <v>000 AP 81</v>
          </cell>
          <cell r="Y84"/>
          <cell r="AA84">
            <v>15.6</v>
          </cell>
          <cell r="AB84" t="str">
            <v xml:space="preserve">14 rés. Jardins Occitan - 95 Avenue Tolosane - 31520 RAMONVILLE ST AGNE </v>
          </cell>
          <cell r="AC84" t="str">
            <v xml:space="preserve">14 rés. Jardins Occitan - 95 Avenue Tolosane - 31520 RAMONVILLE ST AGNE </v>
          </cell>
          <cell r="AD84">
            <v>10</v>
          </cell>
          <cell r="AE84" t="str">
            <v>DET</v>
          </cell>
          <cell r="AF84" t="e">
            <v>#N/A</v>
          </cell>
        </row>
        <row r="85">
          <cell r="C85"/>
          <cell r="H85"/>
          <cell r="M85"/>
          <cell r="N85"/>
          <cell r="R85"/>
          <cell r="S85"/>
          <cell r="T85"/>
          <cell r="Y85"/>
          <cell r="AA85"/>
          <cell r="AB85"/>
          <cell r="AC85"/>
          <cell r="AF85" t="e">
            <v>#N/A</v>
          </cell>
        </row>
        <row r="86">
          <cell r="C86"/>
          <cell r="D86" t="str">
            <v>2017</v>
          </cell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/>
          <cell r="V86"/>
          <cell r="W86"/>
          <cell r="X86"/>
          <cell r="Y86"/>
          <cell r="Z86"/>
          <cell r="AA86"/>
          <cell r="AB86" t="str">
            <v xml:space="preserve"> -  </v>
          </cell>
          <cell r="AC86" t="str">
            <v xml:space="preserve"> -  </v>
          </cell>
          <cell r="AD86"/>
          <cell r="AE86"/>
          <cell r="AF86" t="e">
            <v>#N/A</v>
          </cell>
        </row>
        <row r="87">
          <cell r="C87">
            <v>1701</v>
          </cell>
          <cell r="E87" t="str">
            <v>ANTIC - GARRAUD</v>
          </cell>
          <cell r="F87" t="str">
            <v>Garage GARRAUD</v>
          </cell>
          <cell r="G87" t="str">
            <v>ANTIC Laetitia</v>
          </cell>
          <cell r="H87" t="str">
            <v>JRA-1701 - ANTIC - GARRAUD</v>
          </cell>
          <cell r="Y87"/>
          <cell r="AA87"/>
          <cell r="AB87" t="str">
            <v xml:space="preserve"> -  </v>
          </cell>
          <cell r="AC87" t="str">
            <v xml:space="preserve"> -  </v>
          </cell>
          <cell r="AD87">
            <v>20</v>
          </cell>
          <cell r="AF87" t="e">
            <v>#N/A</v>
          </cell>
        </row>
        <row r="88">
          <cell r="C88" t="str">
            <v>JRA-E-1613</v>
          </cell>
          <cell r="E88" t="str">
            <v>SALIEGE</v>
          </cell>
          <cell r="F88" t="str">
            <v>Cours Institution SALIEGE</v>
          </cell>
          <cell r="G88" t="str">
            <v>SALIEGE</v>
          </cell>
          <cell r="H88" t="str">
            <v>JRA-JRA-E-1613 - SALIEGE</v>
          </cell>
          <cell r="L88" t="str">
            <v>3 RUE Georges Bemanos</v>
          </cell>
          <cell r="M88">
            <v>31131</v>
          </cell>
          <cell r="N88" t="str">
            <v>BALMA</v>
          </cell>
          <cell r="Y88"/>
          <cell r="AA88">
            <v>34</v>
          </cell>
          <cell r="AB88" t="str">
            <v>3 RUE Georges Bemanos - 31131 BALMA</v>
          </cell>
          <cell r="AC88" t="str">
            <v xml:space="preserve"> -  </v>
          </cell>
          <cell r="AD88">
            <v>20</v>
          </cell>
          <cell r="AE88" t="str">
            <v>FAISA</v>
          </cell>
          <cell r="AF88" t="e">
            <v>#N/A</v>
          </cell>
        </row>
        <row r="89">
          <cell r="C89">
            <v>1702</v>
          </cell>
          <cell r="E89" t="str">
            <v>Montmorency</v>
          </cell>
          <cell r="F89" t="str">
            <v>Réhabilitation d'un appartement</v>
          </cell>
          <cell r="G89" t="str">
            <v>ROCHERY</v>
          </cell>
          <cell r="H89" t="str">
            <v>JRA-1702 - Montmorency</v>
          </cell>
          <cell r="Y89"/>
          <cell r="AA89"/>
          <cell r="AB89" t="str">
            <v xml:space="preserve"> -  </v>
          </cell>
          <cell r="AC89" t="str">
            <v xml:space="preserve"> -  </v>
          </cell>
          <cell r="AD89">
            <v>20</v>
          </cell>
          <cell r="AF89" t="e">
            <v>#N/A</v>
          </cell>
        </row>
        <row r="90">
          <cell r="C90">
            <v>1703</v>
          </cell>
          <cell r="E90" t="str">
            <v>Centre Médical des Tilleuls</v>
          </cell>
          <cell r="F90" t="str">
            <v>Dossier AD'AP</v>
          </cell>
          <cell r="G90" t="str">
            <v>CSM Centre Médical des Tilleuls</v>
          </cell>
          <cell r="H90" t="str">
            <v>JRA-1703 - Centre Médical des Tilleuls</v>
          </cell>
          <cell r="L90" t="str">
            <v>98 Route de Blagnac</v>
          </cell>
          <cell r="M90">
            <v>31200</v>
          </cell>
          <cell r="N90" t="str">
            <v>TOULOUSE</v>
          </cell>
          <cell r="O90" t="str">
            <v>05 61 57 42 42</v>
          </cell>
          <cell r="U90" t="str">
            <v>98 Route de Blagnac</v>
          </cell>
          <cell r="V90">
            <v>31200</v>
          </cell>
          <cell r="W90" t="str">
            <v>TOULOUSE</v>
          </cell>
          <cell r="Y90"/>
          <cell r="AA90"/>
          <cell r="AB90" t="str">
            <v>98 Route de Blagnac - 31200 TOULOUSE</v>
          </cell>
          <cell r="AC90" t="str">
            <v>98 Route de Blagnac - 31200 TOULOUSE</v>
          </cell>
          <cell r="AD90">
            <v>20</v>
          </cell>
          <cell r="AF90" t="e">
            <v>#N/A</v>
          </cell>
        </row>
        <row r="91">
          <cell r="C91">
            <v>1704</v>
          </cell>
          <cell r="E91" t="str">
            <v>LYMO - EPA</v>
          </cell>
          <cell r="F91" t="str">
            <v>Plans de vente</v>
          </cell>
          <cell r="G91" t="str">
            <v>SARL d'Architectures Emmanuel PLAT</v>
          </cell>
          <cell r="H91" t="str">
            <v>JRA-1704 - LYMO - EPA</v>
          </cell>
          <cell r="I91" t="str">
            <v>Emmanuel PLAT</v>
          </cell>
          <cell r="L91" t="str">
            <v>4 rue des Braves</v>
          </cell>
          <cell r="M91">
            <v>31300</v>
          </cell>
          <cell r="N91" t="str">
            <v>TOULOUSE</v>
          </cell>
          <cell r="O91" t="str">
            <v>06 61 35 74 71</v>
          </cell>
          <cell r="R91" t="str">
            <v>eusice.plat@wanadoo.fr</v>
          </cell>
          <cell r="S91"/>
          <cell r="T91"/>
          <cell r="Y91"/>
          <cell r="AA91"/>
          <cell r="AB91" t="str">
            <v>4 rue des Braves - 31300 TOULOUSE</v>
          </cell>
          <cell r="AC91" t="str">
            <v xml:space="preserve"> -  </v>
          </cell>
          <cell r="AD91">
            <v>20</v>
          </cell>
          <cell r="AF91" t="e">
            <v>#N/A</v>
          </cell>
        </row>
        <row r="92">
          <cell r="C92">
            <v>1705</v>
          </cell>
          <cell r="E92" t="str">
            <v>ANTIC - PAYRAC</v>
          </cell>
          <cell r="F92" t="str">
            <v xml:space="preserve">Construction de 3 pavillons locatifs </v>
          </cell>
          <cell r="G92" t="str">
            <v>ANTIC ARCHITECTE</v>
          </cell>
          <cell r="H92" t="str">
            <v>JRA-1705 - ANTIC - PAYRAC</v>
          </cell>
          <cell r="I92" t="str">
            <v>Interrégionnale POLYGONE</v>
          </cell>
          <cell r="L92" t="str">
            <v>4, Avenue Charles pillat</v>
          </cell>
          <cell r="M92">
            <v>46090</v>
          </cell>
          <cell r="N92" t="str">
            <v>PRADINE</v>
          </cell>
          <cell r="O92" t="str">
            <v>06 09 82 81 77</v>
          </cell>
          <cell r="R92" t="str">
            <v>antic.archi@orange.fr</v>
          </cell>
          <cell r="S92"/>
          <cell r="T92"/>
          <cell r="U92" t="str">
            <v>La Vaysse</v>
          </cell>
          <cell r="V92">
            <v>46350</v>
          </cell>
          <cell r="W92" t="str">
            <v>PAYRAC</v>
          </cell>
          <cell r="Y92"/>
          <cell r="AA92">
            <v>8</v>
          </cell>
          <cell r="AB92" t="str">
            <v>4, Avenue Charles pillat - 46090 PRADINE</v>
          </cell>
          <cell r="AC92" t="str">
            <v>La Vaysse - 46350 PAYRAC</v>
          </cell>
          <cell r="AD92">
            <v>20</v>
          </cell>
          <cell r="AF92" t="e">
            <v>#N/A</v>
          </cell>
        </row>
        <row r="93">
          <cell r="C93">
            <v>1707</v>
          </cell>
          <cell r="E93" t="str">
            <v>M TCHEMMIK</v>
          </cell>
          <cell r="F93" t="str">
            <v>Extension d'une maison d'habitation</v>
          </cell>
          <cell r="G93" t="str">
            <v>M. &amp; Mme TCHEMMIK</v>
          </cell>
          <cell r="H93" t="str">
            <v>JRA-1707 - M TCHEMMIK</v>
          </cell>
          <cell r="L93" t="str">
            <v>10 rue de Rimont</v>
          </cell>
          <cell r="M93">
            <v>31100</v>
          </cell>
          <cell r="N93" t="str">
            <v>TOULOUSE</v>
          </cell>
          <cell r="P93" t="str">
            <v>06 17 12 63 72</v>
          </cell>
          <cell r="R93" t="str">
            <v>kamkam5931@yahoo.fr</v>
          </cell>
          <cell r="S93"/>
          <cell r="T93"/>
          <cell r="U93" t="str">
            <v>10 rue de Rimont</v>
          </cell>
          <cell r="V93">
            <v>31100</v>
          </cell>
          <cell r="W93" t="str">
            <v>TOULOUSE</v>
          </cell>
          <cell r="Y93"/>
          <cell r="AA93">
            <v>6</v>
          </cell>
          <cell r="AB93" t="str">
            <v>10 rue de Rimont - 31100 TOULOUSE</v>
          </cell>
          <cell r="AC93" t="str">
            <v>10 rue de Rimont - 31100 TOULOUSE</v>
          </cell>
          <cell r="AD93">
            <v>20</v>
          </cell>
          <cell r="AE93" t="str">
            <v>PC</v>
          </cell>
          <cell r="AF93" t="e">
            <v>#N/A</v>
          </cell>
        </row>
        <row r="94">
          <cell r="C94">
            <v>1708</v>
          </cell>
          <cell r="E94" t="str">
            <v>BADRE - St Girons</v>
          </cell>
          <cell r="F94" t="str">
            <v>Construction d'un garage et restructuration d'une cuisine</v>
          </cell>
          <cell r="G94" t="str">
            <v>M &amp; Mme BADRÉ</v>
          </cell>
          <cell r="H94" t="str">
            <v>JRA-1708 - BADRE - St Girons</v>
          </cell>
          <cell r="I94" t="str">
            <v>M &amp; Mme BADRÉ</v>
          </cell>
          <cell r="L94" t="str">
            <v>7 chemin du Marsan</v>
          </cell>
          <cell r="M94" t="str">
            <v>09200</v>
          </cell>
          <cell r="N94" t="str">
            <v>SAINT GIRONS</v>
          </cell>
          <cell r="P94" t="str">
            <v>06 64 94 26 32</v>
          </cell>
          <cell r="R94" t="str">
            <v>badre.nicolas@orange.fr</v>
          </cell>
          <cell r="S94"/>
          <cell r="T94"/>
          <cell r="U94" t="str">
            <v>7 chemin du Marsan</v>
          </cell>
          <cell r="V94" t="str">
            <v>09200</v>
          </cell>
          <cell r="W94" t="str">
            <v>SAINT GIRONS</v>
          </cell>
          <cell r="X94" t="str">
            <v>000B3670</v>
          </cell>
          <cell r="Y94"/>
          <cell r="Z94">
            <v>5126</v>
          </cell>
          <cell r="AA94">
            <v>194</v>
          </cell>
          <cell r="AB94" t="str">
            <v>7 chemin du Marsan - 09200 SAINT GIRONS</v>
          </cell>
          <cell r="AC94" t="str">
            <v>7 chemin du Marsan - 09200 SAINT GIRONS</v>
          </cell>
          <cell r="AD94">
            <v>20</v>
          </cell>
          <cell r="AE94" t="str">
            <v>PC</v>
          </cell>
          <cell r="AF94" t="e">
            <v>#N/A</v>
          </cell>
        </row>
        <row r="95">
          <cell r="C95">
            <v>1709</v>
          </cell>
          <cell r="E95" t="str">
            <v>RIBOSI - EPA</v>
          </cell>
          <cell r="F95" t="str">
            <v>6 logements à Ayguevive - Les Balcons Ribosi</v>
          </cell>
          <cell r="G95" t="str">
            <v>SARL d'Architectures Emmanuel PLAT</v>
          </cell>
          <cell r="H95" t="str">
            <v>JRA-1709 - RIBOSI - EPA</v>
          </cell>
          <cell r="I95" t="str">
            <v>Emmanuel PLAT</v>
          </cell>
          <cell r="L95" t="str">
            <v>4 rue des Braves</v>
          </cell>
          <cell r="M95">
            <v>31300</v>
          </cell>
          <cell r="N95" t="str">
            <v>TOULOUSE</v>
          </cell>
          <cell r="O95" t="str">
            <v>06 61 35 74 71</v>
          </cell>
          <cell r="R95" t="str">
            <v>eusice.plat@wanadoo.fr</v>
          </cell>
          <cell r="S95"/>
          <cell r="T95"/>
          <cell r="U95" t="str">
            <v>4, chemin de Soulhelat</v>
          </cell>
          <cell r="V95">
            <v>31450</v>
          </cell>
          <cell r="W95" t="str">
            <v>AYGUEVIVES</v>
          </cell>
          <cell r="Y95"/>
          <cell r="AA95"/>
          <cell r="AB95" t="str">
            <v>4 rue des Braves - 31300 TOULOUSE</v>
          </cell>
          <cell r="AC95" t="str">
            <v>4, chemin de Soulhelat - 31450 AYGUEVIVES</v>
          </cell>
          <cell r="AD95">
            <v>20</v>
          </cell>
          <cell r="AE95" t="str">
            <v>DCE</v>
          </cell>
          <cell r="AF95" t="e">
            <v>#N/A</v>
          </cell>
        </row>
        <row r="96">
          <cell r="C96">
            <v>1710</v>
          </cell>
          <cell r="E96" t="str">
            <v>M &amp; Mme RIBET</v>
          </cell>
          <cell r="F96" t="str">
            <v>Construction dun pool House</v>
          </cell>
          <cell r="G96" t="str">
            <v>M. &amp; Mme RIBET</v>
          </cell>
          <cell r="H96" t="str">
            <v>JRA-1710 - M &amp; Mme RIBET</v>
          </cell>
          <cell r="I96" t="str">
            <v>M. &amp; Mme RIBET</v>
          </cell>
          <cell r="L96" t="str">
            <v>12 Route d'Auzielle</v>
          </cell>
          <cell r="M96">
            <v>31650</v>
          </cell>
          <cell r="N96" t="str">
            <v>LAUERVILLE</v>
          </cell>
          <cell r="O96" t="str">
            <v>06 12 60 78 61</v>
          </cell>
          <cell r="R96" t="str">
            <v>agnes.31650@gmail.com</v>
          </cell>
          <cell r="S96"/>
          <cell r="T96"/>
          <cell r="U96" t="str">
            <v>12 Route d'Auzielle</v>
          </cell>
          <cell r="V96">
            <v>31650</v>
          </cell>
          <cell r="W96" t="str">
            <v>LAUZERVILLE</v>
          </cell>
          <cell r="X96" t="str">
            <v>000 ZB 297 - 299</v>
          </cell>
          <cell r="Y96"/>
          <cell r="AA96"/>
          <cell r="AB96" t="str">
            <v>12 Route d'Auzielle - 31650 LAUERVILLE</v>
          </cell>
          <cell r="AC96" t="str">
            <v>12 Route d'Auzielle - 31650 LAUZERVILLE</v>
          </cell>
          <cell r="AD96">
            <v>20</v>
          </cell>
          <cell r="AF96" t="e">
            <v>#N/A</v>
          </cell>
        </row>
        <row r="97">
          <cell r="C97">
            <v>1711</v>
          </cell>
          <cell r="E97" t="str">
            <v>Ramele Moudi- EPA</v>
          </cell>
          <cell r="F97" t="str">
            <v>21 logements Ramelet Moundi</v>
          </cell>
          <cell r="G97" t="str">
            <v>SARL d'Architectures Emmanuel PLAT</v>
          </cell>
          <cell r="H97" t="str">
            <v>JRA-1711 - Ramele Moudi- EPA</v>
          </cell>
          <cell r="I97" t="str">
            <v>Emmanuel PLAT</v>
          </cell>
          <cell r="L97" t="str">
            <v>4 rue des Braves</v>
          </cell>
          <cell r="M97">
            <v>31300</v>
          </cell>
          <cell r="N97" t="str">
            <v>TOULOUSE</v>
          </cell>
          <cell r="O97" t="str">
            <v>06 61 35 74 71</v>
          </cell>
          <cell r="R97" t="str">
            <v>eusice.plat@wanadoo.fr</v>
          </cell>
          <cell r="S97"/>
          <cell r="T97"/>
          <cell r="U97" t="str">
            <v>79, chemin de Ramelet Moundi</v>
          </cell>
          <cell r="V97">
            <v>31100</v>
          </cell>
          <cell r="W97" t="str">
            <v>TOULOUSE</v>
          </cell>
          <cell r="Y97"/>
          <cell r="AA97"/>
          <cell r="AB97" t="str">
            <v>4 rue des Braves - 31300 TOULOUSE</v>
          </cell>
          <cell r="AC97" t="str">
            <v>79, chemin de Ramelet Moundi - 31100 TOULOUSE</v>
          </cell>
          <cell r="AD97">
            <v>20</v>
          </cell>
          <cell r="AE97" t="str">
            <v>DCE</v>
          </cell>
          <cell r="AF97" t="e">
            <v>#N/A</v>
          </cell>
        </row>
        <row r="98">
          <cell r="C98">
            <v>1712</v>
          </cell>
          <cell r="E98" t="str">
            <v>LAROCHE - LECAMP</v>
          </cell>
          <cell r="F98" t="str">
            <v>Extension et réhabilitation d'une maison d'habitation</v>
          </cell>
          <cell r="G98" t="str">
            <v>M. LAROCHE &amp; Mme LECAMP</v>
          </cell>
          <cell r="H98" t="str">
            <v>JRA-1712 - LAROCHE - LECAMP</v>
          </cell>
          <cell r="I98" t="str">
            <v>M. LAROCHE &amp; Mme LECAMP</v>
          </cell>
          <cell r="L98" t="str">
            <v>8 rue Ste Thérèse</v>
          </cell>
          <cell r="M98">
            <v>31000</v>
          </cell>
          <cell r="N98" t="str">
            <v>TOULOUSE</v>
          </cell>
          <cell r="O98" t="str">
            <v>05 62 48 71 28</v>
          </cell>
          <cell r="P98" t="str">
            <v>06 66 99 00 88</v>
          </cell>
          <cell r="R98" t="str">
            <v>a.lecamp@hotmail.fr</v>
          </cell>
          <cell r="S98"/>
          <cell r="T98"/>
          <cell r="U98" t="str">
            <v>8 rue Ste Thérèse</v>
          </cell>
          <cell r="V98">
            <v>31000</v>
          </cell>
          <cell r="W98" t="str">
            <v>TOULOUSE</v>
          </cell>
          <cell r="X98" t="str">
            <v>827 AD 01</v>
          </cell>
          <cell r="Y98" t="str">
            <v>UF 1 C</v>
          </cell>
          <cell r="Z98">
            <v>315</v>
          </cell>
          <cell r="AA98">
            <v>8.4</v>
          </cell>
          <cell r="AB98" t="str">
            <v>8 rue Ste Thérèse - 31000 TOULOUSE</v>
          </cell>
          <cell r="AC98" t="str">
            <v>8 rue Ste Thérèse - 31000 TOULOUSE</v>
          </cell>
          <cell r="AD98">
            <v>10</v>
          </cell>
          <cell r="AE98" t="str">
            <v>ESQ</v>
          </cell>
          <cell r="AF98" t="e">
            <v>#N/A</v>
          </cell>
        </row>
        <row r="99">
          <cell r="C99">
            <v>1713</v>
          </cell>
          <cell r="E99" t="str">
            <v>MEDA - BAUCHET</v>
          </cell>
          <cell r="F99" t="str">
            <v>Reprise d'une maison d'habitation</v>
          </cell>
          <cell r="G99" t="str">
            <v>Mme MEDA - BAUCHET</v>
          </cell>
          <cell r="H99" t="str">
            <v>JRA-1713 - MEDA - BAUCHET</v>
          </cell>
          <cell r="I99" t="str">
            <v>Mme MEDA - BAUCHET Stéphanie</v>
          </cell>
          <cell r="L99" t="str">
            <v>2 Chemin Notre Dame des coteaux</v>
          </cell>
          <cell r="M99">
            <v>31320</v>
          </cell>
          <cell r="N99" t="str">
            <v>VIEILLE TOULOUSE</v>
          </cell>
          <cell r="P99" t="str">
            <v>06 74 00 97 77</v>
          </cell>
          <cell r="R99" t="str">
            <v>stmeda@yahoo.fr</v>
          </cell>
          <cell r="S99"/>
          <cell r="T99"/>
          <cell r="U99" t="str">
            <v>2 Chemin Notre Dame des coteaux</v>
          </cell>
          <cell r="V99">
            <v>31320</v>
          </cell>
          <cell r="W99" t="str">
            <v>VIEILLE TOULOUSE</v>
          </cell>
          <cell r="X99" t="str">
            <v>000AE403-401</v>
          </cell>
          <cell r="Y99" t="str">
            <v>UC</v>
          </cell>
          <cell r="Z99">
            <v>3372</v>
          </cell>
          <cell r="AA99">
            <v>18</v>
          </cell>
          <cell r="AB99" t="str">
            <v>2 Chemin Notre Dame des coteaux - 31320 VIEILLE TOULOUSE</v>
          </cell>
          <cell r="AC99" t="str">
            <v>2 Chemin Notre Dame des coteaux - 31320 VIEILLE TOULOUSE</v>
          </cell>
          <cell r="AD99">
            <v>20</v>
          </cell>
          <cell r="AE99" t="str">
            <v>DCE</v>
          </cell>
          <cell r="AF99" t="e">
            <v>#N/A</v>
          </cell>
        </row>
        <row r="100">
          <cell r="C100"/>
          <cell r="H100" t="str">
            <v xml:space="preserve">JRA- - </v>
          </cell>
          <cell r="Y100"/>
          <cell r="AA100"/>
          <cell r="AB100" t="str">
            <v xml:space="preserve"> -  </v>
          </cell>
          <cell r="AC100" t="str">
            <v xml:space="preserve"> -  </v>
          </cell>
          <cell r="AF100" t="e">
            <v>#N/A</v>
          </cell>
        </row>
        <row r="101">
          <cell r="C101"/>
          <cell r="H101" t="str">
            <v xml:space="preserve">JRA- - </v>
          </cell>
          <cell r="Y101"/>
          <cell r="AA101"/>
          <cell r="AB101" t="str">
            <v xml:space="preserve"> -  </v>
          </cell>
          <cell r="AC101" t="str">
            <v xml:space="preserve"> -  </v>
          </cell>
          <cell r="AF101" t="e">
            <v>#N/A</v>
          </cell>
        </row>
        <row r="102">
          <cell r="C102"/>
          <cell r="H102" t="str">
            <v xml:space="preserve">JRA- - </v>
          </cell>
          <cell r="Y102"/>
          <cell r="AA102"/>
          <cell r="AB102" t="str">
            <v xml:space="preserve"> -  </v>
          </cell>
          <cell r="AC102" t="str">
            <v xml:space="preserve"> -  </v>
          </cell>
          <cell r="AF102" t="e">
            <v>#N/A</v>
          </cell>
        </row>
        <row r="103">
          <cell r="C103"/>
          <cell r="H103" t="str">
            <v xml:space="preserve">JRA- - </v>
          </cell>
          <cell r="Y103"/>
          <cell r="AA103"/>
          <cell r="AB103" t="str">
            <v xml:space="preserve"> -  </v>
          </cell>
          <cell r="AC103" t="str">
            <v xml:space="preserve"> -  </v>
          </cell>
          <cell r="AF103" t="e">
            <v>#N/A</v>
          </cell>
        </row>
        <row r="104">
          <cell r="C104"/>
          <cell r="H104" t="str">
            <v xml:space="preserve">JRA- - </v>
          </cell>
          <cell r="Y104"/>
          <cell r="AA104"/>
          <cell r="AB104" t="str">
            <v xml:space="preserve"> -  </v>
          </cell>
          <cell r="AC104" t="str">
            <v xml:space="preserve"> -  </v>
          </cell>
          <cell r="AF104" t="e">
            <v>#N/A</v>
          </cell>
        </row>
        <row r="105">
          <cell r="C105"/>
          <cell r="H105" t="str">
            <v xml:space="preserve">JRA- - </v>
          </cell>
          <cell r="Y105"/>
          <cell r="AA105"/>
          <cell r="AB105" t="str">
            <v xml:space="preserve"> -  </v>
          </cell>
          <cell r="AC105" t="str">
            <v xml:space="preserve"> -  </v>
          </cell>
          <cell r="AF105" t="e">
            <v>#N/A</v>
          </cell>
        </row>
        <row r="106">
          <cell r="C106"/>
          <cell r="H106" t="str">
            <v xml:space="preserve">- - </v>
          </cell>
          <cell r="Y106"/>
          <cell r="AA106"/>
          <cell r="AB106" t="str">
            <v xml:space="preserve"> -  </v>
          </cell>
          <cell r="AC106" t="str">
            <v xml:space="preserve"> -  </v>
          </cell>
          <cell r="AF106" t="e">
            <v>#N/A</v>
          </cell>
        </row>
        <row r="107">
          <cell r="C107"/>
          <cell r="H107" t="str">
            <v xml:space="preserve">- - </v>
          </cell>
          <cell r="Y107"/>
          <cell r="AA107"/>
          <cell r="AB107" t="str">
            <v xml:space="preserve"> -  </v>
          </cell>
          <cell r="AC107" t="str">
            <v xml:space="preserve"> -  </v>
          </cell>
          <cell r="AF107" t="e">
            <v>#N/A</v>
          </cell>
        </row>
        <row r="108">
          <cell r="C108"/>
          <cell r="H108" t="str">
            <v xml:space="preserve">- - </v>
          </cell>
          <cell r="Y108"/>
          <cell r="AA108"/>
          <cell r="AB108" t="str">
            <v xml:space="preserve"> -  </v>
          </cell>
          <cell r="AC108" t="str">
            <v xml:space="preserve"> -  </v>
          </cell>
          <cell r="AF108" t="e">
            <v>#N/A</v>
          </cell>
        </row>
        <row r="109">
          <cell r="C109"/>
          <cell r="H109" t="str">
            <v xml:space="preserve">- - </v>
          </cell>
          <cell r="Y109"/>
          <cell r="AA109"/>
          <cell r="AB109" t="str">
            <v xml:space="preserve"> -  </v>
          </cell>
          <cell r="AC109" t="str">
            <v xml:space="preserve"> -  </v>
          </cell>
          <cell r="AF109" t="e">
            <v>#N/A</v>
          </cell>
        </row>
        <row r="110">
          <cell r="C110"/>
          <cell r="H110" t="str">
            <v xml:space="preserve">- - </v>
          </cell>
          <cell r="Y110"/>
          <cell r="AA110"/>
          <cell r="AB110" t="str">
            <v xml:space="preserve"> -  </v>
          </cell>
          <cell r="AC110" t="str">
            <v xml:space="preserve"> -  </v>
          </cell>
          <cell r="AF110" t="e">
            <v>#N/A</v>
          </cell>
        </row>
        <row r="111">
          <cell r="C111"/>
          <cell r="H111" t="str">
            <v xml:space="preserve">- - </v>
          </cell>
          <cell r="Y111"/>
          <cell r="AA111"/>
          <cell r="AB111" t="str">
            <v xml:space="preserve"> -  </v>
          </cell>
          <cell r="AC111" t="str">
            <v xml:space="preserve"> -  </v>
          </cell>
          <cell r="AF111" t="e">
            <v>#N/A</v>
          </cell>
        </row>
        <row r="112">
          <cell r="C112"/>
          <cell r="H112" t="str">
            <v xml:space="preserve">- - </v>
          </cell>
          <cell r="Y112"/>
          <cell r="AA112"/>
          <cell r="AB112" t="str">
            <v xml:space="preserve"> -  </v>
          </cell>
          <cell r="AC112" t="str">
            <v xml:space="preserve"> -  </v>
          </cell>
          <cell r="AF112" t="e">
            <v>#N/A</v>
          </cell>
        </row>
        <row r="113">
          <cell r="C113"/>
          <cell r="H113" t="str">
            <v xml:space="preserve">- - </v>
          </cell>
          <cell r="Y113"/>
          <cell r="AA113"/>
          <cell r="AB113" t="str">
            <v xml:space="preserve"> -  </v>
          </cell>
          <cell r="AC113" t="str">
            <v xml:space="preserve"> -  </v>
          </cell>
          <cell r="AF113" t="e">
            <v>#N/A</v>
          </cell>
        </row>
        <row r="114">
          <cell r="C114"/>
          <cell r="H114" t="str">
            <v xml:space="preserve">- - </v>
          </cell>
          <cell r="Y114"/>
          <cell r="AA114"/>
          <cell r="AB114" t="str">
            <v xml:space="preserve"> -  </v>
          </cell>
          <cell r="AC114" t="str">
            <v xml:space="preserve"> -  </v>
          </cell>
          <cell r="AF114" t="e">
            <v>#N/A</v>
          </cell>
        </row>
        <row r="115">
          <cell r="C115"/>
          <cell r="H115" t="str">
            <v xml:space="preserve">- - </v>
          </cell>
          <cell r="Y115"/>
          <cell r="AA115"/>
          <cell r="AB115" t="str">
            <v xml:space="preserve"> -  </v>
          </cell>
          <cell r="AC115" t="str">
            <v xml:space="preserve"> -  </v>
          </cell>
          <cell r="AF115" t="e">
            <v>#N/A</v>
          </cell>
        </row>
        <row r="116">
          <cell r="C116"/>
          <cell r="H116" t="str">
            <v xml:space="preserve">- - </v>
          </cell>
          <cell r="Y116"/>
          <cell r="AA116"/>
          <cell r="AB116" t="str">
            <v xml:space="preserve"> -  </v>
          </cell>
          <cell r="AC116" t="str">
            <v xml:space="preserve"> -  </v>
          </cell>
          <cell r="AF116" t="e">
            <v>#N/A</v>
          </cell>
        </row>
        <row r="117">
          <cell r="C117"/>
          <cell r="H117" t="str">
            <v xml:space="preserve">- - </v>
          </cell>
          <cell r="Y117"/>
          <cell r="AA117"/>
          <cell r="AB117" t="str">
            <v xml:space="preserve"> -  </v>
          </cell>
          <cell r="AC117" t="str">
            <v xml:space="preserve"> -  </v>
          </cell>
          <cell r="AF117" t="e">
            <v>#N/A</v>
          </cell>
        </row>
        <row r="118">
          <cell r="C118"/>
          <cell r="H118" t="str">
            <v xml:space="preserve">- - </v>
          </cell>
          <cell r="Y118"/>
          <cell r="AA118"/>
          <cell r="AB118" t="str">
            <v xml:space="preserve"> -  </v>
          </cell>
          <cell r="AC118" t="str">
            <v xml:space="preserve"> -  </v>
          </cell>
          <cell r="AF118" t="e">
            <v>#N/A</v>
          </cell>
        </row>
        <row r="119">
          <cell r="C119"/>
          <cell r="H119" t="str">
            <v xml:space="preserve">- - </v>
          </cell>
          <cell r="Y119"/>
          <cell r="AA119"/>
          <cell r="AB119" t="str">
            <v xml:space="preserve"> -  </v>
          </cell>
          <cell r="AC119" t="str">
            <v xml:space="preserve"> -  </v>
          </cell>
          <cell r="AF119" t="e">
            <v>#N/A</v>
          </cell>
        </row>
        <row r="120">
          <cell r="C120"/>
          <cell r="H120" t="str">
            <v xml:space="preserve">- - </v>
          </cell>
          <cell r="Y120"/>
          <cell r="AA120"/>
          <cell r="AB120" t="str">
            <v xml:space="preserve"> -  </v>
          </cell>
          <cell r="AC120" t="str">
            <v xml:space="preserve"> -  </v>
          </cell>
          <cell r="AF120" t="e">
            <v>#N/A</v>
          </cell>
        </row>
        <row r="121">
          <cell r="C121"/>
          <cell r="H121" t="str">
            <v xml:space="preserve">- - </v>
          </cell>
          <cell r="Y121"/>
          <cell r="AA121"/>
          <cell r="AB121" t="str">
            <v xml:space="preserve"> -  </v>
          </cell>
          <cell r="AC121" t="str">
            <v xml:space="preserve"> -  </v>
          </cell>
          <cell r="AF121" t="e">
            <v>#N/A</v>
          </cell>
        </row>
        <row r="122">
          <cell r="C122"/>
          <cell r="H122" t="str">
            <v xml:space="preserve">- - </v>
          </cell>
          <cell r="Y122"/>
          <cell r="AA122"/>
          <cell r="AB122" t="str">
            <v xml:space="preserve"> -  </v>
          </cell>
          <cell r="AC122" t="str">
            <v xml:space="preserve"> -  </v>
          </cell>
          <cell r="AF122" t="e">
            <v>#N/A</v>
          </cell>
        </row>
        <row r="123">
          <cell r="C123"/>
          <cell r="H123" t="str">
            <v xml:space="preserve">- - </v>
          </cell>
          <cell r="Y123"/>
          <cell r="AA123"/>
          <cell r="AB123" t="str">
            <v xml:space="preserve"> -  </v>
          </cell>
          <cell r="AC123" t="str">
            <v xml:space="preserve"> -  </v>
          </cell>
          <cell r="AF123" t="e">
            <v>#N/A</v>
          </cell>
        </row>
        <row r="124">
          <cell r="C124"/>
          <cell r="H124" t="str">
            <v xml:space="preserve">- - </v>
          </cell>
          <cell r="Y124"/>
          <cell r="AA124"/>
          <cell r="AB124" t="str">
            <v xml:space="preserve"> -  </v>
          </cell>
          <cell r="AC124" t="str">
            <v xml:space="preserve"> -  </v>
          </cell>
          <cell r="AF124" t="e">
            <v>#N/A</v>
          </cell>
        </row>
        <row r="125">
          <cell r="C125"/>
          <cell r="H125" t="str">
            <v xml:space="preserve">- - </v>
          </cell>
          <cell r="Y125"/>
          <cell r="AA125"/>
          <cell r="AB125" t="str">
            <v xml:space="preserve"> -  </v>
          </cell>
          <cell r="AC125" t="str">
            <v xml:space="preserve"> -  </v>
          </cell>
          <cell r="AF125" t="e">
            <v>#N/A</v>
          </cell>
        </row>
        <row r="126">
          <cell r="C126"/>
          <cell r="H126" t="str">
            <v xml:space="preserve">- - </v>
          </cell>
          <cell r="Y126"/>
          <cell r="AA126"/>
          <cell r="AB126" t="str">
            <v xml:space="preserve"> -  </v>
          </cell>
          <cell r="AC126" t="str">
            <v xml:space="preserve"> -  </v>
          </cell>
          <cell r="AF126" t="e">
            <v>#N/A</v>
          </cell>
        </row>
        <row r="127">
          <cell r="C127"/>
          <cell r="H127" t="str">
            <v xml:space="preserve">- - </v>
          </cell>
          <cell r="Y127"/>
          <cell r="AA127"/>
          <cell r="AB127" t="str">
            <v xml:space="preserve"> -  </v>
          </cell>
          <cell r="AC127" t="str">
            <v xml:space="preserve"> -  </v>
          </cell>
          <cell r="AF127" t="e">
            <v>#N/A</v>
          </cell>
        </row>
        <row r="128">
          <cell r="C128"/>
          <cell r="H128" t="str">
            <v xml:space="preserve">- - </v>
          </cell>
          <cell r="Y128"/>
          <cell r="AA128"/>
          <cell r="AB128" t="str">
            <v xml:space="preserve"> -  </v>
          </cell>
          <cell r="AC128" t="str">
            <v xml:space="preserve"> -  </v>
          </cell>
          <cell r="AF128" t="e">
            <v>#N/A</v>
          </cell>
        </row>
        <row r="129">
          <cell r="C129"/>
          <cell r="H129" t="str">
            <v xml:space="preserve">- - </v>
          </cell>
          <cell r="Y129"/>
          <cell r="AA129"/>
          <cell r="AB129" t="str">
            <v xml:space="preserve"> -  </v>
          </cell>
          <cell r="AC129" t="str">
            <v xml:space="preserve"> -  </v>
          </cell>
          <cell r="AF129" t="e">
            <v>#N/A</v>
          </cell>
        </row>
        <row r="130">
          <cell r="C130"/>
          <cell r="H130" t="str">
            <v xml:space="preserve">- - </v>
          </cell>
          <cell r="Y130"/>
          <cell r="AA130"/>
          <cell r="AB130" t="str">
            <v xml:space="preserve"> -  </v>
          </cell>
          <cell r="AC130" t="str">
            <v xml:space="preserve"> -  </v>
          </cell>
          <cell r="AF130" t="e">
            <v>#N/A</v>
          </cell>
        </row>
        <row r="131">
          <cell r="C131"/>
          <cell r="H131" t="str">
            <v xml:space="preserve">- - </v>
          </cell>
          <cell r="Y131"/>
          <cell r="AA131"/>
          <cell r="AB131" t="str">
            <v xml:space="preserve"> -  </v>
          </cell>
          <cell r="AC131" t="str">
            <v xml:space="preserve"> -  </v>
          </cell>
          <cell r="AF131" t="e">
            <v>#N/A</v>
          </cell>
        </row>
        <row r="132">
          <cell r="C132"/>
          <cell r="H132" t="str">
            <v xml:space="preserve">- - </v>
          </cell>
          <cell r="Y132"/>
          <cell r="AA132"/>
          <cell r="AB132" t="str">
            <v xml:space="preserve"> -  </v>
          </cell>
          <cell r="AC132" t="str">
            <v xml:space="preserve"> -  </v>
          </cell>
          <cell r="AF132" t="e">
            <v>#N/A</v>
          </cell>
        </row>
        <row r="133">
          <cell r="C133"/>
          <cell r="H133" t="str">
            <v xml:space="preserve">- - </v>
          </cell>
          <cell r="Y133"/>
          <cell r="AA133"/>
          <cell r="AB133" t="str">
            <v xml:space="preserve"> -  </v>
          </cell>
          <cell r="AC133" t="str">
            <v xml:space="preserve"> -  </v>
          </cell>
          <cell r="AF133" t="e">
            <v>#N/A</v>
          </cell>
        </row>
        <row r="134">
          <cell r="C134"/>
          <cell r="H134" t="str">
            <v xml:space="preserve">- - </v>
          </cell>
          <cell r="Y134"/>
          <cell r="AA134"/>
          <cell r="AB134" t="str">
            <v xml:space="preserve"> -  </v>
          </cell>
          <cell r="AC134" t="str">
            <v xml:space="preserve"> -  </v>
          </cell>
          <cell r="AF134" t="e">
            <v>#N/A</v>
          </cell>
        </row>
        <row r="135">
          <cell r="C135"/>
          <cell r="H135" t="str">
            <v xml:space="preserve">- - </v>
          </cell>
          <cell r="Y135"/>
          <cell r="AA135"/>
          <cell r="AB135" t="str">
            <v xml:space="preserve"> -  </v>
          </cell>
          <cell r="AC135" t="str">
            <v xml:space="preserve"> -  </v>
          </cell>
          <cell r="AF135" t="e">
            <v>#N/A</v>
          </cell>
        </row>
        <row r="136">
          <cell r="C136"/>
          <cell r="H136" t="str">
            <v xml:space="preserve">- - </v>
          </cell>
          <cell r="Y136"/>
          <cell r="AA136"/>
          <cell r="AB136" t="str">
            <v xml:space="preserve"> -  </v>
          </cell>
          <cell r="AC136" t="str">
            <v xml:space="preserve"> -  </v>
          </cell>
          <cell r="AF136" t="e">
            <v>#N/A</v>
          </cell>
        </row>
        <row r="137">
          <cell r="C137"/>
          <cell r="H137" t="str">
            <v xml:space="preserve">- - </v>
          </cell>
          <cell r="Y137"/>
          <cell r="AA137"/>
          <cell r="AB137" t="str">
            <v xml:space="preserve"> -  </v>
          </cell>
          <cell r="AC137" t="str">
            <v xml:space="preserve"> -  </v>
          </cell>
          <cell r="AF137" t="e">
            <v>#N/A</v>
          </cell>
        </row>
        <row r="138">
          <cell r="C138"/>
          <cell r="H138" t="str">
            <v xml:space="preserve">- - </v>
          </cell>
          <cell r="Y138"/>
          <cell r="AA138"/>
          <cell r="AB138" t="str">
            <v xml:space="preserve"> -  </v>
          </cell>
          <cell r="AC138" t="str">
            <v xml:space="preserve"> -  </v>
          </cell>
          <cell r="AF138" t="e">
            <v>#N/A</v>
          </cell>
        </row>
        <row r="139">
          <cell r="C139"/>
          <cell r="H139" t="str">
            <v xml:space="preserve">- - </v>
          </cell>
          <cell r="Y139"/>
          <cell r="AA139"/>
          <cell r="AB139" t="str">
            <v xml:space="preserve"> -  </v>
          </cell>
          <cell r="AC139" t="str">
            <v xml:space="preserve"> -  </v>
          </cell>
          <cell r="AF139" t="e">
            <v>#N/A</v>
          </cell>
        </row>
        <row r="140">
          <cell r="C140"/>
          <cell r="H140" t="str">
            <v xml:space="preserve">- - </v>
          </cell>
          <cell r="Y140"/>
          <cell r="AA140"/>
          <cell r="AB140" t="str">
            <v xml:space="preserve"> -  </v>
          </cell>
          <cell r="AC140" t="str">
            <v xml:space="preserve"> -  </v>
          </cell>
          <cell r="AF140" t="e">
            <v>#N/A</v>
          </cell>
        </row>
        <row r="141">
          <cell r="C141"/>
          <cell r="H141" t="str">
            <v xml:space="preserve">- - </v>
          </cell>
          <cell r="Y141"/>
          <cell r="AA141"/>
          <cell r="AB141" t="str">
            <v xml:space="preserve"> -  </v>
          </cell>
          <cell r="AC141" t="str">
            <v xml:space="preserve"> -  </v>
          </cell>
          <cell r="AF141" t="e">
            <v>#N/A</v>
          </cell>
        </row>
        <row r="142">
          <cell r="C142"/>
          <cell r="H142" t="str">
            <v xml:space="preserve">- - </v>
          </cell>
          <cell r="Y142"/>
          <cell r="AA142"/>
          <cell r="AB142" t="str">
            <v xml:space="preserve"> -  </v>
          </cell>
          <cell r="AC142" t="str">
            <v xml:space="preserve"> -  </v>
          </cell>
          <cell r="AF142" t="e">
            <v>#N/A</v>
          </cell>
        </row>
        <row r="143">
          <cell r="C143"/>
          <cell r="H143" t="str">
            <v xml:space="preserve">- - </v>
          </cell>
          <cell r="Y143"/>
          <cell r="AA143"/>
          <cell r="AB143" t="str">
            <v xml:space="preserve"> -  </v>
          </cell>
          <cell r="AC143" t="str">
            <v xml:space="preserve"> -  </v>
          </cell>
          <cell r="AF143" t="e">
            <v>#N/A</v>
          </cell>
        </row>
        <row r="144">
          <cell r="C144"/>
          <cell r="H144" t="str">
            <v xml:space="preserve">- - </v>
          </cell>
          <cell r="Y144"/>
          <cell r="AA144"/>
          <cell r="AB144" t="str">
            <v xml:space="preserve"> -  </v>
          </cell>
          <cell r="AC144" t="str">
            <v xml:space="preserve"> -  </v>
          </cell>
          <cell r="AF144" t="e">
            <v>#N/A</v>
          </cell>
        </row>
        <row r="145">
          <cell r="C145"/>
          <cell r="H145" t="str">
            <v xml:space="preserve">- - </v>
          </cell>
          <cell r="Y145"/>
          <cell r="AA145"/>
          <cell r="AB145" t="str">
            <v xml:space="preserve"> -  </v>
          </cell>
          <cell r="AC145" t="str">
            <v xml:space="preserve"> -  </v>
          </cell>
          <cell r="AF145" t="e">
            <v>#N/A</v>
          </cell>
        </row>
        <row r="146">
          <cell r="C146"/>
          <cell r="H146" t="str">
            <v xml:space="preserve">- - </v>
          </cell>
          <cell r="Y146"/>
          <cell r="AA146"/>
          <cell r="AB146" t="str">
            <v xml:space="preserve"> -  </v>
          </cell>
          <cell r="AC146" t="str">
            <v xml:space="preserve"> -  </v>
          </cell>
          <cell r="AF146" t="e">
            <v>#N/A</v>
          </cell>
        </row>
        <row r="147">
          <cell r="C147"/>
          <cell r="H147" t="str">
            <v xml:space="preserve">- - </v>
          </cell>
          <cell r="Y147"/>
          <cell r="AA147"/>
          <cell r="AB147" t="str">
            <v xml:space="preserve"> -  </v>
          </cell>
          <cell r="AC147" t="str">
            <v xml:space="preserve"> -  </v>
          </cell>
          <cell r="AF147" t="e">
            <v>#N/A</v>
          </cell>
        </row>
        <row r="148">
          <cell r="C148"/>
          <cell r="H148" t="str">
            <v xml:space="preserve">- - </v>
          </cell>
          <cell r="Y148"/>
          <cell r="AA148"/>
          <cell r="AB148" t="str">
            <v xml:space="preserve"> -  </v>
          </cell>
          <cell r="AC148" t="str">
            <v xml:space="preserve"> -  </v>
          </cell>
          <cell r="AF148" t="e">
            <v>#N/A</v>
          </cell>
        </row>
        <row r="149">
          <cell r="C149"/>
          <cell r="H149" t="str">
            <v xml:space="preserve">- - </v>
          </cell>
          <cell r="Y149"/>
          <cell r="AA149"/>
          <cell r="AB149" t="str">
            <v xml:space="preserve"> -  </v>
          </cell>
          <cell r="AC149" t="str">
            <v xml:space="preserve"> -  </v>
          </cell>
          <cell r="AF149" t="e">
            <v>#N/A</v>
          </cell>
        </row>
        <row r="150">
          <cell r="C150"/>
          <cell r="AC150" t="str">
            <v xml:space="preserve"> -  </v>
          </cell>
          <cell r="AF150" t="e">
            <v>#N/A</v>
          </cell>
        </row>
        <row r="151">
          <cell r="C151"/>
          <cell r="AC151" t="str">
            <v xml:space="preserve"> -  </v>
          </cell>
          <cell r="AF151" t="e">
            <v>#N/A</v>
          </cell>
        </row>
        <row r="152">
          <cell r="C152"/>
          <cell r="AC152" t="str">
            <v xml:space="preserve"> -  </v>
          </cell>
          <cell r="AF152" t="e">
            <v>#N/A</v>
          </cell>
        </row>
        <row r="153">
          <cell r="C153"/>
          <cell r="AC153" t="str">
            <v xml:space="preserve"> -  </v>
          </cell>
          <cell r="AF153" t="e">
            <v>#N/A</v>
          </cell>
        </row>
        <row r="154">
          <cell r="C154"/>
          <cell r="AC154" t="str">
            <v xml:space="preserve"> -  </v>
          </cell>
          <cell r="AF154" t="e">
            <v>#N/A</v>
          </cell>
        </row>
        <row r="155">
          <cell r="C155"/>
          <cell r="AC155" t="str">
            <v xml:space="preserve"> -  </v>
          </cell>
          <cell r="AF155" t="e">
            <v>#N/A</v>
          </cell>
        </row>
        <row r="156">
          <cell r="C156"/>
          <cell r="AC156" t="str">
            <v xml:space="preserve"> -  </v>
          </cell>
          <cell r="AF156" t="e">
            <v>#N/A</v>
          </cell>
        </row>
        <row r="157">
          <cell r="C157"/>
          <cell r="AC157" t="str">
            <v xml:space="preserve"> -  </v>
          </cell>
          <cell r="AF157" t="e">
            <v>#N/A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 - ETUDE"/>
      <sheetName val="PROJETS"/>
      <sheetName val="Projet ordre alphabetique"/>
    </sheetNames>
    <sheetDataSet>
      <sheetData sheetId="0">
        <row r="58">
          <cell r="E58" t="str">
            <v>F-15023</v>
          </cell>
          <cell r="F58" t="str">
            <v>DECIOSALEM</v>
          </cell>
          <cell r="G58"/>
          <cell r="H58"/>
          <cell r="I58"/>
          <cell r="J58"/>
          <cell r="K58"/>
          <cell r="L58"/>
          <cell r="M58"/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  <cell r="Y58" t="str">
            <v>JRA-F-15023 - DECIOSALEM</v>
          </cell>
          <cell r="Z58" t="str">
            <v xml:space="preserve"> -  </v>
          </cell>
          <cell r="AA58" t="str">
            <v xml:space="preserve"> -  </v>
          </cell>
          <cell r="AB58">
            <v>20</v>
          </cell>
          <cell r="AC58" t="str">
            <v>FAISA</v>
          </cell>
        </row>
        <row r="59">
          <cell r="E59" t="str">
            <v>F-15024</v>
          </cell>
          <cell r="F59" t="str">
            <v>LE MANGE DEBOUT</v>
          </cell>
          <cell r="G59"/>
          <cell r="H59"/>
          <cell r="I59"/>
          <cell r="J59"/>
          <cell r="K59"/>
          <cell r="L59"/>
          <cell r="M59"/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 t="str">
            <v>JRA-F-15024 - LE MANGE DEBOUT</v>
          </cell>
          <cell r="Z59" t="str">
            <v xml:space="preserve"> -  </v>
          </cell>
          <cell r="AA59" t="str">
            <v xml:space="preserve"> -  </v>
          </cell>
          <cell r="AB59">
            <v>20</v>
          </cell>
          <cell r="AC59" t="str">
            <v>FAISA</v>
          </cell>
        </row>
        <row r="60">
          <cell r="E60" t="str">
            <v>F-15025</v>
          </cell>
          <cell r="F60" t="str">
            <v>Mme MAHE</v>
          </cell>
          <cell r="G60"/>
          <cell r="H60"/>
          <cell r="I60"/>
          <cell r="J60"/>
          <cell r="K60"/>
          <cell r="L60"/>
          <cell r="M60"/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 t="str">
            <v>JRA-F-15025 - Mme MAHE</v>
          </cell>
          <cell r="Z60" t="str">
            <v xml:space="preserve"> -  </v>
          </cell>
          <cell r="AA60" t="str">
            <v xml:space="preserve"> -  </v>
          </cell>
          <cell r="AB60">
            <v>20</v>
          </cell>
          <cell r="AC60" t="str">
            <v>FAISA</v>
          </cell>
        </row>
        <row r="61">
          <cell r="E61" t="str">
            <v>F-15026</v>
          </cell>
          <cell r="F61" t="str">
            <v>Eaunes</v>
          </cell>
          <cell r="G61"/>
          <cell r="H61"/>
          <cell r="I61"/>
          <cell r="J61"/>
          <cell r="K61"/>
          <cell r="L61"/>
          <cell r="M61"/>
          <cell r="N61"/>
          <cell r="O61"/>
          <cell r="P61"/>
          <cell r="Q61"/>
          <cell r="R61"/>
          <cell r="S61"/>
          <cell r="T61"/>
          <cell r="U61"/>
          <cell r="V61"/>
          <cell r="W61"/>
          <cell r="X61"/>
          <cell r="Y61" t="str">
            <v>JRA-F-15026 - Eaunes</v>
          </cell>
          <cell r="Z61" t="str">
            <v xml:space="preserve"> -  </v>
          </cell>
          <cell r="AA61" t="str">
            <v xml:space="preserve"> -  </v>
          </cell>
          <cell r="AB61">
            <v>20</v>
          </cell>
          <cell r="AC61" t="str">
            <v>FAISA</v>
          </cell>
        </row>
        <row r="62">
          <cell r="E62" t="str">
            <v>F-15027</v>
          </cell>
          <cell r="F62" t="str">
            <v>DELAGE</v>
          </cell>
          <cell r="G62"/>
          <cell r="H62"/>
          <cell r="I62"/>
          <cell r="J62"/>
          <cell r="K62"/>
          <cell r="L62"/>
          <cell r="M62"/>
          <cell r="N62"/>
          <cell r="O62"/>
          <cell r="P62"/>
          <cell r="Q62"/>
          <cell r="R62"/>
          <cell r="S62"/>
          <cell r="T62"/>
          <cell r="U62"/>
          <cell r="V62"/>
          <cell r="W62"/>
          <cell r="X62"/>
          <cell r="Y62" t="str">
            <v>JRA-F-15027 - DELAGE</v>
          </cell>
          <cell r="Z62" t="str">
            <v xml:space="preserve"> -  </v>
          </cell>
          <cell r="AA62" t="str">
            <v xml:space="preserve"> -  </v>
          </cell>
          <cell r="AB62">
            <v>20</v>
          </cell>
          <cell r="AC62" t="str">
            <v>FAISA</v>
          </cell>
        </row>
        <row r="63">
          <cell r="E63" t="str">
            <v>F-15028</v>
          </cell>
          <cell r="F63" t="str">
            <v>EAUNES</v>
          </cell>
          <cell r="G63"/>
          <cell r="H63"/>
          <cell r="I63"/>
          <cell r="J63"/>
          <cell r="K63"/>
          <cell r="L63"/>
          <cell r="M63"/>
          <cell r="N63"/>
          <cell r="O63"/>
          <cell r="P63"/>
          <cell r="Q63"/>
          <cell r="R63"/>
          <cell r="S63"/>
          <cell r="T63"/>
          <cell r="U63"/>
          <cell r="V63"/>
          <cell r="W63"/>
          <cell r="X63"/>
          <cell r="Y63" t="str">
            <v>JRA-F-15028 - EAUNES</v>
          </cell>
          <cell r="Z63" t="str">
            <v xml:space="preserve"> -  </v>
          </cell>
          <cell r="AA63" t="str">
            <v xml:space="preserve"> -  </v>
          </cell>
          <cell r="AB63">
            <v>20</v>
          </cell>
          <cell r="AC63" t="str">
            <v>FAISA</v>
          </cell>
        </row>
        <row r="64">
          <cell r="E64"/>
          <cell r="F64"/>
          <cell r="G64"/>
          <cell r="H64"/>
          <cell r="I64"/>
          <cell r="J64"/>
          <cell r="K64"/>
          <cell r="L64"/>
          <cell r="M64"/>
          <cell r="N64"/>
          <cell r="O64"/>
          <cell r="P64"/>
          <cell r="Q64"/>
          <cell r="R64"/>
          <cell r="S64"/>
          <cell r="T64"/>
          <cell r="U64"/>
          <cell r="V64"/>
          <cell r="W64"/>
          <cell r="X64"/>
          <cell r="Y64"/>
          <cell r="Z64"/>
          <cell r="AA64"/>
        </row>
        <row r="65">
          <cell r="E65" t="str">
            <v>F-16001</v>
          </cell>
          <cell r="F65" t="str">
            <v>HARLEY</v>
          </cell>
          <cell r="G65"/>
          <cell r="H65"/>
          <cell r="I65"/>
          <cell r="J65"/>
          <cell r="K65"/>
          <cell r="L65"/>
          <cell r="M65"/>
          <cell r="N65"/>
          <cell r="O65"/>
          <cell r="P65"/>
          <cell r="Q65"/>
          <cell r="R65"/>
          <cell r="S65"/>
          <cell r="T65"/>
          <cell r="U65"/>
          <cell r="V65"/>
          <cell r="W65"/>
          <cell r="X65"/>
          <cell r="Y65" t="str">
            <v>JRA-F-16001 - HARLEY</v>
          </cell>
          <cell r="Z65" t="str">
            <v xml:space="preserve"> -  </v>
          </cell>
          <cell r="AA65" t="str">
            <v xml:space="preserve"> -  </v>
          </cell>
          <cell r="AB65">
            <v>20</v>
          </cell>
          <cell r="AC65" t="str">
            <v>FAISA</v>
          </cell>
        </row>
        <row r="66">
          <cell r="E66" t="str">
            <v>F-16002</v>
          </cell>
          <cell r="F66" t="str">
            <v>ROUMANIAC</v>
          </cell>
          <cell r="G66"/>
          <cell r="H66"/>
          <cell r="I66"/>
          <cell r="J66"/>
          <cell r="K66"/>
          <cell r="L66"/>
          <cell r="M66"/>
          <cell r="N66"/>
          <cell r="O66"/>
          <cell r="P66"/>
          <cell r="Q66"/>
          <cell r="R66"/>
          <cell r="S66"/>
          <cell r="T66"/>
          <cell r="U66"/>
          <cell r="V66"/>
          <cell r="W66"/>
          <cell r="X66"/>
          <cell r="Y66" t="str">
            <v>JRA-F-16002 - ROUMANIAC</v>
          </cell>
          <cell r="AC66" t="str">
            <v>FAISA</v>
          </cell>
        </row>
        <row r="67">
          <cell r="E67" t="str">
            <v>F-16003</v>
          </cell>
          <cell r="F67" t="str">
            <v>SLB</v>
          </cell>
          <cell r="G67"/>
          <cell r="H67"/>
          <cell r="I67"/>
          <cell r="J67"/>
          <cell r="K67"/>
          <cell r="L67"/>
          <cell r="M67"/>
          <cell r="N67"/>
          <cell r="O67"/>
          <cell r="P67"/>
          <cell r="Q67"/>
          <cell r="R67"/>
          <cell r="S67"/>
          <cell r="T67"/>
          <cell r="U67"/>
          <cell r="V67"/>
          <cell r="W67"/>
          <cell r="X67"/>
          <cell r="Y67" t="str">
            <v>JRA-F-16003 - SLB</v>
          </cell>
          <cell r="AC67" t="str">
            <v>FAISA</v>
          </cell>
        </row>
        <row r="68">
          <cell r="E68" t="str">
            <v>F-16004</v>
          </cell>
          <cell r="F68" t="str">
            <v>M. &amp; Mme BADRE</v>
          </cell>
          <cell r="G68"/>
          <cell r="H68"/>
          <cell r="I68"/>
          <cell r="J68"/>
          <cell r="K68"/>
          <cell r="L68"/>
          <cell r="M68"/>
          <cell r="N68"/>
          <cell r="O68"/>
          <cell r="P68"/>
          <cell r="Q68"/>
          <cell r="R68"/>
          <cell r="S68"/>
          <cell r="T68"/>
          <cell r="U68"/>
          <cell r="V68"/>
          <cell r="W68"/>
          <cell r="X68"/>
          <cell r="Y68" t="str">
            <v>JRA-F-16004 - M. &amp; Mme BADRE</v>
          </cell>
          <cell r="AC68" t="str">
            <v>FAISA</v>
          </cell>
        </row>
        <row r="69">
          <cell r="E69" t="str">
            <v>F-16005</v>
          </cell>
          <cell r="F69" t="str">
            <v>Colomier Habitat</v>
          </cell>
          <cell r="G69"/>
          <cell r="H69"/>
          <cell r="I69"/>
          <cell r="J69"/>
          <cell r="K69"/>
          <cell r="L69"/>
          <cell r="M69"/>
          <cell r="N69"/>
          <cell r="O69"/>
          <cell r="P69"/>
          <cell r="Q69"/>
          <cell r="R69"/>
          <cell r="S69"/>
          <cell r="T69"/>
          <cell r="U69"/>
          <cell r="V69"/>
          <cell r="W69"/>
          <cell r="X69"/>
          <cell r="Y69" t="str">
            <v>JRA-F-16005 - Colomier Habitat</v>
          </cell>
          <cell r="AC69" t="str">
            <v>FAISA</v>
          </cell>
        </row>
        <row r="70">
          <cell r="E70" t="str">
            <v>F-16006</v>
          </cell>
          <cell r="F70" t="str">
            <v>Maison ROUMANIAC</v>
          </cell>
          <cell r="G70"/>
          <cell r="H70"/>
          <cell r="I70"/>
          <cell r="J70"/>
          <cell r="K70"/>
          <cell r="L70"/>
          <cell r="M70"/>
          <cell r="N70"/>
          <cell r="O70"/>
          <cell r="P70"/>
          <cell r="Q70"/>
          <cell r="R70"/>
          <cell r="S70"/>
          <cell r="T70"/>
          <cell r="U70"/>
          <cell r="V70"/>
          <cell r="W70"/>
          <cell r="X70"/>
          <cell r="Y70" t="str">
            <v>JRA-F-16006 - Maison ROUMANIAC</v>
          </cell>
          <cell r="AC70" t="str">
            <v>FAISA</v>
          </cell>
        </row>
        <row r="71">
          <cell r="E71" t="str">
            <v>F-16007</v>
          </cell>
          <cell r="F71" t="str">
            <v>CAZENEUVE</v>
          </cell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/>
          <cell r="Y71" t="str">
            <v>JRA-F-16007 - CAZENEUVE</v>
          </cell>
          <cell r="Z71" t="str">
            <v xml:space="preserve"> -  </v>
          </cell>
          <cell r="AA71" t="str">
            <v xml:space="preserve"> -  </v>
          </cell>
          <cell r="AB71">
            <v>20</v>
          </cell>
          <cell r="AC71" t="str">
            <v>FAISA</v>
          </cell>
        </row>
        <row r="72">
          <cell r="E72" t="str">
            <v>F-16008</v>
          </cell>
          <cell r="F72" t="str">
            <v>LAPARRA</v>
          </cell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  <cell r="Y72" t="str">
            <v>JRA-F-16008 - LAPARRA</v>
          </cell>
          <cell r="AC72" t="str">
            <v>FAISA</v>
          </cell>
        </row>
        <row r="73">
          <cell r="E73" t="str">
            <v>F-16009</v>
          </cell>
          <cell r="F73" t="str">
            <v>ACTIA</v>
          </cell>
          <cell r="G73"/>
          <cell r="H73"/>
          <cell r="I73"/>
          <cell r="J73"/>
          <cell r="K73"/>
          <cell r="L73"/>
          <cell r="M73"/>
          <cell r="N73"/>
          <cell r="O73"/>
          <cell r="P73"/>
          <cell r="Q73"/>
          <cell r="R73"/>
          <cell r="S73"/>
          <cell r="T73"/>
          <cell r="U73"/>
          <cell r="V73"/>
          <cell r="W73"/>
          <cell r="X73"/>
          <cell r="Y73" t="str">
            <v>JRA-F-16009 - ACTIA</v>
          </cell>
          <cell r="AC73" t="str">
            <v>FAISA</v>
          </cell>
        </row>
        <row r="74">
          <cell r="E74" t="str">
            <v>F-16010</v>
          </cell>
          <cell r="F74" t="str">
            <v>ARNAUD</v>
          </cell>
          <cell r="G74"/>
          <cell r="H74"/>
          <cell r="I74"/>
          <cell r="J74"/>
          <cell r="K74"/>
          <cell r="L74"/>
          <cell r="M74"/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>
            <v>5.6</v>
          </cell>
          <cell r="Y74" t="str">
            <v>JRA-F-16010 - ARNAUD</v>
          </cell>
          <cell r="Z74" t="str">
            <v xml:space="preserve"> -  </v>
          </cell>
          <cell r="AA74" t="str">
            <v xml:space="preserve"> -  </v>
          </cell>
          <cell r="AB74">
            <v>20</v>
          </cell>
          <cell r="AC74" t="str">
            <v>FAISA</v>
          </cell>
        </row>
        <row r="75">
          <cell r="E75" t="str">
            <v>F-16011</v>
          </cell>
          <cell r="F75" t="str">
            <v>M et Me EWERS</v>
          </cell>
          <cell r="G75"/>
          <cell r="H75"/>
          <cell r="I75"/>
          <cell r="J75"/>
          <cell r="K75"/>
          <cell r="L75"/>
          <cell r="M75"/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>
            <v>44</v>
          </cell>
          <cell r="Y75" t="str">
            <v>JRA-F-16011 - M et Me EWERS</v>
          </cell>
          <cell r="Z75" t="str">
            <v xml:space="preserve"> -  </v>
          </cell>
          <cell r="AA75" t="str">
            <v xml:space="preserve"> -  </v>
          </cell>
          <cell r="AB75">
            <v>20</v>
          </cell>
          <cell r="AC75" t="str">
            <v>FAISA</v>
          </cell>
        </row>
        <row r="76">
          <cell r="E76" t="str">
            <v>F-1612</v>
          </cell>
          <cell r="F76" t="str">
            <v>BADRE - St Girons</v>
          </cell>
          <cell r="G76" t="str">
            <v>Restructuration d'une cuisine</v>
          </cell>
          <cell r="H76" t="str">
            <v>M &amp; Mme BADRÉ</v>
          </cell>
          <cell r="I76" t="str">
            <v>M &amp; Mme BADRÉ</v>
          </cell>
          <cell r="J76"/>
          <cell r="K76" t="str">
            <v>7 chemin du Marsan</v>
          </cell>
          <cell r="L76" t="str">
            <v>09200</v>
          </cell>
          <cell r="M76" t="str">
            <v>SAINT GIRONS</v>
          </cell>
          <cell r="N76"/>
          <cell r="O76" t="str">
            <v>06 64 94 26 32</v>
          </cell>
          <cell r="P76"/>
          <cell r="Q76" t="str">
            <v>badre.nicolas@orange.fr</v>
          </cell>
          <cell r="R76" t="str">
            <v>7 chemin du Marsan</v>
          </cell>
          <cell r="S76" t="str">
            <v>09200</v>
          </cell>
          <cell r="T76" t="str">
            <v>SAINT GIRONS</v>
          </cell>
          <cell r="U76" t="str">
            <v>000B3670</v>
          </cell>
          <cell r="V76"/>
          <cell r="W76">
            <v>194</v>
          </cell>
          <cell r="X76"/>
          <cell r="Y76" t="str">
            <v>JRA-F-1612 - BADRE - St Girons</v>
          </cell>
          <cell r="Z76" t="str">
            <v>7 chemin du Marsan - 09200 SAINT GIRONS</v>
          </cell>
          <cell r="AA76" t="str">
            <v>7 chemin du Marsan - 09200 SAINT GIRONS</v>
          </cell>
          <cell r="AB76">
            <v>10</v>
          </cell>
          <cell r="AC76" t="str">
            <v>FAISA</v>
          </cell>
        </row>
        <row r="77">
          <cell r="E77" t="str">
            <v>F-16013</v>
          </cell>
          <cell r="F77" t="str">
            <v>FERRAN</v>
          </cell>
          <cell r="G77"/>
          <cell r="H77"/>
          <cell r="I77"/>
          <cell r="J77"/>
          <cell r="K77"/>
          <cell r="L77"/>
          <cell r="M77"/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 t="str">
            <v>JRA-F-16013 - FERRAN</v>
          </cell>
          <cell r="Z77" t="str">
            <v xml:space="preserve"> -  </v>
          </cell>
          <cell r="AA77" t="str">
            <v xml:space="preserve"> -  </v>
          </cell>
          <cell r="AB77">
            <v>10</v>
          </cell>
          <cell r="AC77" t="str">
            <v>FAISA</v>
          </cell>
        </row>
        <row r="78">
          <cell r="E78" t="str">
            <v>F-16015</v>
          </cell>
          <cell r="F78" t="str">
            <v>DPG et 4X4</v>
          </cell>
          <cell r="G78"/>
          <cell r="H78"/>
          <cell r="I78"/>
          <cell r="J78"/>
          <cell r="K78"/>
          <cell r="L78"/>
          <cell r="M78"/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 t="str">
            <v>JRA-F-16015 - DPG et 4X4</v>
          </cell>
          <cell r="Z78" t="str">
            <v xml:space="preserve"> -  </v>
          </cell>
          <cell r="AA78" t="str">
            <v xml:space="preserve"> -  </v>
          </cell>
          <cell r="AB78">
            <v>20</v>
          </cell>
          <cell r="AC78" t="str">
            <v>FAISA</v>
          </cell>
        </row>
        <row r="79">
          <cell r="E79" t="str">
            <v>F-16016</v>
          </cell>
          <cell r="F79" t="str">
            <v>CAROLE</v>
          </cell>
          <cell r="G79"/>
          <cell r="H79"/>
          <cell r="I79"/>
          <cell r="J79"/>
          <cell r="K79"/>
          <cell r="L79"/>
          <cell r="M79"/>
          <cell r="N79"/>
          <cell r="O79"/>
          <cell r="P79"/>
          <cell r="Q79"/>
          <cell r="R79"/>
          <cell r="S79"/>
          <cell r="T79"/>
          <cell r="U79"/>
          <cell r="V79"/>
          <cell r="W79"/>
          <cell r="X79"/>
          <cell r="Y79" t="str">
            <v>JRA-F-16016 - CAROLE</v>
          </cell>
          <cell r="Z79" t="str">
            <v xml:space="preserve"> -  </v>
          </cell>
          <cell r="AA79" t="str">
            <v xml:space="preserve"> -  </v>
          </cell>
          <cell r="AB79">
            <v>20</v>
          </cell>
          <cell r="AC79" t="str">
            <v>FAISA</v>
          </cell>
        </row>
        <row r="80">
          <cell r="E80" t="str">
            <v>F-16017</v>
          </cell>
          <cell r="F80" t="str">
            <v>QUEREL</v>
          </cell>
          <cell r="G80"/>
          <cell r="H80"/>
          <cell r="I80"/>
          <cell r="J80"/>
          <cell r="K80"/>
          <cell r="L80"/>
          <cell r="M80"/>
          <cell r="N80"/>
          <cell r="O80"/>
          <cell r="P80"/>
          <cell r="Q80"/>
          <cell r="R80"/>
          <cell r="S80"/>
          <cell r="T80"/>
          <cell r="U80"/>
          <cell r="V80"/>
          <cell r="W80"/>
          <cell r="X80"/>
          <cell r="Y80" t="str">
            <v>JRA-F-16017 - QUEREL</v>
          </cell>
          <cell r="Z80" t="str">
            <v xml:space="preserve"> -  </v>
          </cell>
          <cell r="AA80" t="str">
            <v xml:space="preserve"> -  </v>
          </cell>
          <cell r="AB80">
            <v>20</v>
          </cell>
          <cell r="AC80" t="str">
            <v>FAISA</v>
          </cell>
        </row>
        <row r="81">
          <cell r="E81" t="str">
            <v>F-16018</v>
          </cell>
          <cell r="F81" t="str">
            <v>BRUGUIERES</v>
          </cell>
          <cell r="G81"/>
          <cell r="H81" t="str">
            <v>BRUGUIERE</v>
          </cell>
          <cell r="I81"/>
          <cell r="J81"/>
          <cell r="K81"/>
          <cell r="L81"/>
          <cell r="M81"/>
          <cell r="N81"/>
          <cell r="O81"/>
          <cell r="P81"/>
          <cell r="Q81"/>
          <cell r="R81"/>
          <cell r="S81"/>
          <cell r="T81"/>
          <cell r="U81"/>
          <cell r="V81"/>
          <cell r="W81">
            <v>43.4</v>
          </cell>
          <cell r="X81"/>
          <cell r="Y81" t="str">
            <v>JRA-F-16018 - BRUGUIERES</v>
          </cell>
          <cell r="Z81" t="str">
            <v xml:space="preserve"> -  </v>
          </cell>
          <cell r="AA81" t="str">
            <v xml:space="preserve"> -  </v>
          </cell>
          <cell r="AB81">
            <v>20</v>
          </cell>
          <cell r="AC81" t="str">
            <v>FAISA</v>
          </cell>
        </row>
        <row r="82">
          <cell r="E82" t="str">
            <v>F-16019</v>
          </cell>
          <cell r="F82" t="str">
            <v>GARAGE ABC HARLEY D</v>
          </cell>
          <cell r="G82" t="str">
            <v>RESTRUCTURATION D'UN HANGAR EN GARAGE ET AUTRES ACTIVITEES</v>
          </cell>
          <cell r="H82" t="str">
            <v>ABC MOTOS</v>
          </cell>
          <cell r="I82" t="str">
            <v>Jean Rene GAYE</v>
          </cell>
          <cell r="J82">
            <v>40762805600019</v>
          </cell>
          <cell r="K82" t="str">
            <v>8 rue de Soyouz</v>
          </cell>
          <cell r="L82">
            <v>31240</v>
          </cell>
          <cell r="M82" t="str">
            <v>L'UNION</v>
          </cell>
          <cell r="N82" t="str">
            <v xml:space="preserve"> 05 61 58 11 33</v>
          </cell>
          <cell r="O82"/>
          <cell r="P82"/>
          <cell r="Q82" t="str">
            <v>abcmotos31@free.fr</v>
          </cell>
          <cell r="R82" t="str">
            <v>3 rue de Soyouz</v>
          </cell>
          <cell r="S82">
            <v>31240</v>
          </cell>
          <cell r="T82" t="str">
            <v>L'UNION</v>
          </cell>
          <cell r="U82" t="str">
            <v>000 bm 69</v>
          </cell>
          <cell r="V82"/>
          <cell r="W82">
            <v>39.4</v>
          </cell>
          <cell r="X82"/>
          <cell r="Y82" t="str">
            <v>JRA-F-16019 - GARAGE ABC HARLEY D</v>
          </cell>
          <cell r="Z82" t="str">
            <v>8 rue de Soyouz - 31240 L'UNION</v>
          </cell>
          <cell r="AA82" t="str">
            <v>3 rue de Soyouz - 31240 L'UNION</v>
          </cell>
          <cell r="AB82">
            <v>20</v>
          </cell>
          <cell r="AC82" t="str">
            <v>FAISA</v>
          </cell>
        </row>
        <row r="83">
          <cell r="E83"/>
          <cell r="F83"/>
          <cell r="G83"/>
          <cell r="H83"/>
          <cell r="I83"/>
          <cell r="J83"/>
          <cell r="K83"/>
          <cell r="L83"/>
          <cell r="M83"/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  <cell r="Y83"/>
          <cell r="Z83"/>
          <cell r="AA83"/>
          <cell r="AB83"/>
          <cell r="AC83"/>
        </row>
        <row r="84">
          <cell r="E84" t="str">
            <v>F-1701</v>
          </cell>
          <cell r="F84" t="str">
            <v>GRANDIDIER</v>
          </cell>
          <cell r="G84" t="str">
            <v>Immeuble d'habitation</v>
          </cell>
          <cell r="H84" t="str">
            <v>GB Immo</v>
          </cell>
          <cell r="I84" t="str">
            <v>Arnaud VIROLES</v>
          </cell>
          <cell r="J84"/>
          <cell r="K84" t="str">
            <v>378 Route de Launaguet</v>
          </cell>
          <cell r="L84">
            <v>31140</v>
          </cell>
          <cell r="M84" t="str">
            <v>LAUNAGUET</v>
          </cell>
          <cell r="N84" t="str">
            <v>05 34 66 63 50</v>
          </cell>
          <cell r="O84"/>
          <cell r="P84"/>
          <cell r="Q84"/>
          <cell r="R84" t="str">
            <v>3-5 Rue Alfred Grandidier</v>
          </cell>
          <cell r="S84">
            <v>31998</v>
          </cell>
          <cell r="T84" t="str">
            <v>TOULOUSE</v>
          </cell>
          <cell r="U84" t="str">
            <v>836AD4 / 836AD83</v>
          </cell>
          <cell r="V84"/>
          <cell r="W84"/>
          <cell r="X84"/>
          <cell r="Y84" t="str">
            <v>JRA-F-1701 - GRANDIDIER</v>
          </cell>
          <cell r="Z84" t="str">
            <v>378 Route de Launaguet - 31140 LAUNAGUET</v>
          </cell>
          <cell r="AA84" t="str">
            <v>3-5 Rue Alfred Grandidier - 31998 TOULOUSE</v>
          </cell>
          <cell r="AB84">
            <v>20</v>
          </cell>
          <cell r="AC84" t="str">
            <v>FAISA</v>
          </cell>
        </row>
        <row r="85">
          <cell r="E85" t="str">
            <v>F-1702</v>
          </cell>
          <cell r="F85" t="str">
            <v>GOMARD</v>
          </cell>
          <cell r="G85" t="str">
            <v>Réhabilitation Appartement</v>
          </cell>
          <cell r="H85" t="str">
            <v>M GOMARD</v>
          </cell>
          <cell r="I85" t="str">
            <v>M Gomard</v>
          </cell>
          <cell r="J85"/>
          <cell r="K85" t="str">
            <v>Résid. Adonis B - 41 rue Adonis</v>
          </cell>
          <cell r="L85">
            <v>31000</v>
          </cell>
          <cell r="M85" t="str">
            <v>TOULOUSE</v>
          </cell>
          <cell r="N85"/>
          <cell r="O85" t="str">
            <v>06 33 95 93 87</v>
          </cell>
          <cell r="P85"/>
          <cell r="Q85"/>
          <cell r="R85" t="str">
            <v>Résid. Adonis B - 41 rue Adonis</v>
          </cell>
          <cell r="S85">
            <v>31000</v>
          </cell>
          <cell r="T85" t="str">
            <v>TOULOUSE</v>
          </cell>
          <cell r="U85"/>
          <cell r="V85"/>
          <cell r="W85">
            <v>20.399999999999999</v>
          </cell>
          <cell r="X85"/>
          <cell r="Y85" t="str">
            <v>JRA-F-1702 - GOMARD</v>
          </cell>
          <cell r="Z85" t="str">
            <v>Résid. Adonis B - 41 rue Adonis - 31000 TOULOUSE</v>
          </cell>
          <cell r="AA85" t="str">
            <v>Résid. Adonis B - 41 rue Adonis - 31000 TOULOUSE</v>
          </cell>
          <cell r="AB85">
            <v>10</v>
          </cell>
          <cell r="AC85" t="str">
            <v>DCE</v>
          </cell>
        </row>
        <row r="86">
          <cell r="E86" t="str">
            <v>F-1703</v>
          </cell>
          <cell r="F86" t="str">
            <v>FLAMBERE - SOCOTRAP</v>
          </cell>
          <cell r="G86" t="str">
            <v>CONSTRUCTION D'UN ENTREPOT</v>
          </cell>
          <cell r="H86" t="str">
            <v>SOCOTRAP IMMOBILIER</v>
          </cell>
          <cell r="I86"/>
          <cell r="J86"/>
          <cell r="K86" t="str">
            <v>21 Chemin de la Prélude</v>
          </cell>
          <cell r="L86">
            <v>31400</v>
          </cell>
          <cell r="M86" t="str">
            <v>TOULOUSE</v>
          </cell>
          <cell r="N86" t="str">
            <v>05 34 31 91 00</v>
          </cell>
          <cell r="O86"/>
          <cell r="P86"/>
          <cell r="Q86"/>
          <cell r="R86" t="str">
            <v>7 impasse de la Flambere</v>
          </cell>
          <cell r="S86">
            <v>31998</v>
          </cell>
          <cell r="T86" t="str">
            <v>TOULOUSE</v>
          </cell>
          <cell r="U86" t="str">
            <v>846 ab 154</v>
          </cell>
          <cell r="V86"/>
          <cell r="W86"/>
          <cell r="X86"/>
          <cell r="Y86" t="str">
            <v>JRA-F-1703 - FLAMBERE - SOCOTRAP</v>
          </cell>
          <cell r="Z86" t="str">
            <v>21 Chemin de la Prélude - 31400 TOULOUSE</v>
          </cell>
          <cell r="AA86" t="str">
            <v>7 impasse de la Flambere - 31998 TOULOUSE</v>
          </cell>
          <cell r="AB86">
            <v>20</v>
          </cell>
          <cell r="AC86" t="str">
            <v>FAISA/APS</v>
          </cell>
        </row>
        <row r="87">
          <cell r="E87" t="str">
            <v>F-1704</v>
          </cell>
          <cell r="F87" t="str">
            <v>LAROCHE - LECAMP</v>
          </cell>
          <cell r="G87" t="str">
            <v>Extension et réhabilitation d'une maison d'habitation</v>
          </cell>
          <cell r="H87" t="str">
            <v>M. LAROCHE &amp; Mme LECAMP</v>
          </cell>
          <cell r="I87"/>
          <cell r="J87"/>
          <cell r="K87" t="str">
            <v>8 rue Ste Thérèse</v>
          </cell>
          <cell r="L87">
            <v>31000</v>
          </cell>
          <cell r="M87" t="str">
            <v>TOULOUSE</v>
          </cell>
          <cell r="N87" t="str">
            <v>05 62 48 71 28</v>
          </cell>
          <cell r="O87" t="str">
            <v>06 66 99 00 88</v>
          </cell>
          <cell r="P87"/>
          <cell r="Q87" t="str">
            <v>a.lecamp@hotmail.fr</v>
          </cell>
          <cell r="R87" t="str">
            <v>8 rue Ste Thérèse</v>
          </cell>
          <cell r="S87">
            <v>31000</v>
          </cell>
          <cell r="T87" t="str">
            <v>TOULOUSE</v>
          </cell>
          <cell r="U87"/>
          <cell r="V87"/>
          <cell r="W87">
            <v>8.4</v>
          </cell>
          <cell r="X87"/>
          <cell r="Y87" t="str">
            <v>JRA-F-1704 - LAROCHE - LECAMP</v>
          </cell>
          <cell r="Z87" t="str">
            <v>8 rue Ste Thérèse - 31000 TOULOUSE</v>
          </cell>
          <cell r="AA87" t="str">
            <v>8 rue Ste Thérèse - 31000 TOULOUSE</v>
          </cell>
          <cell r="AB87">
            <v>10</v>
          </cell>
          <cell r="AC87" t="str">
            <v>FAISA</v>
          </cell>
        </row>
        <row r="88">
          <cell r="E88" t="str">
            <v>F-1705</v>
          </cell>
          <cell r="F88" t="str">
            <v>COUSIN</v>
          </cell>
          <cell r="G88" t="str">
            <v>Construction d'une maison d'habitation</v>
          </cell>
          <cell r="H88" t="str">
            <v>COUSIN</v>
          </cell>
          <cell r="I88"/>
          <cell r="J88"/>
          <cell r="K88"/>
          <cell r="L88"/>
          <cell r="M88"/>
          <cell r="N88"/>
          <cell r="O88"/>
          <cell r="P88"/>
          <cell r="Q88"/>
          <cell r="R88"/>
          <cell r="S88"/>
          <cell r="T88"/>
          <cell r="U88"/>
          <cell r="V88"/>
          <cell r="W88"/>
          <cell r="X88"/>
          <cell r="Y88" t="str">
            <v>JRA-F-1705 - COUSIN</v>
          </cell>
          <cell r="Z88" t="str">
            <v xml:space="preserve"> -  </v>
          </cell>
          <cell r="AA88" t="str">
            <v xml:space="preserve"> -  </v>
          </cell>
          <cell r="AB88">
            <v>20</v>
          </cell>
          <cell r="AC88" t="str">
            <v>FAISA</v>
          </cell>
        </row>
        <row r="89">
          <cell r="E89" t="str">
            <v>F-1706</v>
          </cell>
          <cell r="F89" t="str">
            <v>Grand Bretagne - SOCOTRAP</v>
          </cell>
          <cell r="G89" t="str">
            <v>IMMEUBLE D'HABITATION</v>
          </cell>
          <cell r="H89" t="str">
            <v>SOCOTRAP IMMOBILIER</v>
          </cell>
          <cell r="I89"/>
          <cell r="J89"/>
          <cell r="K89" t="str">
            <v>21 Chemin de la Prélude</v>
          </cell>
          <cell r="L89">
            <v>31400</v>
          </cell>
          <cell r="M89" t="str">
            <v>TOULOUSE</v>
          </cell>
          <cell r="N89" t="str">
            <v>05 34 31 91 00</v>
          </cell>
          <cell r="O89"/>
          <cell r="P89"/>
          <cell r="Q89"/>
          <cell r="R89" t="str">
            <v>258/260 Avenue de grande Bretagne</v>
          </cell>
          <cell r="S89">
            <v>31300</v>
          </cell>
          <cell r="T89" t="str">
            <v>TOULOUSE</v>
          </cell>
          <cell r="U89" t="str">
            <v>846 AI 591/382/385/649</v>
          </cell>
          <cell r="V89"/>
          <cell r="W89"/>
          <cell r="X89"/>
          <cell r="Y89" t="str">
            <v>JRA-F-1706 - Grand Bretagne - SOCOTRAP</v>
          </cell>
          <cell r="Z89" t="str">
            <v>21 Chemin de la Prélude - 31400 TOULOUSE</v>
          </cell>
          <cell r="AA89" t="str">
            <v>258/260 Avenue de grande Bretagne - 31300 TOULOUSE</v>
          </cell>
          <cell r="AB89">
            <v>20</v>
          </cell>
          <cell r="AC89" t="str">
            <v>FAISA</v>
          </cell>
        </row>
        <row r="90">
          <cell r="E90" t="str">
            <v>F-1707</v>
          </cell>
          <cell r="F90" t="str">
            <v>FLAMBERE 2 - SOCOTRAP</v>
          </cell>
          <cell r="G90" t="str">
            <v>CONSTRUCTION D'UN ENTREPOT</v>
          </cell>
          <cell r="H90" t="str">
            <v>SOCOTRAP IMMOBILIER</v>
          </cell>
          <cell r="I90"/>
          <cell r="J90"/>
          <cell r="K90" t="str">
            <v>21 Chemin de la Prélude</v>
          </cell>
          <cell r="L90">
            <v>31400</v>
          </cell>
          <cell r="M90" t="str">
            <v>TOULOUSE</v>
          </cell>
          <cell r="N90" t="str">
            <v>05 34 31 91 00</v>
          </cell>
          <cell r="O90"/>
          <cell r="P90"/>
          <cell r="Q90"/>
          <cell r="R90" t="str">
            <v>7 impasse de la Flambere</v>
          </cell>
          <cell r="S90">
            <v>31998</v>
          </cell>
          <cell r="T90" t="str">
            <v>TOULOUSE</v>
          </cell>
          <cell r="U90" t="str">
            <v>846 ab 154</v>
          </cell>
          <cell r="V90"/>
          <cell r="W90"/>
          <cell r="X90"/>
          <cell r="Y90" t="str">
            <v>JRA-F-1707 - FLAMBERE 2 - SOCOTRAP</v>
          </cell>
          <cell r="Z90" t="str">
            <v>21 Chemin de la Prélude - 31400 TOULOUSE</v>
          </cell>
          <cell r="AA90" t="str">
            <v>7 impasse de la Flambere - 31998 TOULOUSE</v>
          </cell>
          <cell r="AB90">
            <v>20</v>
          </cell>
          <cell r="AC90" t="str">
            <v>FAISA/APS</v>
          </cell>
        </row>
        <row r="91">
          <cell r="E91" t="str">
            <v>F-1708</v>
          </cell>
          <cell r="F91" t="str">
            <v>Centre Médical des Tilleuls</v>
          </cell>
          <cell r="G91" t="str">
            <v>AD'AP</v>
          </cell>
          <cell r="H91" t="str">
            <v>CSM Centre Médical des Tilleuls</v>
          </cell>
          <cell r="I91"/>
          <cell r="J91"/>
          <cell r="K91" t="str">
            <v>98 Route de Blagnac</v>
          </cell>
          <cell r="L91">
            <v>31200</v>
          </cell>
          <cell r="M91" t="str">
            <v>TOULOUSE</v>
          </cell>
          <cell r="N91" t="str">
            <v>05 61 57 42 42</v>
          </cell>
          <cell r="O91"/>
          <cell r="P91"/>
          <cell r="Q91"/>
          <cell r="R91" t="str">
            <v>98 Route de Blagnac</v>
          </cell>
          <cell r="S91">
            <v>31200</v>
          </cell>
          <cell r="T91" t="str">
            <v>TOULOUSE</v>
          </cell>
          <cell r="U91"/>
          <cell r="V91"/>
          <cell r="W91">
            <v>8.1999999999999993</v>
          </cell>
          <cell r="X91"/>
          <cell r="Y91" t="str">
            <v>JRA-F-1708 - Centre Médical des Tilleuls</v>
          </cell>
          <cell r="Z91" t="str">
            <v>98 Route de Blagnac - 31200 TOULOUSE</v>
          </cell>
          <cell r="AA91" t="str">
            <v>98 Route de Blagnac - 31200 TOULOUSE</v>
          </cell>
          <cell r="AB91">
            <v>20</v>
          </cell>
        </row>
        <row r="92">
          <cell r="E92" t="str">
            <v>F-1709</v>
          </cell>
          <cell r="F92" t="str">
            <v>Montmorency</v>
          </cell>
          <cell r="G92" t="str">
            <v>Réhabilitation d'un appartement</v>
          </cell>
          <cell r="H92"/>
          <cell r="I92"/>
          <cell r="J92"/>
          <cell r="K92"/>
          <cell r="L92"/>
          <cell r="M92"/>
          <cell r="N92"/>
          <cell r="O92"/>
          <cell r="P92"/>
          <cell r="Q92"/>
          <cell r="R92"/>
          <cell r="S92"/>
          <cell r="T92"/>
          <cell r="U92"/>
          <cell r="V92"/>
          <cell r="W92"/>
          <cell r="X92"/>
          <cell r="Y92" t="str">
            <v>JRA-F-1709 - Montmorency</v>
          </cell>
          <cell r="Z92" t="str">
            <v xml:space="preserve"> -  </v>
          </cell>
          <cell r="AA92" t="str">
            <v xml:space="preserve"> -  </v>
          </cell>
        </row>
        <row r="93">
          <cell r="E93" t="str">
            <v>F-1710</v>
          </cell>
          <cell r="F93" t="str">
            <v>L'Union - Acantys</v>
          </cell>
          <cell r="G93" t="str">
            <v>Construction d'habitations</v>
          </cell>
          <cell r="H93" t="str">
            <v>ACANTYS</v>
          </cell>
          <cell r="I93"/>
          <cell r="J93"/>
          <cell r="K93" t="str">
            <v>25 Rue Ozenne</v>
          </cell>
          <cell r="L93">
            <v>31000</v>
          </cell>
          <cell r="M93" t="str">
            <v>TOULOUSE</v>
          </cell>
          <cell r="N93" t="str">
            <v>05 61 73 03 6</v>
          </cell>
          <cell r="O93"/>
          <cell r="P93"/>
          <cell r="Q93"/>
          <cell r="R93" t="str">
            <v>Avenue de Cornaudric</v>
          </cell>
          <cell r="S93">
            <v>31240</v>
          </cell>
          <cell r="T93" t="str">
            <v>L'UNION</v>
          </cell>
          <cell r="U93" t="str">
            <v>000 AN 94/95/96/97/98</v>
          </cell>
          <cell r="V93"/>
          <cell r="W93">
            <v>39.799999999999997</v>
          </cell>
          <cell r="X93"/>
          <cell r="Y93" t="str">
            <v>JRA-F-1710 - L'Union - Acantys</v>
          </cell>
          <cell r="Z93" t="str">
            <v>25 Rue Ozenne - 31000 TOULOUSE</v>
          </cell>
          <cell r="AA93" t="str">
            <v>Avenue de Cornaudric - 31240 L'UNION</v>
          </cell>
          <cell r="AB93">
            <v>20</v>
          </cell>
          <cell r="AC93" t="str">
            <v>FAISA</v>
          </cell>
        </row>
        <row r="94">
          <cell r="E94" t="str">
            <v>F-1711</v>
          </cell>
          <cell r="F94" t="str">
            <v>CHERFILS</v>
          </cell>
          <cell r="G94" t="str">
            <v>Surrélévation d'un immeuble</v>
          </cell>
          <cell r="H94" t="str">
            <v>M Philippe CHERFILS</v>
          </cell>
          <cell r="I94" t="str">
            <v>M. P. CHERFILS</v>
          </cell>
          <cell r="J94"/>
          <cell r="K94" t="str">
            <v>7 rue du petit Lazard</v>
          </cell>
          <cell r="L94">
            <v>31000</v>
          </cell>
          <cell r="M94" t="str">
            <v>TOULOUSE</v>
          </cell>
          <cell r="N94"/>
          <cell r="O94" t="str">
            <v>06 81 63 08 82</v>
          </cell>
          <cell r="P94"/>
          <cell r="Q94"/>
          <cell r="R94" t="str">
            <v>7 rue du petit Lazard</v>
          </cell>
          <cell r="S94">
            <v>31000</v>
          </cell>
          <cell r="T94" t="str">
            <v>TOULOUSE</v>
          </cell>
          <cell r="U94" t="str">
            <v>823 ac 612</v>
          </cell>
          <cell r="V94"/>
          <cell r="W94">
            <v>13</v>
          </cell>
          <cell r="X94"/>
          <cell r="Y94" t="str">
            <v>JRA-F-1711 - CHERFILS</v>
          </cell>
          <cell r="Z94" t="str">
            <v>7 rue du petit Lazard - 31000 TOULOUSE</v>
          </cell>
          <cell r="AA94" t="str">
            <v>7 rue du petit Lazard - 31000 TOULOUSE</v>
          </cell>
          <cell r="AB94">
            <v>20</v>
          </cell>
          <cell r="AC94" t="str">
            <v>FAISA</v>
          </cell>
        </row>
        <row r="95">
          <cell r="E95" t="str">
            <v>F-1712</v>
          </cell>
          <cell r="F95" t="str">
            <v>RIBET</v>
          </cell>
          <cell r="G95"/>
          <cell r="H95"/>
          <cell r="I95"/>
          <cell r="J95"/>
          <cell r="K95"/>
          <cell r="L95"/>
          <cell r="M95"/>
          <cell r="N95"/>
          <cell r="O95"/>
          <cell r="P95"/>
          <cell r="Q95"/>
          <cell r="R95"/>
          <cell r="S95"/>
          <cell r="T95"/>
          <cell r="U95"/>
          <cell r="V95"/>
          <cell r="W95"/>
          <cell r="X95"/>
          <cell r="Y95" t="str">
            <v>JRA-F-1712 - RIBET</v>
          </cell>
          <cell r="Z95" t="str">
            <v xml:space="preserve"> -  </v>
          </cell>
          <cell r="AA95" t="str">
            <v xml:space="preserve"> -  </v>
          </cell>
        </row>
        <row r="96">
          <cell r="E96" t="str">
            <v>F-1713</v>
          </cell>
          <cell r="F96" t="str">
            <v>M TCHEMMIK</v>
          </cell>
          <cell r="G96" t="str">
            <v>Extension d'une maison d'habitation</v>
          </cell>
          <cell r="H96" t="str">
            <v>M. &amp; Mme TCHEMMIK</v>
          </cell>
          <cell r="I96"/>
          <cell r="J96"/>
          <cell r="K96" t="str">
            <v>10 rue de Rimont</v>
          </cell>
          <cell r="L96">
            <v>31100</v>
          </cell>
          <cell r="M96" t="str">
            <v>TOULOUSE</v>
          </cell>
          <cell r="N96"/>
          <cell r="O96" t="str">
            <v>06 17 12 63 72</v>
          </cell>
          <cell r="P96"/>
          <cell r="Q96" t="str">
            <v>kamkam5931@yahoo.fr</v>
          </cell>
          <cell r="R96" t="str">
            <v>10 rue de Rimont</v>
          </cell>
          <cell r="S96">
            <v>31100</v>
          </cell>
          <cell r="T96" t="str">
            <v>TOULOUSE</v>
          </cell>
          <cell r="U96"/>
          <cell r="V96"/>
          <cell r="W96">
            <v>6</v>
          </cell>
          <cell r="X96"/>
          <cell r="Y96" t="str">
            <v>JRA-F-1713 - M TCHEMMIK</v>
          </cell>
          <cell r="Z96" t="str">
            <v>10 rue de Rimont - 31100 TOULOUSE</v>
          </cell>
          <cell r="AA96" t="str">
            <v>10 rue de Rimont - 31100 TOULOUSE</v>
          </cell>
        </row>
        <row r="97">
          <cell r="E97" t="str">
            <v>F-1714</v>
          </cell>
          <cell r="F97" t="str">
            <v>RIBET</v>
          </cell>
          <cell r="G97" t="str">
            <v>Construction d'un Poolhouse</v>
          </cell>
          <cell r="H97" t="str">
            <v>M. &amp; Mme RIBET</v>
          </cell>
          <cell r="I97" t="str">
            <v>M. &amp; Mme RIBET</v>
          </cell>
          <cell r="J97"/>
          <cell r="K97" t="str">
            <v>12 Route d'Auzielle</v>
          </cell>
          <cell r="L97">
            <v>31650</v>
          </cell>
          <cell r="M97" t="str">
            <v>LAUERVILLE</v>
          </cell>
          <cell r="N97"/>
          <cell r="O97"/>
          <cell r="P97"/>
          <cell r="Q97" t="str">
            <v>agnes.31650@gmail.com</v>
          </cell>
          <cell r="R97" t="str">
            <v>12 Route d'Auzielle</v>
          </cell>
          <cell r="S97">
            <v>31650</v>
          </cell>
          <cell r="T97" t="str">
            <v>LAUZERVILLE</v>
          </cell>
          <cell r="U97" t="str">
            <v>000 ZB 297 - 299</v>
          </cell>
          <cell r="V97"/>
          <cell r="W97">
            <v>35</v>
          </cell>
          <cell r="X97"/>
          <cell r="Y97" t="str">
            <v>JRA-F-1714 - RIBET</v>
          </cell>
          <cell r="Z97" t="str">
            <v>12 Route d'Auzielle - 31650 LAUERVILLE</v>
          </cell>
          <cell r="AA97" t="str">
            <v>12 Route d'Auzielle - 31650 LAUZERVILLE</v>
          </cell>
          <cell r="AB97">
            <v>20</v>
          </cell>
          <cell r="AC97" t="str">
            <v>FAISA</v>
          </cell>
        </row>
        <row r="98">
          <cell r="E98" t="str">
            <v>F-1715</v>
          </cell>
          <cell r="F98" t="str">
            <v>M. CRISPEL Mme. BOBIK</v>
          </cell>
          <cell r="G98" t="str">
            <v>Restructuration d'une maison d'habitation</v>
          </cell>
          <cell r="H98" t="str">
            <v>M. CRISPEL Mme. BOBIK</v>
          </cell>
          <cell r="I98"/>
          <cell r="J98"/>
          <cell r="K98" t="str">
            <v>30 rue Milhes</v>
          </cell>
          <cell r="L98">
            <v>31400</v>
          </cell>
          <cell r="M98" t="str">
            <v>TOULOUSE</v>
          </cell>
          <cell r="N98" t="str">
            <v>09 80 64 32 99</v>
          </cell>
          <cell r="O98" t="str">
            <v>06 59 89 57 85</v>
          </cell>
          <cell r="P98" t="str">
            <v>06 51 15 15 69</v>
          </cell>
          <cell r="Q98" t="str">
            <v>krishoub@yahoo.fr</v>
          </cell>
          <cell r="R98" t="str">
            <v>30 rue Milhes</v>
          </cell>
          <cell r="S98">
            <v>31400</v>
          </cell>
          <cell r="T98" t="str">
            <v>TOULOUSE</v>
          </cell>
          <cell r="U98" t="str">
            <v>846 AK 159</v>
          </cell>
          <cell r="V98"/>
          <cell r="W98">
            <v>8</v>
          </cell>
          <cell r="X98"/>
          <cell r="Y98" t="str">
            <v>JRA-F-1715 - M. CRISPEL Mme. BOBIK</v>
          </cell>
          <cell r="Z98" t="str">
            <v>30 rue Milhes - 31400 TOULOUSE</v>
          </cell>
          <cell r="AA98" t="str">
            <v>30 rue Milhes - 31400 TOULOUSE</v>
          </cell>
          <cell r="AB98">
            <v>10</v>
          </cell>
          <cell r="AC98" t="str">
            <v>FAISA</v>
          </cell>
        </row>
        <row r="99">
          <cell r="E99" t="str">
            <v>F-1716</v>
          </cell>
          <cell r="F99" t="str">
            <v>SOCOTRAP - TUNIS</v>
          </cell>
          <cell r="G99" t="str">
            <v>Immeuble de logements</v>
          </cell>
          <cell r="H99" t="str">
            <v>SOCOTRAP IMMOBILIER</v>
          </cell>
          <cell r="I99"/>
          <cell r="J99"/>
          <cell r="K99" t="str">
            <v>21 Chemin de la Prélude</v>
          </cell>
          <cell r="L99">
            <v>31400</v>
          </cell>
          <cell r="M99" t="str">
            <v>TOULOUSE</v>
          </cell>
          <cell r="N99" t="str">
            <v>05 34 31 91 00</v>
          </cell>
          <cell r="O99"/>
          <cell r="P99"/>
          <cell r="Q99"/>
          <cell r="R99" t="str">
            <v>39 rue de Tunis</v>
          </cell>
          <cell r="S99">
            <v>31200</v>
          </cell>
          <cell r="T99" t="str">
            <v>TOULOUSE</v>
          </cell>
          <cell r="U99" t="str">
            <v>803 AD 383-384-385-12</v>
          </cell>
          <cell r="V99">
            <v>1344</v>
          </cell>
          <cell r="W99">
            <v>19.600000000000001</v>
          </cell>
          <cell r="X99" t="str">
            <v>UM1</v>
          </cell>
          <cell r="Y99" t="str">
            <v>JRA-F-1716 - SOCOTRAP - TUNIS</v>
          </cell>
          <cell r="Z99" t="str">
            <v>21 Chemin de la Prélude - 31400 TOULOUSE</v>
          </cell>
          <cell r="AA99" t="str">
            <v>39 rue de Tunis - 31200 TOULOUSE</v>
          </cell>
          <cell r="AB99">
            <v>20</v>
          </cell>
          <cell r="AC99" t="str">
            <v>FAISA</v>
          </cell>
        </row>
        <row r="100">
          <cell r="E100" t="str">
            <v>F-1717</v>
          </cell>
          <cell r="F100" t="str">
            <v>MEDA - BAUCHET</v>
          </cell>
          <cell r="G100" t="str">
            <v>Chantier Maison d'habitation Vieille Toulouse</v>
          </cell>
          <cell r="H100" t="str">
            <v>Mme MEDA-BAUCHET</v>
          </cell>
          <cell r="I100" t="str">
            <v>Mme MEDA-BAUCHET Stéphanie</v>
          </cell>
          <cell r="J100"/>
          <cell r="K100" t="str">
            <v>2 Chemin Notre Dame des coteaux</v>
          </cell>
          <cell r="L100">
            <v>31320</v>
          </cell>
          <cell r="M100" t="str">
            <v>VIEILLE TOULOUSE</v>
          </cell>
          <cell r="N100"/>
          <cell r="O100" t="str">
            <v>06 74 00 97 77</v>
          </cell>
          <cell r="P100"/>
          <cell r="Q100" t="str">
            <v>stmeda@yahoo.fr</v>
          </cell>
          <cell r="R100" t="str">
            <v>2 Chemin Notre Dame des coteaux</v>
          </cell>
          <cell r="S100">
            <v>31320</v>
          </cell>
          <cell r="T100" t="str">
            <v>VIEILLE TOULOUSE</v>
          </cell>
          <cell r="U100" t="str">
            <v>000AE403-401</v>
          </cell>
          <cell r="V100">
            <v>3372</v>
          </cell>
          <cell r="W100">
            <v>18</v>
          </cell>
          <cell r="X100" t="str">
            <v>UC</v>
          </cell>
          <cell r="Y100" t="str">
            <v>JRA-F-1717 - MEDA - BAUCHET</v>
          </cell>
          <cell r="Z100" t="str">
            <v>2 Chemin Notre Dame des coteaux - 31320 VIEILLE TOULOUSE</v>
          </cell>
          <cell r="AA100" t="str">
            <v>2 Chemin Notre Dame des coteaux - 31320 VIEILLE TOULOUSE</v>
          </cell>
          <cell r="AB100">
            <v>20</v>
          </cell>
          <cell r="AC100" t="str">
            <v>VISA/DET/AOR</v>
          </cell>
        </row>
      </sheetData>
      <sheetData sheetId="1">
        <row r="24">
          <cell r="D24">
            <v>12010</v>
          </cell>
          <cell r="E24" t="str">
            <v>ICADE - LARDENNE</v>
          </cell>
          <cell r="F24" t="str">
            <v>RESIDENCE " LES VILLAS DE LA BOISERAIE " - Lot D</v>
          </cell>
          <cell r="G24" t="str">
            <v>SCI ARKADEA TOULOUSE LARDENNE</v>
          </cell>
          <cell r="H24" t="str">
            <v>Icade Promotion</v>
          </cell>
          <cell r="J24" t="str">
            <v>45, Bld de Strasbourg - CS 98007</v>
          </cell>
          <cell r="K24">
            <v>31080</v>
          </cell>
          <cell r="L24" t="str">
            <v>TOULOUSE Cedex 6</v>
          </cell>
          <cell r="Q24" t="str">
            <v>77 bis Chemin de Ramelet moundi</v>
          </cell>
          <cell r="R24">
            <v>31100</v>
          </cell>
          <cell r="S24" t="str">
            <v>TOULOUSE</v>
          </cell>
          <cell r="U24"/>
          <cell r="V24">
            <v>21.6</v>
          </cell>
          <cell r="W24"/>
          <cell r="X24" t="str">
            <v>JRA-12010 - ICADE - LARDENNE</v>
          </cell>
          <cell r="Y24" t="str">
            <v>45, Bld de Strasbourg - CS 98007 - 31080 TOULOUSE Cedex 6</v>
          </cell>
          <cell r="Z24"/>
          <cell r="AA24">
            <v>20</v>
          </cell>
          <cell r="AB24" t="str">
            <v>DOE</v>
          </cell>
          <cell r="AC24" t="str">
            <v>O</v>
          </cell>
        </row>
        <row r="25">
          <cell r="D25">
            <v>12011</v>
          </cell>
          <cell r="E25" t="str">
            <v>EPADH-LAUZERTZ</v>
          </cell>
          <cell r="U25"/>
          <cell r="V25"/>
          <cell r="W25"/>
          <cell r="X25" t="str">
            <v>JRA-12011 - EPADH-LAUZERTZ</v>
          </cell>
          <cell r="Y25" t="str">
            <v xml:space="preserve"> -  </v>
          </cell>
          <cell r="Z25"/>
        </row>
        <row r="26">
          <cell r="D26">
            <v>12012</v>
          </cell>
          <cell r="E26" t="str">
            <v>FROGER-BIARRITZ</v>
          </cell>
          <cell r="U26"/>
          <cell r="V26"/>
          <cell r="W26"/>
          <cell r="X26" t="str">
            <v>JRA-12012 - FROGER-BIARRITZ</v>
          </cell>
          <cell r="Y26" t="str">
            <v xml:space="preserve"> -  </v>
          </cell>
          <cell r="Z26"/>
        </row>
        <row r="27">
          <cell r="D27">
            <v>12014</v>
          </cell>
          <cell r="E27" t="str">
            <v>SARRANS</v>
          </cell>
          <cell r="U27"/>
          <cell r="V27">
            <v>43.2</v>
          </cell>
          <cell r="W27"/>
          <cell r="X27" t="str">
            <v>JRA-12014 - SARRANS</v>
          </cell>
          <cell r="Y27" t="str">
            <v xml:space="preserve"> -  </v>
          </cell>
          <cell r="Z27"/>
          <cell r="AC27" t="str">
            <v>X</v>
          </cell>
        </row>
        <row r="28">
          <cell r="D28">
            <v>12015</v>
          </cell>
          <cell r="E28" t="str">
            <v>EVAT-MONTAUBAN</v>
          </cell>
          <cell r="U28"/>
          <cell r="V28"/>
          <cell r="W28"/>
          <cell r="X28" t="str">
            <v>JRA-12015 - EVAT-MONTAUBAN</v>
          </cell>
          <cell r="Y28" t="str">
            <v xml:space="preserve"> -  </v>
          </cell>
          <cell r="Z28"/>
        </row>
        <row r="29">
          <cell r="D29">
            <v>12016</v>
          </cell>
          <cell r="E29" t="str">
            <v>IEP - Qai St Pierre</v>
          </cell>
          <cell r="U29"/>
          <cell r="V29"/>
          <cell r="W29"/>
          <cell r="X29" t="str">
            <v>JRA-12016 - IEP - Qai St Pierre</v>
          </cell>
          <cell r="Y29" t="str">
            <v xml:space="preserve"> -  </v>
          </cell>
          <cell r="Z29"/>
        </row>
        <row r="30">
          <cell r="D30">
            <v>12017</v>
          </cell>
          <cell r="E30" t="str">
            <v>FROGER URT</v>
          </cell>
          <cell r="U30"/>
          <cell r="V30"/>
          <cell r="W30"/>
          <cell r="X30" t="str">
            <v>JRA-12017 - FROGER URT</v>
          </cell>
          <cell r="Y30" t="str">
            <v xml:space="preserve"> -  </v>
          </cell>
          <cell r="Z30"/>
        </row>
        <row r="31">
          <cell r="D31">
            <v>12018</v>
          </cell>
          <cell r="E31" t="str">
            <v>SDIS-COLOMIER</v>
          </cell>
          <cell r="U31"/>
          <cell r="V31"/>
          <cell r="W31"/>
          <cell r="X31" t="str">
            <v>JRA-12018 - SDIS-COLOMIER</v>
          </cell>
          <cell r="Y31" t="str">
            <v xml:space="preserve"> -  </v>
          </cell>
          <cell r="Z31"/>
        </row>
        <row r="32">
          <cell r="D32">
            <v>12019</v>
          </cell>
          <cell r="E32" t="str">
            <v>DATOS</v>
          </cell>
          <cell r="U32"/>
          <cell r="V32"/>
          <cell r="W32"/>
          <cell r="X32" t="str">
            <v>JRA-12019 - DATOS</v>
          </cell>
          <cell r="Y32" t="str">
            <v xml:space="preserve"> -  </v>
          </cell>
          <cell r="Z32"/>
          <cell r="AC32" t="str">
            <v>X</v>
          </cell>
        </row>
        <row r="33">
          <cell r="D33">
            <v>12020</v>
          </cell>
          <cell r="E33" t="str">
            <v>MALPUECH PARIS</v>
          </cell>
          <cell r="F33"/>
          <cell r="G33"/>
          <cell r="H33"/>
          <cell r="I33"/>
          <cell r="J33"/>
          <cell r="K33"/>
          <cell r="L33"/>
          <cell r="M33"/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 t="str">
            <v>JRA-12020 - MALPUECH PARIS</v>
          </cell>
          <cell r="Y33" t="str">
            <v xml:space="preserve"> -  </v>
          </cell>
          <cell r="Z33"/>
          <cell r="AA33"/>
          <cell r="AB33"/>
          <cell r="AC33"/>
        </row>
        <row r="34">
          <cell r="D34"/>
          <cell r="E34"/>
          <cell r="F34"/>
          <cell r="G34"/>
          <cell r="H34"/>
          <cell r="I34"/>
          <cell r="J34"/>
          <cell r="K34"/>
          <cell r="L34"/>
          <cell r="M34"/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 t="str">
            <v xml:space="preserve"> -  </v>
          </cell>
          <cell r="Z34"/>
          <cell r="AA34"/>
          <cell r="AB34"/>
          <cell r="AC34"/>
        </row>
        <row r="35">
          <cell r="D35">
            <v>13002</v>
          </cell>
          <cell r="E35" t="str">
            <v>G-HOQUET Tournefeuille</v>
          </cell>
          <cell r="F35"/>
          <cell r="G35"/>
          <cell r="H35"/>
          <cell r="I35"/>
          <cell r="J35"/>
          <cell r="K35"/>
          <cell r="L35"/>
          <cell r="M35"/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 t="str">
            <v>JRA-13002 - G-HOQUET Tournefeuille</v>
          </cell>
          <cell r="Y35" t="str">
            <v xml:space="preserve"> -  </v>
          </cell>
          <cell r="Z35"/>
          <cell r="AA35"/>
          <cell r="AB35"/>
          <cell r="AC35" t="str">
            <v>X</v>
          </cell>
        </row>
        <row r="36">
          <cell r="D36">
            <v>13003</v>
          </cell>
          <cell r="E36" t="str">
            <v>BRUGNON AIGNES</v>
          </cell>
          <cell r="U36"/>
          <cell r="V36"/>
          <cell r="W36"/>
          <cell r="X36" t="str">
            <v>JRA-13003 - BRUGNON AIGNES</v>
          </cell>
          <cell r="Y36" t="str">
            <v xml:space="preserve"> -  </v>
          </cell>
          <cell r="Z36"/>
        </row>
        <row r="37">
          <cell r="D37">
            <v>13003</v>
          </cell>
          <cell r="E37" t="str">
            <v>BRUGNON-COUMETOU</v>
          </cell>
          <cell r="U37"/>
          <cell r="V37"/>
          <cell r="W37"/>
          <cell r="X37" t="str">
            <v>JRA-13003 - BRUGNON-COUMETOU</v>
          </cell>
          <cell r="Y37" t="str">
            <v xml:space="preserve"> -  </v>
          </cell>
          <cell r="Z37"/>
        </row>
        <row r="38">
          <cell r="D38">
            <v>13006</v>
          </cell>
          <cell r="E38" t="str">
            <v>N-S CASSE - Tlse</v>
          </cell>
          <cell r="U38"/>
          <cell r="V38"/>
          <cell r="W38"/>
          <cell r="X38" t="str">
            <v>JRA-13006 - N-S CASSE - Tlse</v>
          </cell>
          <cell r="Y38" t="str">
            <v xml:space="preserve"> -  </v>
          </cell>
          <cell r="Z38"/>
        </row>
        <row r="39">
          <cell r="D39"/>
          <cell r="E39"/>
          <cell r="F39"/>
          <cell r="G39"/>
          <cell r="H39"/>
          <cell r="I39"/>
          <cell r="J39"/>
          <cell r="K39"/>
          <cell r="L39"/>
          <cell r="M39"/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/>
          <cell r="AA39"/>
          <cell r="AB39"/>
          <cell r="AC39"/>
        </row>
        <row r="40">
          <cell r="D40"/>
          <cell r="E40"/>
          <cell r="F40"/>
          <cell r="G40"/>
          <cell r="H40"/>
          <cell r="I40"/>
          <cell r="J40"/>
          <cell r="K40"/>
          <cell r="L40"/>
          <cell r="M40"/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 t="str">
            <v xml:space="preserve"> -  </v>
          </cell>
          <cell r="Z40"/>
          <cell r="AA40"/>
          <cell r="AB40"/>
          <cell r="AC40"/>
        </row>
        <row r="41">
          <cell r="D41">
            <v>14001</v>
          </cell>
          <cell r="E41" t="str">
            <v>TRENEL</v>
          </cell>
          <cell r="U41"/>
          <cell r="V41"/>
          <cell r="W41"/>
          <cell r="X41" t="str">
            <v>JRA-14001 - TRENEL</v>
          </cell>
          <cell r="Y41" t="str">
            <v xml:space="preserve"> -  </v>
          </cell>
          <cell r="Z41"/>
          <cell r="AC41" t="str">
            <v>X</v>
          </cell>
        </row>
        <row r="42">
          <cell r="D42">
            <v>14002</v>
          </cell>
          <cell r="E42" t="str">
            <v>MEDDA</v>
          </cell>
          <cell r="U42"/>
          <cell r="V42"/>
          <cell r="W42"/>
          <cell r="X42" t="str">
            <v>JRA-14002 - MEDDA</v>
          </cell>
          <cell r="Y42" t="str">
            <v xml:space="preserve"> -  </v>
          </cell>
          <cell r="Z42"/>
          <cell r="AC42" t="str">
            <v>O</v>
          </cell>
        </row>
        <row r="43">
          <cell r="D43">
            <v>14003</v>
          </cell>
          <cell r="E43" t="str">
            <v>QUEREL</v>
          </cell>
          <cell r="U43"/>
          <cell r="V43"/>
          <cell r="W43"/>
          <cell r="X43" t="str">
            <v>JRA-14003 - QUEREL</v>
          </cell>
          <cell r="Y43" t="str">
            <v xml:space="preserve"> -  </v>
          </cell>
          <cell r="Z43"/>
        </row>
        <row r="44">
          <cell r="D44">
            <v>14004</v>
          </cell>
          <cell r="E44" t="str">
            <v>DE PONNAT</v>
          </cell>
          <cell r="U44"/>
          <cell r="V44"/>
          <cell r="W44"/>
          <cell r="X44" t="str">
            <v>JRA-14004 - DE PONNAT</v>
          </cell>
          <cell r="Y44" t="str">
            <v xml:space="preserve"> -  </v>
          </cell>
          <cell r="Z44"/>
        </row>
        <row r="45">
          <cell r="D45">
            <v>14005</v>
          </cell>
          <cell r="E45" t="str">
            <v>LLORCA</v>
          </cell>
          <cell r="F45" t="str">
            <v>Réagencement pour une suite parentale</v>
          </cell>
          <cell r="G45" t="str">
            <v>M. &amp; Mme LLORCA</v>
          </cell>
          <cell r="H45" t="str">
            <v>M &amp; Mme LLORCA</v>
          </cell>
          <cell r="J45" t="str">
            <v>57 Chemin du Calquet</v>
          </cell>
          <cell r="K45">
            <v>31500</v>
          </cell>
          <cell r="L45" t="str">
            <v>TOULOUSE</v>
          </cell>
          <cell r="M45" t="str">
            <v>05 34 36 50 98</v>
          </cell>
          <cell r="N45" t="str">
            <v>06 16 07 41 61</v>
          </cell>
          <cell r="O45" t="str">
            <v>06 31 57 91 81</v>
          </cell>
          <cell r="P45" t="str">
            <v>llorcapat@gmail.com</v>
          </cell>
          <cell r="Q45" t="str">
            <v>57 Chemin du Calquet</v>
          </cell>
          <cell r="R45">
            <v>31500</v>
          </cell>
          <cell r="S45" t="str">
            <v>TOULOUSE</v>
          </cell>
          <cell r="U45"/>
          <cell r="V45">
            <v>10.199999999999999</v>
          </cell>
          <cell r="W45"/>
          <cell r="X45" t="str">
            <v>JRA-14005 - LLORCA</v>
          </cell>
          <cell r="Y45" t="str">
            <v>57 Chemin du Calquet - 31500 TOULOUSE</v>
          </cell>
          <cell r="Z45"/>
          <cell r="AA45">
            <v>10</v>
          </cell>
          <cell r="AB45" t="str">
            <v>DOE</v>
          </cell>
          <cell r="AC45" t="str">
            <v>XO</v>
          </cell>
        </row>
        <row r="46">
          <cell r="D46">
            <v>14006</v>
          </cell>
          <cell r="E46" t="str">
            <v>A CLARET</v>
          </cell>
          <cell r="U46"/>
          <cell r="V46">
            <v>4.4000000000000004</v>
          </cell>
          <cell r="W46"/>
          <cell r="X46" t="str">
            <v>JRA-14006 - A CLARET</v>
          </cell>
          <cell r="Y46" t="str">
            <v xml:space="preserve"> -  </v>
          </cell>
          <cell r="Z46"/>
          <cell r="AC46" t="str">
            <v>X</v>
          </cell>
        </row>
        <row r="47">
          <cell r="D47">
            <v>14007</v>
          </cell>
          <cell r="E47" t="str">
            <v>LAMARQUE</v>
          </cell>
          <cell r="U47"/>
          <cell r="V47"/>
          <cell r="W47"/>
          <cell r="X47" t="str">
            <v>JRA-14007 - LAMARQUE</v>
          </cell>
          <cell r="Y47" t="str">
            <v xml:space="preserve"> -  </v>
          </cell>
          <cell r="Z47"/>
        </row>
        <row r="48">
          <cell r="D48">
            <v>14008</v>
          </cell>
          <cell r="E48" t="str">
            <v>QUINTA</v>
          </cell>
          <cell r="U48"/>
          <cell r="V48"/>
          <cell r="W48"/>
          <cell r="X48" t="str">
            <v>JRA-14008 - QUINTA</v>
          </cell>
          <cell r="Y48" t="str">
            <v xml:space="preserve"> -  </v>
          </cell>
          <cell r="Z48"/>
        </row>
        <row r="49">
          <cell r="D49">
            <v>14009</v>
          </cell>
          <cell r="E49" t="str">
            <v>CHRISTIEN</v>
          </cell>
          <cell r="U49"/>
          <cell r="V49"/>
          <cell r="W49"/>
          <cell r="X49" t="str">
            <v>JRA-14009 - CHRISTIEN</v>
          </cell>
          <cell r="Y49" t="str">
            <v xml:space="preserve"> -  </v>
          </cell>
          <cell r="Z49"/>
          <cell r="AA49">
            <v>20</v>
          </cell>
          <cell r="AC49" t="str">
            <v>X</v>
          </cell>
        </row>
        <row r="50">
          <cell r="D50" t="str">
            <v>8B - 14001</v>
          </cell>
          <cell r="E50" t="str">
            <v>Hotel Hameau des Baux</v>
          </cell>
          <cell r="U50"/>
          <cell r="V50"/>
          <cell r="W50"/>
          <cell r="X50" t="str">
            <v>JRA-8B - 14001 - Hotel Hameau des Baux</v>
          </cell>
          <cell r="Y50" t="str">
            <v xml:space="preserve"> -  </v>
          </cell>
          <cell r="Z50"/>
          <cell r="AC50" t="str">
            <v>X</v>
          </cell>
        </row>
        <row r="51">
          <cell r="D51"/>
          <cell r="E51"/>
          <cell r="F51"/>
          <cell r="G51"/>
          <cell r="H51"/>
          <cell r="I51"/>
          <cell r="J51"/>
          <cell r="K51"/>
          <cell r="L51"/>
          <cell r="M51"/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/>
          <cell r="AA51"/>
          <cell r="AB51"/>
          <cell r="AC51"/>
        </row>
        <row r="52">
          <cell r="D52"/>
          <cell r="E52"/>
          <cell r="F52"/>
          <cell r="G52"/>
          <cell r="H52"/>
          <cell r="I52"/>
          <cell r="J52"/>
          <cell r="K52"/>
          <cell r="L52"/>
          <cell r="M52"/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  <cell r="Y52" t="str">
            <v xml:space="preserve"> -  </v>
          </cell>
          <cell r="Z52"/>
          <cell r="AA52"/>
          <cell r="AB52"/>
          <cell r="AC52"/>
        </row>
        <row r="53">
          <cell r="D53">
            <v>15000</v>
          </cell>
          <cell r="E53" t="str">
            <v>Alexandra and Co</v>
          </cell>
          <cell r="U53"/>
          <cell r="V53"/>
          <cell r="W53"/>
          <cell r="X53" t="str">
            <v>JRA-15000 - Alexandra and Co</v>
          </cell>
          <cell r="Y53" t="str">
            <v xml:space="preserve"> -  </v>
          </cell>
          <cell r="Z53"/>
        </row>
        <row r="54">
          <cell r="D54">
            <v>15001</v>
          </cell>
          <cell r="E54" t="str">
            <v>COUSIN</v>
          </cell>
          <cell r="U54"/>
          <cell r="V54"/>
          <cell r="W54"/>
          <cell r="X54" t="str">
            <v>JRA-15001 - COUSIN</v>
          </cell>
          <cell r="Y54" t="str">
            <v xml:space="preserve"> -  </v>
          </cell>
          <cell r="Z54"/>
          <cell r="AC54" t="str">
            <v>X</v>
          </cell>
        </row>
        <row r="55">
          <cell r="D55">
            <v>15002</v>
          </cell>
          <cell r="E55" t="str">
            <v>Maison d'Arret Muret</v>
          </cell>
          <cell r="U55"/>
          <cell r="V55"/>
          <cell r="W55"/>
          <cell r="X55" t="str">
            <v>JRA-15002 - Maison d'Arret Muret</v>
          </cell>
          <cell r="Y55" t="str">
            <v xml:space="preserve"> -  </v>
          </cell>
          <cell r="Z55"/>
        </row>
        <row r="56">
          <cell r="D56">
            <v>1503</v>
          </cell>
          <cell r="E56" t="str">
            <v>Ste Marie de Nevers AD'AP</v>
          </cell>
          <cell r="J56" t="str">
            <v>4 rue Merly</v>
          </cell>
          <cell r="K56">
            <v>31000</v>
          </cell>
          <cell r="L56" t="str">
            <v>TOULOUSE</v>
          </cell>
          <cell r="Q56" t="str">
            <v>4 rue Merly</v>
          </cell>
          <cell r="R56">
            <v>31000</v>
          </cell>
          <cell r="S56" t="str">
            <v>TOULOUSE</v>
          </cell>
          <cell r="U56"/>
          <cell r="V56">
            <v>18.399999999999999</v>
          </cell>
          <cell r="W56"/>
          <cell r="X56" t="str">
            <v>JRA-1503 - Ste Marie de Nevers AD'AP</v>
          </cell>
          <cell r="Y56" t="str">
            <v>4 rue Merly - 31000 TOULOUSE</v>
          </cell>
          <cell r="Z56"/>
          <cell r="AA56">
            <v>20</v>
          </cell>
          <cell r="AB56" t="str">
            <v>FAISA</v>
          </cell>
        </row>
        <row r="57">
          <cell r="D57">
            <v>15004</v>
          </cell>
          <cell r="E57" t="str">
            <v>DEMON BADIE</v>
          </cell>
          <cell r="U57"/>
          <cell r="V57"/>
          <cell r="W57"/>
          <cell r="X57" t="str">
            <v>JRA-15004 - DEMON BADIE</v>
          </cell>
          <cell r="Y57" t="str">
            <v xml:space="preserve"> -  </v>
          </cell>
          <cell r="Z57"/>
        </row>
        <row r="58">
          <cell r="D58">
            <v>15006</v>
          </cell>
          <cell r="E58" t="str">
            <v xml:space="preserve">FIESCHI </v>
          </cell>
          <cell r="U58"/>
          <cell r="V58"/>
          <cell r="W58"/>
          <cell r="X58" t="str">
            <v xml:space="preserve">JRA-15006 - FIESCHI </v>
          </cell>
          <cell r="Y58" t="str">
            <v xml:space="preserve"> -  </v>
          </cell>
          <cell r="Z58"/>
          <cell r="AA58">
            <v>20</v>
          </cell>
          <cell r="AC58" t="str">
            <v>X</v>
          </cell>
        </row>
        <row r="59">
          <cell r="D59">
            <v>15007</v>
          </cell>
          <cell r="E59" t="str">
            <v>FIESCHI - Maison</v>
          </cell>
          <cell r="F59" t="str">
            <v>Réaménagement d'un jardin et construction d'un abris</v>
          </cell>
          <cell r="G59" t="str">
            <v>M. &amp; Mme FIESCHI</v>
          </cell>
          <cell r="J59" t="str">
            <v>8 rue Marcel Dieulafoy</v>
          </cell>
          <cell r="K59">
            <v>31500</v>
          </cell>
          <cell r="L59" t="str">
            <v>TOULOUSE</v>
          </cell>
          <cell r="Q59" t="str">
            <v>8 rue Marcel Dieulafoy</v>
          </cell>
          <cell r="R59">
            <v>31500</v>
          </cell>
          <cell r="S59" t="str">
            <v>TOULOUSE</v>
          </cell>
          <cell r="U59"/>
          <cell r="V59">
            <v>21.4</v>
          </cell>
          <cell r="W59"/>
          <cell r="X59" t="str">
            <v>JRA-15007 - FIESCHI - Maison</v>
          </cell>
          <cell r="Y59" t="str">
            <v>8 rue Marcel Dieulafoy - 31500 TOULOUSE</v>
          </cell>
          <cell r="Z59"/>
          <cell r="AA59">
            <v>10</v>
          </cell>
          <cell r="AB59" t="str">
            <v>DOE</v>
          </cell>
          <cell r="AC59" t="str">
            <v>O</v>
          </cell>
        </row>
        <row r="60">
          <cell r="D60">
            <v>15008</v>
          </cell>
          <cell r="E60" t="str">
            <v>Lotissement DES CHENES</v>
          </cell>
          <cell r="F60" t="str">
            <v>Lotissement Les Chênes</v>
          </cell>
          <cell r="G60" t="str">
            <v>SALA</v>
          </cell>
          <cell r="U60"/>
          <cell r="V60"/>
          <cell r="W60"/>
          <cell r="X60" t="str">
            <v>JRA-15008 - Lotissement DES CHENES</v>
          </cell>
          <cell r="Y60" t="str">
            <v xml:space="preserve"> -  </v>
          </cell>
          <cell r="Z60"/>
          <cell r="AA60">
            <v>20</v>
          </cell>
          <cell r="AB60" t="str">
            <v>PC</v>
          </cell>
          <cell r="AC60" t="str">
            <v>O</v>
          </cell>
        </row>
        <row r="61">
          <cell r="D61">
            <v>15009</v>
          </cell>
          <cell r="E61" t="str">
            <v>UVF MURET DCE</v>
          </cell>
          <cell r="U61"/>
          <cell r="V61"/>
          <cell r="W61"/>
          <cell r="X61" t="str">
            <v>JRA-15009 - UVF MURET DCE</v>
          </cell>
          <cell r="Y61" t="str">
            <v xml:space="preserve"> -  </v>
          </cell>
          <cell r="Z61"/>
        </row>
        <row r="62">
          <cell r="D62">
            <v>15010</v>
          </cell>
          <cell r="E62" t="str">
            <v>A GARDEL</v>
          </cell>
          <cell r="U62"/>
          <cell r="V62"/>
          <cell r="W62"/>
          <cell r="X62" t="str">
            <v>JRA-15010 - A GARDEL</v>
          </cell>
          <cell r="Y62" t="str">
            <v xml:space="preserve"> -  </v>
          </cell>
          <cell r="Z62"/>
        </row>
        <row r="63">
          <cell r="D63">
            <v>15011</v>
          </cell>
          <cell r="E63" t="str">
            <v>CASARES</v>
          </cell>
          <cell r="U63"/>
          <cell r="V63"/>
          <cell r="W63"/>
          <cell r="X63" t="str">
            <v>JRA-15011 - CASARES</v>
          </cell>
          <cell r="Y63" t="str">
            <v xml:space="preserve"> -  </v>
          </cell>
          <cell r="Z63"/>
        </row>
        <row r="64">
          <cell r="D64">
            <v>15012</v>
          </cell>
          <cell r="E64" t="str">
            <v>M &amp;Mme GOUDAL</v>
          </cell>
          <cell r="U64"/>
          <cell r="V64"/>
          <cell r="W64"/>
          <cell r="X64" t="str">
            <v>JRA-15012 - M &amp;Mme GOUDAL</v>
          </cell>
          <cell r="Y64" t="str">
            <v xml:space="preserve"> -  </v>
          </cell>
          <cell r="Z64"/>
          <cell r="AC64" t="str">
            <v>X</v>
          </cell>
        </row>
        <row r="65">
          <cell r="D65">
            <v>15013</v>
          </cell>
          <cell r="E65" t="str">
            <v>LE FIL A PLOMB</v>
          </cell>
          <cell r="F65" t="str">
            <v>Réhabilitation du théâtre Le Fil à Plomb</v>
          </cell>
          <cell r="G65" t="str">
            <v>COMPAGNIE THEATRALE DU FIL A PLOMB</v>
          </cell>
          <cell r="H65" t="str">
            <v>Laurence PECH</v>
          </cell>
          <cell r="J65" t="str">
            <v>30 rue de la chaîne</v>
          </cell>
          <cell r="K65">
            <v>31000</v>
          </cell>
          <cell r="L65" t="str">
            <v>TOULOUSE</v>
          </cell>
          <cell r="M65" t="str">
            <v>05 62 30 99 77</v>
          </cell>
          <cell r="N65" t="str">
            <v>06 11 61 33 98</v>
          </cell>
          <cell r="P65" t="str">
            <v>lefilaplomb@free.fr</v>
          </cell>
          <cell r="Q65" t="str">
            <v>30 rue de la chaîne</v>
          </cell>
          <cell r="R65">
            <v>31000</v>
          </cell>
          <cell r="S65" t="str">
            <v>TOULOUSE</v>
          </cell>
          <cell r="T65"/>
          <cell r="U65"/>
          <cell r="V65">
            <v>18</v>
          </cell>
          <cell r="W65"/>
          <cell r="X65" t="str">
            <v>JRA-15013 - LE FIL A PLOMB</v>
          </cell>
          <cell r="Y65" t="str">
            <v>30 rue de la chaîne - 31000 TOULOUSE</v>
          </cell>
          <cell r="Z65"/>
          <cell r="AA65">
            <v>20</v>
          </cell>
          <cell r="AB65" t="str">
            <v>DOE</v>
          </cell>
          <cell r="AC65" t="str">
            <v>X</v>
          </cell>
        </row>
        <row r="66">
          <cell r="D66">
            <v>15014</v>
          </cell>
          <cell r="E66" t="str">
            <v>BAR LE MANGE DEBOU</v>
          </cell>
          <cell r="F66" t="str">
            <v>AD'AP le Mange Debou</v>
          </cell>
          <cell r="U66"/>
          <cell r="V66"/>
          <cell r="W66"/>
          <cell r="X66" t="str">
            <v>JRA-15014 - BAR LE MANGE DEBOU</v>
          </cell>
          <cell r="Y66" t="str">
            <v xml:space="preserve"> -  </v>
          </cell>
          <cell r="Z66"/>
          <cell r="AA66">
            <v>20</v>
          </cell>
        </row>
        <row r="67">
          <cell r="D67">
            <v>15015</v>
          </cell>
          <cell r="E67" t="str">
            <v>Dentiste CHATELAN</v>
          </cell>
          <cell r="U67"/>
          <cell r="V67"/>
          <cell r="W67"/>
          <cell r="X67" t="str">
            <v>JRA-15015 - Dentiste CHATELAN</v>
          </cell>
          <cell r="Y67" t="str">
            <v xml:space="preserve"> -  </v>
          </cell>
          <cell r="Z67"/>
          <cell r="AA67">
            <v>20</v>
          </cell>
        </row>
        <row r="68">
          <cell r="D68">
            <v>15016</v>
          </cell>
          <cell r="E68" t="str">
            <v>M POURRIERE</v>
          </cell>
          <cell r="U68"/>
          <cell r="V68"/>
          <cell r="W68"/>
          <cell r="X68" t="str">
            <v>JRA-15016 - M POURRIERE</v>
          </cell>
          <cell r="Y68" t="str">
            <v xml:space="preserve"> -  </v>
          </cell>
          <cell r="Z68"/>
          <cell r="AA68">
            <v>20</v>
          </cell>
        </row>
        <row r="69">
          <cell r="D69">
            <v>15017</v>
          </cell>
          <cell r="E69" t="str">
            <v>St GIRON</v>
          </cell>
          <cell r="U69"/>
          <cell r="V69">
            <v>196</v>
          </cell>
          <cell r="W69"/>
          <cell r="X69" t="str">
            <v>JRA-15017 - St GIRON</v>
          </cell>
          <cell r="Y69" t="str">
            <v xml:space="preserve"> -  </v>
          </cell>
          <cell r="Z69"/>
        </row>
        <row r="70">
          <cell r="D70">
            <v>15018</v>
          </cell>
          <cell r="E70" t="str">
            <v>Lot St RUSTICE</v>
          </cell>
          <cell r="U70"/>
          <cell r="V70"/>
          <cell r="W70"/>
          <cell r="X70" t="str">
            <v>JRA-15018 - Lot St RUSTICE</v>
          </cell>
          <cell r="Y70" t="str">
            <v xml:space="preserve"> -  </v>
          </cell>
          <cell r="Z70"/>
          <cell r="AA70">
            <v>20</v>
          </cell>
        </row>
        <row r="71">
          <cell r="D71">
            <v>15019</v>
          </cell>
          <cell r="E71" t="str">
            <v>TAGUEMA</v>
          </cell>
          <cell r="F71"/>
          <cell r="G71"/>
          <cell r="H71"/>
          <cell r="I71"/>
          <cell r="J71"/>
          <cell r="K71"/>
          <cell r="L71"/>
          <cell r="M71"/>
          <cell r="N71"/>
          <cell r="O71"/>
          <cell r="P71"/>
          <cell r="Q71"/>
          <cell r="R71"/>
          <cell r="S71"/>
          <cell r="T71"/>
          <cell r="U71"/>
          <cell r="V71"/>
          <cell r="W71"/>
          <cell r="X71" t="str">
            <v>JRA-15019 - TAGUEMA</v>
          </cell>
          <cell r="Y71" t="str">
            <v xml:space="preserve"> -  </v>
          </cell>
          <cell r="Z71" t="str">
            <v xml:space="preserve"> -  </v>
          </cell>
          <cell r="AA71">
            <v>20</v>
          </cell>
          <cell r="AB71"/>
          <cell r="AC71"/>
        </row>
        <row r="72">
          <cell r="D72"/>
          <cell r="E72"/>
          <cell r="F72"/>
          <cell r="G72"/>
          <cell r="H72"/>
          <cell r="I72"/>
          <cell r="J72"/>
          <cell r="K72"/>
          <cell r="L72"/>
          <cell r="M72"/>
          <cell r="N72"/>
          <cell r="O72"/>
          <cell r="P72"/>
          <cell r="Q72"/>
          <cell r="R72"/>
          <cell r="S72"/>
          <cell r="T72"/>
          <cell r="U72"/>
          <cell r="V72"/>
          <cell r="W72"/>
          <cell r="X72"/>
          <cell r="Y72" t="str">
            <v xml:space="preserve"> -  </v>
          </cell>
          <cell r="Z72" t="str">
            <v xml:space="preserve"> -  </v>
          </cell>
          <cell r="AA72"/>
          <cell r="AB72"/>
          <cell r="AC72"/>
        </row>
        <row r="73">
          <cell r="D73">
            <v>16001</v>
          </cell>
          <cell r="E73" t="str">
            <v>Me MIALET</v>
          </cell>
          <cell r="U73"/>
          <cell r="V73"/>
          <cell r="W73"/>
          <cell r="X73" t="str">
            <v>JRA-16001 - Me MIALET</v>
          </cell>
          <cell r="Y73" t="str">
            <v xml:space="preserve"> -  </v>
          </cell>
          <cell r="Z73" t="str">
            <v xml:space="preserve"> -  </v>
          </cell>
          <cell r="AA73">
            <v>20</v>
          </cell>
        </row>
        <row r="74">
          <cell r="D74">
            <v>16002</v>
          </cell>
          <cell r="E74" t="str">
            <v>ADAP - Fer a cheval</v>
          </cell>
          <cell r="F74" t="str">
            <v>Mise en conformitée PMR</v>
          </cell>
          <cell r="G74" t="str">
            <v>CLARET TOURNIE / JF PATTE</v>
          </cell>
          <cell r="U74"/>
          <cell r="V74">
            <v>4.4000000000000004</v>
          </cell>
          <cell r="W74"/>
          <cell r="X74" t="str">
            <v>JRA-16002 - ADAP - Fer a cheval</v>
          </cell>
          <cell r="Y74" t="str">
            <v xml:space="preserve"> -  </v>
          </cell>
          <cell r="Z74" t="str">
            <v xml:space="preserve"> -  </v>
          </cell>
          <cell r="AA74">
            <v>20</v>
          </cell>
          <cell r="AB74" t="str">
            <v>PC</v>
          </cell>
        </row>
        <row r="75">
          <cell r="D75">
            <v>16003</v>
          </cell>
          <cell r="E75" t="str">
            <v>JOBARD</v>
          </cell>
          <cell r="U75"/>
          <cell r="V75"/>
          <cell r="W75"/>
          <cell r="X75" t="str">
            <v>JRA-16003 - JOBARD</v>
          </cell>
          <cell r="Y75" t="str">
            <v xml:space="preserve"> -  </v>
          </cell>
          <cell r="Z75" t="str">
            <v xml:space="preserve"> -  </v>
          </cell>
          <cell r="AA75">
            <v>20</v>
          </cell>
        </row>
        <row r="76">
          <cell r="D76">
            <v>16004</v>
          </cell>
          <cell r="E76" t="str">
            <v>GUINARD</v>
          </cell>
          <cell r="F76" t="str">
            <v>Surrélévation d'une maison d'habitation</v>
          </cell>
          <cell r="G76" t="str">
            <v>GUINARD</v>
          </cell>
          <cell r="U76"/>
          <cell r="V76"/>
          <cell r="W76"/>
          <cell r="X76" t="str">
            <v>JRA-16004 - GUINARD</v>
          </cell>
          <cell r="Y76" t="str">
            <v xml:space="preserve"> -  </v>
          </cell>
          <cell r="Z76" t="str">
            <v xml:space="preserve"> -  </v>
          </cell>
          <cell r="AA76">
            <v>20</v>
          </cell>
        </row>
        <row r="77">
          <cell r="D77">
            <v>16005</v>
          </cell>
          <cell r="E77" t="str">
            <v>FOSSE</v>
          </cell>
          <cell r="U77"/>
          <cell r="V77"/>
          <cell r="W77"/>
          <cell r="X77" t="str">
            <v>JRA-16005 - FOSSE</v>
          </cell>
          <cell r="Y77" t="str">
            <v xml:space="preserve"> -  </v>
          </cell>
          <cell r="Z77" t="str">
            <v xml:space="preserve"> -  </v>
          </cell>
          <cell r="AA77">
            <v>20</v>
          </cell>
        </row>
        <row r="78">
          <cell r="D78">
            <v>16006</v>
          </cell>
          <cell r="E78" t="str">
            <v>QUEREL</v>
          </cell>
          <cell r="U78"/>
          <cell r="V78"/>
          <cell r="W78"/>
          <cell r="X78" t="str">
            <v>JRA-16006 - QUEREL</v>
          </cell>
          <cell r="Y78" t="str">
            <v xml:space="preserve"> -  </v>
          </cell>
          <cell r="Z78" t="str">
            <v xml:space="preserve"> -  </v>
          </cell>
          <cell r="AA78">
            <v>20</v>
          </cell>
        </row>
        <row r="79">
          <cell r="D79">
            <v>16007</v>
          </cell>
          <cell r="E79" t="str">
            <v>ARENE</v>
          </cell>
          <cell r="F79" t="str">
            <v>REHABILITATION D'UNE ANNEXE</v>
          </cell>
          <cell r="G79" t="str">
            <v>M. et Mme ARENNE</v>
          </cell>
          <cell r="H79" t="str">
            <v>M. et Mme ARENNE</v>
          </cell>
          <cell r="J79" t="str">
            <v>Chemin de Camaret - BOULIBOU</v>
          </cell>
          <cell r="K79">
            <v>81220</v>
          </cell>
          <cell r="L79" t="str">
            <v>DAMIATTE</v>
          </cell>
          <cell r="N79" t="str">
            <v>06 86 96 38 78</v>
          </cell>
          <cell r="Q79" t="str">
            <v>Chemin de Camaret - BOULIBOU</v>
          </cell>
          <cell r="R79">
            <v>81220</v>
          </cell>
          <cell r="S79" t="str">
            <v>DAMIATTE</v>
          </cell>
          <cell r="T79" t="str">
            <v>000 d 1814</v>
          </cell>
          <cell r="U79"/>
          <cell r="V79"/>
          <cell r="W79"/>
          <cell r="X79" t="str">
            <v>JRA-16007 - ARENE</v>
          </cell>
          <cell r="Y79" t="str">
            <v>Chemin de Camaret - BOULIBOU - 81220 DAMIATTE</v>
          </cell>
          <cell r="Z79" t="str">
            <v>Chemin de Camaret - BOULIBOU - 81220 DAMIATTE</v>
          </cell>
          <cell r="AA79">
            <v>10</v>
          </cell>
          <cell r="AC79" t="str">
            <v>En attente de déclaration</v>
          </cell>
        </row>
        <row r="80">
          <cell r="D80">
            <v>16008</v>
          </cell>
          <cell r="E80" t="str">
            <v>DE LA PARRA</v>
          </cell>
          <cell r="F80" t="str">
            <v>Réhabilitation d'une maison individuelle et création d'une piscine</v>
          </cell>
          <cell r="H80" t="str">
            <v>M. DE LA PARRA</v>
          </cell>
          <cell r="J80" t="str">
            <v>lieu dit Combes</v>
          </cell>
          <cell r="K80">
            <v>82370</v>
          </cell>
          <cell r="L80" t="str">
            <v>ORGUEIL</v>
          </cell>
          <cell r="T80" t="str">
            <v>000 D 103</v>
          </cell>
          <cell r="U80"/>
          <cell r="V80"/>
          <cell r="W80"/>
          <cell r="X80" t="str">
            <v>JRA-16008 - DE LA PARRA</v>
          </cell>
          <cell r="Y80" t="str">
            <v>lieu dit Combes - 82370 ORGUEIL</v>
          </cell>
          <cell r="Z80" t="str">
            <v xml:space="preserve"> -  </v>
          </cell>
          <cell r="AA80">
            <v>20</v>
          </cell>
        </row>
        <row r="81">
          <cell r="D81">
            <v>1609</v>
          </cell>
          <cell r="E81" t="str">
            <v>ML CELIER</v>
          </cell>
          <cell r="F81" t="str">
            <v>Réhabilitation d'un appartement</v>
          </cell>
          <cell r="G81" t="str">
            <v>Marie Louise CELIER</v>
          </cell>
          <cell r="H81" t="str">
            <v>Marie Louise CELIER</v>
          </cell>
          <cell r="J81" t="str">
            <v>Résid. Adonis B - 41 rue Adonis</v>
          </cell>
          <cell r="K81">
            <v>31000</v>
          </cell>
          <cell r="L81" t="str">
            <v>TOULOUSE</v>
          </cell>
          <cell r="M81" t="str">
            <v>04 71 64 71 02</v>
          </cell>
          <cell r="N81" t="str">
            <v>06 81 13 04 32</v>
          </cell>
          <cell r="O81" t="str">
            <v>05 61 47 38 86</v>
          </cell>
          <cell r="P81" t="str">
            <v>ml.celier@wanadoo.fr</v>
          </cell>
          <cell r="Q81" t="str">
            <v>Résid. Adonis B - 41 rue Adonis</v>
          </cell>
          <cell r="R81">
            <v>31000</v>
          </cell>
          <cell r="S81" t="str">
            <v>TOULOUSE</v>
          </cell>
          <cell r="U81"/>
          <cell r="V81">
            <v>20.399999999999999</v>
          </cell>
          <cell r="W81"/>
          <cell r="X81" t="str">
            <v>JRA-1609 - ML CELIER</v>
          </cell>
          <cell r="Y81" t="str">
            <v>Résid. Adonis B - 41 rue Adonis - 31000 TOULOUSE</v>
          </cell>
          <cell r="Z81" t="str">
            <v>Résid. Adonis B - 41 rue Adonis - 31000 TOULOUSE</v>
          </cell>
          <cell r="AA81">
            <v>10</v>
          </cell>
          <cell r="AB81" t="str">
            <v>DCE</v>
          </cell>
        </row>
        <row r="82">
          <cell r="D82">
            <v>1610</v>
          </cell>
          <cell r="E82" t="str">
            <v>CAZENEUVE</v>
          </cell>
          <cell r="U82"/>
          <cell r="V82"/>
          <cell r="W82"/>
          <cell r="X82" t="str">
            <v>JRA-1610 - CAZENEUVE</v>
          </cell>
          <cell r="Y82" t="str">
            <v xml:space="preserve"> -  </v>
          </cell>
          <cell r="Z82" t="str">
            <v xml:space="preserve"> -  </v>
          </cell>
          <cell r="AA82">
            <v>20</v>
          </cell>
          <cell r="AB82" t="str">
            <v>FAISA</v>
          </cell>
        </row>
        <row r="83">
          <cell r="D83">
            <v>1611</v>
          </cell>
          <cell r="E83" t="str">
            <v>DPG et 4X4</v>
          </cell>
          <cell r="F83" t="str">
            <v>CONSTRUCTION D'UN GARAGE AUTOMOBILE</v>
          </cell>
          <cell r="G83" t="str">
            <v>VP 888</v>
          </cell>
          <cell r="H83" t="str">
            <v>M. Vincent BIBAUT &amp; M. Pierre DOUMENG</v>
          </cell>
          <cell r="J83" t="str">
            <v>87 avenue des pyrenées</v>
          </cell>
          <cell r="K83">
            <v>31240</v>
          </cell>
          <cell r="L83" t="str">
            <v>L'UNION</v>
          </cell>
          <cell r="N83" t="str">
            <v>06 07 64 61 32</v>
          </cell>
          <cell r="O83" t="str">
            <v>07 61 44 25 12</v>
          </cell>
          <cell r="P83" t="str">
            <v>selection4x4@orange.fr - dpg-automobiles@orange.fr</v>
          </cell>
          <cell r="Q83" t="str">
            <v>925 Route départementale 888</v>
          </cell>
          <cell r="R83">
            <v>31380</v>
          </cell>
          <cell r="S83" t="str">
            <v>MONTASTRUC LA CONSEILLERE</v>
          </cell>
          <cell r="T83" t="str">
            <v>000 A 1080</v>
          </cell>
          <cell r="U83"/>
          <cell r="V83">
            <v>43</v>
          </cell>
          <cell r="W83"/>
          <cell r="X83" t="str">
            <v>JRA-1611 - DPG et 4X4</v>
          </cell>
          <cell r="Y83" t="str">
            <v>87 avenue des pyrenées - 31240 L'UNION</v>
          </cell>
          <cell r="Z83" t="str">
            <v>925 Route départementale 888 - 31380 MONTASTRUC LA CONSEILLERE</v>
          </cell>
          <cell r="AA83">
            <v>20</v>
          </cell>
          <cell r="AB83" t="str">
            <v>PC</v>
          </cell>
        </row>
        <row r="84">
          <cell r="D84">
            <v>1612</v>
          </cell>
          <cell r="E84" t="str">
            <v>FERRAND</v>
          </cell>
          <cell r="F84" t="str">
            <v>Création d'une trémie, pose d'un escalier</v>
          </cell>
          <cell r="G84" t="str">
            <v>M. FERRAN</v>
          </cell>
          <cell r="H84" t="str">
            <v>M. FERRAN</v>
          </cell>
          <cell r="J84" t="str">
            <v>14 rés. Jardins Occitan - 95 Avenue Tolosane</v>
          </cell>
          <cell r="K84">
            <v>31520</v>
          </cell>
          <cell r="L84" t="str">
            <v xml:space="preserve">RAMONVILLE ST AGNE </v>
          </cell>
          <cell r="N84" t="str">
            <v>06 68 95 85 42</v>
          </cell>
          <cell r="O84" t="str">
            <v>06 98 69 64 15</v>
          </cell>
          <cell r="P84" t="str">
            <v>edgardo.ferran@wanadoo.fr</v>
          </cell>
          <cell r="Q84" t="str">
            <v>14 rés. Jardins Occitan - 95 Avenue Tolosane</v>
          </cell>
          <cell r="R84">
            <v>31520</v>
          </cell>
          <cell r="S84" t="str">
            <v xml:space="preserve">RAMONVILLE ST AGNE </v>
          </cell>
          <cell r="T84" t="str">
            <v>000 AP 81</v>
          </cell>
          <cell r="U84"/>
          <cell r="V84">
            <v>15.6</v>
          </cell>
          <cell r="W84"/>
          <cell r="X84" t="str">
            <v>JRA-1612 - FERRAND</v>
          </cell>
          <cell r="Y84" t="str">
            <v xml:space="preserve">14 rés. Jardins Occitan - 95 Avenue Tolosane - 31520 RAMONVILLE ST AGNE </v>
          </cell>
          <cell r="Z84" t="str">
            <v xml:space="preserve">14 rés. Jardins Occitan - 95 Avenue Tolosane - 31520 RAMONVILLE ST AGNE </v>
          </cell>
          <cell r="AA84">
            <v>10</v>
          </cell>
          <cell r="AB84" t="str">
            <v>DET</v>
          </cell>
        </row>
        <row r="85">
          <cell r="D85"/>
          <cell r="K85"/>
          <cell r="L85"/>
          <cell r="P85"/>
          <cell r="U85"/>
          <cell r="V85"/>
          <cell r="W85"/>
          <cell r="X85"/>
          <cell r="Y85"/>
          <cell r="Z85"/>
        </row>
        <row r="86">
          <cell r="D86"/>
          <cell r="E86"/>
          <cell r="F86"/>
          <cell r="G86"/>
          <cell r="H86"/>
          <cell r="I86"/>
          <cell r="J86"/>
          <cell r="K86"/>
          <cell r="L86"/>
          <cell r="M86"/>
          <cell r="N86"/>
          <cell r="O86"/>
          <cell r="P86"/>
          <cell r="Q86"/>
          <cell r="R86"/>
          <cell r="S86"/>
          <cell r="T86"/>
          <cell r="U86"/>
          <cell r="V86"/>
          <cell r="W86"/>
          <cell r="X86"/>
          <cell r="Y86" t="str">
            <v xml:space="preserve"> -  </v>
          </cell>
          <cell r="Z86" t="str">
            <v xml:space="preserve"> -  </v>
          </cell>
          <cell r="AA86"/>
          <cell r="AB86"/>
          <cell r="AC86"/>
        </row>
        <row r="87">
          <cell r="D87">
            <v>1701</v>
          </cell>
          <cell r="E87" t="str">
            <v>ANTIC - GARRAUD</v>
          </cell>
          <cell r="F87" t="str">
            <v>Garage GARRAUD</v>
          </cell>
          <cell r="G87" t="str">
            <v>ANTIC Laetitia</v>
          </cell>
          <cell r="U87"/>
          <cell r="V87"/>
          <cell r="W87"/>
          <cell r="X87" t="str">
            <v>JRA-1701 - ANTIC - GARRAUD</v>
          </cell>
          <cell r="Y87" t="str">
            <v xml:space="preserve"> -  </v>
          </cell>
          <cell r="Z87" t="str">
            <v xml:space="preserve"> -  </v>
          </cell>
          <cell r="AA87">
            <v>20</v>
          </cell>
        </row>
        <row r="88">
          <cell r="D88" t="str">
            <v>JRA-E-1613</v>
          </cell>
          <cell r="E88" t="str">
            <v>SALIEGE</v>
          </cell>
          <cell r="F88" t="str">
            <v>Cours Institution SALIEGE</v>
          </cell>
          <cell r="G88" t="str">
            <v>SALIEGE</v>
          </cell>
          <cell r="J88" t="str">
            <v>3 RUE Georges Bemanos</v>
          </cell>
          <cell r="K88">
            <v>31131</v>
          </cell>
          <cell r="L88" t="str">
            <v>BALMA</v>
          </cell>
          <cell r="U88"/>
          <cell r="V88">
            <v>34</v>
          </cell>
          <cell r="W88"/>
          <cell r="X88" t="str">
            <v>JRA-JRA-E-1613 - SALIEGE</v>
          </cell>
          <cell r="Y88" t="str">
            <v>3 RUE Georges Bemanos - 31131 BALMA</v>
          </cell>
          <cell r="Z88" t="str">
            <v xml:space="preserve"> -  </v>
          </cell>
          <cell r="AB88" t="str">
            <v>FAISA</v>
          </cell>
        </row>
        <row r="89">
          <cell r="D89">
            <v>1702</v>
          </cell>
          <cell r="E89" t="str">
            <v>Montmorency</v>
          </cell>
          <cell r="F89" t="str">
            <v>Réhabilitation d'un appartement</v>
          </cell>
          <cell r="U89"/>
          <cell r="V89"/>
          <cell r="W89"/>
          <cell r="X89" t="str">
            <v>JRA-1702 - Montmorency</v>
          </cell>
          <cell r="Y89" t="str">
            <v xml:space="preserve"> -  </v>
          </cell>
          <cell r="Z89" t="str">
            <v xml:space="preserve"> -  </v>
          </cell>
        </row>
        <row r="90">
          <cell r="D90">
            <v>1703</v>
          </cell>
          <cell r="E90" t="str">
            <v>Centre Médical des Tilleuls</v>
          </cell>
          <cell r="F90" t="str">
            <v>Dossier AD'AP</v>
          </cell>
          <cell r="G90" t="str">
            <v>CSM Centre Médical des Tilleuls</v>
          </cell>
          <cell r="J90" t="str">
            <v>98 Route de Blagnac</v>
          </cell>
          <cell r="K90">
            <v>31200</v>
          </cell>
          <cell r="L90" t="str">
            <v>TOULOUSE</v>
          </cell>
          <cell r="M90" t="str">
            <v>05 61 57 42 42</v>
          </cell>
          <cell r="Q90" t="str">
            <v>98 Route de Blagnac</v>
          </cell>
          <cell r="R90">
            <v>31200</v>
          </cell>
          <cell r="S90" t="str">
            <v>TOULOUSE</v>
          </cell>
          <cell r="U90"/>
          <cell r="V90"/>
          <cell r="W90"/>
          <cell r="X90" t="str">
            <v>JRA-1703 - Centre Médical des Tilleuls</v>
          </cell>
          <cell r="Y90" t="str">
            <v>98 Route de Blagnac - 31200 TOULOUSE</v>
          </cell>
          <cell r="Z90" t="str">
            <v>98 Route de Blagnac - 31200 TOULOUSE</v>
          </cell>
        </row>
        <row r="91">
          <cell r="D91">
            <v>1704</v>
          </cell>
          <cell r="E91" t="str">
            <v>LYMO - EPA</v>
          </cell>
          <cell r="F91" t="str">
            <v>Plans de vente</v>
          </cell>
          <cell r="G91" t="str">
            <v>SARL d'Architectures Emmanuel PLAT</v>
          </cell>
          <cell r="H91" t="str">
            <v>Emmanuel PLAT</v>
          </cell>
          <cell r="J91" t="str">
            <v>4 rue des Braves</v>
          </cell>
          <cell r="K91">
            <v>31300</v>
          </cell>
          <cell r="L91" t="str">
            <v>TOULOUSE</v>
          </cell>
          <cell r="M91" t="str">
            <v>06 61 35 74 71</v>
          </cell>
          <cell r="P91" t="str">
            <v>eusice.plat@wanadoo.fr</v>
          </cell>
          <cell r="U91"/>
          <cell r="V91"/>
          <cell r="W91"/>
          <cell r="X91" t="str">
            <v>JRA-1704 - LYMO - EPA</v>
          </cell>
          <cell r="Y91" t="str">
            <v>4 rue des Braves - 31300 TOULOUSE</v>
          </cell>
          <cell r="Z91" t="str">
            <v xml:space="preserve"> -  </v>
          </cell>
        </row>
        <row r="92">
          <cell r="D92">
            <v>1705</v>
          </cell>
          <cell r="E92" t="str">
            <v>ANTIC - PAYRAC</v>
          </cell>
          <cell r="F92" t="str">
            <v xml:space="preserve">Construction de 3 pavillons locatifs </v>
          </cell>
          <cell r="G92" t="str">
            <v>ANTIC ARCHITECTE</v>
          </cell>
          <cell r="H92" t="str">
            <v>Interrégionnale POLYGONE</v>
          </cell>
          <cell r="J92" t="str">
            <v>4, Avenue Charles pillat</v>
          </cell>
          <cell r="K92">
            <v>46090</v>
          </cell>
          <cell r="L92" t="str">
            <v>PRADINE</v>
          </cell>
          <cell r="M92" t="str">
            <v>06 09 82 81 77</v>
          </cell>
          <cell r="P92" t="str">
            <v>antic.archi@orange.fr</v>
          </cell>
          <cell r="Q92" t="str">
            <v>La Vaysse</v>
          </cell>
          <cell r="R92">
            <v>46350</v>
          </cell>
          <cell r="S92" t="str">
            <v>PAYRAC</v>
          </cell>
          <cell r="U92"/>
          <cell r="V92">
            <v>8</v>
          </cell>
          <cell r="W92"/>
          <cell r="X92" t="str">
            <v>JRA-1705 - ANTIC - PAYRAC</v>
          </cell>
          <cell r="Y92" t="str">
            <v>4, Avenue Charles pillat - 46090 PRADINE</v>
          </cell>
          <cell r="Z92" t="str">
            <v>La Vaysse - 46350 PAYRAC</v>
          </cell>
        </row>
        <row r="93">
          <cell r="D93">
            <v>1706</v>
          </cell>
          <cell r="E93" t="str">
            <v>BADRE</v>
          </cell>
          <cell r="F93" t="str">
            <v>Restructuration d'une cuisine</v>
          </cell>
          <cell r="G93" t="str">
            <v>M &amp; Mme BADRÉ</v>
          </cell>
          <cell r="H93" t="str">
            <v>M &amp; Mme BADRÉ</v>
          </cell>
          <cell r="J93" t="str">
            <v>7 chemin du Marsan</v>
          </cell>
          <cell r="K93" t="str">
            <v>09200</v>
          </cell>
          <cell r="L93" t="str">
            <v>SAINT GIRONS</v>
          </cell>
          <cell r="N93" t="str">
            <v>06 64 94 26 32</v>
          </cell>
          <cell r="P93" t="str">
            <v>badre.nicolas@orange.fr</v>
          </cell>
          <cell r="Q93" t="str">
            <v>7 chemin du Marsan</v>
          </cell>
          <cell r="R93" t="str">
            <v>09200</v>
          </cell>
          <cell r="S93" t="str">
            <v>SAINT GIRONS</v>
          </cell>
          <cell r="T93" t="str">
            <v>000B3670</v>
          </cell>
          <cell r="U93"/>
          <cell r="V93">
            <v>194</v>
          </cell>
          <cell r="W93"/>
          <cell r="X93" t="str">
            <v>JRA-1706 - BADRE</v>
          </cell>
          <cell r="Y93" t="str">
            <v>7 chemin du Marsan - 09200 SAINT GIRONS</v>
          </cell>
          <cell r="Z93" t="str">
            <v>7 chemin du Marsan - 09200 SAINT GIRONS</v>
          </cell>
          <cell r="AA93">
            <v>10</v>
          </cell>
          <cell r="AB93" t="str">
            <v>APS</v>
          </cell>
        </row>
        <row r="94">
          <cell r="D94">
            <v>1707</v>
          </cell>
          <cell r="E94" t="str">
            <v>M TCHEMMIK</v>
          </cell>
          <cell r="F94" t="str">
            <v>Extension d'une maison d'habitation</v>
          </cell>
          <cell r="G94" t="str">
            <v>M. &amp; Mme TCHEMMIK</v>
          </cell>
          <cell r="J94" t="str">
            <v>10 rue de Rimont</v>
          </cell>
          <cell r="K94">
            <v>31100</v>
          </cell>
          <cell r="L94" t="str">
            <v>TOULOUSE</v>
          </cell>
          <cell r="N94" t="str">
            <v>06 17 12 63 72</v>
          </cell>
          <cell r="P94" t="str">
            <v>kamkam5931@yahoo.fr</v>
          </cell>
          <cell r="Q94" t="str">
            <v>10 rue de Rimont</v>
          </cell>
          <cell r="R94">
            <v>31100</v>
          </cell>
          <cell r="S94" t="str">
            <v>TOULOUSE</v>
          </cell>
          <cell r="U94"/>
          <cell r="V94">
            <v>6</v>
          </cell>
          <cell r="W94"/>
          <cell r="X94" t="str">
            <v>-1707 - M TCHEMMIK</v>
          </cell>
          <cell r="Y94" t="str">
            <v>10 rue de Rimont - 31100 TOULOUSE</v>
          </cell>
          <cell r="Z94" t="str">
            <v>10 rue de Rimont - 31100 TOULOUSE</v>
          </cell>
          <cell r="AA94">
            <v>20</v>
          </cell>
          <cell r="AB94" t="str">
            <v>PC</v>
          </cell>
        </row>
        <row r="95">
          <cell r="D95">
            <v>1708</v>
          </cell>
          <cell r="E95" t="str">
            <v>BADRE - St Girons</v>
          </cell>
          <cell r="F95" t="str">
            <v>Restructuration d'une cuisine</v>
          </cell>
          <cell r="G95" t="str">
            <v>M &amp; Mme BADRÉ</v>
          </cell>
          <cell r="H95" t="str">
            <v>M &amp; Mme BADRÉ</v>
          </cell>
          <cell r="J95" t="str">
            <v>7 chemin du Marsan</v>
          </cell>
          <cell r="K95" t="str">
            <v>09200</v>
          </cell>
          <cell r="L95" t="str">
            <v>SAINT GIRONS</v>
          </cell>
          <cell r="N95" t="str">
            <v>06 64 94 26 32</v>
          </cell>
          <cell r="P95" t="str">
            <v>badre.nicolas@orange.fr</v>
          </cell>
          <cell r="Q95" t="str">
            <v>7 chemin du Marsan</v>
          </cell>
          <cell r="R95" t="str">
            <v>09200</v>
          </cell>
          <cell r="S95" t="str">
            <v>SAINT GIRONS</v>
          </cell>
          <cell r="T95" t="str">
            <v>000B3670</v>
          </cell>
          <cell r="U95"/>
          <cell r="V95">
            <v>194</v>
          </cell>
          <cell r="W95"/>
          <cell r="X95" t="str">
            <v>JRA-1708 - BADRE - St Girons</v>
          </cell>
          <cell r="Y95" t="str">
            <v>7 chemin du Marsan - 09200 SAINT GIRONS</v>
          </cell>
          <cell r="Z95" t="str">
            <v>7 chemin du Marsan - 09200 SAINT GIRONS</v>
          </cell>
        </row>
        <row r="96">
          <cell r="D96">
            <v>1709</v>
          </cell>
          <cell r="E96" t="str">
            <v>RIBOSI - EPA</v>
          </cell>
          <cell r="F96" t="str">
            <v>6 logements à Ayguevive - Les Balcons Ribosi</v>
          </cell>
          <cell r="G96" t="str">
            <v>SARL d'Architectures Emmanuel PLAT</v>
          </cell>
          <cell r="H96" t="str">
            <v>Emmanuel PLAT</v>
          </cell>
          <cell r="J96" t="str">
            <v>4 rue des Braves</v>
          </cell>
          <cell r="K96">
            <v>31300</v>
          </cell>
          <cell r="L96" t="str">
            <v>TOULOUSE</v>
          </cell>
          <cell r="M96" t="str">
            <v>06 61 35 74 71</v>
          </cell>
          <cell r="P96" t="str">
            <v>eusice.plat@wanadoo.fr</v>
          </cell>
          <cell r="Q96" t="str">
            <v>4, chemin de Soulhelat</v>
          </cell>
          <cell r="R96">
            <v>31450</v>
          </cell>
          <cell r="S96" t="str">
            <v>AYGUEVIVES</v>
          </cell>
          <cell r="U96"/>
          <cell r="V96"/>
          <cell r="W96"/>
          <cell r="X96" t="str">
            <v>JRA-1709 - RIBOSI - EPA</v>
          </cell>
          <cell r="Y96" t="str">
            <v>4 rue des Braves - 31300 TOULOUSE</v>
          </cell>
          <cell r="Z96" t="str">
            <v>4, chemin de Soulhelat - 31450 AYGUEVIVES</v>
          </cell>
          <cell r="AA96">
            <v>20</v>
          </cell>
          <cell r="AB96" t="str">
            <v>DCE</v>
          </cell>
        </row>
        <row r="97">
          <cell r="D97">
            <v>1710</v>
          </cell>
          <cell r="E97" t="str">
            <v>M &amp; Mme RIBET</v>
          </cell>
          <cell r="F97" t="str">
            <v>Construction dun pool House</v>
          </cell>
          <cell r="G97" t="str">
            <v>M. &amp; Mme RIBET</v>
          </cell>
          <cell r="H97" t="str">
            <v>M. &amp; Mme RIBET</v>
          </cell>
          <cell r="J97" t="str">
            <v>12 Route d'Auzielle</v>
          </cell>
          <cell r="K97">
            <v>31650</v>
          </cell>
          <cell r="L97" t="str">
            <v>LAUERVILLE</v>
          </cell>
          <cell r="M97" t="str">
            <v>06 12 60 78 61</v>
          </cell>
          <cell r="P97" t="str">
            <v>agnes.31650@gmail.com</v>
          </cell>
          <cell r="Q97" t="str">
            <v>12 Route d'Auzielle</v>
          </cell>
          <cell r="R97">
            <v>31650</v>
          </cell>
          <cell r="S97" t="str">
            <v>LAUZERVILLE</v>
          </cell>
          <cell r="T97" t="str">
            <v>000 ZB 297 - 299</v>
          </cell>
          <cell r="U97"/>
          <cell r="V97"/>
          <cell r="W97"/>
          <cell r="X97" t="str">
            <v>JRA-1710 - M &amp; Mme RIBET</v>
          </cell>
          <cell r="Y97" t="str">
            <v>12 Route d'Auzielle - 31650 LAUERVILLE</v>
          </cell>
          <cell r="Z97" t="str">
            <v>12 Route d'Auzielle - 31650 LAUZERVILLE</v>
          </cell>
        </row>
        <row r="98">
          <cell r="D98">
            <v>1711</v>
          </cell>
          <cell r="E98" t="str">
            <v>Ramele Moudi- EPA</v>
          </cell>
          <cell r="F98" t="str">
            <v>21 logements Ramelet Moundi</v>
          </cell>
          <cell r="G98" t="str">
            <v>SARL d'Architectures Emmanuel PLAT</v>
          </cell>
          <cell r="H98" t="str">
            <v>Emmanuel PLAT</v>
          </cell>
          <cell r="J98" t="str">
            <v>4 rue des Braves</v>
          </cell>
          <cell r="K98">
            <v>31300</v>
          </cell>
          <cell r="L98" t="str">
            <v>TOULOUSE</v>
          </cell>
          <cell r="M98" t="str">
            <v>06 61 35 74 71</v>
          </cell>
          <cell r="P98" t="str">
            <v>eusice.plat@wanadoo.fr</v>
          </cell>
          <cell r="Q98" t="str">
            <v>79, chemin de Ramelet Moundi</v>
          </cell>
          <cell r="R98">
            <v>31100</v>
          </cell>
          <cell r="S98" t="str">
            <v>TOULOUSE</v>
          </cell>
          <cell r="U98"/>
          <cell r="V98"/>
          <cell r="W98"/>
          <cell r="X98">
            <v>1711</v>
          </cell>
          <cell r="Y98" t="str">
            <v>4 rue des Braves - 31300 TOULOUSE</v>
          </cell>
          <cell r="Z98" t="str">
            <v>79, chemin de Ramelet Moundi - 31100 TOULOUSE</v>
          </cell>
          <cell r="AA98">
            <v>20</v>
          </cell>
          <cell r="AB98" t="str">
            <v>DCE</v>
          </cell>
        </row>
        <row r="99">
          <cell r="D99">
            <v>1712</v>
          </cell>
          <cell r="E99" t="str">
            <v>LAROCHE - LECAMP</v>
          </cell>
          <cell r="F99" t="str">
            <v>Extension et réhabilitation d'une maison d'habitation</v>
          </cell>
          <cell r="G99" t="str">
            <v>M. LAROCHE &amp; Mme LECAMP</v>
          </cell>
          <cell r="H99" t="str">
            <v>M. LAROCHE &amp; Mme LECAMP</v>
          </cell>
          <cell r="J99" t="str">
            <v>8 rue Ste Thérèse</v>
          </cell>
          <cell r="K99">
            <v>31000</v>
          </cell>
          <cell r="L99" t="str">
            <v>TOULOUSE</v>
          </cell>
          <cell r="M99" t="str">
            <v>05 62 48 71 28</v>
          </cell>
          <cell r="N99" t="str">
            <v>06 66 99 00 88</v>
          </cell>
          <cell r="P99" t="str">
            <v>a.lecamp@hotmail.fr</v>
          </cell>
          <cell r="Q99" t="str">
            <v>8 rue Ste Thérèse</v>
          </cell>
          <cell r="R99">
            <v>31000</v>
          </cell>
          <cell r="S99" t="str">
            <v>TOULOUSE</v>
          </cell>
          <cell r="T99" t="str">
            <v>827 AD 01</v>
          </cell>
          <cell r="U99">
            <v>315</v>
          </cell>
          <cell r="V99">
            <v>8.4</v>
          </cell>
          <cell r="W99" t="str">
            <v>UF 1 C</v>
          </cell>
          <cell r="X99" t="str">
            <v>JRA-1712 - LAROCHE - LECAMP</v>
          </cell>
          <cell r="Y99" t="str">
            <v>8 rue Ste Thérèse - 31000 TOULOUSE</v>
          </cell>
          <cell r="Z99" t="str">
            <v>8 rue Ste Thérèse - 31000 TOULOUSE</v>
          </cell>
          <cell r="AA99">
            <v>10</v>
          </cell>
          <cell r="AB99" t="str">
            <v>FAISA</v>
          </cell>
        </row>
        <row r="100">
          <cell r="D100"/>
          <cell r="U100"/>
          <cell r="V100"/>
          <cell r="W100"/>
          <cell r="X100" t="str">
            <v xml:space="preserve">JRA- - </v>
          </cell>
          <cell r="Y100" t="str">
            <v xml:space="preserve"> -  </v>
          </cell>
          <cell r="Z100" t="str">
            <v xml:space="preserve"> -  </v>
          </cell>
        </row>
        <row r="101">
          <cell r="D101"/>
          <cell r="U101"/>
          <cell r="V101"/>
          <cell r="W101"/>
          <cell r="X101" t="str">
            <v xml:space="preserve">JRA- - </v>
          </cell>
          <cell r="Y101" t="str">
            <v xml:space="preserve"> -  </v>
          </cell>
          <cell r="Z101" t="str">
            <v xml:space="preserve"> -  </v>
          </cell>
        </row>
        <row r="102">
          <cell r="D102"/>
          <cell r="U102"/>
          <cell r="V102"/>
          <cell r="W102"/>
          <cell r="X102" t="str">
            <v xml:space="preserve">JRA- - </v>
          </cell>
          <cell r="Y102" t="str">
            <v xml:space="preserve"> -  </v>
          </cell>
          <cell r="Z102" t="str">
            <v xml:space="preserve"> -  </v>
          </cell>
        </row>
        <row r="103">
          <cell r="D103"/>
          <cell r="U103"/>
          <cell r="V103"/>
          <cell r="W103"/>
          <cell r="X103" t="str">
            <v xml:space="preserve">JRA- - </v>
          </cell>
          <cell r="Y103" t="str">
            <v xml:space="preserve"> -  </v>
          </cell>
          <cell r="Z103" t="str">
            <v xml:space="preserve"> -  </v>
          </cell>
        </row>
        <row r="104">
          <cell r="D104"/>
          <cell r="U104"/>
          <cell r="V104"/>
          <cell r="W104"/>
          <cell r="X104" t="str">
            <v xml:space="preserve">JRA- - </v>
          </cell>
          <cell r="Y104" t="str">
            <v xml:space="preserve"> -  </v>
          </cell>
          <cell r="Z104" t="str">
            <v xml:space="preserve"> -  </v>
          </cell>
        </row>
        <row r="105">
          <cell r="D105"/>
          <cell r="U105"/>
          <cell r="V105"/>
          <cell r="W105"/>
          <cell r="X105" t="str">
            <v xml:space="preserve">JRA- - </v>
          </cell>
          <cell r="Y105" t="str">
            <v xml:space="preserve"> -  </v>
          </cell>
          <cell r="Z105" t="str">
            <v xml:space="preserve"> -  </v>
          </cell>
        </row>
        <row r="106">
          <cell r="D106"/>
          <cell r="U106"/>
          <cell r="V106"/>
          <cell r="W106"/>
          <cell r="X106" t="str">
            <v xml:space="preserve">JRA- - </v>
          </cell>
          <cell r="Y106" t="str">
            <v xml:space="preserve"> -  </v>
          </cell>
          <cell r="Z106" t="str">
            <v xml:space="preserve"> -  </v>
          </cell>
        </row>
        <row r="107">
          <cell r="D107"/>
          <cell r="U107"/>
          <cell r="V107"/>
          <cell r="W107"/>
          <cell r="X107" t="str">
            <v xml:space="preserve">- - </v>
          </cell>
          <cell r="Y107" t="str">
            <v xml:space="preserve"> -  </v>
          </cell>
          <cell r="Z107" t="str">
            <v xml:space="preserve"> -  </v>
          </cell>
        </row>
        <row r="108">
          <cell r="D108"/>
          <cell r="U108"/>
          <cell r="V108"/>
          <cell r="W108"/>
          <cell r="X108" t="str">
            <v xml:space="preserve">- - </v>
          </cell>
          <cell r="Y108" t="str">
            <v xml:space="preserve"> -  </v>
          </cell>
          <cell r="Z108" t="str">
            <v xml:space="preserve"> -  </v>
          </cell>
        </row>
        <row r="109">
          <cell r="D109"/>
          <cell r="U109"/>
          <cell r="V109"/>
          <cell r="W109"/>
          <cell r="X109" t="str">
            <v xml:space="preserve">- - </v>
          </cell>
          <cell r="Y109" t="str">
            <v xml:space="preserve"> -  </v>
          </cell>
          <cell r="Z109" t="str">
            <v xml:space="preserve"> -  </v>
          </cell>
        </row>
        <row r="110">
          <cell r="D110"/>
          <cell r="U110"/>
          <cell r="V110"/>
          <cell r="W110"/>
          <cell r="X110" t="str">
            <v xml:space="preserve">- - </v>
          </cell>
          <cell r="Y110" t="str">
            <v xml:space="preserve"> -  </v>
          </cell>
          <cell r="Z110" t="str">
            <v xml:space="preserve"> -  </v>
          </cell>
        </row>
        <row r="111">
          <cell r="D111"/>
          <cell r="U111"/>
          <cell r="V111"/>
          <cell r="W111"/>
          <cell r="X111" t="str">
            <v xml:space="preserve">- - </v>
          </cell>
          <cell r="Y111" t="str">
            <v xml:space="preserve"> -  </v>
          </cell>
          <cell r="Z111" t="str">
            <v xml:space="preserve"> -  </v>
          </cell>
        </row>
        <row r="112">
          <cell r="D112"/>
          <cell r="U112"/>
          <cell r="V112"/>
          <cell r="W112"/>
          <cell r="X112" t="str">
            <v xml:space="preserve">- - </v>
          </cell>
          <cell r="Y112" t="str">
            <v xml:space="preserve"> -  </v>
          </cell>
          <cell r="Z112" t="str">
            <v xml:space="preserve"> -  </v>
          </cell>
        </row>
        <row r="113">
          <cell r="D113"/>
          <cell r="U113"/>
          <cell r="V113"/>
          <cell r="W113"/>
          <cell r="X113" t="str">
            <v xml:space="preserve">- - </v>
          </cell>
          <cell r="Y113" t="str">
            <v xml:space="preserve"> -  </v>
          </cell>
          <cell r="Z113" t="str">
            <v xml:space="preserve"> -  </v>
          </cell>
        </row>
        <row r="114">
          <cell r="D114"/>
          <cell r="U114"/>
          <cell r="V114"/>
          <cell r="W114"/>
          <cell r="X114" t="str">
            <v xml:space="preserve">- - </v>
          </cell>
          <cell r="Y114" t="str">
            <v xml:space="preserve"> -  </v>
          </cell>
          <cell r="Z114" t="str">
            <v xml:space="preserve"> -  </v>
          </cell>
        </row>
        <row r="115">
          <cell r="D115"/>
          <cell r="U115"/>
          <cell r="V115"/>
          <cell r="W115"/>
          <cell r="X115" t="str">
            <v xml:space="preserve">- - </v>
          </cell>
          <cell r="Y115" t="str">
            <v xml:space="preserve"> -  </v>
          </cell>
          <cell r="Z115" t="str">
            <v xml:space="preserve"> -  </v>
          </cell>
        </row>
        <row r="116">
          <cell r="D116"/>
          <cell r="U116"/>
          <cell r="V116"/>
          <cell r="W116"/>
          <cell r="X116" t="str">
            <v xml:space="preserve">- - </v>
          </cell>
          <cell r="Y116" t="str">
            <v xml:space="preserve"> -  </v>
          </cell>
          <cell r="Z116" t="str">
            <v xml:space="preserve"> -  </v>
          </cell>
        </row>
        <row r="117">
          <cell r="D117"/>
          <cell r="U117"/>
          <cell r="V117"/>
          <cell r="W117"/>
          <cell r="X117" t="str">
            <v xml:space="preserve">- - </v>
          </cell>
          <cell r="Y117" t="str">
            <v xml:space="preserve"> -  </v>
          </cell>
          <cell r="Z117" t="str">
            <v xml:space="preserve"> -  </v>
          </cell>
        </row>
        <row r="118">
          <cell r="D118"/>
          <cell r="U118"/>
          <cell r="V118"/>
          <cell r="W118"/>
          <cell r="X118" t="str">
            <v xml:space="preserve">- - </v>
          </cell>
          <cell r="Y118" t="str">
            <v xml:space="preserve"> -  </v>
          </cell>
          <cell r="Z118" t="str">
            <v xml:space="preserve"> -  </v>
          </cell>
        </row>
        <row r="119">
          <cell r="D119"/>
          <cell r="U119"/>
          <cell r="V119"/>
          <cell r="W119"/>
          <cell r="X119" t="str">
            <v xml:space="preserve">- - </v>
          </cell>
          <cell r="Y119" t="str">
            <v xml:space="preserve"> -  </v>
          </cell>
          <cell r="Z119" t="str">
            <v xml:space="preserve"> -  </v>
          </cell>
        </row>
        <row r="120">
          <cell r="D120"/>
          <cell r="U120"/>
          <cell r="V120"/>
          <cell r="W120"/>
          <cell r="X120" t="str">
            <v xml:space="preserve">- - </v>
          </cell>
          <cell r="Y120" t="str">
            <v xml:space="preserve"> -  </v>
          </cell>
          <cell r="Z120" t="str">
            <v xml:space="preserve"> -  </v>
          </cell>
        </row>
        <row r="121">
          <cell r="D121"/>
          <cell r="U121"/>
          <cell r="V121"/>
          <cell r="W121"/>
          <cell r="X121" t="str">
            <v xml:space="preserve">- - </v>
          </cell>
          <cell r="Y121" t="str">
            <v xml:space="preserve"> -  </v>
          </cell>
          <cell r="Z121" t="str">
            <v xml:space="preserve"> -  </v>
          </cell>
        </row>
        <row r="122">
          <cell r="D122"/>
          <cell r="U122"/>
          <cell r="V122"/>
          <cell r="W122"/>
          <cell r="X122" t="str">
            <v xml:space="preserve">- - </v>
          </cell>
          <cell r="Y122" t="str">
            <v xml:space="preserve"> -  </v>
          </cell>
          <cell r="Z122" t="str">
            <v xml:space="preserve"> -  </v>
          </cell>
        </row>
        <row r="123">
          <cell r="D123"/>
          <cell r="U123"/>
          <cell r="V123"/>
          <cell r="W123"/>
          <cell r="X123" t="str">
            <v xml:space="preserve">- - </v>
          </cell>
          <cell r="Y123" t="str">
            <v xml:space="preserve"> -  </v>
          </cell>
          <cell r="Z123" t="str">
            <v xml:space="preserve"> -  </v>
          </cell>
        </row>
        <row r="124">
          <cell r="D124"/>
          <cell r="U124"/>
          <cell r="V124"/>
          <cell r="W124"/>
          <cell r="X124" t="str">
            <v xml:space="preserve">- - </v>
          </cell>
          <cell r="Y124" t="str">
            <v xml:space="preserve"> -  </v>
          </cell>
          <cell r="Z124" t="str">
            <v xml:space="preserve"> -  </v>
          </cell>
        </row>
        <row r="125">
          <cell r="D125"/>
          <cell r="U125"/>
          <cell r="V125"/>
          <cell r="W125"/>
          <cell r="X125" t="str">
            <v xml:space="preserve">- - </v>
          </cell>
          <cell r="Y125" t="str">
            <v xml:space="preserve"> -  </v>
          </cell>
          <cell r="Z125" t="str">
            <v xml:space="preserve"> -  </v>
          </cell>
        </row>
        <row r="126">
          <cell r="D126"/>
          <cell r="U126"/>
          <cell r="V126"/>
          <cell r="W126"/>
          <cell r="X126" t="str">
            <v xml:space="preserve">- - </v>
          </cell>
          <cell r="Y126" t="str">
            <v xml:space="preserve"> -  </v>
          </cell>
          <cell r="Z126" t="str">
            <v xml:space="preserve"> -  </v>
          </cell>
        </row>
        <row r="127">
          <cell r="D127"/>
          <cell r="U127"/>
          <cell r="V127"/>
          <cell r="W127"/>
          <cell r="X127" t="str">
            <v xml:space="preserve">- - </v>
          </cell>
          <cell r="Y127" t="str">
            <v xml:space="preserve"> -  </v>
          </cell>
          <cell r="Z127" t="str">
            <v xml:space="preserve"> -  </v>
          </cell>
        </row>
        <row r="128">
          <cell r="D128"/>
          <cell r="U128"/>
          <cell r="V128"/>
          <cell r="W128"/>
          <cell r="X128" t="str">
            <v xml:space="preserve">- - </v>
          </cell>
          <cell r="Y128" t="str">
            <v xml:space="preserve"> -  </v>
          </cell>
          <cell r="Z128" t="str">
            <v xml:space="preserve"> -  </v>
          </cell>
        </row>
        <row r="129">
          <cell r="D129"/>
          <cell r="U129"/>
          <cell r="V129"/>
          <cell r="W129"/>
          <cell r="X129" t="str">
            <v xml:space="preserve">- - </v>
          </cell>
          <cell r="Y129" t="str">
            <v xml:space="preserve"> -  </v>
          </cell>
          <cell r="Z129" t="str">
            <v xml:space="preserve"> -  </v>
          </cell>
        </row>
        <row r="130">
          <cell r="D130"/>
          <cell r="U130"/>
          <cell r="V130"/>
          <cell r="W130"/>
          <cell r="X130" t="str">
            <v xml:space="preserve">- - </v>
          </cell>
          <cell r="Y130" t="str">
            <v xml:space="preserve"> -  </v>
          </cell>
          <cell r="Z130" t="str">
            <v xml:space="preserve"> -  </v>
          </cell>
        </row>
        <row r="131">
          <cell r="D131"/>
          <cell r="U131"/>
          <cell r="V131"/>
          <cell r="W131"/>
          <cell r="X131" t="str">
            <v xml:space="preserve">- - </v>
          </cell>
          <cell r="Y131" t="str">
            <v xml:space="preserve"> -  </v>
          </cell>
          <cell r="Z131" t="str">
            <v xml:space="preserve"> -  </v>
          </cell>
        </row>
        <row r="132">
          <cell r="D132"/>
          <cell r="U132"/>
          <cell r="V132"/>
          <cell r="W132"/>
          <cell r="X132" t="str">
            <v xml:space="preserve">- - </v>
          </cell>
          <cell r="Y132" t="str">
            <v xml:space="preserve"> -  </v>
          </cell>
          <cell r="Z132" t="str">
            <v xml:space="preserve"> -  </v>
          </cell>
        </row>
        <row r="133">
          <cell r="D133"/>
          <cell r="U133"/>
          <cell r="V133"/>
          <cell r="W133"/>
          <cell r="X133" t="str">
            <v xml:space="preserve">- - </v>
          </cell>
          <cell r="Y133" t="str">
            <v xml:space="preserve"> -  </v>
          </cell>
          <cell r="Z133" t="str">
            <v xml:space="preserve"> -  </v>
          </cell>
        </row>
        <row r="134">
          <cell r="D134"/>
          <cell r="U134"/>
          <cell r="V134"/>
          <cell r="W134"/>
          <cell r="X134" t="str">
            <v xml:space="preserve">- - </v>
          </cell>
          <cell r="Y134" t="str">
            <v xml:space="preserve"> -  </v>
          </cell>
          <cell r="Z134" t="str">
            <v xml:space="preserve"> -  </v>
          </cell>
        </row>
        <row r="135">
          <cell r="D135"/>
          <cell r="U135"/>
          <cell r="V135"/>
          <cell r="W135"/>
          <cell r="X135" t="str">
            <v xml:space="preserve">- - </v>
          </cell>
          <cell r="Y135" t="str">
            <v xml:space="preserve"> -  </v>
          </cell>
          <cell r="Z135" t="str">
            <v xml:space="preserve"> -  </v>
          </cell>
        </row>
        <row r="136">
          <cell r="D136"/>
          <cell r="U136"/>
          <cell r="V136"/>
          <cell r="W136"/>
          <cell r="X136" t="str">
            <v xml:space="preserve">- - </v>
          </cell>
          <cell r="Y136" t="str">
            <v xml:space="preserve"> -  </v>
          </cell>
          <cell r="Z136" t="str">
            <v xml:space="preserve"> -  </v>
          </cell>
        </row>
        <row r="137">
          <cell r="D137"/>
          <cell r="U137"/>
          <cell r="V137"/>
          <cell r="W137"/>
          <cell r="X137" t="str">
            <v xml:space="preserve">- - </v>
          </cell>
          <cell r="Y137" t="str">
            <v xml:space="preserve"> -  </v>
          </cell>
          <cell r="Z137" t="str">
            <v xml:space="preserve"> -  </v>
          </cell>
        </row>
        <row r="138">
          <cell r="D138"/>
          <cell r="U138"/>
          <cell r="V138"/>
          <cell r="W138"/>
          <cell r="X138" t="str">
            <v xml:space="preserve">- - </v>
          </cell>
          <cell r="Y138" t="str">
            <v xml:space="preserve"> -  </v>
          </cell>
          <cell r="Z138" t="str">
            <v xml:space="preserve"> -  </v>
          </cell>
        </row>
        <row r="139">
          <cell r="D139"/>
          <cell r="U139"/>
          <cell r="V139"/>
          <cell r="W139"/>
          <cell r="X139" t="str">
            <v xml:space="preserve">- - </v>
          </cell>
          <cell r="Y139" t="str">
            <v xml:space="preserve"> -  </v>
          </cell>
          <cell r="Z139" t="str">
            <v xml:space="preserve"> -  </v>
          </cell>
        </row>
        <row r="140">
          <cell r="D140"/>
          <cell r="U140"/>
          <cell r="V140"/>
          <cell r="W140"/>
          <cell r="X140" t="str">
            <v xml:space="preserve">- - </v>
          </cell>
          <cell r="Y140" t="str">
            <v xml:space="preserve"> -  </v>
          </cell>
          <cell r="Z140" t="str">
            <v xml:space="preserve"> -  </v>
          </cell>
        </row>
        <row r="141">
          <cell r="D141"/>
          <cell r="U141"/>
          <cell r="V141"/>
          <cell r="W141"/>
          <cell r="X141" t="str">
            <v xml:space="preserve">- - </v>
          </cell>
          <cell r="Y141" t="str">
            <v xml:space="preserve"> -  </v>
          </cell>
          <cell r="Z141" t="str">
            <v xml:space="preserve"> -  </v>
          </cell>
        </row>
        <row r="142">
          <cell r="D142"/>
          <cell r="U142"/>
          <cell r="V142"/>
          <cell r="W142"/>
          <cell r="X142" t="str">
            <v xml:space="preserve">- - </v>
          </cell>
          <cell r="Y142" t="str">
            <v xml:space="preserve"> -  </v>
          </cell>
          <cell r="Z142" t="str">
            <v xml:space="preserve"> -  </v>
          </cell>
        </row>
        <row r="143">
          <cell r="D143"/>
          <cell r="U143"/>
          <cell r="V143"/>
          <cell r="W143"/>
          <cell r="X143" t="str">
            <v xml:space="preserve">- - </v>
          </cell>
          <cell r="Y143" t="str">
            <v xml:space="preserve"> -  </v>
          </cell>
          <cell r="Z143" t="str">
            <v xml:space="preserve"> -  </v>
          </cell>
        </row>
        <row r="144">
          <cell r="D144"/>
          <cell r="U144"/>
          <cell r="V144"/>
          <cell r="W144"/>
          <cell r="X144" t="str">
            <v xml:space="preserve">- - </v>
          </cell>
          <cell r="Y144" t="str">
            <v xml:space="preserve"> -  </v>
          </cell>
          <cell r="Z144" t="str">
            <v xml:space="preserve"> -  </v>
          </cell>
        </row>
        <row r="145">
          <cell r="D145"/>
          <cell r="U145"/>
          <cell r="V145"/>
          <cell r="W145"/>
          <cell r="X145" t="str">
            <v xml:space="preserve">- - </v>
          </cell>
          <cell r="Y145" t="str">
            <v xml:space="preserve"> -  </v>
          </cell>
          <cell r="Z145" t="str">
            <v xml:space="preserve"> -  </v>
          </cell>
        </row>
        <row r="146">
          <cell r="D146"/>
          <cell r="U146"/>
          <cell r="V146"/>
          <cell r="W146"/>
          <cell r="X146" t="str">
            <v xml:space="preserve">- - </v>
          </cell>
          <cell r="Y146" t="str">
            <v xml:space="preserve"> -  </v>
          </cell>
          <cell r="Z146" t="str">
            <v xml:space="preserve"> -  </v>
          </cell>
        </row>
        <row r="147">
          <cell r="D147"/>
          <cell r="U147"/>
          <cell r="V147"/>
          <cell r="W147"/>
          <cell r="X147" t="str">
            <v xml:space="preserve">- - </v>
          </cell>
          <cell r="Y147" t="str">
            <v xml:space="preserve"> -  </v>
          </cell>
          <cell r="Z147" t="str">
            <v xml:space="preserve"> -  </v>
          </cell>
        </row>
        <row r="148">
          <cell r="D148"/>
          <cell r="U148"/>
          <cell r="V148"/>
          <cell r="W148"/>
          <cell r="X148" t="str">
            <v xml:space="preserve">- - </v>
          </cell>
          <cell r="Y148" t="str">
            <v xml:space="preserve"> -  </v>
          </cell>
          <cell r="Z148" t="str">
            <v xml:space="preserve"> -  </v>
          </cell>
        </row>
        <row r="149">
          <cell r="D149"/>
          <cell r="U149"/>
          <cell r="V149"/>
          <cell r="W149"/>
          <cell r="X149" t="str">
            <v xml:space="preserve">- - </v>
          </cell>
          <cell r="Y149" t="str">
            <v xml:space="preserve"> -  </v>
          </cell>
          <cell r="Z149" t="str">
            <v xml:space="preserve"> -  </v>
          </cell>
        </row>
        <row r="150">
          <cell r="D150"/>
          <cell r="U150"/>
          <cell r="V150"/>
          <cell r="W150"/>
          <cell r="X150" t="str">
            <v xml:space="preserve">- - </v>
          </cell>
          <cell r="Y150" t="str">
            <v xml:space="preserve"> -  </v>
          </cell>
          <cell r="Z150" t="str">
            <v xml:space="preserve"> -  </v>
          </cell>
        </row>
        <row r="151">
          <cell r="D151"/>
          <cell r="U151"/>
          <cell r="V151"/>
          <cell r="W151"/>
          <cell r="Z151" t="str">
            <v xml:space="preserve"> -  </v>
          </cell>
        </row>
        <row r="152">
          <cell r="D152"/>
          <cell r="U152"/>
          <cell r="V152"/>
          <cell r="W152"/>
          <cell r="Z152" t="str">
            <v xml:space="preserve"> -  </v>
          </cell>
        </row>
        <row r="153">
          <cell r="D153"/>
          <cell r="U153"/>
          <cell r="V153"/>
          <cell r="W153"/>
          <cell r="Z153" t="str">
            <v xml:space="preserve"> -  </v>
          </cell>
        </row>
        <row r="154">
          <cell r="D154"/>
          <cell r="U154"/>
          <cell r="V154"/>
          <cell r="W154"/>
          <cell r="Z154" t="str">
            <v xml:space="preserve"> -  </v>
          </cell>
        </row>
        <row r="155">
          <cell r="D155"/>
          <cell r="U155"/>
          <cell r="V155"/>
          <cell r="W155"/>
          <cell r="Z155" t="str">
            <v xml:space="preserve"> -  </v>
          </cell>
        </row>
        <row r="156">
          <cell r="D156"/>
          <cell r="U156"/>
          <cell r="V156"/>
          <cell r="W156"/>
          <cell r="Z156" t="str">
            <v xml:space="preserve"> -  </v>
          </cell>
        </row>
        <row r="157">
          <cell r="D157"/>
          <cell r="U157"/>
          <cell r="V157"/>
          <cell r="W157"/>
          <cell r="Z157" t="str">
            <v xml:space="preserve"> -  </v>
          </cell>
        </row>
        <row r="158">
          <cell r="D158"/>
          <cell r="Z158" t="str">
            <v xml:space="preserve"> -  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formations"/>
      <sheetName val="Cout par mission"/>
      <sheetName val="Base"/>
      <sheetName val="Mars"/>
      <sheetName val="Avril"/>
      <sheetName val="Mai"/>
      <sheetName val="Juin"/>
      <sheetName val="Juillet"/>
    </sheetNames>
    <sheetDataSet>
      <sheetData sheetId="0">
        <row r="10">
          <cell r="C10">
            <v>1</v>
          </cell>
          <cell r="D10" t="str">
            <v>Secretariat</v>
          </cell>
          <cell r="E10"/>
        </row>
        <row r="11">
          <cell r="C11">
            <v>2</v>
          </cell>
          <cell r="D11" t="str">
            <v>Archivage</v>
          </cell>
          <cell r="E11"/>
        </row>
        <row r="12">
          <cell r="C12">
            <v>3</v>
          </cell>
          <cell r="D12" t="str">
            <v>Commerce</v>
          </cell>
          <cell r="E12"/>
        </row>
        <row r="13">
          <cell r="C13">
            <v>4</v>
          </cell>
          <cell r="D13" t="str">
            <v>Affaire pas encore rentrée</v>
          </cell>
          <cell r="E13"/>
        </row>
        <row r="14">
          <cell r="C14">
            <v>5</v>
          </cell>
          <cell r="D14" t="str">
            <v>Travail sur Outils</v>
          </cell>
          <cell r="E14"/>
        </row>
        <row r="15">
          <cell r="C15">
            <v>6</v>
          </cell>
          <cell r="D15" t="str">
            <v>Comptabilitée</v>
          </cell>
          <cell r="E15"/>
        </row>
        <row r="16">
          <cell r="C16">
            <v>7</v>
          </cell>
          <cell r="D16" t="str">
            <v>Formation</v>
          </cell>
          <cell r="E16"/>
        </row>
        <row r="17">
          <cell r="C17">
            <v>8</v>
          </cell>
          <cell r="D17" t="str">
            <v>Jury Diplômes</v>
          </cell>
          <cell r="E17"/>
        </row>
        <row r="18">
          <cell r="C18">
            <v>9</v>
          </cell>
          <cell r="D18" t="str">
            <v>Assos</v>
          </cell>
          <cell r="E18"/>
        </row>
        <row r="19">
          <cell r="C19">
            <v>10</v>
          </cell>
          <cell r="D19"/>
          <cell r="E19"/>
        </row>
        <row r="20">
          <cell r="C20">
            <v>11</v>
          </cell>
          <cell r="D20"/>
          <cell r="E20"/>
        </row>
        <row r="21">
          <cell r="C21">
            <v>12</v>
          </cell>
          <cell r="D21"/>
          <cell r="E21"/>
        </row>
        <row r="22">
          <cell r="C22">
            <v>13</v>
          </cell>
          <cell r="D22"/>
          <cell r="E22"/>
        </row>
        <row r="23">
          <cell r="C23">
            <v>14</v>
          </cell>
          <cell r="D23"/>
          <cell r="E23"/>
        </row>
        <row r="24">
          <cell r="C24"/>
          <cell r="D24"/>
          <cell r="E24"/>
        </row>
        <row r="25">
          <cell r="C25"/>
          <cell r="D25"/>
          <cell r="E25"/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25"/>
  <sheetViews>
    <sheetView zoomScale="120" zoomScaleNormal="120" workbookViewId="0">
      <selection activeCell="A19" sqref="A19"/>
    </sheetView>
  </sheetViews>
  <sheetFormatPr baseColWidth="10" defaultRowHeight="15" x14ac:dyDescent="0.25"/>
  <cols>
    <col min="1" max="1" width="18.42578125" style="3" bestFit="1" customWidth="1"/>
    <col min="2" max="2" width="22" style="3" customWidth="1"/>
    <col min="3" max="3" width="11.42578125" style="3"/>
    <col min="4" max="4" width="22.5703125" style="3" bestFit="1" customWidth="1"/>
    <col min="5" max="16384" width="11.42578125" style="3"/>
  </cols>
  <sheetData>
    <row r="2" spans="1:6" x14ac:dyDescent="0.25">
      <c r="A2" s="5"/>
      <c r="B2" s="5"/>
    </row>
    <row r="3" spans="1:6" s="2" customFormat="1" ht="12.75" x14ac:dyDescent="0.2">
      <c r="A3" s="1" t="s">
        <v>37</v>
      </c>
      <c r="B3" s="78">
        <v>2017</v>
      </c>
    </row>
    <row r="4" spans="1:6" s="2" customFormat="1" ht="12.75" x14ac:dyDescent="0.2">
      <c r="A4" s="1" t="s">
        <v>38</v>
      </c>
      <c r="B4" s="79" t="s">
        <v>39</v>
      </c>
    </row>
    <row r="5" spans="1:6" s="2" customFormat="1" ht="12.75" x14ac:dyDescent="0.2"/>
    <row r="7" spans="1:6" x14ac:dyDescent="0.25">
      <c r="C7" s="10">
        <v>1</v>
      </c>
      <c r="D7" s="10">
        <v>2</v>
      </c>
      <c r="E7" s="10">
        <v>3</v>
      </c>
      <c r="F7" s="4"/>
    </row>
    <row r="8" spans="1:6" x14ac:dyDescent="0.25">
      <c r="B8" s="3" t="s">
        <v>48</v>
      </c>
      <c r="C8" s="11" t="s">
        <v>42</v>
      </c>
      <c r="D8" s="12" t="s">
        <v>47</v>
      </c>
      <c r="E8" s="12"/>
    </row>
    <row r="9" spans="1:6" x14ac:dyDescent="0.25">
      <c r="C9" s="8"/>
      <c r="D9" s="9"/>
      <c r="E9" s="9"/>
    </row>
    <row r="10" spans="1:6" x14ac:dyDescent="0.25">
      <c r="C10" s="6">
        <v>1</v>
      </c>
      <c r="D10" s="7" t="s">
        <v>43</v>
      </c>
      <c r="E10" s="7"/>
    </row>
    <row r="11" spans="1:6" x14ac:dyDescent="0.25">
      <c r="C11" s="6">
        <v>2</v>
      </c>
      <c r="D11" s="7" t="s">
        <v>44</v>
      </c>
      <c r="E11" s="7"/>
    </row>
    <row r="12" spans="1:6" x14ac:dyDescent="0.25">
      <c r="C12" s="6">
        <v>3</v>
      </c>
      <c r="D12" s="7" t="s">
        <v>45</v>
      </c>
      <c r="E12" s="7"/>
    </row>
    <row r="13" spans="1:6" x14ac:dyDescent="0.25">
      <c r="C13" s="6">
        <v>4</v>
      </c>
      <c r="D13" s="7" t="s">
        <v>46</v>
      </c>
      <c r="E13" s="7"/>
    </row>
    <row r="14" spans="1:6" x14ac:dyDescent="0.25">
      <c r="C14" s="6">
        <v>5</v>
      </c>
      <c r="D14" s="7" t="s">
        <v>54</v>
      </c>
      <c r="E14" s="7"/>
    </row>
    <row r="15" spans="1:6" x14ac:dyDescent="0.25">
      <c r="C15" s="6">
        <v>6</v>
      </c>
      <c r="D15" s="7" t="s">
        <v>59</v>
      </c>
      <c r="E15" s="7"/>
    </row>
    <row r="16" spans="1:6" x14ac:dyDescent="0.25">
      <c r="C16" s="6">
        <v>7</v>
      </c>
      <c r="D16" s="7" t="s">
        <v>60</v>
      </c>
      <c r="E16" s="7"/>
    </row>
    <row r="17" spans="3:5" x14ac:dyDescent="0.25">
      <c r="C17" s="6">
        <v>8</v>
      </c>
      <c r="D17" s="7" t="s">
        <v>61</v>
      </c>
      <c r="E17" s="7"/>
    </row>
    <row r="18" spans="3:5" x14ac:dyDescent="0.25">
      <c r="C18" s="6">
        <v>9</v>
      </c>
      <c r="D18" s="7" t="s">
        <v>62</v>
      </c>
      <c r="E18" s="7"/>
    </row>
    <row r="19" spans="3:5" x14ac:dyDescent="0.25">
      <c r="C19" s="6">
        <v>10</v>
      </c>
      <c r="D19" s="7"/>
      <c r="E19" s="7"/>
    </row>
    <row r="20" spans="3:5" x14ac:dyDescent="0.25">
      <c r="C20" s="6">
        <v>11</v>
      </c>
      <c r="D20" s="7"/>
      <c r="E20" s="7"/>
    </row>
    <row r="21" spans="3:5" x14ac:dyDescent="0.25">
      <c r="C21" s="6">
        <v>12</v>
      </c>
      <c r="D21" s="7"/>
      <c r="E21" s="7"/>
    </row>
    <row r="22" spans="3:5" x14ac:dyDescent="0.25">
      <c r="C22" s="6">
        <v>13</v>
      </c>
      <c r="D22" s="7"/>
      <c r="E22" s="7"/>
    </row>
    <row r="23" spans="3:5" x14ac:dyDescent="0.25">
      <c r="C23" s="6">
        <v>14</v>
      </c>
      <c r="D23" s="7"/>
      <c r="E23" s="7"/>
    </row>
    <row r="24" spans="3:5" x14ac:dyDescent="0.25">
      <c r="C24" s="6"/>
      <c r="D24" s="7"/>
      <c r="E24" s="7"/>
    </row>
    <row r="25" spans="3:5" x14ac:dyDescent="0.25">
      <c r="C25" s="7"/>
      <c r="D25" s="7"/>
      <c r="E25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4" activePane="bottomRight" state="frozenSplit"/>
      <selection activeCell="K251" sqref="B4:K251"/>
      <selection pane="topRight" activeCell="K251" sqref="B4:K251"/>
      <selection pane="bottomLeft" activeCell="K251" sqref="B4:K251"/>
      <selection pane="bottomRight" activeCell="P1" sqref="P1:V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48" customWidth="1"/>
    <col min="4" max="4" width="9.5703125" style="48" customWidth="1"/>
    <col min="5" max="5" width="25.140625" style="48" customWidth="1"/>
    <col min="6" max="6" width="31.85546875" style="58" bestFit="1" customWidth="1"/>
    <col min="7" max="7" width="44.7109375" style="59" bestFit="1" customWidth="1"/>
    <col min="8" max="8" width="8.7109375" style="48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6"/>
      <c r="F1" s="13" t="s">
        <v>41</v>
      </c>
      <c r="G1" s="62" t="str">
        <f>"JANVIER Janvier!"&amp;Imformations!B3</f>
        <v>JANVIER Janvier!2017</v>
      </c>
      <c r="H1" s="142">
        <f>D11+D19+D27+D35+D43+D51+D59+D67+D75+D83+D91+D99+D107+D115+D123+D131+D139+D147+D155+D163+D171+D179+D187+D195+D203+D211+D219+D227+D235+D243+D251</f>
        <v>0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18">
        <f>B2+1</f>
        <v>2</v>
      </c>
      <c r="D2" s="18">
        <f t="shared" ref="D2:I2" si="0">C2+1</f>
        <v>3</v>
      </c>
      <c r="E2" s="18"/>
      <c r="F2" s="19"/>
      <c r="G2" s="18">
        <f>D2+1</f>
        <v>4</v>
      </c>
      <c r="H2" s="18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63"/>
      <c r="D4" s="71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29" t="str">
        <f>IF(C4="","",IFERROR((VLOOKUP(C4,'[2]PRE - ETUDE'!$E$58:$AD$100,25,0)),IFERROR(VLOOKUP(C4,Imformations!$C$10:$G$32,3,0),IFERROR((VLOOKUP(C4,[2]PROJETS!$D$24:$AE$1000,25,0)),""))))</f>
        <v/>
      </c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65"/>
      <c r="D5" s="72"/>
      <c r="E5" s="64"/>
      <c r="F5" s="28" t="str">
        <f>IF(C5="","",IFERROR(VLOOKUP(C5,[1]Annuaires!$B$4:$ZZ$5000,2,0)&amp;"  "&amp;VLOOKUP(C5,[1]Annuaires!$B$4:$ZZ$5000,1,0),(IFERROR(VLOOKUP(C5,'[2]PRE - ETUDE'!$C$5:$ZZ$5000,5,0),IFERROR(VLOOKUP(C5,Imformations!$C$9:$E$39,2,0),(VLOOKUP(C5,[2]PROJETS!$C$5:$ZZ$5000,5,0)))))))</f>
        <v/>
      </c>
      <c r="G5" s="28" t="str">
        <f>IF(C5="","",IFERROR(VLOOKUP(C5,[1]Annuaires!$B$4:$ZZ$5000,4,0),(IFERROR(VLOOKUP(C5,'[2]PRE - ETUDE'!$C$5:$ZZ$5000,4,0),IFERROR(VLOOKUP(C5,[2]PROJETS!$C$5:$ZZ$5000,4,0),(VLOOKUP(C5,Imformations!$C$9:$E$38,3,0)))))))</f>
        <v/>
      </c>
      <c r="H5" s="29" t="str">
        <f>IF(C5="","",IFERROR((VLOOKUP(C5,'[2]PRE - ETUDE'!$E$58:$AD$100,25,0)),IFERROR(VLOOKUP(C5,Imformations!$C$10:$G$32,3,0),IFERROR((VLOOKUP(C5,[2]PROJETS!$D$24:$AE$1000,25,0)),""))))</f>
        <v/>
      </c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65"/>
      <c r="D6" s="72"/>
      <c r="E6" s="64"/>
      <c r="F6" s="28" t="str">
        <f>IF(C6="","",IFERROR(VLOOKUP(C6,[1]Annuaires!$B$4:$ZZ$5000,2,0)&amp;"  "&amp;VLOOKUP(C6,[1]Annuaires!$B$4:$ZZ$5000,1,0),(IFERROR(VLOOKUP(C6,'[2]PRE - ETUDE'!$C$5:$ZZ$5000,5,0),IFERROR(VLOOKUP(C6,Imformations!$C$9:$E$39,2,0),(VLOOKUP(C6,[2]PROJETS!$C$5:$ZZ$5000,5,0)))))))</f>
        <v/>
      </c>
      <c r="G6" s="28" t="str">
        <f>IF(C6="","",IFERROR(VLOOKUP(C6,[1]Annuaires!$B$4:$ZZ$5000,4,0),(IFERROR(VLOOKUP(C6,'[2]PRE - ETUDE'!$C$5:$ZZ$5000,4,0),IFERROR(VLOOKUP(C6,[2]PROJETS!$C$5:$ZZ$5000,4,0),(VLOOKUP(C6,Imformations!$C$9:$E$38,3,0)))))))</f>
        <v/>
      </c>
      <c r="H6" s="29" t="str">
        <f>IF(C6="","",IFERROR((VLOOKUP(C6,'[2]PRE - ETUDE'!$E$58:$AD$100,25,0)),IFERROR(VLOOKUP(C6,Imformations!$C$10:$G$32,3,0),IFERROR((VLOOKUP(C6,[2]PROJETS!$D$24:$AE$1000,25,0)),""))))</f>
        <v/>
      </c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65"/>
      <c r="D7" s="72"/>
      <c r="E7" s="64"/>
      <c r="F7" s="28" t="str">
        <f>IF(C7="","",IFERROR(VLOOKUP(C7,[1]Annuaires!$B$4:$ZZ$5000,2,0)&amp;"  "&amp;VLOOKUP(C7,[1]Annuaires!$B$4:$ZZ$5000,1,0),(IFERROR(VLOOKUP(C7,'[2]PRE - ETUDE'!$C$5:$ZZ$5000,5,0),IFERROR(VLOOKUP(C7,Imformations!$C$9:$E$39,2,0),(VLOOKUP(C7,[2]PROJETS!$C$5:$ZZ$5000,5,0)))))))</f>
        <v/>
      </c>
      <c r="G7" s="28" t="str">
        <f>IF(C7="","",IFERROR(VLOOKUP(C7,[1]Annuaires!$B$4:$ZZ$5000,4,0),(IFERROR(VLOOKUP(C7,'[2]PRE - ETUDE'!$C$5:$ZZ$5000,4,0),IFERROR(VLOOKUP(C7,[2]PROJETS!$C$5:$ZZ$5000,4,0),(VLOOKUP(C7,Imformations!$C$9:$E$38,3,0)))))))</f>
        <v/>
      </c>
      <c r="H7" s="29" t="str">
        <f>IF(C7="","",IFERROR((VLOOKUP(C7,'[2]PRE - ETUDE'!$E$58:$AD$100,25,0)),IFERROR(VLOOKUP(C7,Imformations!$C$10:$G$32,3,0),IFERROR((VLOOKUP(C7,[2]PROJETS!$D$24:$AE$1000,25,0)),""))))</f>
        <v/>
      </c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65"/>
      <c r="D8" s="72"/>
      <c r="E8" s="64"/>
      <c r="F8" s="28" t="str">
        <f>IF(C8="","",IFERROR(VLOOKUP(C8,[1]Annuaires!$B$4:$ZZ$5000,2,0)&amp;"  "&amp;VLOOKUP(C8,[1]Annuaires!$B$4:$ZZ$5000,1,0),(IFERROR(VLOOKUP(C8,'[2]PRE - ETUDE'!$C$5:$ZZ$5000,5,0),IFERROR(VLOOKUP(C8,Imformations!$C$9:$E$39,2,0),(VLOOKUP(C8,[2]PROJETS!$C$5:$ZZ$5000,5,0)))))))</f>
        <v/>
      </c>
      <c r="G8" s="28" t="str">
        <f>IF(C8="","",IFERROR(VLOOKUP(C8,[1]Annuaires!$B$4:$ZZ$5000,4,0),(IFERROR(VLOOKUP(C8,'[2]PRE - ETUDE'!$C$5:$ZZ$5000,4,0),IFERROR(VLOOKUP(C8,[2]PROJETS!$C$5:$ZZ$5000,4,0),(VLOOKUP(C8,Imformations!$C$9:$E$38,3,0)))))))</f>
        <v/>
      </c>
      <c r="H8" s="29" t="str">
        <f>IF(C8="","",IFERROR((VLOOKUP(C8,'[2]PRE - ETUDE'!$E$58:$AD$100,25,0)),IFERROR(VLOOKUP(C8,Imformations!$C$10:$G$32,3,0),IFERROR((VLOOKUP(C8,[2]PROJETS!$D$24:$AE$1000,25,0)),""))))</f>
        <v/>
      </c>
      <c r="I8" s="36"/>
      <c r="J8" s="37"/>
      <c r="K8" s="38"/>
      <c r="M8" s="34"/>
      <c r="N8" s="34"/>
    </row>
    <row r="9" spans="2:15" ht="15" customHeight="1" x14ac:dyDescent="0.25">
      <c r="B9" s="139"/>
      <c r="C9" s="65"/>
      <c r="D9" s="72"/>
      <c r="E9" s="64"/>
      <c r="F9" s="28" t="str">
        <f>IF(C9="","",IFERROR(VLOOKUP(C9,[1]Annuaires!$B$4:$ZZ$5000,2,0)&amp;"  "&amp;VLOOKUP(C9,[1]Annuaires!$B$4:$ZZ$5000,1,0),(IFERROR(VLOOKUP(C9,'[2]PRE - ETUDE'!$C$5:$ZZ$5000,5,0),IFERROR(VLOOKUP(C9,Imformations!$C$9:$E$39,2,0),(VLOOKUP(C9,[2]PROJETS!$C$5:$ZZ$5000,5,0)))))))</f>
        <v/>
      </c>
      <c r="G9" s="28" t="str">
        <f>IF(C9="","",IFERROR(VLOOKUP(C9,[1]Annuaires!$B$4:$ZZ$5000,4,0),(IFERROR(VLOOKUP(C9,'[2]PRE - ETUDE'!$C$5:$ZZ$5000,4,0),IFERROR(VLOOKUP(C9,[2]PROJETS!$C$5:$ZZ$5000,4,0),(VLOOKUP(C9,Imformations!$C$9:$E$38,3,0)))))))</f>
        <v/>
      </c>
      <c r="H9" s="29" t="str">
        <f>IF(C9="","",IFERROR((VLOOKUP(C9,'[2]PRE - ETUDE'!$E$58:$AD$100,25,0)),IFERROR(VLOOKUP(C9,Imformations!$C$10:$G$32,3,0),IFERROR((VLOOKUP(C9,[2]PROJETS!$D$24:$AE$1000,25,0)),""))))</f>
        <v/>
      </c>
      <c r="I9" s="36"/>
      <c r="J9" s="37"/>
      <c r="K9" s="38"/>
      <c r="M9" s="34"/>
      <c r="N9" s="34"/>
    </row>
    <row r="10" spans="2:15" ht="15" customHeight="1" x14ac:dyDescent="0.25">
      <c r="B10" s="139"/>
      <c r="C10" s="65"/>
      <c r="D10" s="72"/>
      <c r="E10" s="64"/>
      <c r="F10" s="28" t="str">
        <f>IF(C10="","",IFERROR(VLOOKUP(C10,[1]Annuaires!$B$4:$ZZ$5000,2,0)&amp;"  "&amp;VLOOKUP(C10,[1]Annuaires!$B$4:$ZZ$5000,1,0),(IFERROR(VLOOKUP(C10,'[2]PRE - ETUDE'!$C$5:$ZZ$5000,5,0),IFERROR(VLOOKUP(C10,Imformations!$C$9:$E$39,2,0),(VLOOKUP(C10,[2]PROJETS!$C$5:$ZZ$5000,5,0)))))))</f>
        <v/>
      </c>
      <c r="G10" s="28" t="str">
        <f>IF(C10="","",IFERROR(VLOOKUP(C10,[1]Annuaires!$B$4:$ZZ$5000,4,0),(IFERROR(VLOOKUP(C10,'[2]PRE - ETUDE'!$C$5:$ZZ$5000,4,0),IFERROR(VLOOKUP(C10,[2]PROJETS!$C$5:$ZZ$5000,4,0),(VLOOKUP(C10,Imformations!$C$9:$E$38,3,0)))))))</f>
        <v/>
      </c>
      <c r="H10" s="29" t="str">
        <f>IF(C10="","",IFERROR((VLOOKUP(C10,'[2]PRE - ETUDE'!$E$58:$AD$100,25,0)),IFERROR(VLOOKUP(C10,Imformations!$C$10:$G$32,3,0),IFERROR((VLOOKUP(C10,[2]PROJETS!$D$24:$AE$1000,25,0)),""))))</f>
        <v/>
      </c>
      <c r="I10" s="36"/>
      <c r="J10" s="37"/>
      <c r="K10" s="38"/>
      <c r="M10" s="34"/>
      <c r="N10" s="34"/>
    </row>
    <row r="11" spans="2:15" ht="15" customHeight="1" x14ac:dyDescent="0.25">
      <c r="B11" s="140"/>
      <c r="C11" s="40" t="s">
        <v>49</v>
      </c>
      <c r="D11" s="73">
        <f>SUM(D4:D10)</f>
        <v>0</v>
      </c>
      <c r="E11" s="41"/>
      <c r="F11" s="42"/>
      <c r="G11" s="43" t="s">
        <v>50</v>
      </c>
      <c r="H11" s="44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65"/>
      <c r="D12" s="70"/>
      <c r="E12" s="67"/>
      <c r="F12" s="28" t="str">
        <f>IF(C12="","",IFERROR(VLOOKUP(C12,[1]Annuaires!$B$4:$ZZ$5000,2,0)&amp;"  "&amp;VLOOKUP(C12,[1]Annuaires!$B$4:$ZZ$5000,1,0),(IFERROR(VLOOKUP(C12,'[2]PRE - ETUDE'!$C$5:$ZZ$5000,5,0),IFERROR(VLOOKUP(C12,Imformations!$C$9:$E$39,2,0),(VLOOKUP(C12,[2]PROJETS!$C$5:$ZZ$5000,5,0)))))))</f>
        <v/>
      </c>
      <c r="G12" s="28" t="str">
        <f>IF(C12="","",IFERROR(VLOOKUP(C12,[1]Annuaires!$B$4:$ZZ$5000,4,0),(IFERROR(VLOOKUP(C12,'[2]PRE - ETUDE'!$C$5:$ZZ$5000,4,0),IFERROR(VLOOKUP(C12,[2]PROJETS!$C$5:$ZZ$5000,4,0),(VLOOKUP(C12,Imformations!$C$9:$E$38,3,0)))))))</f>
        <v/>
      </c>
      <c r="H12" s="29" t="str">
        <f>IF(C12="","",IFERROR((VLOOKUP(C12,'[2]PRE - ETUDE'!$E$58:$AD$100,25,0)),IFERROR(VLOOKUP(C12,Imformations!$C$10:$G$32,3,0),IFERROR((VLOOKUP(C12,[2]PROJETS!$D$24:$AE$1000,25,0)),""))))</f>
        <v/>
      </c>
      <c r="I12" s="30"/>
      <c r="J12" s="31"/>
      <c r="K12" s="32"/>
      <c r="M12" s="34"/>
      <c r="N12" s="34"/>
    </row>
    <row r="13" spans="2:15" x14ac:dyDescent="0.25">
      <c r="B13" s="139"/>
      <c r="C13" s="65"/>
      <c r="D13" s="72"/>
      <c r="E13" s="64"/>
      <c r="F13" s="28" t="str">
        <f>IF(C13="","",IFERROR(VLOOKUP(C13,[1]Annuaires!$B$4:$ZZ$5000,2,0)&amp;"  "&amp;VLOOKUP(C13,[1]Annuaires!$B$4:$ZZ$5000,1,0),(IFERROR(VLOOKUP(C13,'[2]PRE - ETUDE'!$C$5:$ZZ$5000,5,0),IFERROR(VLOOKUP(C13,Imformations!$C$9:$E$39,2,0),(VLOOKUP(C13,[2]PROJETS!$C$5:$ZZ$5000,5,0)))))))</f>
        <v/>
      </c>
      <c r="G13" s="28" t="str">
        <f>IF(C13="","",IFERROR(VLOOKUP(C13,[1]Annuaires!$B$4:$ZZ$5000,4,0),(IFERROR(VLOOKUP(C13,'[2]PRE - ETUDE'!$C$5:$ZZ$5000,4,0),IFERROR(VLOOKUP(C13,[2]PROJETS!$C$5:$ZZ$5000,4,0),(VLOOKUP(C13,Imformations!$C$9:$E$38,3,0)))))))</f>
        <v/>
      </c>
      <c r="H13" s="29" t="str">
        <f>IF(C13="","",IFERROR((VLOOKUP(C13,'[2]PRE - ETUDE'!$E$58:$AD$100,25,0)),IFERROR(VLOOKUP(C13,Imformations!$C$10:$G$32,3,0),IFERROR((VLOOKUP(C13,[2]PROJETS!$D$24:$AE$1000,25,0)),""))))</f>
        <v/>
      </c>
      <c r="I13" s="36"/>
      <c r="J13" s="37"/>
      <c r="K13" s="38"/>
      <c r="M13" s="34"/>
      <c r="N13" s="34"/>
    </row>
    <row r="14" spans="2:15" x14ac:dyDescent="0.25">
      <c r="B14" s="139"/>
      <c r="C14" s="65"/>
      <c r="D14" s="72"/>
      <c r="E14" s="64"/>
      <c r="F14" s="28" t="str">
        <f>IF(C14="","",IFERROR(VLOOKUP(C14,[1]Annuaires!$B$4:$ZZ$5000,2,0)&amp;"  "&amp;VLOOKUP(C14,[1]Annuaires!$B$4:$ZZ$5000,1,0),(IFERROR(VLOOKUP(C14,'[2]PRE - ETUDE'!$C$5:$ZZ$5000,5,0),IFERROR(VLOOKUP(C14,Imformations!$C$9:$E$39,2,0),(VLOOKUP(C14,[2]PROJETS!$C$5:$ZZ$5000,5,0)))))))</f>
        <v/>
      </c>
      <c r="G14" s="28" t="str">
        <f>IF(C14="","",IFERROR(VLOOKUP(C14,[1]Annuaires!$B$4:$ZZ$5000,4,0),(IFERROR(VLOOKUP(C14,'[2]PRE - ETUDE'!$C$5:$ZZ$5000,4,0),IFERROR(VLOOKUP(C14,[2]PROJETS!$C$5:$ZZ$5000,4,0),(VLOOKUP(C14,Imformations!$C$9:$E$38,3,0)))))))</f>
        <v/>
      </c>
      <c r="H14" s="29" t="str">
        <f>IF(C14="","",IFERROR((VLOOKUP(C14,'[2]PRE - ETUDE'!$E$58:$AD$100,25,0)),IFERROR(VLOOKUP(C14,Imformations!$C$10:$G$32,3,0),IFERROR((VLOOKUP(C14,[2]PROJETS!$D$24:$AE$1000,25,0)),""))))</f>
        <v/>
      </c>
      <c r="I14" s="36"/>
      <c r="J14" s="37"/>
      <c r="K14" s="38"/>
      <c r="M14" s="34"/>
      <c r="N14" s="34"/>
    </row>
    <row r="15" spans="2:15" x14ac:dyDescent="0.25">
      <c r="B15" s="139"/>
      <c r="C15" s="65"/>
      <c r="D15" s="72"/>
      <c r="E15" s="64"/>
      <c r="F15" s="28" t="str">
        <f>IF(C15="","",IFERROR(VLOOKUP(C15,[1]Annuaires!$B$4:$ZZ$5000,2,0)&amp;"  "&amp;VLOOKUP(C15,[1]Annuaires!$B$4:$ZZ$5000,1,0),(IFERROR(VLOOKUP(C15,'[2]PRE - ETUDE'!$C$5:$ZZ$5000,5,0),IFERROR(VLOOKUP(C15,Imformations!$C$9:$E$39,2,0),(VLOOKUP(C15,[2]PROJETS!$C$5:$ZZ$5000,5,0)))))))</f>
        <v/>
      </c>
      <c r="G15" s="28" t="str">
        <f>IF(C15="","",IFERROR(VLOOKUP(C15,[1]Annuaires!$B$4:$ZZ$5000,4,0),(IFERROR(VLOOKUP(C15,'[2]PRE - ETUDE'!$C$5:$ZZ$5000,4,0),IFERROR(VLOOKUP(C15,[2]PROJETS!$C$5:$ZZ$5000,4,0),(VLOOKUP(C15,Imformations!$C$9:$E$38,3,0)))))))</f>
        <v/>
      </c>
      <c r="H15" s="29" t="str">
        <f>IF(C15="","",IFERROR((VLOOKUP(C15,'[2]PRE - ETUDE'!$E$58:$AD$100,25,0)),IFERROR(VLOOKUP(C15,Imformations!$C$10:$G$32,3,0),IFERROR((VLOOKUP(C15,[2]PROJETS!$D$24:$AE$1000,25,0)),""))))</f>
        <v/>
      </c>
      <c r="I15" s="36"/>
      <c r="J15" s="37"/>
      <c r="K15" s="38"/>
      <c r="M15" s="34"/>
      <c r="N15" s="34"/>
    </row>
    <row r="16" spans="2:15" x14ac:dyDescent="0.25">
      <c r="B16" s="139"/>
      <c r="C16" s="65"/>
      <c r="D16" s="72"/>
      <c r="E16" s="64"/>
      <c r="F16" s="28" t="str">
        <f>IF(C16="","",IFERROR(VLOOKUP(C16,[1]Annuaires!$B$4:$ZZ$5000,2,0)&amp;"  "&amp;VLOOKUP(C16,[1]Annuaires!$B$4:$ZZ$5000,1,0),(IFERROR(VLOOKUP(C16,'[2]PRE - ETUDE'!$C$5:$ZZ$5000,5,0),IFERROR(VLOOKUP(C16,Imformations!$C$9:$E$39,2,0),(VLOOKUP(C16,[2]PROJETS!$C$5:$ZZ$5000,5,0)))))))</f>
        <v/>
      </c>
      <c r="G16" s="28" t="str">
        <f>IF(C16="","",IFERROR(VLOOKUP(C16,[1]Annuaires!$B$4:$ZZ$5000,4,0),(IFERROR(VLOOKUP(C16,'[2]PRE - ETUDE'!$C$5:$ZZ$5000,4,0),IFERROR(VLOOKUP(C16,[2]PROJETS!$C$5:$ZZ$5000,4,0),(VLOOKUP(C16,Imformations!$C$9:$E$38,3,0)))))))</f>
        <v/>
      </c>
      <c r="H16" s="29" t="str">
        <f>IF(C16="","",IFERROR((VLOOKUP(C16,'[2]PRE - ETUDE'!$E$58:$AD$100,25,0)),IFERROR(VLOOKUP(C16,Imformations!$C$10:$G$32,3,0),IFERROR((VLOOKUP(C16,[2]PROJETS!$D$24:$AE$1000,25,0)),""))))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65"/>
      <c r="D17" s="72"/>
      <c r="E17" s="64"/>
      <c r="F17" s="28" t="str">
        <f>IF(C17="","",IFERROR(VLOOKUP(C17,[1]Annuaires!$B$4:$ZZ$5000,2,0)&amp;"  "&amp;VLOOKUP(C17,[1]Annuaires!$B$4:$ZZ$5000,1,0),(IFERROR(VLOOKUP(C17,'[2]PRE - ETUDE'!$C$5:$ZZ$5000,5,0),IFERROR(VLOOKUP(C17,Imformations!$C$9:$E$39,2,0),(VLOOKUP(C17,[2]PROJETS!$C$5:$ZZ$5000,5,0)))))))</f>
        <v/>
      </c>
      <c r="G17" s="28" t="str">
        <f>IF(C17="","",IFERROR(VLOOKUP(C17,[1]Annuaires!$B$4:$ZZ$5000,4,0),(IFERROR(VLOOKUP(C17,'[2]PRE - ETUDE'!$C$5:$ZZ$5000,4,0),IFERROR(VLOOKUP(C17,[2]PROJETS!$C$5:$ZZ$5000,4,0),(VLOOKUP(C17,Imformations!$C$9:$E$38,3,0)))))))</f>
        <v/>
      </c>
      <c r="H17" s="29" t="str">
        <f>IF(C17="","",IFERROR((VLOOKUP(C17,'[2]PRE - ETUDE'!$E$58:$AD$100,25,0)),IFERROR(VLOOKUP(C17,Imformations!$C$10:$G$32,3,0),IFERROR((VLOOKUP(C17,[2]PROJETS!$D$24:$AE$1000,25,0)),""))))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65"/>
      <c r="D18" s="72"/>
      <c r="E18" s="64"/>
      <c r="F18" s="28" t="str">
        <f>IF(C18="","",IFERROR(VLOOKUP(C18,[1]Annuaires!$B$4:$ZZ$5000,2,0)&amp;"  "&amp;VLOOKUP(C18,[1]Annuaires!$B$4:$ZZ$5000,1,0),(IFERROR(VLOOKUP(C18,'[2]PRE - ETUDE'!$C$5:$ZZ$5000,5,0),IFERROR(VLOOKUP(C18,Imformations!$C$9:$E$39,2,0),(VLOOKUP(C18,[2]PROJETS!$C$5:$ZZ$5000,5,0)))))))</f>
        <v/>
      </c>
      <c r="G18" s="28" t="str">
        <f>IF(C18="","",IFERROR(VLOOKUP(C18,[1]Annuaires!$B$4:$ZZ$5000,4,0),(IFERROR(VLOOKUP(C18,'[2]PRE - ETUDE'!$C$5:$ZZ$5000,4,0),IFERROR(VLOOKUP(C18,[2]PROJETS!$C$5:$ZZ$5000,4,0),(VLOOKUP(C18,Imformations!$C$9:$E$38,3,0)))))))</f>
        <v/>
      </c>
      <c r="H18" s="29" t="str">
        <f>IF(C18="","",IFERROR((VLOOKUP(C18,'[2]PRE - ETUDE'!$E$58:$AD$100,25,0)),IFERROR(VLOOKUP(C18,Imformations!$C$10:$G$32,3,0),IFERROR((VLOOKUP(C18,[2]PROJETS!$D$24:$AE$1000,25,0)),""))))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40" t="s">
        <v>49</v>
      </c>
      <c r="D19" s="73">
        <f>SUM(D12:D18)</f>
        <v>0</v>
      </c>
      <c r="E19" s="41"/>
      <c r="F19" s="42"/>
      <c r="G19" s="43" t="s">
        <v>50</v>
      </c>
      <c r="H19" s="44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65"/>
      <c r="D20" s="70"/>
      <c r="E20" s="67"/>
      <c r="F20" s="28" t="str">
        <f>IF(C20="","",IFERROR(VLOOKUP(C20,[1]Annuaires!$B$4:$ZZ$5000,2,0)&amp;"  "&amp;VLOOKUP(C20,[1]Annuaires!$B$4:$ZZ$5000,1,0),(IFERROR(VLOOKUP(C20,'[2]PRE - ETUDE'!$C$5:$ZZ$5000,5,0),IFERROR(VLOOKUP(C20,Imformations!$C$9:$E$39,2,0),(VLOOKUP(C20,[2]PROJETS!$C$5:$ZZ$5000,5,0)))))))</f>
        <v/>
      </c>
      <c r="G20" s="28" t="str">
        <f>IF(C20="","",IFERROR(VLOOKUP(C20,[1]Annuaires!$B$4:$ZZ$5000,4,0),(IFERROR(VLOOKUP(C20,'[2]PRE - ETUDE'!$C$5:$ZZ$5000,4,0),IFERROR(VLOOKUP(C20,[2]PROJETS!$C$5:$ZZ$5000,4,0),(VLOOKUP(C20,Imformations!$C$9:$E$38,3,0)))))))</f>
        <v/>
      </c>
      <c r="H20" s="29" t="str">
        <f>IF(C20="","",IFERROR((VLOOKUP(C20,'[2]PRE - ETUDE'!$E$58:$AD$100,25,0)),IFERROR(VLOOKUP(C20,Imformations!$C$10:$G$32,3,0),IFERROR((VLOOKUP(C20,[2]PROJETS!$D$24:$AE$1000,25,0)),""))))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65"/>
      <c r="D21" s="72"/>
      <c r="E21" s="64"/>
      <c r="F21" s="28" t="str">
        <f>IF(C21="","",IFERROR(VLOOKUP(C21,[1]Annuaires!$B$4:$ZZ$5000,2,0)&amp;"  "&amp;VLOOKUP(C21,[1]Annuaires!$B$4:$ZZ$5000,1,0),(IFERROR(VLOOKUP(C21,'[2]PRE - ETUDE'!$C$5:$ZZ$5000,5,0),IFERROR(VLOOKUP(C21,Imformations!$C$9:$E$39,2,0),(VLOOKUP(C21,[2]PROJETS!$C$5:$ZZ$5000,5,0)))))))</f>
        <v/>
      </c>
      <c r="G21" s="28" t="str">
        <f>IF(C21="","",IFERROR(VLOOKUP(C21,[1]Annuaires!$B$4:$ZZ$5000,4,0),(IFERROR(VLOOKUP(C21,'[2]PRE - ETUDE'!$C$5:$ZZ$5000,4,0),IFERROR(VLOOKUP(C21,[2]PROJETS!$C$5:$ZZ$5000,4,0),(VLOOKUP(C21,Imformations!$C$9:$E$38,3,0)))))))</f>
        <v/>
      </c>
      <c r="H21" s="29" t="str">
        <f>IF(C21="","",IFERROR((VLOOKUP(C21,'[2]PRE - ETUDE'!$E$58:$AD$100,25,0)),IFERROR(VLOOKUP(C21,Imformations!$C$10:$G$32,3,0),IFERROR((VLOOKUP(C21,[2]PROJETS!$D$24:$AE$1000,25,0)),""))))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65"/>
      <c r="D22" s="72"/>
      <c r="E22" s="64"/>
      <c r="F22" s="28" t="str">
        <f>IF(C22="","",IFERROR(VLOOKUP(C22,[1]Annuaires!$B$4:$ZZ$5000,2,0)&amp;"  "&amp;VLOOKUP(C22,[1]Annuaires!$B$4:$ZZ$5000,1,0),(IFERROR(VLOOKUP(C22,'[2]PRE - ETUDE'!$C$5:$ZZ$5000,5,0),IFERROR(VLOOKUP(C22,Imformations!$C$9:$E$39,2,0),(VLOOKUP(C22,[2]PROJETS!$C$5:$ZZ$5000,5,0)))))))</f>
        <v/>
      </c>
      <c r="G22" s="28" t="str">
        <f>IF(C22="","",IFERROR(VLOOKUP(C22,[1]Annuaires!$B$4:$ZZ$5000,4,0),(IFERROR(VLOOKUP(C22,'[2]PRE - ETUDE'!$C$5:$ZZ$5000,4,0),IFERROR(VLOOKUP(C22,[2]PROJETS!$C$5:$ZZ$5000,4,0),(VLOOKUP(C22,Imformations!$C$9:$E$38,3,0)))))))</f>
        <v/>
      </c>
      <c r="H22" s="29" t="str">
        <f>IF(C22="","",IFERROR((VLOOKUP(C22,'[2]PRE - ETUDE'!$E$58:$AD$100,25,0)),IFERROR(VLOOKUP(C22,Imformations!$C$10:$G$32,3,0),IFERROR((VLOOKUP(C22,[2]PROJETS!$D$24:$AE$1000,25,0)),""))))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65"/>
      <c r="D23" s="72"/>
      <c r="E23" s="64"/>
      <c r="F23" s="28" t="str">
        <f>IF(C23="","",IFERROR(VLOOKUP(C23,[1]Annuaires!$B$4:$ZZ$5000,2,0)&amp;"  "&amp;VLOOKUP(C23,[1]Annuaires!$B$4:$ZZ$5000,1,0),(IFERROR(VLOOKUP(C23,'[2]PRE - ETUDE'!$C$5:$ZZ$5000,5,0),IFERROR(VLOOKUP(C23,Imformations!$C$9:$E$39,2,0),(VLOOKUP(C23,[2]PROJETS!$C$5:$ZZ$5000,5,0)))))))</f>
        <v/>
      </c>
      <c r="G23" s="28" t="str">
        <f>IF(C23="","",IFERROR(VLOOKUP(C23,[1]Annuaires!$B$4:$ZZ$5000,4,0),(IFERROR(VLOOKUP(C23,'[2]PRE - ETUDE'!$C$5:$ZZ$5000,4,0),IFERROR(VLOOKUP(C23,[2]PROJETS!$C$5:$ZZ$5000,4,0),(VLOOKUP(C23,Imformations!$C$9:$E$38,3,0)))))))</f>
        <v/>
      </c>
      <c r="H23" s="29" t="str">
        <f>IF(C23="","",IFERROR((VLOOKUP(C23,'[2]PRE - ETUDE'!$E$58:$AD$100,25,0)),IFERROR(VLOOKUP(C23,Imformations!$C$10:$G$32,3,0),IFERROR((VLOOKUP(C23,[2]PROJETS!$D$24:$AE$1000,25,0)),""))))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65"/>
      <c r="D24" s="72"/>
      <c r="E24" s="64"/>
      <c r="F24" s="28" t="str">
        <f>IF(C24="","",IFERROR(VLOOKUP(C24,[1]Annuaires!$B$4:$ZZ$5000,2,0)&amp;"  "&amp;VLOOKUP(C24,[1]Annuaires!$B$4:$ZZ$5000,1,0),(IFERROR(VLOOKUP(C24,'[2]PRE - ETUDE'!$C$5:$ZZ$5000,5,0),IFERROR(VLOOKUP(C24,Imformations!$C$9:$E$39,2,0),(VLOOKUP(C24,[2]PROJETS!$C$5:$ZZ$5000,5,0)))))))</f>
        <v/>
      </c>
      <c r="G24" s="28" t="str">
        <f>IF(C24="","",IFERROR(VLOOKUP(C24,[1]Annuaires!$B$4:$ZZ$5000,4,0),(IFERROR(VLOOKUP(C24,'[2]PRE - ETUDE'!$C$5:$ZZ$5000,4,0),IFERROR(VLOOKUP(C24,[2]PROJETS!$C$5:$ZZ$5000,4,0),(VLOOKUP(C24,Imformations!$C$9:$E$38,3,0)))))))</f>
        <v/>
      </c>
      <c r="H24" s="29" t="str">
        <f>IF(C24="","",IFERROR((VLOOKUP(C24,'[2]PRE - ETUDE'!$E$58:$AD$100,25,0)),IFERROR(VLOOKUP(C24,Imformations!$C$10:$G$32,3,0),IFERROR((VLOOKUP(C24,[2]PROJETS!$D$24:$AE$1000,25,0)),""))))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65"/>
      <c r="D25" s="72"/>
      <c r="E25" s="64"/>
      <c r="F25" s="28" t="str">
        <f>IF(C25="","",IFERROR(VLOOKUP(C25,[1]Annuaires!$B$4:$ZZ$5000,2,0)&amp;"  "&amp;VLOOKUP(C25,[1]Annuaires!$B$4:$ZZ$5000,1,0),(IFERROR(VLOOKUP(C25,'[2]PRE - ETUDE'!$C$5:$ZZ$5000,5,0),IFERROR(VLOOKUP(C25,Imformations!$C$9:$E$39,2,0),(VLOOKUP(C25,[2]PROJETS!$C$5:$ZZ$5000,5,0)))))))</f>
        <v/>
      </c>
      <c r="G25" s="28" t="str">
        <f>IF(C25="","",IFERROR(VLOOKUP(C25,[1]Annuaires!$B$4:$ZZ$5000,4,0),(IFERROR(VLOOKUP(C25,'[2]PRE - ETUDE'!$C$5:$ZZ$5000,4,0),IFERROR(VLOOKUP(C25,[2]PROJETS!$C$5:$ZZ$5000,4,0),(VLOOKUP(C25,Imformations!$C$9:$E$38,3,0)))))))</f>
        <v/>
      </c>
      <c r="H25" s="29" t="str">
        <f>IF(C25="","",IFERROR((VLOOKUP(C25,'[2]PRE - ETUDE'!$E$58:$AD$100,25,0)),IFERROR(VLOOKUP(C25,Imformations!$C$10:$G$32,3,0),IFERROR((VLOOKUP(C25,[2]PROJETS!$D$24:$AE$1000,25,0)),""))))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65"/>
      <c r="D26" s="72"/>
      <c r="E26" s="64"/>
      <c r="F26" s="28" t="str">
        <f>IF(C26="","",IFERROR(VLOOKUP(C26,[1]Annuaires!$B$4:$ZZ$5000,2,0)&amp;"  "&amp;VLOOKUP(C26,[1]Annuaires!$B$4:$ZZ$5000,1,0),(IFERROR(VLOOKUP(C26,'[2]PRE - ETUDE'!$C$5:$ZZ$5000,5,0),IFERROR(VLOOKUP(C26,Imformations!$C$9:$E$39,2,0),(VLOOKUP(C26,[2]PROJETS!$C$5:$ZZ$5000,5,0)))))))</f>
        <v/>
      </c>
      <c r="G26" s="28" t="str">
        <f>IF(C26="","",IFERROR(VLOOKUP(C26,[1]Annuaires!$B$4:$ZZ$5000,4,0),(IFERROR(VLOOKUP(C26,'[2]PRE - ETUDE'!$C$5:$ZZ$5000,4,0),IFERROR(VLOOKUP(C26,[2]PROJETS!$C$5:$ZZ$5000,4,0),(VLOOKUP(C26,Imformations!$C$9:$E$38,3,0)))))))</f>
        <v/>
      </c>
      <c r="H26" s="29" t="str">
        <f>IF(C26="","",IFERROR((VLOOKUP(C26,'[2]PRE - ETUDE'!$E$58:$AD$100,25,0)),IFERROR(VLOOKUP(C26,Imformations!$C$10:$G$32,3,0),IFERROR((VLOOKUP(C26,[2]PROJETS!$D$24:$AE$1000,25,0)),""))))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40" t="s">
        <v>49</v>
      </c>
      <c r="D27" s="73">
        <f>SUM(D20:D26)</f>
        <v>0</v>
      </c>
      <c r="E27" s="41"/>
      <c r="F27" s="42"/>
      <c r="G27" s="43" t="s">
        <v>50</v>
      </c>
      <c r="H27" s="44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65"/>
      <c r="D28" s="70"/>
      <c r="E28" s="67"/>
      <c r="F28" s="28" t="str">
        <f>IF(C28="","",IFERROR(VLOOKUP(C28,[1]Annuaires!$B$4:$ZZ$5000,2,0)&amp;"  "&amp;VLOOKUP(C28,[1]Annuaires!$B$4:$ZZ$5000,1,0),(IFERROR(VLOOKUP(C28,'[2]PRE - ETUDE'!$C$5:$ZZ$5000,5,0),IFERROR(VLOOKUP(C28,Imformations!$C$9:$E$39,2,0),(VLOOKUP(C28,[2]PROJETS!$C$5:$ZZ$5000,5,0)))))))</f>
        <v/>
      </c>
      <c r="G28" s="28" t="str">
        <f>IF(C28="","",IFERROR(VLOOKUP(C28,[1]Annuaires!$B$4:$ZZ$5000,4,0),(IFERROR(VLOOKUP(C28,'[2]PRE - ETUDE'!$C$5:$ZZ$5000,4,0),IFERROR(VLOOKUP(C28,[2]PROJETS!$C$5:$ZZ$5000,4,0),(VLOOKUP(C28,Imformations!$C$9:$E$38,3,0)))))))</f>
        <v/>
      </c>
      <c r="H28" s="29" t="str">
        <f>IF(C28="","",IFERROR((VLOOKUP(C28,'[2]PRE - ETUDE'!$E$58:$AD$100,25,0)),IFERROR(VLOOKUP(C28,Imformations!$C$10:$G$32,3,0),IFERROR((VLOOKUP(C28,[2]PROJETS!$D$24:$AE$1000,25,0)),""))))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65"/>
      <c r="D29" s="72"/>
      <c r="E29" s="64"/>
      <c r="F29" s="28" t="str">
        <f>IF(C29="","",IFERROR(VLOOKUP(C29,[1]Annuaires!$B$4:$ZZ$5000,2,0)&amp;"  "&amp;VLOOKUP(C29,[1]Annuaires!$B$4:$ZZ$5000,1,0),(IFERROR(VLOOKUP(C29,'[2]PRE - ETUDE'!$C$5:$ZZ$5000,5,0),IFERROR(VLOOKUP(C29,Imformations!$C$9:$E$39,2,0),(VLOOKUP(C29,[2]PROJETS!$C$5:$ZZ$5000,5,0)))))))</f>
        <v/>
      </c>
      <c r="G29" s="28" t="str">
        <f>IF(C29="","",IFERROR(VLOOKUP(C29,[1]Annuaires!$B$4:$ZZ$5000,4,0),(IFERROR(VLOOKUP(C29,'[2]PRE - ETUDE'!$C$5:$ZZ$5000,4,0),IFERROR(VLOOKUP(C29,[2]PROJETS!$C$5:$ZZ$5000,4,0),(VLOOKUP(C29,Imformations!$C$9:$E$38,3,0)))))))</f>
        <v/>
      </c>
      <c r="H29" s="29" t="str">
        <f>IF(C29="","",IFERROR((VLOOKUP(C29,'[2]PRE - ETUDE'!$E$58:$AD$100,25,0)),IFERROR(VLOOKUP(C29,Imformations!$C$10:$G$32,3,0),IFERROR((VLOOKUP(C29,[2]PROJETS!$D$24:$AE$1000,25,0)),""))))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65"/>
      <c r="D30" s="72"/>
      <c r="E30" s="64"/>
      <c r="F30" s="28" t="str">
        <f>IF(C30="","",IFERROR(VLOOKUP(C30,[1]Annuaires!$B$4:$ZZ$5000,2,0)&amp;"  "&amp;VLOOKUP(C30,[1]Annuaires!$B$4:$ZZ$5000,1,0),(IFERROR(VLOOKUP(C30,'[2]PRE - ETUDE'!$C$5:$ZZ$5000,5,0),IFERROR(VLOOKUP(C30,Imformations!$C$9:$E$39,2,0),(VLOOKUP(C30,[2]PROJETS!$C$5:$ZZ$5000,5,0)))))))</f>
        <v/>
      </c>
      <c r="G30" s="28" t="str">
        <f>IF(C30="","",IFERROR(VLOOKUP(C30,[1]Annuaires!$B$4:$ZZ$5000,4,0),(IFERROR(VLOOKUP(C30,'[2]PRE - ETUDE'!$C$5:$ZZ$5000,4,0),IFERROR(VLOOKUP(C30,[2]PROJETS!$C$5:$ZZ$5000,4,0),(VLOOKUP(C30,Imformations!$C$9:$E$38,3,0)))))))</f>
        <v/>
      </c>
      <c r="H30" s="29" t="str">
        <f>IF(C30="","",IFERROR((VLOOKUP(C30,'[2]PRE - ETUDE'!$E$58:$AD$100,25,0)),IFERROR(VLOOKUP(C30,Imformations!$C$10:$G$32,3,0),IFERROR((VLOOKUP(C30,[2]PROJETS!$D$24:$AE$1000,25,0)),""))))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65"/>
      <c r="D31" s="72"/>
      <c r="E31" s="64"/>
      <c r="F31" s="28" t="str">
        <f>IF(C31="","",IFERROR(VLOOKUP(C31,[1]Annuaires!$B$4:$ZZ$5000,2,0)&amp;"  "&amp;VLOOKUP(C31,[1]Annuaires!$B$4:$ZZ$5000,1,0),(IFERROR(VLOOKUP(C31,'[2]PRE - ETUDE'!$C$5:$ZZ$5000,5,0),IFERROR(VLOOKUP(C31,Imformations!$C$9:$E$39,2,0),(VLOOKUP(C31,[2]PROJETS!$C$5:$ZZ$5000,5,0)))))))</f>
        <v/>
      </c>
      <c r="G31" s="28" t="str">
        <f>IF(C31="","",IFERROR(VLOOKUP(C31,[1]Annuaires!$B$4:$ZZ$5000,4,0),(IFERROR(VLOOKUP(C31,'[2]PRE - ETUDE'!$C$5:$ZZ$5000,4,0),IFERROR(VLOOKUP(C31,[2]PROJETS!$C$5:$ZZ$5000,4,0),(VLOOKUP(C31,Imformations!$C$9:$E$38,3,0)))))))</f>
        <v/>
      </c>
      <c r="H31" s="29" t="str">
        <f>IF(C31="","",IFERROR((VLOOKUP(C31,'[2]PRE - ETUDE'!$E$58:$AD$100,25,0)),IFERROR(VLOOKUP(C31,Imformations!$C$10:$G$32,3,0),IFERROR((VLOOKUP(C31,[2]PROJETS!$D$24:$AE$1000,25,0)),""))))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65"/>
      <c r="D32" s="72"/>
      <c r="E32" s="64"/>
      <c r="F32" s="28" t="str">
        <f>IF(C32="","",IFERROR(VLOOKUP(C32,[1]Annuaires!$B$4:$ZZ$5000,2,0)&amp;"  "&amp;VLOOKUP(C32,[1]Annuaires!$B$4:$ZZ$5000,1,0),(IFERROR(VLOOKUP(C32,'[2]PRE - ETUDE'!$C$5:$ZZ$5000,5,0),IFERROR(VLOOKUP(C32,Imformations!$C$9:$E$39,2,0),(VLOOKUP(C32,[2]PROJETS!$C$5:$ZZ$5000,5,0)))))))</f>
        <v/>
      </c>
      <c r="G32" s="28" t="str">
        <f>IF(C32="","",IFERROR(VLOOKUP(C32,[1]Annuaires!$B$4:$ZZ$5000,4,0),(IFERROR(VLOOKUP(C32,'[2]PRE - ETUDE'!$C$5:$ZZ$5000,4,0),IFERROR(VLOOKUP(C32,[2]PROJETS!$C$5:$ZZ$5000,4,0),(VLOOKUP(C32,Imformations!$C$9:$E$38,3,0)))))))</f>
        <v/>
      </c>
      <c r="H32" s="29" t="str">
        <f>IF(C32="","",IFERROR((VLOOKUP(C32,'[2]PRE - ETUDE'!$E$58:$AD$100,25,0)),IFERROR(VLOOKUP(C32,Imformations!$C$10:$G$32,3,0),IFERROR((VLOOKUP(C32,[2]PROJETS!$D$24:$AE$1000,25,0)),""))))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65"/>
      <c r="D33" s="72"/>
      <c r="E33" s="64"/>
      <c r="F33" s="28" t="str">
        <f>IF(C33="","",IFERROR(VLOOKUP(C33,[1]Annuaires!$B$4:$ZZ$5000,2,0)&amp;"  "&amp;VLOOKUP(C33,[1]Annuaires!$B$4:$ZZ$5000,1,0),(IFERROR(VLOOKUP(C33,'[2]PRE - ETUDE'!$C$5:$ZZ$5000,5,0),IFERROR(VLOOKUP(C33,Imformations!$C$9:$E$39,2,0),(VLOOKUP(C33,[2]PROJETS!$C$5:$ZZ$5000,5,0)))))))</f>
        <v/>
      </c>
      <c r="G33" s="28" t="str">
        <f>IF(C33="","",IFERROR(VLOOKUP(C33,[1]Annuaires!$B$4:$ZZ$5000,4,0),(IFERROR(VLOOKUP(C33,'[2]PRE - ETUDE'!$C$5:$ZZ$5000,4,0),IFERROR(VLOOKUP(C33,[2]PROJETS!$C$5:$ZZ$5000,4,0),(VLOOKUP(C33,Imformations!$C$9:$E$38,3,0)))))))</f>
        <v/>
      </c>
      <c r="H33" s="29" t="str">
        <f>IF(C33="","",IFERROR((VLOOKUP(C33,'[2]PRE - ETUDE'!$E$58:$AD$100,25,0)),IFERROR(VLOOKUP(C33,Imformations!$C$10:$G$32,3,0),IFERROR((VLOOKUP(C33,[2]PROJETS!$D$24:$AE$1000,25,0)),""))))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65"/>
      <c r="D34" s="72"/>
      <c r="E34" s="64"/>
      <c r="F34" s="28" t="str">
        <f>IF(C34="","",IFERROR(VLOOKUP(C34,[1]Annuaires!$B$4:$ZZ$5000,2,0)&amp;"  "&amp;VLOOKUP(C34,[1]Annuaires!$B$4:$ZZ$5000,1,0),(IFERROR(VLOOKUP(C34,'[2]PRE - ETUDE'!$C$5:$ZZ$5000,5,0),IFERROR(VLOOKUP(C34,Imformations!$C$9:$E$39,2,0),(VLOOKUP(C34,[2]PROJETS!$C$5:$ZZ$5000,5,0)))))))</f>
        <v/>
      </c>
      <c r="G34" s="28" t="str">
        <f>IF(C34="","",IFERROR(VLOOKUP(C34,[1]Annuaires!$B$4:$ZZ$5000,4,0),(IFERROR(VLOOKUP(C34,'[2]PRE - ETUDE'!$C$5:$ZZ$5000,4,0),IFERROR(VLOOKUP(C34,[2]PROJETS!$C$5:$ZZ$5000,4,0),(VLOOKUP(C34,Imformations!$C$9:$E$38,3,0)))))))</f>
        <v/>
      </c>
      <c r="H34" s="29" t="str">
        <f>IF(C34="","",IFERROR((VLOOKUP(C34,'[2]PRE - ETUDE'!$E$58:$AD$100,25,0)),IFERROR(VLOOKUP(C34,Imformations!$C$10:$G$32,3,0),IFERROR((VLOOKUP(C34,[2]PROJETS!$D$24:$AE$1000,25,0)),""))))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40" t="s">
        <v>49</v>
      </c>
      <c r="D35" s="73">
        <f>SUM(D28:D34)</f>
        <v>0</v>
      </c>
      <c r="E35" s="41"/>
      <c r="F35" s="42"/>
      <c r="G35" s="43" t="s">
        <v>50</v>
      </c>
      <c r="H35" s="44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65"/>
      <c r="D36" s="70"/>
      <c r="E36" s="67"/>
      <c r="F36" s="28" t="str">
        <f>IF(C36="","",IFERROR(VLOOKUP(C36,[1]Annuaires!$B$4:$ZZ$5000,2,0)&amp;"  "&amp;VLOOKUP(C36,[1]Annuaires!$B$4:$ZZ$5000,1,0),(IFERROR(VLOOKUP(C36,'[2]PRE - ETUDE'!$C$5:$ZZ$5000,5,0),IFERROR(VLOOKUP(C36,Imformations!$C$9:$E$39,2,0),(VLOOKUP(C36,[2]PROJETS!$C$5:$ZZ$5000,5,0)))))))</f>
        <v/>
      </c>
      <c r="G36" s="28" t="str">
        <f>IF(C36="","",IFERROR(VLOOKUP(C36,[1]Annuaires!$B$4:$ZZ$5000,4,0),(IFERROR(VLOOKUP(C36,'[2]PRE - ETUDE'!$C$5:$ZZ$5000,4,0),IFERROR(VLOOKUP(C36,[2]PROJETS!$C$5:$ZZ$5000,4,0),(VLOOKUP(C36,Imformations!$C$9:$E$38,3,0)))))))</f>
        <v/>
      </c>
      <c r="H36" s="29" t="str">
        <f>IF(C36="","",IFERROR((VLOOKUP(C36,'[2]PRE - ETUDE'!$E$58:$AD$100,25,0)),IFERROR(VLOOKUP(C36,Imformations!$C$10:$G$32,3,0),IFERROR((VLOOKUP(C36,[2]PROJETS!$D$24:$AE$1000,25,0)),""))))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65"/>
      <c r="D37" s="72"/>
      <c r="E37" s="64"/>
      <c r="F37" s="28" t="str">
        <f>IF(C37="","",IFERROR(VLOOKUP(C37,[1]Annuaires!$B$4:$ZZ$5000,2,0)&amp;"  "&amp;VLOOKUP(C37,[1]Annuaires!$B$4:$ZZ$5000,1,0),(IFERROR(VLOOKUP(C37,'[2]PRE - ETUDE'!$C$5:$ZZ$5000,5,0),IFERROR(VLOOKUP(C37,Imformations!$C$9:$E$39,2,0),(VLOOKUP(C37,[2]PROJETS!$C$5:$ZZ$5000,5,0)))))))</f>
        <v/>
      </c>
      <c r="G37" s="28" t="str">
        <f>IF(C37="","",IFERROR(VLOOKUP(C37,[1]Annuaires!$B$4:$ZZ$5000,4,0),(IFERROR(VLOOKUP(C37,'[2]PRE - ETUDE'!$C$5:$ZZ$5000,4,0),IFERROR(VLOOKUP(C37,[2]PROJETS!$C$5:$ZZ$5000,4,0),(VLOOKUP(C37,Imformations!$C$9:$E$38,3,0)))))))</f>
        <v/>
      </c>
      <c r="H37" s="29" t="str">
        <f>IF(C37="","",IFERROR((VLOOKUP(C37,'[2]PRE - ETUDE'!$E$58:$AD$100,25,0)),IFERROR(VLOOKUP(C37,Imformations!$C$10:$G$32,3,0),IFERROR((VLOOKUP(C37,[2]PROJETS!$D$24:$AE$1000,25,0)),""))))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65"/>
      <c r="D38" s="72"/>
      <c r="E38" s="64"/>
      <c r="F38" s="28" t="str">
        <f>IF(C38="","",IFERROR(VLOOKUP(C38,[1]Annuaires!$B$4:$ZZ$5000,2,0)&amp;"  "&amp;VLOOKUP(C38,[1]Annuaires!$B$4:$ZZ$5000,1,0),(IFERROR(VLOOKUP(C38,'[2]PRE - ETUDE'!$C$5:$ZZ$5000,5,0),IFERROR(VLOOKUP(C38,Imformations!$C$9:$E$39,2,0),(VLOOKUP(C38,[2]PROJETS!$C$5:$ZZ$5000,5,0)))))))</f>
        <v/>
      </c>
      <c r="G38" s="28" t="str">
        <f>IF(C38="","",IFERROR(VLOOKUP(C38,[1]Annuaires!$B$4:$ZZ$5000,4,0),(IFERROR(VLOOKUP(C38,'[2]PRE - ETUDE'!$C$5:$ZZ$5000,4,0),IFERROR(VLOOKUP(C38,[2]PROJETS!$C$5:$ZZ$5000,4,0),(VLOOKUP(C38,Imformations!$C$9:$E$38,3,0)))))))</f>
        <v/>
      </c>
      <c r="H38" s="29" t="str">
        <f>IF(C38="","",IFERROR((VLOOKUP(C38,'[2]PRE - ETUDE'!$E$58:$AD$100,25,0)),IFERROR(VLOOKUP(C38,Imformations!$C$10:$G$32,3,0),IFERROR((VLOOKUP(C38,[2]PROJETS!$D$24:$AE$1000,25,0)),""))))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65"/>
      <c r="D39" s="72"/>
      <c r="E39" s="64"/>
      <c r="F39" s="28" t="str">
        <f>IF(C39="","",IFERROR(VLOOKUP(C39,[1]Annuaires!$B$4:$ZZ$5000,2,0)&amp;"  "&amp;VLOOKUP(C39,[1]Annuaires!$B$4:$ZZ$5000,1,0),(IFERROR(VLOOKUP(C39,'[2]PRE - ETUDE'!$C$5:$ZZ$5000,5,0),IFERROR(VLOOKUP(C39,Imformations!$C$9:$E$39,2,0),(VLOOKUP(C39,[2]PROJETS!$C$5:$ZZ$5000,5,0)))))))</f>
        <v/>
      </c>
      <c r="G39" s="28" t="str">
        <f>IF(C39="","",IFERROR(VLOOKUP(C39,[1]Annuaires!$B$4:$ZZ$5000,4,0),(IFERROR(VLOOKUP(C39,'[2]PRE - ETUDE'!$C$5:$ZZ$5000,4,0),IFERROR(VLOOKUP(C39,[2]PROJETS!$C$5:$ZZ$5000,4,0),(VLOOKUP(C39,Imformations!$C$9:$E$38,3,0)))))))</f>
        <v/>
      </c>
      <c r="H39" s="29" t="str">
        <f>IF(C39="","",IFERROR((VLOOKUP(C39,'[2]PRE - ETUDE'!$E$58:$AD$100,25,0)),IFERROR(VLOOKUP(C39,Imformations!$C$10:$G$32,3,0),IFERROR((VLOOKUP(C39,[2]PROJETS!$D$24:$AE$1000,25,0)),""))))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65"/>
      <c r="D40" s="72"/>
      <c r="E40" s="64"/>
      <c r="F40" s="28" t="str">
        <f>IF(C40="","",IFERROR(VLOOKUP(C40,[1]Annuaires!$B$4:$ZZ$5000,2,0)&amp;"  "&amp;VLOOKUP(C40,[1]Annuaires!$B$4:$ZZ$5000,1,0),(IFERROR(VLOOKUP(C40,'[2]PRE - ETUDE'!$C$5:$ZZ$5000,5,0),IFERROR(VLOOKUP(C40,Imformations!$C$9:$E$39,2,0),(VLOOKUP(C40,[2]PROJETS!$C$5:$ZZ$5000,5,0)))))))</f>
        <v/>
      </c>
      <c r="G40" s="28" t="str">
        <f>IF(C40="","",IFERROR(VLOOKUP(C40,[1]Annuaires!$B$4:$ZZ$5000,4,0),(IFERROR(VLOOKUP(C40,'[2]PRE - ETUDE'!$C$5:$ZZ$5000,4,0),IFERROR(VLOOKUP(C40,[2]PROJETS!$C$5:$ZZ$5000,4,0),(VLOOKUP(C40,Imformations!$C$9:$E$38,3,0)))))))</f>
        <v/>
      </c>
      <c r="H40" s="29" t="str">
        <f>IF(C40="","",IFERROR((VLOOKUP(C40,'[2]PRE - ETUDE'!$E$58:$AD$100,25,0)),IFERROR(VLOOKUP(C40,Imformations!$C$10:$G$32,3,0),IFERROR((VLOOKUP(C40,[2]PROJETS!$D$24:$AE$1000,25,0)),""))))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65"/>
      <c r="D41" s="72"/>
      <c r="E41" s="64"/>
      <c r="F41" s="28" t="str">
        <f>IF(C41="","",IFERROR(VLOOKUP(C41,[1]Annuaires!$B$4:$ZZ$5000,2,0)&amp;"  "&amp;VLOOKUP(C41,[1]Annuaires!$B$4:$ZZ$5000,1,0),(IFERROR(VLOOKUP(C41,'[2]PRE - ETUDE'!$C$5:$ZZ$5000,5,0),IFERROR(VLOOKUP(C41,Imformations!$C$9:$E$39,2,0),(VLOOKUP(C41,[2]PROJETS!$C$5:$ZZ$5000,5,0)))))))</f>
        <v/>
      </c>
      <c r="G41" s="28" t="str">
        <f>IF(C41="","",IFERROR(VLOOKUP(C41,[1]Annuaires!$B$4:$ZZ$5000,4,0),(IFERROR(VLOOKUP(C41,'[2]PRE - ETUDE'!$C$5:$ZZ$5000,4,0),IFERROR(VLOOKUP(C41,[2]PROJETS!$C$5:$ZZ$5000,4,0),(VLOOKUP(C41,Imformations!$C$9:$E$38,3,0)))))))</f>
        <v/>
      </c>
      <c r="H41" s="29" t="str">
        <f>IF(C41="","",IFERROR((VLOOKUP(C41,'[2]PRE - ETUDE'!$E$58:$AD$100,25,0)),IFERROR(VLOOKUP(C41,Imformations!$C$10:$G$32,3,0),IFERROR((VLOOKUP(C41,[2]PROJETS!$D$24:$AE$1000,25,0)),""))))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65"/>
      <c r="D42" s="72"/>
      <c r="E42" s="64"/>
      <c r="F42" s="28" t="str">
        <f>IF(C42="","",IFERROR(VLOOKUP(C42,[1]Annuaires!$B$4:$ZZ$5000,2,0)&amp;"  "&amp;VLOOKUP(C42,[1]Annuaires!$B$4:$ZZ$5000,1,0),(IFERROR(VLOOKUP(C42,'[2]PRE - ETUDE'!$C$5:$ZZ$5000,5,0),IFERROR(VLOOKUP(C42,Imformations!$C$9:$E$39,2,0),(VLOOKUP(C42,[2]PROJETS!$C$5:$ZZ$5000,5,0)))))))</f>
        <v/>
      </c>
      <c r="G42" s="28" t="str">
        <f>IF(C42="","",IFERROR(VLOOKUP(C42,[1]Annuaires!$B$4:$ZZ$5000,4,0),(IFERROR(VLOOKUP(C42,'[2]PRE - ETUDE'!$C$5:$ZZ$5000,4,0),IFERROR(VLOOKUP(C42,[2]PROJETS!$C$5:$ZZ$5000,4,0),(VLOOKUP(C42,Imformations!$C$9:$E$38,3,0)))))))</f>
        <v/>
      </c>
      <c r="H42" s="29" t="str">
        <f>IF(C42="","",IFERROR((VLOOKUP(C42,'[2]PRE - ETUDE'!$E$58:$AD$100,25,0)),IFERROR(VLOOKUP(C42,Imformations!$C$10:$G$32,3,0),IFERROR((VLOOKUP(C42,[2]PROJETS!$D$24:$AE$1000,25,0)),""))))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40" t="s">
        <v>49</v>
      </c>
      <c r="D43" s="73">
        <f>SUM(D36:D42)</f>
        <v>0</v>
      </c>
      <c r="E43" s="41"/>
      <c r="F43" s="42"/>
      <c r="G43" s="43" t="s">
        <v>50</v>
      </c>
      <c r="H43" s="44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65"/>
      <c r="D44" s="70"/>
      <c r="E44" s="67"/>
      <c r="F44" s="28" t="str">
        <f>IF(C44="","",IFERROR(VLOOKUP(C44,[1]Annuaires!$B$4:$ZZ$5000,2,0)&amp;"  "&amp;VLOOKUP(C44,[1]Annuaires!$B$4:$ZZ$5000,1,0),(IFERROR(VLOOKUP(C44,'[2]PRE - ETUDE'!$C$5:$ZZ$5000,5,0),IFERROR(VLOOKUP(C44,Imformations!$C$9:$E$39,2,0),(VLOOKUP(C44,[2]PROJETS!$C$5:$ZZ$5000,5,0)))))))</f>
        <v/>
      </c>
      <c r="G44" s="28" t="str">
        <f>IF(C44="","",IFERROR(VLOOKUP(C44,[1]Annuaires!$B$4:$ZZ$5000,4,0),(IFERROR(VLOOKUP(C44,'[2]PRE - ETUDE'!$C$5:$ZZ$5000,4,0),IFERROR(VLOOKUP(C44,[2]PROJETS!$C$5:$ZZ$5000,4,0),(VLOOKUP(C44,Imformations!$C$9:$E$38,3,0)))))))</f>
        <v/>
      </c>
      <c r="H44" s="29" t="str">
        <f>IF(C44="","",IFERROR((VLOOKUP(C44,'[2]PRE - ETUDE'!$E$58:$AD$100,25,0)),IFERROR(VLOOKUP(C44,Imformations!$C$10:$G$32,3,0),IFERROR((VLOOKUP(C44,[2]PROJETS!$D$24:$AE$1000,25,0)),""))))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65"/>
      <c r="D45" s="72"/>
      <c r="E45" s="64"/>
      <c r="F45" s="28" t="str">
        <f>IF(C45="","",IFERROR(VLOOKUP(C45,[1]Annuaires!$B$4:$ZZ$5000,2,0)&amp;"  "&amp;VLOOKUP(C45,[1]Annuaires!$B$4:$ZZ$5000,1,0),(IFERROR(VLOOKUP(C45,'[2]PRE - ETUDE'!$C$5:$ZZ$5000,5,0),IFERROR(VLOOKUP(C45,Imformations!$C$9:$E$39,2,0),(VLOOKUP(C45,[2]PROJETS!$C$5:$ZZ$5000,5,0)))))))</f>
        <v/>
      </c>
      <c r="G45" s="28" t="str">
        <f>IF(C45="","",IFERROR(VLOOKUP(C45,[1]Annuaires!$B$4:$ZZ$5000,4,0),(IFERROR(VLOOKUP(C45,'[2]PRE - ETUDE'!$C$5:$ZZ$5000,4,0),IFERROR(VLOOKUP(C45,[2]PROJETS!$C$5:$ZZ$5000,4,0),(VLOOKUP(C45,Imformations!$C$9:$E$38,3,0)))))))</f>
        <v/>
      </c>
      <c r="H45" s="29" t="str">
        <f>IF(C45="","",IFERROR((VLOOKUP(C45,'[2]PRE - ETUDE'!$E$58:$AD$100,25,0)),IFERROR(VLOOKUP(C45,Imformations!$C$10:$G$32,3,0),IFERROR((VLOOKUP(C45,[2]PROJETS!$D$24:$AE$1000,25,0)),""))))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65"/>
      <c r="D46" s="72"/>
      <c r="E46" s="64"/>
      <c r="F46" s="28" t="str">
        <f>IF(C46="","",IFERROR(VLOOKUP(C46,[1]Annuaires!$B$4:$ZZ$5000,2,0)&amp;"  "&amp;VLOOKUP(C46,[1]Annuaires!$B$4:$ZZ$5000,1,0),(IFERROR(VLOOKUP(C46,'[2]PRE - ETUDE'!$C$5:$ZZ$5000,5,0),IFERROR(VLOOKUP(C46,Imformations!$C$9:$E$39,2,0),(VLOOKUP(C46,[2]PROJETS!$C$5:$ZZ$5000,5,0)))))))</f>
        <v/>
      </c>
      <c r="G46" s="28" t="str">
        <f>IF(C46="","",IFERROR(VLOOKUP(C46,[1]Annuaires!$B$4:$ZZ$5000,4,0),(IFERROR(VLOOKUP(C46,'[2]PRE - ETUDE'!$C$5:$ZZ$5000,4,0),IFERROR(VLOOKUP(C46,[2]PROJETS!$C$5:$ZZ$5000,4,0),(VLOOKUP(C46,Imformations!$C$9:$E$38,3,0)))))))</f>
        <v/>
      </c>
      <c r="H46" s="29" t="str">
        <f>IF(C46="","",IFERROR((VLOOKUP(C46,'[2]PRE - ETUDE'!$E$58:$AD$100,25,0)),IFERROR(VLOOKUP(C46,Imformations!$C$10:$G$32,3,0),IFERROR((VLOOKUP(C46,[2]PROJETS!$D$24:$AE$1000,25,0)),""))))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65"/>
      <c r="D47" s="72"/>
      <c r="E47" s="64"/>
      <c r="F47" s="28" t="str">
        <f>IF(C47="","",IFERROR(VLOOKUP(C47,[1]Annuaires!$B$4:$ZZ$5000,2,0)&amp;"  "&amp;VLOOKUP(C47,[1]Annuaires!$B$4:$ZZ$5000,1,0),(IFERROR(VLOOKUP(C47,'[2]PRE - ETUDE'!$C$5:$ZZ$5000,5,0),IFERROR(VLOOKUP(C47,Imformations!$C$9:$E$39,2,0),(VLOOKUP(C47,[2]PROJETS!$C$5:$ZZ$5000,5,0)))))))</f>
        <v/>
      </c>
      <c r="G47" s="28" t="str">
        <f>IF(C47="","",IFERROR(VLOOKUP(C47,[1]Annuaires!$B$4:$ZZ$5000,4,0),(IFERROR(VLOOKUP(C47,'[2]PRE - ETUDE'!$C$5:$ZZ$5000,4,0),IFERROR(VLOOKUP(C47,[2]PROJETS!$C$5:$ZZ$5000,4,0),(VLOOKUP(C47,Imformations!$C$9:$E$38,3,0)))))))</f>
        <v/>
      </c>
      <c r="H47" s="29" t="str">
        <f>IF(C47="","",IFERROR((VLOOKUP(C47,'[2]PRE - ETUDE'!$E$58:$AD$100,25,0)),IFERROR(VLOOKUP(C47,Imformations!$C$10:$G$32,3,0),IFERROR((VLOOKUP(C47,[2]PROJETS!$D$24:$AE$1000,25,0)),""))))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65"/>
      <c r="D48" s="72"/>
      <c r="E48" s="64"/>
      <c r="F48" s="28" t="str">
        <f>IF(C48="","",IFERROR(VLOOKUP(C48,[1]Annuaires!$B$4:$ZZ$5000,2,0)&amp;"  "&amp;VLOOKUP(C48,[1]Annuaires!$B$4:$ZZ$5000,1,0),(IFERROR(VLOOKUP(C48,'[2]PRE - ETUDE'!$C$5:$ZZ$5000,5,0),IFERROR(VLOOKUP(C48,Imformations!$C$9:$E$39,2,0),(VLOOKUP(C48,[2]PROJETS!$C$5:$ZZ$5000,5,0)))))))</f>
        <v/>
      </c>
      <c r="G48" s="28" t="str">
        <f>IF(C48="","",IFERROR(VLOOKUP(C48,[1]Annuaires!$B$4:$ZZ$5000,4,0),(IFERROR(VLOOKUP(C48,'[2]PRE - ETUDE'!$C$5:$ZZ$5000,4,0),IFERROR(VLOOKUP(C48,[2]PROJETS!$C$5:$ZZ$5000,4,0),(VLOOKUP(C48,Imformations!$C$9:$E$38,3,0)))))))</f>
        <v/>
      </c>
      <c r="H48" s="29" t="str">
        <f>IF(C48="","",IFERROR((VLOOKUP(C48,'[2]PRE - ETUDE'!$E$58:$AD$100,25,0)),IFERROR(VLOOKUP(C48,Imformations!$C$10:$G$32,3,0),IFERROR((VLOOKUP(C48,[2]PROJETS!$D$24:$AE$1000,25,0)),""))))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65"/>
      <c r="D49" s="72"/>
      <c r="E49" s="64"/>
      <c r="F49" s="28" t="str">
        <f>IF(C49="","",IFERROR(VLOOKUP(C49,[1]Annuaires!$B$4:$ZZ$5000,2,0)&amp;"  "&amp;VLOOKUP(C49,[1]Annuaires!$B$4:$ZZ$5000,1,0),(IFERROR(VLOOKUP(C49,'[2]PRE - ETUDE'!$C$5:$ZZ$5000,5,0),IFERROR(VLOOKUP(C49,Imformations!$C$9:$E$39,2,0),(VLOOKUP(C49,[2]PROJETS!$C$5:$ZZ$5000,5,0)))))))</f>
        <v/>
      </c>
      <c r="G49" s="28" t="str">
        <f>IF(C49="","",IFERROR(VLOOKUP(C49,[1]Annuaires!$B$4:$ZZ$5000,4,0),(IFERROR(VLOOKUP(C49,'[2]PRE - ETUDE'!$C$5:$ZZ$5000,4,0),IFERROR(VLOOKUP(C49,[2]PROJETS!$C$5:$ZZ$5000,4,0),(VLOOKUP(C49,Imformations!$C$9:$E$38,3,0)))))))</f>
        <v/>
      </c>
      <c r="H49" s="29" t="str">
        <f>IF(C49="","",IFERROR((VLOOKUP(C49,'[2]PRE - ETUDE'!$E$58:$AD$100,25,0)),IFERROR(VLOOKUP(C49,Imformations!$C$10:$G$32,3,0),IFERROR((VLOOKUP(C49,[2]PROJETS!$D$24:$AE$1000,25,0)),""))))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65"/>
      <c r="D50" s="72"/>
      <c r="E50" s="64"/>
      <c r="F50" s="28" t="str">
        <f>IF(C50="","",IFERROR(VLOOKUP(C50,[1]Annuaires!$B$4:$ZZ$5000,2,0)&amp;"  "&amp;VLOOKUP(C50,[1]Annuaires!$B$4:$ZZ$5000,1,0),(IFERROR(VLOOKUP(C50,'[2]PRE - ETUDE'!$C$5:$ZZ$5000,5,0),IFERROR(VLOOKUP(C50,Imformations!$C$9:$E$39,2,0),(VLOOKUP(C50,[2]PROJETS!$C$5:$ZZ$5000,5,0)))))))</f>
        <v/>
      </c>
      <c r="G50" s="28" t="str">
        <f>IF(C50="","",IFERROR(VLOOKUP(C50,[1]Annuaires!$B$4:$ZZ$5000,4,0),(IFERROR(VLOOKUP(C50,'[2]PRE - ETUDE'!$C$5:$ZZ$5000,4,0),IFERROR(VLOOKUP(C50,[2]PROJETS!$C$5:$ZZ$5000,4,0),(VLOOKUP(C50,Imformations!$C$9:$E$38,3,0)))))))</f>
        <v/>
      </c>
      <c r="H50" s="29" t="str">
        <f>IF(C50="","",IFERROR((VLOOKUP(C50,'[2]PRE - ETUDE'!$E$58:$AD$100,25,0)),IFERROR(VLOOKUP(C50,Imformations!$C$10:$G$32,3,0),IFERROR((VLOOKUP(C50,[2]PROJETS!$D$24:$AE$1000,25,0)),""))))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40" t="s">
        <v>49</v>
      </c>
      <c r="D51" s="73">
        <f>SUM(D44:D50)</f>
        <v>0</v>
      </c>
      <c r="E51" s="41"/>
      <c r="F51" s="42"/>
      <c r="G51" s="43" t="s">
        <v>50</v>
      </c>
      <c r="H51" s="44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65"/>
      <c r="D52" s="70"/>
      <c r="E52" s="67"/>
      <c r="F52" s="28" t="str">
        <f>IF(C52="","",IFERROR(VLOOKUP(C52,[1]Annuaires!$B$4:$ZZ$5000,2,0)&amp;"  "&amp;VLOOKUP(C52,[1]Annuaires!$B$4:$ZZ$5000,1,0),(IFERROR(VLOOKUP(C52,'[2]PRE - ETUDE'!$C$5:$ZZ$5000,5,0),IFERROR(VLOOKUP(C52,Imformations!$C$9:$E$39,2,0),(VLOOKUP(C52,[2]PROJETS!$C$5:$ZZ$5000,5,0)))))))</f>
        <v/>
      </c>
      <c r="G52" s="28" t="str">
        <f>IF(C52="","",IFERROR(VLOOKUP(C52,[1]Annuaires!$B$4:$ZZ$5000,4,0),(IFERROR(VLOOKUP(C52,'[2]PRE - ETUDE'!$C$5:$ZZ$5000,4,0),IFERROR(VLOOKUP(C52,[2]PROJETS!$C$5:$ZZ$5000,4,0),(VLOOKUP(C52,Imformations!$C$9:$E$38,3,0)))))))</f>
        <v/>
      </c>
      <c r="H52" s="29" t="str">
        <f>IF(C52="","",IFERROR((VLOOKUP(C52,'[2]PRE - ETUDE'!$E$58:$AD$100,25,0)),IFERROR(VLOOKUP(C52,Imformations!$C$10:$G$32,3,0),IFERROR((VLOOKUP(C52,[2]PROJETS!$D$24:$AE$1000,25,0)),""))))</f>
        <v/>
      </c>
      <c r="I52" s="30"/>
      <c r="J52" s="31"/>
      <c r="K52" s="32"/>
      <c r="M52" s="34"/>
      <c r="N52" s="34"/>
    </row>
    <row r="53" spans="2:14" x14ac:dyDescent="0.25">
      <c r="B53" s="139"/>
      <c r="C53" s="65"/>
      <c r="D53" s="72"/>
      <c r="E53" s="64"/>
      <c r="F53" s="28" t="str">
        <f>IF(C53="","",IFERROR(VLOOKUP(C53,[1]Annuaires!$B$4:$ZZ$5000,2,0)&amp;"  "&amp;VLOOKUP(C53,[1]Annuaires!$B$4:$ZZ$5000,1,0),(IFERROR(VLOOKUP(C53,'[2]PRE - ETUDE'!$C$5:$ZZ$5000,5,0),IFERROR(VLOOKUP(C53,Imformations!$C$9:$E$39,2,0),(VLOOKUP(C53,[2]PROJETS!$C$5:$ZZ$5000,5,0)))))))</f>
        <v/>
      </c>
      <c r="G53" s="28" t="str">
        <f>IF(C53="","",IFERROR(VLOOKUP(C53,[1]Annuaires!$B$4:$ZZ$5000,4,0),(IFERROR(VLOOKUP(C53,'[2]PRE - ETUDE'!$C$5:$ZZ$5000,4,0),IFERROR(VLOOKUP(C53,[2]PROJETS!$C$5:$ZZ$5000,4,0),(VLOOKUP(C53,Imformations!$C$9:$E$38,3,0)))))))</f>
        <v/>
      </c>
      <c r="H53" s="29" t="str">
        <f>IF(C53="","",IFERROR((VLOOKUP(C53,'[2]PRE - ETUDE'!$E$58:$AD$100,25,0)),IFERROR(VLOOKUP(C53,Imformations!$C$10:$G$32,3,0),IFERROR((VLOOKUP(C53,[2]PROJETS!$D$24:$AE$1000,25,0)),""))))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65"/>
      <c r="D54" s="72"/>
      <c r="E54" s="64"/>
      <c r="F54" s="28" t="str">
        <f>IF(C54="","",IFERROR(VLOOKUP(C54,[1]Annuaires!$B$4:$ZZ$5000,2,0)&amp;"  "&amp;VLOOKUP(C54,[1]Annuaires!$B$4:$ZZ$5000,1,0),(IFERROR(VLOOKUP(C54,'[2]PRE - ETUDE'!$C$5:$ZZ$5000,5,0),IFERROR(VLOOKUP(C54,Imformations!$C$9:$E$39,2,0),(VLOOKUP(C54,[2]PROJETS!$C$5:$ZZ$5000,5,0)))))))</f>
        <v/>
      </c>
      <c r="G54" s="28" t="str">
        <f>IF(C54="","",IFERROR(VLOOKUP(C54,[1]Annuaires!$B$4:$ZZ$5000,4,0),(IFERROR(VLOOKUP(C54,'[2]PRE - ETUDE'!$C$5:$ZZ$5000,4,0),IFERROR(VLOOKUP(C54,[2]PROJETS!$C$5:$ZZ$5000,4,0),(VLOOKUP(C54,Imformations!$C$9:$E$38,3,0)))))))</f>
        <v/>
      </c>
      <c r="H54" s="29" t="str">
        <f>IF(C54="","",IFERROR((VLOOKUP(C54,'[2]PRE - ETUDE'!$E$58:$AD$100,25,0)),IFERROR(VLOOKUP(C54,Imformations!$C$10:$G$32,3,0),IFERROR((VLOOKUP(C54,[2]PROJETS!$D$24:$AE$1000,25,0)),""))))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65"/>
      <c r="D55" s="72"/>
      <c r="E55" s="64"/>
      <c r="F55" s="28" t="str">
        <f>IF(C55="","",IFERROR(VLOOKUP(C55,[1]Annuaires!$B$4:$ZZ$5000,2,0)&amp;"  "&amp;VLOOKUP(C55,[1]Annuaires!$B$4:$ZZ$5000,1,0),(IFERROR(VLOOKUP(C55,'[2]PRE - ETUDE'!$C$5:$ZZ$5000,5,0),IFERROR(VLOOKUP(C55,Imformations!$C$9:$E$39,2,0),(VLOOKUP(C55,[2]PROJETS!$C$5:$ZZ$5000,5,0)))))))</f>
        <v/>
      </c>
      <c r="G55" s="28" t="str">
        <f>IF(C55="","",IFERROR(VLOOKUP(C55,[1]Annuaires!$B$4:$ZZ$5000,4,0),(IFERROR(VLOOKUP(C55,'[2]PRE - ETUDE'!$C$5:$ZZ$5000,4,0),IFERROR(VLOOKUP(C55,[2]PROJETS!$C$5:$ZZ$5000,4,0),(VLOOKUP(C55,Imformations!$C$9:$E$38,3,0)))))))</f>
        <v/>
      </c>
      <c r="H55" s="29" t="str">
        <f>IF(C55="","",IFERROR((VLOOKUP(C55,'[2]PRE - ETUDE'!$E$58:$AD$100,25,0)),IFERROR(VLOOKUP(C55,Imformations!$C$10:$G$32,3,0),IFERROR((VLOOKUP(C55,[2]PROJETS!$D$24:$AE$1000,25,0)),""))))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65"/>
      <c r="D56" s="72"/>
      <c r="E56" s="64"/>
      <c r="F56" s="28" t="str">
        <f>IF(C56="","",IFERROR(VLOOKUP(C56,[1]Annuaires!$B$4:$ZZ$5000,2,0)&amp;"  "&amp;VLOOKUP(C56,[1]Annuaires!$B$4:$ZZ$5000,1,0),(IFERROR(VLOOKUP(C56,'[2]PRE - ETUDE'!$C$5:$ZZ$5000,5,0),IFERROR(VLOOKUP(C56,Imformations!$C$9:$E$39,2,0),(VLOOKUP(C56,[2]PROJETS!$C$5:$ZZ$5000,5,0)))))))</f>
        <v/>
      </c>
      <c r="G56" s="28" t="str">
        <f>IF(C56="","",IFERROR(VLOOKUP(C56,[1]Annuaires!$B$4:$ZZ$5000,4,0),(IFERROR(VLOOKUP(C56,'[2]PRE - ETUDE'!$C$5:$ZZ$5000,4,0),IFERROR(VLOOKUP(C56,[2]PROJETS!$C$5:$ZZ$5000,4,0),(VLOOKUP(C56,Imformations!$C$9:$E$38,3,0)))))))</f>
        <v/>
      </c>
      <c r="H56" s="29" t="str">
        <f>IF(C56="","",IFERROR((VLOOKUP(C56,'[2]PRE - ETUDE'!$E$58:$AD$100,25,0)),IFERROR(VLOOKUP(C56,Imformations!$C$10:$G$32,3,0),IFERROR((VLOOKUP(C56,[2]PROJETS!$D$24:$AE$1000,25,0)),""))))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65"/>
      <c r="D57" s="72"/>
      <c r="E57" s="64"/>
      <c r="F57" s="28" t="str">
        <f>IF(C57="","",IFERROR(VLOOKUP(C57,[1]Annuaires!$B$4:$ZZ$5000,2,0)&amp;"  "&amp;VLOOKUP(C57,[1]Annuaires!$B$4:$ZZ$5000,1,0),(IFERROR(VLOOKUP(C57,'[2]PRE - ETUDE'!$C$5:$ZZ$5000,5,0),IFERROR(VLOOKUP(C57,Imformations!$C$9:$E$39,2,0),(VLOOKUP(C57,[2]PROJETS!$C$5:$ZZ$5000,5,0)))))))</f>
        <v/>
      </c>
      <c r="G57" s="28" t="str">
        <f>IF(C57="","",IFERROR(VLOOKUP(C57,[1]Annuaires!$B$4:$ZZ$5000,4,0),(IFERROR(VLOOKUP(C57,'[2]PRE - ETUDE'!$C$5:$ZZ$5000,4,0),IFERROR(VLOOKUP(C57,[2]PROJETS!$C$5:$ZZ$5000,4,0),(VLOOKUP(C57,Imformations!$C$9:$E$38,3,0)))))))</f>
        <v/>
      </c>
      <c r="H57" s="29" t="str">
        <f>IF(C57="","",IFERROR((VLOOKUP(C57,'[2]PRE - ETUDE'!$E$58:$AD$100,25,0)),IFERROR(VLOOKUP(C57,Imformations!$C$10:$G$32,3,0),IFERROR((VLOOKUP(C57,[2]PROJETS!$D$24:$AE$1000,25,0)),""))))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65"/>
      <c r="D58" s="72"/>
      <c r="E58" s="64"/>
      <c r="F58" s="28" t="str">
        <f>IF(C58="","",IFERROR(VLOOKUP(C58,[1]Annuaires!$B$4:$ZZ$5000,2,0)&amp;"  "&amp;VLOOKUP(C58,[1]Annuaires!$B$4:$ZZ$5000,1,0),(IFERROR(VLOOKUP(C58,'[2]PRE - ETUDE'!$C$5:$ZZ$5000,5,0),IFERROR(VLOOKUP(C58,Imformations!$C$9:$E$39,2,0),(VLOOKUP(C58,[2]PROJETS!$C$5:$ZZ$5000,5,0)))))))</f>
        <v/>
      </c>
      <c r="G58" s="28" t="str">
        <f>IF(C58="","",IFERROR(VLOOKUP(C58,[1]Annuaires!$B$4:$ZZ$5000,4,0),(IFERROR(VLOOKUP(C58,'[2]PRE - ETUDE'!$C$5:$ZZ$5000,4,0),IFERROR(VLOOKUP(C58,[2]PROJETS!$C$5:$ZZ$5000,4,0),(VLOOKUP(C58,Imformations!$C$9:$E$38,3,0)))))))</f>
        <v/>
      </c>
      <c r="H58" s="29" t="str">
        <f>IF(C58="","",IFERROR((VLOOKUP(C58,'[2]PRE - ETUDE'!$E$58:$AD$100,25,0)),IFERROR(VLOOKUP(C58,Imformations!$C$10:$G$32,3,0),IFERROR((VLOOKUP(C58,[2]PROJETS!$D$24:$AE$1000,25,0)),""))))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40" t="s">
        <v>49</v>
      </c>
      <c r="D59" s="73">
        <f>SUM(D52:D58)</f>
        <v>0</v>
      </c>
      <c r="E59" s="41"/>
      <c r="F59" s="42"/>
      <c r="G59" s="43" t="s">
        <v>50</v>
      </c>
      <c r="H59" s="44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65"/>
      <c r="D60" s="70"/>
      <c r="E60" s="67"/>
      <c r="F60" s="28" t="str">
        <f>IF(C60="","",IFERROR(VLOOKUP(C60,[1]Annuaires!$B$4:$ZZ$5000,2,0)&amp;"  "&amp;VLOOKUP(C60,[1]Annuaires!$B$4:$ZZ$5000,1,0),(IFERROR(VLOOKUP(C60,'[2]PRE - ETUDE'!$C$5:$ZZ$5000,5,0),IFERROR(VLOOKUP(C60,Imformations!$C$9:$E$39,2,0),(VLOOKUP(C60,[2]PROJETS!$C$5:$ZZ$5000,5,0)))))))</f>
        <v/>
      </c>
      <c r="G60" s="28" t="str">
        <f>IF(C60="","",IFERROR(VLOOKUP(C60,[1]Annuaires!$B$4:$ZZ$5000,4,0),(IFERROR(VLOOKUP(C60,'[2]PRE - ETUDE'!$C$5:$ZZ$5000,4,0),IFERROR(VLOOKUP(C60,[2]PROJETS!$C$5:$ZZ$5000,4,0),(VLOOKUP(C60,Imformations!$C$9:$E$38,3,0)))))))</f>
        <v/>
      </c>
      <c r="H60" s="29" t="str">
        <f>IF(C60="","",IFERROR((VLOOKUP(C60,'[2]PRE - ETUDE'!$E$58:$AD$100,25,0)),IFERROR(VLOOKUP(C60,Imformations!$C$10:$G$32,3,0),IFERROR((VLOOKUP(C60,[2]PROJETS!$D$24:$AE$1000,25,0)),""))))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65"/>
      <c r="D61" s="72"/>
      <c r="E61" s="64"/>
      <c r="F61" s="28" t="str">
        <f>IF(C61="","",IFERROR(VLOOKUP(C61,[1]Annuaires!$B$4:$ZZ$5000,2,0)&amp;"  "&amp;VLOOKUP(C61,[1]Annuaires!$B$4:$ZZ$5000,1,0),(IFERROR(VLOOKUP(C61,'[2]PRE - ETUDE'!$C$5:$ZZ$5000,5,0),IFERROR(VLOOKUP(C61,Imformations!$C$9:$E$39,2,0),(VLOOKUP(C61,[2]PROJETS!$C$5:$ZZ$5000,5,0)))))))</f>
        <v/>
      </c>
      <c r="G61" s="28" t="str">
        <f>IF(C61="","",IFERROR(VLOOKUP(C61,[1]Annuaires!$B$4:$ZZ$5000,4,0),(IFERROR(VLOOKUP(C61,'[2]PRE - ETUDE'!$C$5:$ZZ$5000,4,0),IFERROR(VLOOKUP(C61,[2]PROJETS!$C$5:$ZZ$5000,4,0),(VLOOKUP(C61,Imformations!$C$9:$E$38,3,0)))))))</f>
        <v/>
      </c>
      <c r="H61" s="29" t="str">
        <f>IF(C61="","",IFERROR((VLOOKUP(C61,'[2]PRE - ETUDE'!$E$58:$AD$100,25,0)),IFERROR(VLOOKUP(C61,Imformations!$C$10:$G$32,3,0),IFERROR((VLOOKUP(C61,[2]PROJETS!$D$24:$AE$1000,25,0)),""))))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65"/>
      <c r="D62" s="72"/>
      <c r="E62" s="64"/>
      <c r="F62" s="28" t="str">
        <f>IF(C62="","",IFERROR(VLOOKUP(C62,[1]Annuaires!$B$4:$ZZ$5000,2,0)&amp;"  "&amp;VLOOKUP(C62,[1]Annuaires!$B$4:$ZZ$5000,1,0),(IFERROR(VLOOKUP(C62,'[2]PRE - ETUDE'!$C$5:$ZZ$5000,5,0),IFERROR(VLOOKUP(C62,Imformations!$C$9:$E$39,2,0),(VLOOKUP(C62,[2]PROJETS!$C$5:$ZZ$5000,5,0)))))))</f>
        <v/>
      </c>
      <c r="G62" s="28" t="str">
        <f>IF(C62="","",IFERROR(VLOOKUP(C62,[1]Annuaires!$B$4:$ZZ$5000,4,0),(IFERROR(VLOOKUP(C62,'[2]PRE - ETUDE'!$C$5:$ZZ$5000,4,0),IFERROR(VLOOKUP(C62,[2]PROJETS!$C$5:$ZZ$5000,4,0),(VLOOKUP(C62,Imformations!$C$9:$E$38,3,0)))))))</f>
        <v/>
      </c>
      <c r="H62" s="29" t="str">
        <f>IF(C62="","",IFERROR((VLOOKUP(C62,'[2]PRE - ETUDE'!$E$58:$AD$100,25,0)),IFERROR(VLOOKUP(C62,Imformations!$C$10:$G$32,3,0),IFERROR((VLOOKUP(C62,[2]PROJETS!$D$24:$AE$1000,25,0)),""))))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65"/>
      <c r="D63" s="72"/>
      <c r="E63" s="64"/>
      <c r="F63" s="28" t="str">
        <f>IF(C63="","",IFERROR(VLOOKUP(C63,[1]Annuaires!$B$4:$ZZ$5000,2,0)&amp;"  "&amp;VLOOKUP(C63,[1]Annuaires!$B$4:$ZZ$5000,1,0),(IFERROR(VLOOKUP(C63,'[2]PRE - ETUDE'!$C$5:$ZZ$5000,5,0),IFERROR(VLOOKUP(C63,Imformations!$C$9:$E$39,2,0),(VLOOKUP(C63,[2]PROJETS!$C$5:$ZZ$5000,5,0)))))))</f>
        <v/>
      </c>
      <c r="G63" s="28" t="str">
        <f>IF(C63="","",IFERROR(VLOOKUP(C63,[1]Annuaires!$B$4:$ZZ$5000,4,0),(IFERROR(VLOOKUP(C63,'[2]PRE - ETUDE'!$C$5:$ZZ$5000,4,0),IFERROR(VLOOKUP(C63,[2]PROJETS!$C$5:$ZZ$5000,4,0),(VLOOKUP(C63,Imformations!$C$9:$E$38,3,0)))))))</f>
        <v/>
      </c>
      <c r="H63" s="29" t="str">
        <f>IF(C63="","",IFERROR((VLOOKUP(C63,'[2]PRE - ETUDE'!$E$58:$AD$100,25,0)),IFERROR(VLOOKUP(C63,Imformations!$C$10:$G$32,3,0),IFERROR((VLOOKUP(C63,[2]PROJETS!$D$24:$AE$1000,25,0)),""))))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65"/>
      <c r="D64" s="72"/>
      <c r="E64" s="64"/>
      <c r="F64" s="28" t="str">
        <f>IF(C64="","",IFERROR(VLOOKUP(C64,[1]Annuaires!$B$4:$ZZ$5000,2,0)&amp;"  "&amp;VLOOKUP(C64,[1]Annuaires!$B$4:$ZZ$5000,1,0),(IFERROR(VLOOKUP(C64,'[2]PRE - ETUDE'!$C$5:$ZZ$5000,5,0),IFERROR(VLOOKUP(C64,Imformations!$C$9:$E$39,2,0),(VLOOKUP(C64,[2]PROJETS!$C$5:$ZZ$5000,5,0)))))))</f>
        <v/>
      </c>
      <c r="G64" s="28" t="str">
        <f>IF(C64="","",IFERROR(VLOOKUP(C64,[1]Annuaires!$B$4:$ZZ$5000,4,0),(IFERROR(VLOOKUP(C64,'[2]PRE - ETUDE'!$C$5:$ZZ$5000,4,0),IFERROR(VLOOKUP(C64,[2]PROJETS!$C$5:$ZZ$5000,4,0),(VLOOKUP(C64,Imformations!$C$9:$E$38,3,0)))))))</f>
        <v/>
      </c>
      <c r="H64" s="29" t="str">
        <f>IF(C64="","",IFERROR((VLOOKUP(C64,'[2]PRE - ETUDE'!$E$58:$AD$100,25,0)),IFERROR(VLOOKUP(C64,Imformations!$C$10:$G$32,3,0),IFERROR((VLOOKUP(C64,[2]PROJETS!$D$24:$AE$1000,25,0)),""))))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65"/>
      <c r="D65" s="72"/>
      <c r="E65" s="64"/>
      <c r="F65" s="28" t="str">
        <f>IF(C65="","",IFERROR(VLOOKUP(C65,[1]Annuaires!$B$4:$ZZ$5000,2,0)&amp;"  "&amp;VLOOKUP(C65,[1]Annuaires!$B$4:$ZZ$5000,1,0),(IFERROR(VLOOKUP(C65,'[2]PRE - ETUDE'!$C$5:$ZZ$5000,5,0),IFERROR(VLOOKUP(C65,Imformations!$C$9:$E$39,2,0),(VLOOKUP(C65,[2]PROJETS!$C$5:$ZZ$5000,5,0)))))))</f>
        <v/>
      </c>
      <c r="G65" s="28" t="str">
        <f>IF(C65="","",IFERROR(VLOOKUP(C65,[1]Annuaires!$B$4:$ZZ$5000,4,0),(IFERROR(VLOOKUP(C65,'[2]PRE - ETUDE'!$C$5:$ZZ$5000,4,0),IFERROR(VLOOKUP(C65,[2]PROJETS!$C$5:$ZZ$5000,4,0),(VLOOKUP(C65,Imformations!$C$9:$E$38,3,0)))))))</f>
        <v/>
      </c>
      <c r="H65" s="29" t="str">
        <f>IF(C65="","",IFERROR((VLOOKUP(C65,'[2]PRE - ETUDE'!$E$58:$AD$100,25,0)),IFERROR(VLOOKUP(C65,Imformations!$C$10:$G$32,3,0),IFERROR((VLOOKUP(C65,[2]PROJETS!$D$24:$AE$1000,25,0)),""))))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65"/>
      <c r="D66" s="72"/>
      <c r="E66" s="64"/>
      <c r="F66" s="28" t="str">
        <f>IF(C66="","",IFERROR(VLOOKUP(C66,[1]Annuaires!$B$4:$ZZ$5000,2,0)&amp;"  "&amp;VLOOKUP(C66,[1]Annuaires!$B$4:$ZZ$5000,1,0),(IFERROR(VLOOKUP(C66,'[2]PRE - ETUDE'!$C$5:$ZZ$5000,5,0),IFERROR(VLOOKUP(C66,Imformations!$C$9:$E$39,2,0),(VLOOKUP(C66,[2]PROJETS!$C$5:$ZZ$5000,5,0)))))))</f>
        <v/>
      </c>
      <c r="G66" s="28" t="str">
        <f>IF(C66="","",IFERROR(VLOOKUP(C66,[1]Annuaires!$B$4:$ZZ$5000,4,0),(IFERROR(VLOOKUP(C66,'[2]PRE - ETUDE'!$C$5:$ZZ$5000,4,0),IFERROR(VLOOKUP(C66,[2]PROJETS!$C$5:$ZZ$5000,4,0),(VLOOKUP(C66,Imformations!$C$9:$E$38,3,0)))))))</f>
        <v/>
      </c>
      <c r="H66" s="29" t="str">
        <f>IF(C66="","",IFERROR((VLOOKUP(C66,'[2]PRE - ETUDE'!$E$58:$AD$100,25,0)),IFERROR(VLOOKUP(C66,Imformations!$C$10:$G$32,3,0),IFERROR((VLOOKUP(C66,[2]PROJETS!$D$24:$AE$1000,25,0)),""))))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40" t="s">
        <v>49</v>
      </c>
      <c r="D67" s="73">
        <f>SUM(D60:D66)</f>
        <v>0</v>
      </c>
      <c r="E67" s="41"/>
      <c r="F67" s="42"/>
      <c r="G67" s="43" t="s">
        <v>50</v>
      </c>
      <c r="H67" s="44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65"/>
      <c r="D68" s="70"/>
      <c r="E68" s="67"/>
      <c r="F68" s="28" t="str">
        <f>IF(C68="","",IFERROR(VLOOKUP(C68,[1]Annuaires!$B$4:$ZZ$5000,2,0)&amp;"  "&amp;VLOOKUP(C68,[1]Annuaires!$B$4:$ZZ$5000,1,0),(IFERROR(VLOOKUP(C68,'[2]PRE - ETUDE'!$C$5:$ZZ$5000,5,0),IFERROR(VLOOKUP(C68,Imformations!$C$9:$E$39,2,0),(VLOOKUP(C68,[2]PROJETS!$C$5:$ZZ$5000,5,0)))))))</f>
        <v/>
      </c>
      <c r="G68" s="28" t="str">
        <f>IF(C68="","",IFERROR(VLOOKUP(C68,[1]Annuaires!$B$4:$ZZ$5000,4,0),(IFERROR(VLOOKUP(C68,'[2]PRE - ETUDE'!$C$5:$ZZ$5000,4,0),IFERROR(VLOOKUP(C68,[2]PROJETS!$C$5:$ZZ$5000,4,0),(VLOOKUP(C68,Imformations!$C$9:$E$38,3,0)))))))</f>
        <v/>
      </c>
      <c r="H68" s="29" t="str">
        <f>IF(C68="","",IFERROR((VLOOKUP(C68,'[2]PRE - ETUDE'!$E$58:$AD$100,25,0)),IFERROR(VLOOKUP(C68,Imformations!$C$10:$G$32,3,0),IFERROR((VLOOKUP(C68,[2]PROJETS!$D$24:$AE$1000,25,0)),""))))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65"/>
      <c r="D69" s="72"/>
      <c r="E69" s="64"/>
      <c r="F69" s="28" t="str">
        <f>IF(C69="","",IFERROR(VLOOKUP(C69,[1]Annuaires!$B$4:$ZZ$5000,2,0)&amp;"  "&amp;VLOOKUP(C69,[1]Annuaires!$B$4:$ZZ$5000,1,0),(IFERROR(VLOOKUP(C69,'[2]PRE - ETUDE'!$C$5:$ZZ$5000,5,0),IFERROR(VLOOKUP(C69,Imformations!$C$9:$E$39,2,0),(VLOOKUP(C69,[2]PROJETS!$C$5:$ZZ$5000,5,0)))))))</f>
        <v/>
      </c>
      <c r="G69" s="28" t="str">
        <f>IF(C69="","",IFERROR(VLOOKUP(C69,[1]Annuaires!$B$4:$ZZ$5000,4,0),(IFERROR(VLOOKUP(C69,'[2]PRE - ETUDE'!$C$5:$ZZ$5000,4,0),IFERROR(VLOOKUP(C69,[2]PROJETS!$C$5:$ZZ$5000,4,0),(VLOOKUP(C69,Imformations!$C$9:$E$38,3,0)))))))</f>
        <v/>
      </c>
      <c r="H69" s="29" t="str">
        <f>IF(C69="","",IFERROR((VLOOKUP(C69,'[2]PRE - ETUDE'!$E$58:$AD$100,25,0)),IFERROR(VLOOKUP(C69,Imformations!$C$10:$G$32,3,0),IFERROR((VLOOKUP(C69,[2]PROJETS!$D$24:$AE$1000,25,0)),""))))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65"/>
      <c r="D70" s="72"/>
      <c r="E70" s="64"/>
      <c r="F70" s="28" t="str">
        <f>IF(C70="","",IFERROR(VLOOKUP(C70,[1]Annuaires!$B$4:$ZZ$5000,2,0)&amp;"  "&amp;VLOOKUP(C70,[1]Annuaires!$B$4:$ZZ$5000,1,0),(IFERROR(VLOOKUP(C70,'[2]PRE - ETUDE'!$C$5:$ZZ$5000,5,0),IFERROR(VLOOKUP(C70,Imformations!$C$9:$E$39,2,0),(VLOOKUP(C70,[2]PROJETS!$C$5:$ZZ$5000,5,0)))))))</f>
        <v/>
      </c>
      <c r="G70" s="28" t="str">
        <f>IF(C70="","",IFERROR(VLOOKUP(C70,[1]Annuaires!$B$4:$ZZ$5000,4,0),(IFERROR(VLOOKUP(C70,'[2]PRE - ETUDE'!$C$5:$ZZ$5000,4,0),IFERROR(VLOOKUP(C70,[2]PROJETS!$C$5:$ZZ$5000,4,0),(VLOOKUP(C70,Imformations!$C$9:$E$38,3,0)))))))</f>
        <v/>
      </c>
      <c r="H70" s="29" t="str">
        <f>IF(C70="","",IFERROR((VLOOKUP(C70,'[2]PRE - ETUDE'!$E$58:$AD$100,25,0)),IFERROR(VLOOKUP(C70,Imformations!$C$10:$G$32,3,0),IFERROR((VLOOKUP(C70,[2]PROJETS!$D$24:$AE$1000,25,0)),""))))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65"/>
      <c r="D71" s="72"/>
      <c r="E71" s="64"/>
      <c r="F71" s="28" t="str">
        <f>IF(C71="","",IFERROR(VLOOKUP(C71,[1]Annuaires!$B$4:$ZZ$5000,2,0)&amp;"  "&amp;VLOOKUP(C71,[1]Annuaires!$B$4:$ZZ$5000,1,0),(IFERROR(VLOOKUP(C71,'[2]PRE - ETUDE'!$C$5:$ZZ$5000,5,0),IFERROR(VLOOKUP(C71,Imformations!$C$9:$E$39,2,0),(VLOOKUP(C71,[2]PROJETS!$C$5:$ZZ$5000,5,0)))))))</f>
        <v/>
      </c>
      <c r="G71" s="28" t="str">
        <f>IF(C71="","",IFERROR(VLOOKUP(C71,[1]Annuaires!$B$4:$ZZ$5000,4,0),(IFERROR(VLOOKUP(C71,'[2]PRE - ETUDE'!$C$5:$ZZ$5000,4,0),IFERROR(VLOOKUP(C71,[2]PROJETS!$C$5:$ZZ$5000,4,0),(VLOOKUP(C71,Imformations!$C$9:$E$38,3,0)))))))</f>
        <v/>
      </c>
      <c r="H71" s="29" t="str">
        <f>IF(C71="","",IFERROR((VLOOKUP(C71,'[2]PRE - ETUDE'!$E$58:$AD$100,25,0)),IFERROR(VLOOKUP(C71,Imformations!$C$10:$G$32,3,0),IFERROR((VLOOKUP(C71,[2]PROJETS!$D$24:$AE$1000,25,0)),""))))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65"/>
      <c r="D72" s="72"/>
      <c r="E72" s="64"/>
      <c r="F72" s="28" t="str">
        <f>IF(C72="","",IFERROR(VLOOKUP(C72,[1]Annuaires!$B$4:$ZZ$5000,2,0)&amp;"  "&amp;VLOOKUP(C72,[1]Annuaires!$B$4:$ZZ$5000,1,0),(IFERROR(VLOOKUP(C72,'[2]PRE - ETUDE'!$C$5:$ZZ$5000,5,0),IFERROR(VLOOKUP(C72,Imformations!$C$9:$E$39,2,0),(VLOOKUP(C72,[2]PROJETS!$C$5:$ZZ$5000,5,0)))))))</f>
        <v/>
      </c>
      <c r="G72" s="28" t="str">
        <f>IF(C72="","",IFERROR(VLOOKUP(C72,[1]Annuaires!$B$4:$ZZ$5000,4,0),(IFERROR(VLOOKUP(C72,'[2]PRE - ETUDE'!$C$5:$ZZ$5000,4,0),IFERROR(VLOOKUP(C72,[2]PROJETS!$C$5:$ZZ$5000,4,0),(VLOOKUP(C72,Imformations!$C$9:$E$38,3,0)))))))</f>
        <v/>
      </c>
      <c r="H72" s="29" t="str">
        <f>IF(C72="","",IFERROR((VLOOKUP(C72,'[2]PRE - ETUDE'!$E$58:$AD$100,25,0)),IFERROR(VLOOKUP(C72,Imformations!$C$10:$G$32,3,0),IFERROR((VLOOKUP(C72,[2]PROJETS!$D$24:$AE$1000,25,0)),""))))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65"/>
      <c r="D73" s="72"/>
      <c r="E73" s="64"/>
      <c r="F73" s="28" t="str">
        <f>IF(C73="","",IFERROR(VLOOKUP(C73,[1]Annuaires!$B$4:$ZZ$5000,2,0)&amp;"  "&amp;VLOOKUP(C73,[1]Annuaires!$B$4:$ZZ$5000,1,0),(IFERROR(VLOOKUP(C73,'[2]PRE - ETUDE'!$C$5:$ZZ$5000,5,0),IFERROR(VLOOKUP(C73,Imformations!$C$9:$E$39,2,0),(VLOOKUP(C73,[2]PROJETS!$C$5:$ZZ$5000,5,0)))))))</f>
        <v/>
      </c>
      <c r="G73" s="28" t="str">
        <f>IF(C73="","",IFERROR(VLOOKUP(C73,[1]Annuaires!$B$4:$ZZ$5000,4,0),(IFERROR(VLOOKUP(C73,'[2]PRE - ETUDE'!$C$5:$ZZ$5000,4,0),IFERROR(VLOOKUP(C73,[2]PROJETS!$C$5:$ZZ$5000,4,0),(VLOOKUP(C73,Imformations!$C$9:$E$38,3,0)))))))</f>
        <v/>
      </c>
      <c r="H73" s="29" t="str">
        <f>IF(C73="","",IFERROR((VLOOKUP(C73,'[2]PRE - ETUDE'!$E$58:$AD$100,25,0)),IFERROR(VLOOKUP(C73,Imformations!$C$10:$G$32,3,0),IFERROR((VLOOKUP(C73,[2]PROJETS!$D$24:$AE$1000,25,0)),""))))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65"/>
      <c r="D74" s="72"/>
      <c r="E74" s="64"/>
      <c r="F74" s="28" t="str">
        <f>IF(C74="","",IFERROR(VLOOKUP(C74,[1]Annuaires!$B$4:$ZZ$5000,2,0)&amp;"  "&amp;VLOOKUP(C74,[1]Annuaires!$B$4:$ZZ$5000,1,0),(IFERROR(VLOOKUP(C74,'[2]PRE - ETUDE'!$C$5:$ZZ$5000,5,0),IFERROR(VLOOKUP(C74,Imformations!$C$9:$E$39,2,0),(VLOOKUP(C74,[2]PROJETS!$C$5:$ZZ$5000,5,0)))))))</f>
        <v/>
      </c>
      <c r="G74" s="28" t="str">
        <f>IF(C74="","",IFERROR(VLOOKUP(C74,[1]Annuaires!$B$4:$ZZ$5000,4,0),(IFERROR(VLOOKUP(C74,'[2]PRE - ETUDE'!$C$5:$ZZ$5000,4,0),IFERROR(VLOOKUP(C74,[2]PROJETS!$C$5:$ZZ$5000,4,0),(VLOOKUP(C74,Imformations!$C$9:$E$38,3,0)))))))</f>
        <v/>
      </c>
      <c r="H74" s="29" t="str">
        <f>IF(C74="","",IFERROR((VLOOKUP(C74,'[2]PRE - ETUDE'!$E$58:$AD$100,25,0)),IFERROR(VLOOKUP(C74,Imformations!$C$10:$G$32,3,0),IFERROR((VLOOKUP(C74,[2]PROJETS!$D$24:$AE$1000,25,0)),""))))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40" t="s">
        <v>49</v>
      </c>
      <c r="D75" s="73">
        <f>SUM(D68:D74)</f>
        <v>0</v>
      </c>
      <c r="E75" s="41"/>
      <c r="F75" s="42"/>
      <c r="G75" s="43" t="s">
        <v>50</v>
      </c>
      <c r="H75" s="44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65"/>
      <c r="D76" s="70"/>
      <c r="E76" s="67"/>
      <c r="F76" s="28" t="str">
        <f>IF(C76="","",IFERROR(VLOOKUP(C76,[1]Annuaires!$B$4:$ZZ$5000,2,0)&amp;"  "&amp;VLOOKUP(C76,[1]Annuaires!$B$4:$ZZ$5000,1,0),(IFERROR(VLOOKUP(C76,'[2]PRE - ETUDE'!$C$5:$ZZ$5000,5,0),IFERROR(VLOOKUP(C76,Imformations!$C$9:$E$39,2,0),(VLOOKUP(C76,[2]PROJETS!$C$5:$ZZ$5000,5,0)))))))</f>
        <v/>
      </c>
      <c r="G76" s="28" t="str">
        <f>IF(C76="","",IFERROR(VLOOKUP(C76,[1]Annuaires!$B$4:$ZZ$5000,4,0),(IFERROR(VLOOKUP(C76,'[2]PRE - ETUDE'!$C$5:$ZZ$5000,4,0),IFERROR(VLOOKUP(C76,[2]PROJETS!$C$5:$ZZ$5000,4,0),(VLOOKUP(C76,Imformations!$C$9:$E$38,3,0)))))))</f>
        <v/>
      </c>
      <c r="H76" s="29" t="str">
        <f>IF(C76="","",IFERROR((VLOOKUP(C76,'[2]PRE - ETUDE'!$E$58:$AD$100,25,0)),IFERROR(VLOOKUP(C76,Imformations!$C$10:$G$32,3,0),IFERROR((VLOOKUP(C76,[2]PROJETS!$D$24:$AE$1000,25,0)),""))))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65"/>
      <c r="D77" s="72"/>
      <c r="E77" s="64"/>
      <c r="F77" s="28" t="str">
        <f>IF(C77="","",IFERROR(VLOOKUP(C77,[1]Annuaires!$B$4:$ZZ$5000,2,0)&amp;"  "&amp;VLOOKUP(C77,[1]Annuaires!$B$4:$ZZ$5000,1,0),(IFERROR(VLOOKUP(C77,'[2]PRE - ETUDE'!$C$5:$ZZ$5000,5,0),IFERROR(VLOOKUP(C77,Imformations!$C$9:$E$39,2,0),(VLOOKUP(C77,[2]PROJETS!$C$5:$ZZ$5000,5,0)))))))</f>
        <v/>
      </c>
      <c r="G77" s="28" t="str">
        <f>IF(C77="","",IFERROR(VLOOKUP(C77,[1]Annuaires!$B$4:$ZZ$5000,4,0),(IFERROR(VLOOKUP(C77,'[2]PRE - ETUDE'!$C$5:$ZZ$5000,4,0),IFERROR(VLOOKUP(C77,[2]PROJETS!$C$5:$ZZ$5000,4,0),(VLOOKUP(C77,Imformations!$C$9:$E$38,3,0)))))))</f>
        <v/>
      </c>
      <c r="H77" s="29" t="str">
        <f>IF(C77="","",IFERROR((VLOOKUP(C77,'[2]PRE - ETUDE'!$E$58:$AD$100,25,0)),IFERROR(VLOOKUP(C77,Imformations!$C$10:$G$32,3,0),IFERROR((VLOOKUP(C77,[2]PROJETS!$D$24:$AE$1000,25,0)),""))))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65"/>
      <c r="D78" s="72"/>
      <c r="E78" s="64"/>
      <c r="F78" s="28" t="str">
        <f>IF(C78="","",IFERROR(VLOOKUP(C78,[1]Annuaires!$B$4:$ZZ$5000,2,0)&amp;"  "&amp;VLOOKUP(C78,[1]Annuaires!$B$4:$ZZ$5000,1,0),(IFERROR(VLOOKUP(C78,'[2]PRE - ETUDE'!$C$5:$ZZ$5000,5,0),IFERROR(VLOOKUP(C78,Imformations!$C$9:$E$39,2,0),(VLOOKUP(C78,[2]PROJETS!$C$5:$ZZ$5000,5,0)))))))</f>
        <v/>
      </c>
      <c r="G78" s="28" t="str">
        <f>IF(C78="","",IFERROR(VLOOKUP(C78,[1]Annuaires!$B$4:$ZZ$5000,4,0),(IFERROR(VLOOKUP(C78,'[2]PRE - ETUDE'!$C$5:$ZZ$5000,4,0),IFERROR(VLOOKUP(C78,[2]PROJETS!$C$5:$ZZ$5000,4,0),(VLOOKUP(C78,Imformations!$C$9:$E$38,3,0)))))))</f>
        <v/>
      </c>
      <c r="H78" s="29" t="str">
        <f>IF(C78="","",IFERROR((VLOOKUP(C78,'[2]PRE - ETUDE'!$E$58:$AD$100,25,0)),IFERROR(VLOOKUP(C78,Imformations!$C$10:$G$32,3,0),IFERROR((VLOOKUP(C78,[2]PROJETS!$D$24:$AE$1000,25,0)),""))))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65"/>
      <c r="D79" s="72"/>
      <c r="E79" s="64"/>
      <c r="F79" s="28" t="str">
        <f>IF(C79="","",IFERROR(VLOOKUP(C79,[1]Annuaires!$B$4:$ZZ$5000,2,0)&amp;"  "&amp;VLOOKUP(C79,[1]Annuaires!$B$4:$ZZ$5000,1,0),(IFERROR(VLOOKUP(C79,'[2]PRE - ETUDE'!$C$5:$ZZ$5000,5,0),IFERROR(VLOOKUP(C79,Imformations!$C$9:$E$39,2,0),(VLOOKUP(C79,[2]PROJETS!$C$5:$ZZ$5000,5,0)))))))</f>
        <v/>
      </c>
      <c r="G79" s="28" t="str">
        <f>IF(C79="","",IFERROR(VLOOKUP(C79,[1]Annuaires!$B$4:$ZZ$5000,4,0),(IFERROR(VLOOKUP(C79,'[2]PRE - ETUDE'!$C$5:$ZZ$5000,4,0),IFERROR(VLOOKUP(C79,[2]PROJETS!$C$5:$ZZ$5000,4,0),(VLOOKUP(C79,Imformations!$C$9:$E$38,3,0)))))))</f>
        <v/>
      </c>
      <c r="H79" s="29" t="str">
        <f>IF(C79="","",IFERROR((VLOOKUP(C79,'[2]PRE - ETUDE'!$E$58:$AD$100,25,0)),IFERROR(VLOOKUP(C79,Imformations!$C$10:$G$32,3,0),IFERROR((VLOOKUP(C79,[2]PROJETS!$D$24:$AE$1000,25,0)),""))))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65"/>
      <c r="D80" s="72"/>
      <c r="E80" s="64"/>
      <c r="F80" s="28" t="str">
        <f>IF(C80="","",IFERROR(VLOOKUP(C80,[1]Annuaires!$B$4:$ZZ$5000,2,0)&amp;"  "&amp;VLOOKUP(C80,[1]Annuaires!$B$4:$ZZ$5000,1,0),(IFERROR(VLOOKUP(C80,'[2]PRE - ETUDE'!$C$5:$ZZ$5000,5,0),IFERROR(VLOOKUP(C80,Imformations!$C$9:$E$39,2,0),(VLOOKUP(C80,[2]PROJETS!$C$5:$ZZ$5000,5,0)))))))</f>
        <v/>
      </c>
      <c r="G80" s="28" t="str">
        <f>IF(C80="","",IFERROR(VLOOKUP(C80,[1]Annuaires!$B$4:$ZZ$5000,4,0),(IFERROR(VLOOKUP(C80,'[2]PRE - ETUDE'!$C$5:$ZZ$5000,4,0),IFERROR(VLOOKUP(C80,[2]PROJETS!$C$5:$ZZ$5000,4,0),(VLOOKUP(C80,Imformations!$C$9:$E$38,3,0)))))))</f>
        <v/>
      </c>
      <c r="H80" s="29" t="str">
        <f>IF(C80="","",IFERROR((VLOOKUP(C80,'[2]PRE - ETUDE'!$E$58:$AD$100,25,0)),IFERROR(VLOOKUP(C80,Imformations!$C$10:$G$32,3,0),IFERROR((VLOOKUP(C80,[2]PROJETS!$D$24:$AE$1000,25,0)),""))))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65"/>
      <c r="D81" s="72"/>
      <c r="E81" s="64"/>
      <c r="F81" s="28" t="str">
        <f>IF(C81="","",IFERROR(VLOOKUP(C81,[1]Annuaires!$B$4:$ZZ$5000,2,0)&amp;"  "&amp;VLOOKUP(C81,[1]Annuaires!$B$4:$ZZ$5000,1,0),(IFERROR(VLOOKUP(C81,'[2]PRE - ETUDE'!$C$5:$ZZ$5000,5,0),IFERROR(VLOOKUP(C81,Imformations!$C$9:$E$39,2,0),(VLOOKUP(C81,[2]PROJETS!$C$5:$ZZ$5000,5,0)))))))</f>
        <v/>
      </c>
      <c r="G81" s="28" t="str">
        <f>IF(C81="","",IFERROR(VLOOKUP(C81,[1]Annuaires!$B$4:$ZZ$5000,4,0),(IFERROR(VLOOKUP(C81,'[2]PRE - ETUDE'!$C$5:$ZZ$5000,4,0),IFERROR(VLOOKUP(C81,[2]PROJETS!$C$5:$ZZ$5000,4,0),(VLOOKUP(C81,Imformations!$C$9:$E$38,3,0)))))))</f>
        <v/>
      </c>
      <c r="H81" s="29" t="str">
        <f>IF(C81="","",IFERROR((VLOOKUP(C81,'[2]PRE - ETUDE'!$E$58:$AD$100,25,0)),IFERROR(VLOOKUP(C81,Imformations!$C$10:$G$32,3,0),IFERROR((VLOOKUP(C81,[2]PROJETS!$D$24:$AE$1000,25,0)),""))))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65"/>
      <c r="D82" s="72"/>
      <c r="E82" s="64"/>
      <c r="F82" s="28" t="str">
        <f>IF(C82="","",IFERROR(VLOOKUP(C82,[1]Annuaires!$B$4:$ZZ$5000,2,0)&amp;"  "&amp;VLOOKUP(C82,[1]Annuaires!$B$4:$ZZ$5000,1,0),(IFERROR(VLOOKUP(C82,'[2]PRE - ETUDE'!$C$5:$ZZ$5000,5,0),IFERROR(VLOOKUP(C82,Imformations!$C$9:$E$39,2,0),(VLOOKUP(C82,[2]PROJETS!$C$5:$ZZ$5000,5,0)))))))</f>
        <v/>
      </c>
      <c r="G82" s="28" t="str">
        <f>IF(C82="","",IFERROR(VLOOKUP(C82,[1]Annuaires!$B$4:$ZZ$5000,4,0),(IFERROR(VLOOKUP(C82,'[2]PRE - ETUDE'!$C$5:$ZZ$5000,4,0),IFERROR(VLOOKUP(C82,[2]PROJETS!$C$5:$ZZ$5000,4,0),(VLOOKUP(C82,Imformations!$C$9:$E$38,3,0)))))))</f>
        <v/>
      </c>
      <c r="H82" s="29" t="str">
        <f>IF(C82="","",IFERROR((VLOOKUP(C82,'[2]PRE - ETUDE'!$E$58:$AD$100,25,0)),IFERROR(VLOOKUP(C82,Imformations!$C$10:$G$32,3,0),IFERROR((VLOOKUP(C82,[2]PROJETS!$D$24:$AE$1000,25,0)),""))))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40" t="s">
        <v>49</v>
      </c>
      <c r="D83" s="73">
        <f>SUM(D76:D82)</f>
        <v>0</v>
      </c>
      <c r="E83" s="41"/>
      <c r="F83" s="42"/>
      <c r="G83" s="43" t="s">
        <v>50</v>
      </c>
      <c r="H83" s="44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65"/>
      <c r="D84" s="70"/>
      <c r="E84" s="67"/>
      <c r="F84" s="28" t="str">
        <f>IF(C84="","",IFERROR(VLOOKUP(C84,[1]Annuaires!$B$4:$ZZ$5000,2,0)&amp;"  "&amp;VLOOKUP(C84,[1]Annuaires!$B$4:$ZZ$5000,1,0),(IFERROR(VLOOKUP(C84,'[2]PRE - ETUDE'!$C$5:$ZZ$5000,5,0),IFERROR(VLOOKUP(C84,Imformations!$C$9:$E$39,2,0),(VLOOKUP(C84,[2]PROJETS!$C$5:$ZZ$5000,5,0)))))))</f>
        <v/>
      </c>
      <c r="G84" s="28" t="str">
        <f>IF(C84="","",IFERROR(VLOOKUP(C84,[1]Annuaires!$B$4:$ZZ$5000,4,0),(IFERROR(VLOOKUP(C84,'[2]PRE - ETUDE'!$C$5:$ZZ$5000,4,0),IFERROR(VLOOKUP(C84,[2]PROJETS!$C$5:$ZZ$5000,4,0),(VLOOKUP(C84,Imformations!$C$9:$E$38,3,0)))))))</f>
        <v/>
      </c>
      <c r="H84" s="29" t="str">
        <f>IF(C84="","",IFERROR((VLOOKUP(C84,'[2]PRE - ETUDE'!$E$58:$AD$100,25,0)),IFERROR(VLOOKUP(C84,Imformations!$C$10:$G$32,3,0),IFERROR((VLOOKUP(C84,[2]PROJETS!$D$24:$AE$1000,25,0)),""))))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65"/>
      <c r="D85" s="72"/>
      <c r="E85" s="64"/>
      <c r="F85" s="28" t="str">
        <f>IF(C85="","",IFERROR(VLOOKUP(C85,[1]Annuaires!$B$4:$ZZ$5000,2,0)&amp;"  "&amp;VLOOKUP(C85,[1]Annuaires!$B$4:$ZZ$5000,1,0),(IFERROR(VLOOKUP(C85,'[2]PRE - ETUDE'!$C$5:$ZZ$5000,5,0),IFERROR(VLOOKUP(C85,Imformations!$C$9:$E$39,2,0),(VLOOKUP(C85,[2]PROJETS!$C$5:$ZZ$5000,5,0)))))))</f>
        <v/>
      </c>
      <c r="G85" s="28" t="str">
        <f>IF(C85="","",IFERROR(VLOOKUP(C85,[1]Annuaires!$B$4:$ZZ$5000,4,0),(IFERROR(VLOOKUP(C85,'[2]PRE - ETUDE'!$C$5:$ZZ$5000,4,0),IFERROR(VLOOKUP(C85,[2]PROJETS!$C$5:$ZZ$5000,4,0),(VLOOKUP(C85,Imformations!$C$9:$E$38,3,0)))))))</f>
        <v/>
      </c>
      <c r="H85" s="29" t="str">
        <f>IF(C85="","",IFERROR((VLOOKUP(C85,'[2]PRE - ETUDE'!$E$58:$AD$100,25,0)),IFERROR(VLOOKUP(C85,Imformations!$C$10:$G$32,3,0),IFERROR((VLOOKUP(C85,[2]PROJETS!$D$24:$AE$1000,25,0)),""))))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65"/>
      <c r="D86" s="74"/>
      <c r="E86" s="64"/>
      <c r="F86" s="28" t="str">
        <f>IF(C86="","",IFERROR(VLOOKUP(C86,[1]Annuaires!$B$4:$ZZ$5000,2,0)&amp;"  "&amp;VLOOKUP(C86,[1]Annuaires!$B$4:$ZZ$5000,1,0),(IFERROR(VLOOKUP(C86,'[2]PRE - ETUDE'!$C$5:$ZZ$5000,5,0),IFERROR(VLOOKUP(C86,Imformations!$C$9:$E$39,2,0),(VLOOKUP(C86,[2]PROJETS!$C$5:$ZZ$5000,5,0)))))))</f>
        <v/>
      </c>
      <c r="G86" s="28" t="str">
        <f>IF(C86="","",IFERROR(VLOOKUP(C86,[1]Annuaires!$B$4:$ZZ$5000,4,0),(IFERROR(VLOOKUP(C86,'[2]PRE - ETUDE'!$C$5:$ZZ$5000,4,0),IFERROR(VLOOKUP(C86,[2]PROJETS!$C$5:$ZZ$5000,4,0),(VLOOKUP(C86,Imformations!$C$9:$E$38,3,0)))))))</f>
        <v/>
      </c>
      <c r="H86" s="29" t="str">
        <f>IF(C86="","",IFERROR((VLOOKUP(C86,'[2]PRE - ETUDE'!$E$58:$AD$100,25,0)),IFERROR(VLOOKUP(C86,Imformations!$C$10:$G$32,3,0),IFERROR((VLOOKUP(C86,[2]PROJETS!$D$24:$AE$1000,25,0)),""))))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65"/>
      <c r="D87" s="72"/>
      <c r="E87" s="64"/>
      <c r="F87" s="28" t="str">
        <f>IF(C87="","",IFERROR(VLOOKUP(C87,[1]Annuaires!$B$4:$ZZ$5000,2,0)&amp;"  "&amp;VLOOKUP(C87,[1]Annuaires!$B$4:$ZZ$5000,1,0),(IFERROR(VLOOKUP(C87,'[2]PRE - ETUDE'!$C$5:$ZZ$5000,5,0),IFERROR(VLOOKUP(C87,Imformations!$C$9:$E$39,2,0),(VLOOKUP(C87,[2]PROJETS!$C$5:$ZZ$5000,5,0)))))))</f>
        <v/>
      </c>
      <c r="G87" s="28" t="str">
        <f>IF(C87="","",IFERROR(VLOOKUP(C87,[1]Annuaires!$B$4:$ZZ$5000,4,0),(IFERROR(VLOOKUP(C87,'[2]PRE - ETUDE'!$C$5:$ZZ$5000,4,0),IFERROR(VLOOKUP(C87,[2]PROJETS!$C$5:$ZZ$5000,4,0),(VLOOKUP(C87,Imformations!$C$9:$E$38,3,0)))))))</f>
        <v/>
      </c>
      <c r="H87" s="29" t="str">
        <f>IF(C87="","",IFERROR((VLOOKUP(C87,'[2]PRE - ETUDE'!$E$58:$AD$100,25,0)),IFERROR(VLOOKUP(C87,Imformations!$C$10:$G$32,3,0),IFERROR((VLOOKUP(C87,[2]PROJETS!$D$24:$AE$1000,25,0)),""))))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65"/>
      <c r="D88" s="72"/>
      <c r="E88" s="64"/>
      <c r="F88" s="28" t="str">
        <f>IF(C88="","",IFERROR(VLOOKUP(C88,[1]Annuaires!$B$4:$ZZ$5000,2,0)&amp;"  "&amp;VLOOKUP(C88,[1]Annuaires!$B$4:$ZZ$5000,1,0),(IFERROR(VLOOKUP(C88,'[2]PRE - ETUDE'!$C$5:$ZZ$5000,5,0),IFERROR(VLOOKUP(C88,Imformations!$C$9:$E$39,2,0),(VLOOKUP(C88,[2]PROJETS!$C$5:$ZZ$5000,5,0)))))))</f>
        <v/>
      </c>
      <c r="G88" s="28" t="str">
        <f>IF(C88="","",IFERROR(VLOOKUP(C88,[1]Annuaires!$B$4:$ZZ$5000,4,0),(IFERROR(VLOOKUP(C88,'[2]PRE - ETUDE'!$C$5:$ZZ$5000,4,0),IFERROR(VLOOKUP(C88,[2]PROJETS!$C$5:$ZZ$5000,4,0),(VLOOKUP(C88,Imformations!$C$9:$E$38,3,0)))))))</f>
        <v/>
      </c>
      <c r="H88" s="29" t="str">
        <f>IF(C88="","",IFERROR((VLOOKUP(C88,'[2]PRE - ETUDE'!$E$58:$AD$100,25,0)),IFERROR(VLOOKUP(C88,Imformations!$C$10:$G$32,3,0),IFERROR((VLOOKUP(C88,[2]PROJETS!$D$24:$AE$1000,25,0)),""))))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65"/>
      <c r="D89" s="72"/>
      <c r="E89" s="64"/>
      <c r="F89" s="28" t="str">
        <f>IF(C89="","",IFERROR(VLOOKUP(C89,[1]Annuaires!$B$4:$ZZ$5000,2,0)&amp;"  "&amp;VLOOKUP(C89,[1]Annuaires!$B$4:$ZZ$5000,1,0),(IFERROR(VLOOKUP(C89,'[2]PRE - ETUDE'!$C$5:$ZZ$5000,5,0),IFERROR(VLOOKUP(C89,Imformations!$C$9:$E$39,2,0),(VLOOKUP(C89,[2]PROJETS!$C$5:$ZZ$5000,5,0)))))))</f>
        <v/>
      </c>
      <c r="G89" s="28" t="str">
        <f>IF(C89="","",IFERROR(VLOOKUP(C89,[1]Annuaires!$B$4:$ZZ$5000,4,0),(IFERROR(VLOOKUP(C89,'[2]PRE - ETUDE'!$C$5:$ZZ$5000,4,0),IFERROR(VLOOKUP(C89,[2]PROJETS!$C$5:$ZZ$5000,4,0),(VLOOKUP(C89,Imformations!$C$9:$E$38,3,0)))))))</f>
        <v/>
      </c>
      <c r="H89" s="29" t="str">
        <f>IF(C89="","",IFERROR((VLOOKUP(C89,'[2]PRE - ETUDE'!$E$58:$AD$100,25,0)),IFERROR(VLOOKUP(C89,Imformations!$C$10:$G$32,3,0),IFERROR((VLOOKUP(C89,[2]PROJETS!$D$24:$AE$1000,25,0)),""))))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65"/>
      <c r="D90" s="72"/>
      <c r="E90" s="64"/>
      <c r="F90" s="28" t="str">
        <f>IF(C90="","",IFERROR(VLOOKUP(C90,[1]Annuaires!$B$4:$ZZ$5000,2,0)&amp;"  "&amp;VLOOKUP(C90,[1]Annuaires!$B$4:$ZZ$5000,1,0),(IFERROR(VLOOKUP(C90,'[2]PRE - ETUDE'!$C$5:$ZZ$5000,5,0),IFERROR(VLOOKUP(C90,Imformations!$C$9:$E$39,2,0),(VLOOKUP(C90,[2]PROJETS!$C$5:$ZZ$5000,5,0)))))))</f>
        <v/>
      </c>
      <c r="G90" s="28" t="str">
        <f>IF(C90="","",IFERROR(VLOOKUP(C90,[1]Annuaires!$B$4:$ZZ$5000,4,0),(IFERROR(VLOOKUP(C90,'[2]PRE - ETUDE'!$C$5:$ZZ$5000,4,0),IFERROR(VLOOKUP(C90,[2]PROJETS!$C$5:$ZZ$5000,4,0),(VLOOKUP(C90,Imformations!$C$9:$E$38,3,0)))))))</f>
        <v/>
      </c>
      <c r="H90" s="29" t="str">
        <f>IF(C90="","",IFERROR((VLOOKUP(C90,'[2]PRE - ETUDE'!$E$58:$AD$100,25,0)),IFERROR(VLOOKUP(C90,Imformations!$C$10:$G$32,3,0),IFERROR((VLOOKUP(C90,[2]PROJETS!$D$24:$AE$1000,25,0)),""))))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40" t="s">
        <v>49</v>
      </c>
      <c r="D91" s="73">
        <f>SUM(D84:D90)</f>
        <v>0</v>
      </c>
      <c r="E91" s="41"/>
      <c r="F91" s="42"/>
      <c r="G91" s="43" t="s">
        <v>50</v>
      </c>
      <c r="H91" s="44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65"/>
      <c r="D92" s="70"/>
      <c r="E92" s="67"/>
      <c r="F92" s="28" t="str">
        <f>IF(C92="","",IFERROR(VLOOKUP(C92,[1]Annuaires!$B$4:$ZZ$5000,2,0)&amp;"  "&amp;VLOOKUP(C92,[1]Annuaires!$B$4:$ZZ$5000,1,0),(IFERROR(VLOOKUP(C92,'[2]PRE - ETUDE'!$C$5:$ZZ$5000,5,0),IFERROR(VLOOKUP(C92,Imformations!$C$9:$E$39,2,0),(VLOOKUP(C92,[2]PROJETS!$C$5:$ZZ$5000,5,0)))))))</f>
        <v/>
      </c>
      <c r="G92" s="28" t="str">
        <f>IF(C92="","",IFERROR(VLOOKUP(C92,[1]Annuaires!$B$4:$ZZ$5000,4,0),(IFERROR(VLOOKUP(C92,'[2]PRE - ETUDE'!$C$5:$ZZ$5000,4,0),IFERROR(VLOOKUP(C92,[2]PROJETS!$C$5:$ZZ$5000,4,0),(VLOOKUP(C92,Imformations!$C$9:$E$38,3,0)))))))</f>
        <v/>
      </c>
      <c r="H92" s="29" t="str">
        <f>IF(C92="","",IFERROR((VLOOKUP(C92,'[2]PRE - ETUDE'!$E$58:$AD$100,25,0)),IFERROR(VLOOKUP(C92,Imformations!$C$10:$G$32,3,0),IFERROR((VLOOKUP(C92,[2]PROJETS!$D$24:$AE$1000,25,0)),""))))</f>
        <v/>
      </c>
      <c r="I92" s="30"/>
      <c r="J92" s="31"/>
      <c r="K92" s="32"/>
      <c r="M92" s="34"/>
      <c r="N92" s="34"/>
    </row>
    <row r="93" spans="2:14" x14ac:dyDescent="0.25">
      <c r="B93" s="139"/>
      <c r="C93" s="65"/>
      <c r="D93" s="72"/>
      <c r="E93" s="64"/>
      <c r="F93" s="28" t="str">
        <f>IF(C93="","",IFERROR(VLOOKUP(C93,[1]Annuaires!$B$4:$ZZ$5000,2,0)&amp;"  "&amp;VLOOKUP(C93,[1]Annuaires!$B$4:$ZZ$5000,1,0),(IFERROR(VLOOKUP(C93,'[2]PRE - ETUDE'!$C$5:$ZZ$5000,5,0),IFERROR(VLOOKUP(C93,Imformations!$C$9:$E$39,2,0),(VLOOKUP(C93,[2]PROJETS!$C$5:$ZZ$5000,5,0)))))))</f>
        <v/>
      </c>
      <c r="G93" s="28" t="str">
        <f>IF(C93="","",IFERROR(VLOOKUP(C93,[1]Annuaires!$B$4:$ZZ$5000,4,0),(IFERROR(VLOOKUP(C93,'[2]PRE - ETUDE'!$C$5:$ZZ$5000,4,0),IFERROR(VLOOKUP(C93,[2]PROJETS!$C$5:$ZZ$5000,4,0),(VLOOKUP(C93,Imformations!$C$9:$E$38,3,0)))))))</f>
        <v/>
      </c>
      <c r="H93" s="29" t="str">
        <f>IF(C93="","",IFERROR((VLOOKUP(C93,'[2]PRE - ETUDE'!$E$58:$AD$100,25,0)),IFERROR(VLOOKUP(C93,Imformations!$C$10:$G$32,3,0),IFERROR((VLOOKUP(C93,[2]PROJETS!$D$24:$AE$1000,25,0)),""))))</f>
        <v/>
      </c>
      <c r="I93" s="36"/>
      <c r="J93" s="37"/>
      <c r="K93" s="38"/>
      <c r="M93" s="34"/>
      <c r="N93" s="34"/>
    </row>
    <row r="94" spans="2:14" x14ac:dyDescent="0.25">
      <c r="B94" s="139"/>
      <c r="C94" s="65"/>
      <c r="D94" s="72"/>
      <c r="E94" s="64"/>
      <c r="F94" s="28" t="str">
        <f>IF(C94="","",IFERROR(VLOOKUP(C94,[1]Annuaires!$B$4:$ZZ$5000,2,0)&amp;"  "&amp;VLOOKUP(C94,[1]Annuaires!$B$4:$ZZ$5000,1,0),(IFERROR(VLOOKUP(C94,'[2]PRE - ETUDE'!$C$5:$ZZ$5000,5,0),IFERROR(VLOOKUP(C94,Imformations!$C$9:$E$39,2,0),(VLOOKUP(C94,[2]PROJETS!$C$5:$ZZ$5000,5,0)))))))</f>
        <v/>
      </c>
      <c r="G94" s="28" t="str">
        <f>IF(C94="","",IFERROR(VLOOKUP(C94,[1]Annuaires!$B$4:$ZZ$5000,4,0),(IFERROR(VLOOKUP(C94,'[2]PRE - ETUDE'!$C$5:$ZZ$5000,4,0),IFERROR(VLOOKUP(C94,[2]PROJETS!$C$5:$ZZ$5000,4,0),(VLOOKUP(C94,Imformations!$C$9:$E$38,3,0)))))))</f>
        <v/>
      </c>
      <c r="H94" s="29" t="str">
        <f>IF(C94="","",IFERROR((VLOOKUP(C94,'[2]PRE - ETUDE'!$E$58:$AD$100,25,0)),IFERROR(VLOOKUP(C94,Imformations!$C$10:$G$32,3,0),IFERROR((VLOOKUP(C94,[2]PROJETS!$D$24:$AE$1000,25,0)),""))))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65"/>
      <c r="D95" s="72"/>
      <c r="E95" s="64"/>
      <c r="F95" s="28" t="str">
        <f>IF(C95="","",IFERROR(VLOOKUP(C95,[1]Annuaires!$B$4:$ZZ$5000,2,0)&amp;"  "&amp;VLOOKUP(C95,[1]Annuaires!$B$4:$ZZ$5000,1,0),(IFERROR(VLOOKUP(C95,'[2]PRE - ETUDE'!$C$5:$ZZ$5000,5,0),IFERROR(VLOOKUP(C95,Imformations!$C$9:$E$39,2,0),(VLOOKUP(C95,[2]PROJETS!$C$5:$ZZ$5000,5,0)))))))</f>
        <v/>
      </c>
      <c r="G95" s="28" t="str">
        <f>IF(C95="","",IFERROR(VLOOKUP(C95,[1]Annuaires!$B$4:$ZZ$5000,4,0),(IFERROR(VLOOKUP(C95,'[2]PRE - ETUDE'!$C$5:$ZZ$5000,4,0),IFERROR(VLOOKUP(C95,[2]PROJETS!$C$5:$ZZ$5000,4,0),(VLOOKUP(C95,Imformations!$C$9:$E$38,3,0)))))))</f>
        <v/>
      </c>
      <c r="H95" s="29" t="str">
        <f>IF(C95="","",IFERROR((VLOOKUP(C95,'[2]PRE - ETUDE'!$E$58:$AD$100,25,0)),IFERROR(VLOOKUP(C95,Imformations!$C$10:$G$32,3,0),IFERROR((VLOOKUP(C95,[2]PROJETS!$D$24:$AE$1000,25,0)),""))))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65"/>
      <c r="D96" s="72"/>
      <c r="E96" s="64"/>
      <c r="F96" s="28" t="str">
        <f>IF(C96="","",IFERROR(VLOOKUP(C96,[1]Annuaires!$B$4:$ZZ$5000,2,0)&amp;"  "&amp;VLOOKUP(C96,[1]Annuaires!$B$4:$ZZ$5000,1,0),(IFERROR(VLOOKUP(C96,'[2]PRE - ETUDE'!$C$5:$ZZ$5000,5,0),IFERROR(VLOOKUP(C96,Imformations!$C$9:$E$39,2,0),(VLOOKUP(C96,[2]PROJETS!$C$5:$ZZ$5000,5,0)))))))</f>
        <v/>
      </c>
      <c r="G96" s="28" t="str">
        <f>IF(C96="","",IFERROR(VLOOKUP(C96,[1]Annuaires!$B$4:$ZZ$5000,4,0),(IFERROR(VLOOKUP(C96,'[2]PRE - ETUDE'!$C$5:$ZZ$5000,4,0),IFERROR(VLOOKUP(C96,[2]PROJETS!$C$5:$ZZ$5000,4,0),(VLOOKUP(C96,Imformations!$C$9:$E$38,3,0)))))))</f>
        <v/>
      </c>
      <c r="H96" s="29" t="str">
        <f>IF(C96="","",IFERROR((VLOOKUP(C96,'[2]PRE - ETUDE'!$E$58:$AD$100,25,0)),IFERROR(VLOOKUP(C96,Imformations!$C$10:$G$32,3,0),IFERROR((VLOOKUP(C96,[2]PROJETS!$D$24:$AE$1000,25,0)),""))))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65"/>
      <c r="D97" s="72"/>
      <c r="E97" s="64"/>
      <c r="F97" s="28" t="str">
        <f>IF(C97="","",IFERROR(VLOOKUP(C97,[1]Annuaires!$B$4:$ZZ$5000,2,0)&amp;"  "&amp;VLOOKUP(C97,[1]Annuaires!$B$4:$ZZ$5000,1,0),(IFERROR(VLOOKUP(C97,'[2]PRE - ETUDE'!$C$5:$ZZ$5000,5,0),IFERROR(VLOOKUP(C97,Imformations!$C$9:$E$39,2,0),(VLOOKUP(C97,[2]PROJETS!$C$5:$ZZ$5000,5,0)))))))</f>
        <v/>
      </c>
      <c r="G97" s="28" t="str">
        <f>IF(C97="","",IFERROR(VLOOKUP(C97,[1]Annuaires!$B$4:$ZZ$5000,4,0),(IFERROR(VLOOKUP(C97,'[2]PRE - ETUDE'!$C$5:$ZZ$5000,4,0),IFERROR(VLOOKUP(C97,[2]PROJETS!$C$5:$ZZ$5000,4,0),(VLOOKUP(C97,Imformations!$C$9:$E$38,3,0)))))))</f>
        <v/>
      </c>
      <c r="H97" s="29" t="str">
        <f>IF(C97="","",IFERROR((VLOOKUP(C97,'[2]PRE - ETUDE'!$E$58:$AD$100,25,0)),IFERROR(VLOOKUP(C97,Imformations!$C$10:$G$32,3,0),IFERROR((VLOOKUP(C97,[2]PROJETS!$D$24:$AE$1000,25,0)),""))))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65"/>
      <c r="D98" s="72"/>
      <c r="E98" s="64"/>
      <c r="F98" s="28" t="str">
        <f>IF(C98="","",IFERROR(VLOOKUP(C98,[1]Annuaires!$B$4:$ZZ$5000,2,0)&amp;"  "&amp;VLOOKUP(C98,[1]Annuaires!$B$4:$ZZ$5000,1,0),(IFERROR(VLOOKUP(C98,'[2]PRE - ETUDE'!$C$5:$ZZ$5000,5,0),IFERROR(VLOOKUP(C98,Imformations!$C$9:$E$39,2,0),(VLOOKUP(C98,[2]PROJETS!$C$5:$ZZ$5000,5,0)))))))</f>
        <v/>
      </c>
      <c r="G98" s="28" t="str">
        <f>IF(C98="","",IFERROR(VLOOKUP(C98,[1]Annuaires!$B$4:$ZZ$5000,4,0),(IFERROR(VLOOKUP(C98,'[2]PRE - ETUDE'!$C$5:$ZZ$5000,4,0),IFERROR(VLOOKUP(C98,[2]PROJETS!$C$5:$ZZ$5000,4,0),(VLOOKUP(C98,Imformations!$C$9:$E$38,3,0)))))))</f>
        <v/>
      </c>
      <c r="H98" s="29" t="str">
        <f>IF(C98="","",IFERROR((VLOOKUP(C98,'[2]PRE - ETUDE'!$E$58:$AD$100,25,0)),IFERROR(VLOOKUP(C98,Imformations!$C$10:$G$32,3,0),IFERROR((VLOOKUP(C98,[2]PROJETS!$D$24:$AE$1000,25,0)),""))))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40" t="s">
        <v>49</v>
      </c>
      <c r="D99" s="73">
        <f>SUM(D92:D98)</f>
        <v>0</v>
      </c>
      <c r="E99" s="41"/>
      <c r="F99" s="42"/>
      <c r="G99" s="43" t="s">
        <v>50</v>
      </c>
      <c r="H99" s="44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65"/>
      <c r="D100" s="72"/>
      <c r="E100" s="67"/>
      <c r="F100" s="28" t="str">
        <f>IF(C100="","",IFERROR(VLOOKUP(C100,[1]Annuaires!$B$4:$ZZ$5000,2,0)&amp;"  "&amp;VLOOKUP(C100,[1]Annuaires!$B$4:$ZZ$5000,1,0),(IFERROR(VLOOKUP(C100,'[2]PRE - ETUDE'!$C$5:$ZZ$5000,5,0),IFERROR(VLOOKUP(C100,Imformations!$C$9:$E$39,2,0),(VLOOKUP(C100,[2]PROJETS!$C$5:$ZZ$5000,5,0)))))))</f>
        <v/>
      </c>
      <c r="G100" s="28" t="str">
        <f>IF(C100="","",IFERROR(VLOOKUP(C100,[1]Annuaires!$B$4:$ZZ$5000,4,0),(IFERROR(VLOOKUP(C100,'[2]PRE - ETUDE'!$C$5:$ZZ$5000,4,0),IFERROR(VLOOKUP(C100,[2]PROJETS!$C$5:$ZZ$5000,4,0),(VLOOKUP(C100,Imformations!$C$9:$E$38,3,0)))))))</f>
        <v/>
      </c>
      <c r="H100" s="29" t="str">
        <f>IF(C100="","",IFERROR((VLOOKUP(C100,'[2]PRE - ETUDE'!$E$58:$AD$100,25,0)),IFERROR(VLOOKUP(C100,Imformations!$C$10:$G$32,3,0),IFERROR((VLOOKUP(C100,[2]PROJETS!$D$24:$AE$1000,25,0)),""))))</f>
        <v/>
      </c>
      <c r="I100" s="30"/>
      <c r="J100" s="31"/>
      <c r="K100" s="32"/>
      <c r="M100" s="34"/>
      <c r="N100" s="34"/>
    </row>
    <row r="101" spans="2:14" x14ac:dyDescent="0.25">
      <c r="B101" s="139"/>
      <c r="C101" s="65"/>
      <c r="D101" s="72"/>
      <c r="E101" s="64"/>
      <c r="F101" s="28" t="str">
        <f>IF(C101="","",IFERROR(VLOOKUP(C101,[1]Annuaires!$B$4:$ZZ$5000,2,0)&amp;"  "&amp;VLOOKUP(C101,[1]Annuaires!$B$4:$ZZ$5000,1,0),(IFERROR(VLOOKUP(C101,'[2]PRE - ETUDE'!$C$5:$ZZ$5000,5,0),IFERROR(VLOOKUP(C101,Imformations!$C$9:$E$39,2,0),(VLOOKUP(C101,[2]PROJETS!$C$5:$ZZ$5000,5,0)))))))</f>
        <v/>
      </c>
      <c r="G101" s="28" t="str">
        <f>IF(C101="","",IFERROR(VLOOKUP(C101,[1]Annuaires!$B$4:$ZZ$5000,4,0),(IFERROR(VLOOKUP(C101,'[2]PRE - ETUDE'!$C$5:$ZZ$5000,4,0),IFERROR(VLOOKUP(C101,[2]PROJETS!$C$5:$ZZ$5000,4,0),(VLOOKUP(C101,Imformations!$C$9:$E$38,3,0)))))))</f>
        <v/>
      </c>
      <c r="H101" s="29" t="str">
        <f>IF(C101="","",IFERROR((VLOOKUP(C101,'[2]PRE - ETUDE'!$E$58:$AD$100,25,0)),IFERROR(VLOOKUP(C101,Imformations!$C$10:$G$32,3,0),IFERROR((VLOOKUP(C101,[2]PROJETS!$D$24:$AE$1000,25,0)),""))))</f>
        <v/>
      </c>
      <c r="I101" s="36"/>
      <c r="J101" s="37"/>
      <c r="K101" s="38"/>
      <c r="M101" s="34"/>
      <c r="N101" s="34"/>
    </row>
    <row r="102" spans="2:14" x14ac:dyDescent="0.25">
      <c r="B102" s="139"/>
      <c r="C102" s="65"/>
      <c r="D102" s="72"/>
      <c r="E102" s="64"/>
      <c r="F102" s="28" t="str">
        <f>IF(C102="","",IFERROR(VLOOKUP(C102,[1]Annuaires!$B$4:$ZZ$5000,2,0)&amp;"  "&amp;VLOOKUP(C102,[1]Annuaires!$B$4:$ZZ$5000,1,0),(IFERROR(VLOOKUP(C102,'[2]PRE - ETUDE'!$C$5:$ZZ$5000,5,0),IFERROR(VLOOKUP(C102,Imformations!$C$9:$E$39,2,0),(VLOOKUP(C102,[2]PROJETS!$C$5:$ZZ$5000,5,0)))))))</f>
        <v/>
      </c>
      <c r="G102" s="28" t="str">
        <f>IF(C102="","",IFERROR(VLOOKUP(C102,[1]Annuaires!$B$4:$ZZ$5000,4,0),(IFERROR(VLOOKUP(C102,'[2]PRE - ETUDE'!$C$5:$ZZ$5000,4,0),IFERROR(VLOOKUP(C102,[2]PROJETS!$C$5:$ZZ$5000,4,0),(VLOOKUP(C102,Imformations!$C$9:$E$38,3,0)))))))</f>
        <v/>
      </c>
      <c r="H102" s="29" t="str">
        <f>IF(C102="","",IFERROR((VLOOKUP(C102,'[2]PRE - ETUDE'!$E$58:$AD$100,25,0)),IFERROR(VLOOKUP(C102,Imformations!$C$10:$G$32,3,0),IFERROR((VLOOKUP(C102,[2]PROJETS!$D$24:$AE$1000,25,0)),""))))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65"/>
      <c r="D103" s="72"/>
      <c r="E103" s="64"/>
      <c r="F103" s="28" t="str">
        <f>IF(C103="","",IFERROR(VLOOKUP(C103,[1]Annuaires!$B$4:$ZZ$5000,2,0)&amp;"  "&amp;VLOOKUP(C103,[1]Annuaires!$B$4:$ZZ$5000,1,0),(IFERROR(VLOOKUP(C103,'[2]PRE - ETUDE'!$C$5:$ZZ$5000,5,0),IFERROR(VLOOKUP(C103,Imformations!$C$9:$E$39,2,0),(VLOOKUP(C103,[2]PROJETS!$C$5:$ZZ$5000,5,0)))))))</f>
        <v/>
      </c>
      <c r="G103" s="28" t="str">
        <f>IF(C103="","",IFERROR(VLOOKUP(C103,[1]Annuaires!$B$4:$ZZ$5000,4,0),(IFERROR(VLOOKUP(C103,'[2]PRE - ETUDE'!$C$5:$ZZ$5000,4,0),IFERROR(VLOOKUP(C103,[2]PROJETS!$C$5:$ZZ$5000,4,0),(VLOOKUP(C103,Imformations!$C$9:$E$38,3,0)))))))</f>
        <v/>
      </c>
      <c r="H103" s="29" t="str">
        <f>IF(C103="","",IFERROR((VLOOKUP(C103,'[2]PRE - ETUDE'!$E$58:$AD$100,25,0)),IFERROR(VLOOKUP(C103,Imformations!$C$10:$G$32,3,0),IFERROR((VLOOKUP(C103,[2]PROJETS!$D$24:$AE$1000,25,0)),""))))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65"/>
      <c r="D104" s="72"/>
      <c r="E104" s="64"/>
      <c r="F104" s="28" t="str">
        <f>IF(C104="","",IFERROR(VLOOKUP(C104,[1]Annuaires!$B$4:$ZZ$5000,2,0)&amp;"  "&amp;VLOOKUP(C104,[1]Annuaires!$B$4:$ZZ$5000,1,0),(IFERROR(VLOOKUP(C104,'[2]PRE - ETUDE'!$C$5:$ZZ$5000,5,0),IFERROR(VLOOKUP(C104,Imformations!$C$9:$E$39,2,0),(VLOOKUP(C104,[2]PROJETS!$C$5:$ZZ$5000,5,0)))))))</f>
        <v/>
      </c>
      <c r="G104" s="28" t="str">
        <f>IF(C104="","",IFERROR(VLOOKUP(C104,[1]Annuaires!$B$4:$ZZ$5000,4,0),(IFERROR(VLOOKUP(C104,'[2]PRE - ETUDE'!$C$5:$ZZ$5000,4,0),IFERROR(VLOOKUP(C104,[2]PROJETS!$C$5:$ZZ$5000,4,0),(VLOOKUP(C104,Imformations!$C$9:$E$38,3,0)))))))</f>
        <v/>
      </c>
      <c r="H104" s="29" t="str">
        <f>IF(C104="","",IFERROR((VLOOKUP(C104,'[2]PRE - ETUDE'!$E$58:$AD$100,25,0)),IFERROR(VLOOKUP(C104,Imformations!$C$10:$G$32,3,0),IFERROR((VLOOKUP(C104,[2]PROJETS!$D$24:$AE$1000,25,0)),""))))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65"/>
      <c r="D105" s="72"/>
      <c r="E105" s="64"/>
      <c r="F105" s="28" t="str">
        <f>IF(C105="","",IFERROR(VLOOKUP(C105,[1]Annuaires!$B$4:$ZZ$5000,2,0)&amp;"  "&amp;VLOOKUP(C105,[1]Annuaires!$B$4:$ZZ$5000,1,0),(IFERROR(VLOOKUP(C105,'[2]PRE - ETUDE'!$C$5:$ZZ$5000,5,0),IFERROR(VLOOKUP(C105,Imformations!$C$9:$E$39,2,0),(VLOOKUP(C105,[2]PROJETS!$C$5:$ZZ$5000,5,0)))))))</f>
        <v/>
      </c>
      <c r="G105" s="28" t="str">
        <f>IF(C105="","",IFERROR(VLOOKUP(C105,[1]Annuaires!$B$4:$ZZ$5000,4,0),(IFERROR(VLOOKUP(C105,'[2]PRE - ETUDE'!$C$5:$ZZ$5000,4,0),IFERROR(VLOOKUP(C105,[2]PROJETS!$C$5:$ZZ$5000,4,0),(VLOOKUP(C105,Imformations!$C$9:$E$38,3,0)))))))</f>
        <v/>
      </c>
      <c r="H105" s="29" t="str">
        <f>IF(C105="","",IFERROR((VLOOKUP(C105,'[2]PRE - ETUDE'!$E$58:$AD$100,25,0)),IFERROR(VLOOKUP(C105,Imformations!$C$10:$G$32,3,0),IFERROR((VLOOKUP(C105,[2]PROJETS!$D$24:$AE$1000,25,0)),""))))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65"/>
      <c r="D106" s="72"/>
      <c r="E106" s="64"/>
      <c r="F106" s="28" t="str">
        <f>IF(C106="","",IFERROR(VLOOKUP(C106,[1]Annuaires!$B$4:$ZZ$5000,2,0)&amp;"  "&amp;VLOOKUP(C106,[1]Annuaires!$B$4:$ZZ$5000,1,0),(IFERROR(VLOOKUP(C106,'[2]PRE - ETUDE'!$C$5:$ZZ$5000,5,0),IFERROR(VLOOKUP(C106,Imformations!$C$9:$E$39,2,0),(VLOOKUP(C106,[2]PROJETS!$C$5:$ZZ$5000,5,0)))))))</f>
        <v/>
      </c>
      <c r="G106" s="28" t="str">
        <f>IF(C106="","",IFERROR(VLOOKUP(C106,[1]Annuaires!$B$4:$ZZ$5000,4,0),(IFERROR(VLOOKUP(C106,'[2]PRE - ETUDE'!$C$5:$ZZ$5000,4,0),IFERROR(VLOOKUP(C106,[2]PROJETS!$C$5:$ZZ$5000,4,0),(VLOOKUP(C106,Imformations!$C$9:$E$38,3,0)))))))</f>
        <v/>
      </c>
      <c r="H106" s="29" t="str">
        <f>IF(C106="","",IFERROR((VLOOKUP(C106,'[2]PRE - ETUDE'!$E$58:$AD$100,25,0)),IFERROR(VLOOKUP(C106,Imformations!$C$10:$G$32,3,0),IFERROR((VLOOKUP(C106,[2]PROJETS!$D$24:$AE$1000,25,0)),""))))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40" t="s">
        <v>49</v>
      </c>
      <c r="D107" s="73">
        <f>SUM(D100:D106)</f>
        <v>0</v>
      </c>
      <c r="E107" s="41"/>
      <c r="F107" s="42"/>
      <c r="G107" s="43" t="s">
        <v>50</v>
      </c>
      <c r="H107" s="44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65"/>
      <c r="D108" s="70"/>
      <c r="E108" s="67"/>
      <c r="F108" s="28" t="str">
        <f>IF(C108="","",IFERROR(VLOOKUP(C108,[1]Annuaires!$B$4:$ZZ$5000,2,0)&amp;"  "&amp;VLOOKUP(C108,[1]Annuaires!$B$4:$ZZ$5000,1,0),(IFERROR(VLOOKUP(C108,'[2]PRE - ETUDE'!$C$5:$ZZ$5000,5,0),IFERROR(VLOOKUP(C108,Imformations!$C$9:$E$39,2,0),(VLOOKUP(C108,[2]PROJETS!$C$5:$ZZ$5000,5,0)))))))</f>
        <v/>
      </c>
      <c r="G108" s="28" t="str">
        <f>IF(C108="","",IFERROR(VLOOKUP(C108,[1]Annuaires!$B$4:$ZZ$5000,4,0),(IFERROR(VLOOKUP(C108,'[2]PRE - ETUDE'!$C$5:$ZZ$5000,4,0),IFERROR(VLOOKUP(C108,[2]PROJETS!$C$5:$ZZ$5000,4,0),(VLOOKUP(C108,Imformations!$C$9:$E$38,3,0)))))))</f>
        <v/>
      </c>
      <c r="H108" s="29" t="str">
        <f>IF(C108="","",IFERROR((VLOOKUP(C108,'[2]PRE - ETUDE'!$E$58:$AD$100,25,0)),IFERROR(VLOOKUP(C108,Imformations!$C$10:$G$32,3,0),IFERROR((VLOOKUP(C108,[2]PROJETS!$D$24:$AE$1000,25,0)),""))))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65"/>
      <c r="D109" s="72"/>
      <c r="E109" s="64"/>
      <c r="F109" s="28" t="str">
        <f>IF(C109="","",IFERROR(VLOOKUP(C109,[1]Annuaires!$B$4:$ZZ$5000,2,0)&amp;"  "&amp;VLOOKUP(C109,[1]Annuaires!$B$4:$ZZ$5000,1,0),(IFERROR(VLOOKUP(C109,'[2]PRE - ETUDE'!$C$5:$ZZ$5000,5,0),IFERROR(VLOOKUP(C109,Imformations!$C$9:$E$39,2,0),(VLOOKUP(C109,[2]PROJETS!$C$5:$ZZ$5000,5,0)))))))</f>
        <v/>
      </c>
      <c r="G109" s="28" t="str">
        <f>IF(C109="","",IFERROR(VLOOKUP(C109,[1]Annuaires!$B$4:$ZZ$5000,4,0),(IFERROR(VLOOKUP(C109,'[2]PRE - ETUDE'!$C$5:$ZZ$5000,4,0),IFERROR(VLOOKUP(C109,[2]PROJETS!$C$5:$ZZ$5000,4,0),(VLOOKUP(C109,Imformations!$C$9:$E$38,3,0)))))))</f>
        <v/>
      </c>
      <c r="H109" s="29" t="str">
        <f>IF(C109="","",IFERROR((VLOOKUP(C109,'[2]PRE - ETUDE'!$E$58:$AD$100,25,0)),IFERROR(VLOOKUP(C109,Imformations!$C$10:$G$32,3,0),IFERROR((VLOOKUP(C109,[2]PROJETS!$D$24:$AE$1000,25,0)),""))))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65"/>
      <c r="D110" s="72"/>
      <c r="E110" s="64"/>
      <c r="F110" s="28" t="str">
        <f>IF(C110="","",IFERROR(VLOOKUP(C110,[1]Annuaires!$B$4:$ZZ$5000,2,0)&amp;"  "&amp;VLOOKUP(C110,[1]Annuaires!$B$4:$ZZ$5000,1,0),(IFERROR(VLOOKUP(C110,'[2]PRE - ETUDE'!$C$5:$ZZ$5000,5,0),IFERROR(VLOOKUP(C110,Imformations!$C$9:$E$39,2,0),(VLOOKUP(C110,[2]PROJETS!$C$5:$ZZ$5000,5,0)))))))</f>
        <v/>
      </c>
      <c r="G110" s="28" t="str">
        <f>IF(C110="","",IFERROR(VLOOKUP(C110,[1]Annuaires!$B$4:$ZZ$5000,4,0),(IFERROR(VLOOKUP(C110,'[2]PRE - ETUDE'!$C$5:$ZZ$5000,4,0),IFERROR(VLOOKUP(C110,[2]PROJETS!$C$5:$ZZ$5000,4,0),(VLOOKUP(C110,Imformations!$C$9:$E$38,3,0)))))))</f>
        <v/>
      </c>
      <c r="H110" s="29" t="str">
        <f>IF(C110="","",IFERROR((VLOOKUP(C110,'[2]PRE - ETUDE'!$E$58:$AD$100,25,0)),IFERROR(VLOOKUP(C110,Imformations!$C$10:$G$32,3,0),IFERROR((VLOOKUP(C110,[2]PROJETS!$D$24:$AE$1000,25,0)),""))))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65"/>
      <c r="D111" s="72"/>
      <c r="E111" s="64"/>
      <c r="F111" s="28" t="str">
        <f>IF(C111="","",IFERROR(VLOOKUP(C111,[1]Annuaires!$B$4:$ZZ$5000,2,0)&amp;"  "&amp;VLOOKUP(C111,[1]Annuaires!$B$4:$ZZ$5000,1,0),(IFERROR(VLOOKUP(C111,'[2]PRE - ETUDE'!$C$5:$ZZ$5000,5,0),IFERROR(VLOOKUP(C111,Imformations!$C$9:$E$39,2,0),(VLOOKUP(C111,[2]PROJETS!$C$5:$ZZ$5000,5,0)))))))</f>
        <v/>
      </c>
      <c r="G111" s="28" t="str">
        <f>IF(C111="","",IFERROR(VLOOKUP(C111,[1]Annuaires!$B$4:$ZZ$5000,4,0),(IFERROR(VLOOKUP(C111,'[2]PRE - ETUDE'!$C$5:$ZZ$5000,4,0),IFERROR(VLOOKUP(C111,[2]PROJETS!$C$5:$ZZ$5000,4,0),(VLOOKUP(C111,Imformations!$C$9:$E$38,3,0)))))))</f>
        <v/>
      </c>
      <c r="H111" s="29" t="str">
        <f>IF(C111="","",IFERROR((VLOOKUP(C111,'[2]PRE - ETUDE'!$E$58:$AD$100,25,0)),IFERROR(VLOOKUP(C111,Imformations!$C$10:$G$32,3,0),IFERROR((VLOOKUP(C111,[2]PROJETS!$D$24:$AE$1000,25,0)),""))))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65"/>
      <c r="D112" s="72"/>
      <c r="E112" s="64"/>
      <c r="F112" s="28" t="str">
        <f>IF(C112="","",IFERROR(VLOOKUP(C112,[1]Annuaires!$B$4:$ZZ$5000,2,0)&amp;"  "&amp;VLOOKUP(C112,[1]Annuaires!$B$4:$ZZ$5000,1,0),(IFERROR(VLOOKUP(C112,'[2]PRE - ETUDE'!$C$5:$ZZ$5000,5,0),IFERROR(VLOOKUP(C112,Imformations!$C$9:$E$39,2,0),(VLOOKUP(C112,[2]PROJETS!$C$5:$ZZ$5000,5,0)))))))</f>
        <v/>
      </c>
      <c r="G112" s="28" t="str">
        <f>IF(C112="","",IFERROR(VLOOKUP(C112,[1]Annuaires!$B$4:$ZZ$5000,4,0),(IFERROR(VLOOKUP(C112,'[2]PRE - ETUDE'!$C$5:$ZZ$5000,4,0),IFERROR(VLOOKUP(C112,[2]PROJETS!$C$5:$ZZ$5000,4,0),(VLOOKUP(C112,Imformations!$C$9:$E$38,3,0)))))))</f>
        <v/>
      </c>
      <c r="H112" s="29" t="str">
        <f>IF(C112="","",IFERROR((VLOOKUP(C112,'[2]PRE - ETUDE'!$E$58:$AD$100,25,0)),IFERROR(VLOOKUP(C112,Imformations!$C$10:$G$32,3,0),IFERROR((VLOOKUP(C112,[2]PROJETS!$D$24:$AE$1000,25,0)),""))))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65"/>
      <c r="D113" s="72"/>
      <c r="E113" s="64"/>
      <c r="F113" s="28" t="str">
        <f>IF(C113="","",IFERROR(VLOOKUP(C113,[1]Annuaires!$B$4:$ZZ$5000,2,0)&amp;"  "&amp;VLOOKUP(C113,[1]Annuaires!$B$4:$ZZ$5000,1,0),(IFERROR(VLOOKUP(C113,'[2]PRE - ETUDE'!$C$5:$ZZ$5000,5,0),IFERROR(VLOOKUP(C113,Imformations!$C$9:$E$39,2,0),(VLOOKUP(C113,[2]PROJETS!$C$5:$ZZ$5000,5,0)))))))</f>
        <v/>
      </c>
      <c r="G113" s="28" t="str">
        <f>IF(C113="","",IFERROR(VLOOKUP(C113,[1]Annuaires!$B$4:$ZZ$5000,4,0),(IFERROR(VLOOKUP(C113,'[2]PRE - ETUDE'!$C$5:$ZZ$5000,4,0),IFERROR(VLOOKUP(C113,[2]PROJETS!$C$5:$ZZ$5000,4,0),(VLOOKUP(C113,Imformations!$C$9:$E$38,3,0)))))))</f>
        <v/>
      </c>
      <c r="H113" s="29" t="str">
        <f>IF(C113="","",IFERROR((VLOOKUP(C113,'[2]PRE - ETUDE'!$E$58:$AD$100,25,0)),IFERROR(VLOOKUP(C113,Imformations!$C$10:$G$32,3,0),IFERROR((VLOOKUP(C113,[2]PROJETS!$D$24:$AE$1000,25,0)),""))))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65"/>
      <c r="D114" s="72"/>
      <c r="E114" s="64"/>
      <c r="F114" s="28" t="str">
        <f>IF(C114="","",IFERROR(VLOOKUP(C114,[1]Annuaires!$B$4:$ZZ$5000,2,0)&amp;"  "&amp;VLOOKUP(C114,[1]Annuaires!$B$4:$ZZ$5000,1,0),(IFERROR(VLOOKUP(C114,'[2]PRE - ETUDE'!$C$5:$ZZ$5000,5,0),IFERROR(VLOOKUP(C114,Imformations!$C$9:$E$39,2,0),(VLOOKUP(C114,[2]PROJETS!$C$5:$ZZ$5000,5,0)))))))</f>
        <v/>
      </c>
      <c r="G114" s="28" t="str">
        <f>IF(C114="","",IFERROR(VLOOKUP(C114,[1]Annuaires!$B$4:$ZZ$5000,4,0),(IFERROR(VLOOKUP(C114,'[2]PRE - ETUDE'!$C$5:$ZZ$5000,4,0),IFERROR(VLOOKUP(C114,[2]PROJETS!$C$5:$ZZ$5000,4,0),(VLOOKUP(C114,Imformations!$C$9:$E$38,3,0)))))))</f>
        <v/>
      </c>
      <c r="H114" s="29" t="str">
        <f>IF(C114="","",IFERROR((VLOOKUP(C114,'[2]PRE - ETUDE'!$E$58:$AD$100,25,0)),IFERROR(VLOOKUP(C114,Imformations!$C$10:$G$32,3,0),IFERROR((VLOOKUP(C114,[2]PROJETS!$D$24:$AE$1000,25,0)),""))))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40" t="s">
        <v>49</v>
      </c>
      <c r="D115" s="73">
        <f>SUM(D108:D114)</f>
        <v>0</v>
      </c>
      <c r="E115" s="41"/>
      <c r="F115" s="42"/>
      <c r="G115" s="43" t="s">
        <v>50</v>
      </c>
      <c r="H115" s="44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65"/>
      <c r="D116" s="70"/>
      <c r="E116" s="67"/>
      <c r="F116" s="28" t="str">
        <f>IF(C116="","",IFERROR(VLOOKUP(C116,[1]Annuaires!$B$4:$ZZ$5000,2,0)&amp;"  "&amp;VLOOKUP(C116,[1]Annuaires!$B$4:$ZZ$5000,1,0),(IFERROR(VLOOKUP(C116,'[2]PRE - ETUDE'!$C$5:$ZZ$5000,5,0),IFERROR(VLOOKUP(C116,Imformations!$C$9:$E$39,2,0),(VLOOKUP(C116,[2]PROJETS!$C$5:$ZZ$5000,5,0)))))))</f>
        <v/>
      </c>
      <c r="G116" s="28" t="str">
        <f>IF(C116="","",IFERROR(VLOOKUP(C116,[1]Annuaires!$B$4:$ZZ$5000,4,0),(IFERROR(VLOOKUP(C116,'[2]PRE - ETUDE'!$C$5:$ZZ$5000,4,0),IFERROR(VLOOKUP(C116,[2]PROJETS!$C$5:$ZZ$5000,4,0),(VLOOKUP(C116,Imformations!$C$9:$E$38,3,0)))))))</f>
        <v/>
      </c>
      <c r="H116" s="29" t="str">
        <f>IF(C116="","",IFERROR((VLOOKUP(C116,'[2]PRE - ETUDE'!$E$58:$AD$100,25,0)),IFERROR(VLOOKUP(C116,Imformations!$C$10:$G$32,3,0),IFERROR((VLOOKUP(C116,[2]PROJETS!$D$24:$AE$1000,25,0)),""))))</f>
        <v/>
      </c>
      <c r="I116" s="30"/>
      <c r="J116" s="31"/>
      <c r="K116" s="32"/>
      <c r="M116" s="34"/>
      <c r="N116" s="34"/>
    </row>
    <row r="117" spans="2:14" x14ac:dyDescent="0.25">
      <c r="B117" s="139"/>
      <c r="C117" s="65"/>
      <c r="D117" s="72"/>
      <c r="E117" s="64"/>
      <c r="F117" s="28" t="str">
        <f>IF(C117="","",IFERROR(VLOOKUP(C117,[1]Annuaires!$B$4:$ZZ$5000,2,0)&amp;"  "&amp;VLOOKUP(C117,[1]Annuaires!$B$4:$ZZ$5000,1,0),(IFERROR(VLOOKUP(C117,'[2]PRE - ETUDE'!$C$5:$ZZ$5000,5,0),IFERROR(VLOOKUP(C117,Imformations!$C$9:$E$39,2,0),(VLOOKUP(C117,[2]PROJETS!$C$5:$ZZ$5000,5,0)))))))</f>
        <v/>
      </c>
      <c r="G117" s="28" t="str">
        <f>IF(C117="","",IFERROR(VLOOKUP(C117,[1]Annuaires!$B$4:$ZZ$5000,4,0),(IFERROR(VLOOKUP(C117,'[2]PRE - ETUDE'!$C$5:$ZZ$5000,4,0),IFERROR(VLOOKUP(C117,[2]PROJETS!$C$5:$ZZ$5000,4,0),(VLOOKUP(C117,Imformations!$C$9:$E$38,3,0)))))))</f>
        <v/>
      </c>
      <c r="H117" s="29" t="str">
        <f>IF(C117="","",IFERROR((VLOOKUP(C117,'[2]PRE - ETUDE'!$E$58:$AD$100,25,0)),IFERROR(VLOOKUP(C117,Imformations!$C$10:$G$32,3,0),IFERROR((VLOOKUP(C117,[2]PROJETS!$D$24:$AE$1000,25,0)),""))))</f>
        <v/>
      </c>
      <c r="I117" s="36"/>
      <c r="J117" s="37"/>
      <c r="K117" s="38"/>
      <c r="M117" s="34"/>
      <c r="N117" s="34"/>
    </row>
    <row r="118" spans="2:14" x14ac:dyDescent="0.25">
      <c r="B118" s="139"/>
      <c r="C118" s="65"/>
      <c r="D118" s="72"/>
      <c r="E118" s="64"/>
      <c r="F118" s="28" t="str">
        <f>IF(C118="","",IFERROR(VLOOKUP(C118,[1]Annuaires!$B$4:$ZZ$5000,2,0)&amp;"  "&amp;VLOOKUP(C118,[1]Annuaires!$B$4:$ZZ$5000,1,0),(IFERROR(VLOOKUP(C118,'[2]PRE - ETUDE'!$C$5:$ZZ$5000,5,0),IFERROR(VLOOKUP(C118,Imformations!$C$9:$E$39,2,0),(VLOOKUP(C118,[2]PROJETS!$C$5:$ZZ$5000,5,0)))))))</f>
        <v/>
      </c>
      <c r="G118" s="28" t="str">
        <f>IF(C118="","",IFERROR(VLOOKUP(C118,[1]Annuaires!$B$4:$ZZ$5000,4,0),(IFERROR(VLOOKUP(C118,'[2]PRE - ETUDE'!$C$5:$ZZ$5000,4,0),IFERROR(VLOOKUP(C118,[2]PROJETS!$C$5:$ZZ$5000,4,0),(VLOOKUP(C118,Imformations!$C$9:$E$38,3,0)))))))</f>
        <v/>
      </c>
      <c r="H118" s="29" t="str">
        <f>IF(C118="","",IFERROR((VLOOKUP(C118,'[2]PRE - ETUDE'!$E$58:$AD$100,25,0)),IFERROR(VLOOKUP(C118,Imformations!$C$10:$G$32,3,0),IFERROR((VLOOKUP(C118,[2]PROJETS!$D$24:$AE$1000,25,0)),""))))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65"/>
      <c r="D119" s="72"/>
      <c r="E119" s="64"/>
      <c r="F119" s="28" t="str">
        <f>IF(C119="","",IFERROR(VLOOKUP(C119,[1]Annuaires!$B$4:$ZZ$5000,2,0)&amp;"  "&amp;VLOOKUP(C119,[1]Annuaires!$B$4:$ZZ$5000,1,0),(IFERROR(VLOOKUP(C119,'[2]PRE - ETUDE'!$C$5:$ZZ$5000,5,0),IFERROR(VLOOKUP(C119,Imformations!$C$9:$E$39,2,0),(VLOOKUP(C119,[2]PROJETS!$C$5:$ZZ$5000,5,0)))))))</f>
        <v/>
      </c>
      <c r="G119" s="28" t="str">
        <f>IF(C119="","",IFERROR(VLOOKUP(C119,[1]Annuaires!$B$4:$ZZ$5000,4,0),(IFERROR(VLOOKUP(C119,'[2]PRE - ETUDE'!$C$5:$ZZ$5000,4,0),IFERROR(VLOOKUP(C119,[2]PROJETS!$C$5:$ZZ$5000,4,0),(VLOOKUP(C119,Imformations!$C$9:$E$38,3,0)))))))</f>
        <v/>
      </c>
      <c r="H119" s="29" t="str">
        <f>IF(C119="","",IFERROR((VLOOKUP(C119,'[2]PRE - ETUDE'!$E$58:$AD$100,25,0)),IFERROR(VLOOKUP(C119,Imformations!$C$10:$G$32,3,0),IFERROR((VLOOKUP(C119,[2]PROJETS!$D$24:$AE$1000,25,0)),""))))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65"/>
      <c r="D120" s="72"/>
      <c r="E120" s="64"/>
      <c r="F120" s="28" t="str">
        <f>IF(C120="","",IFERROR(VLOOKUP(C120,[1]Annuaires!$B$4:$ZZ$5000,2,0)&amp;"  "&amp;VLOOKUP(C120,[1]Annuaires!$B$4:$ZZ$5000,1,0),(IFERROR(VLOOKUP(C120,'[2]PRE - ETUDE'!$C$5:$ZZ$5000,5,0),IFERROR(VLOOKUP(C120,Imformations!$C$9:$E$39,2,0),(VLOOKUP(C120,[2]PROJETS!$C$5:$ZZ$5000,5,0)))))))</f>
        <v/>
      </c>
      <c r="G120" s="28" t="str">
        <f>IF(C120="","",IFERROR(VLOOKUP(C120,[1]Annuaires!$B$4:$ZZ$5000,4,0),(IFERROR(VLOOKUP(C120,'[2]PRE - ETUDE'!$C$5:$ZZ$5000,4,0),IFERROR(VLOOKUP(C120,[2]PROJETS!$C$5:$ZZ$5000,4,0),(VLOOKUP(C120,Imformations!$C$9:$E$38,3,0)))))))</f>
        <v/>
      </c>
      <c r="H120" s="29" t="str">
        <f>IF(C120="","",IFERROR((VLOOKUP(C120,'[2]PRE - ETUDE'!$E$58:$AD$100,25,0)),IFERROR(VLOOKUP(C120,Imformations!$C$10:$G$32,3,0),IFERROR((VLOOKUP(C120,[2]PROJETS!$D$24:$AE$1000,25,0)),""))))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65"/>
      <c r="D121" s="72"/>
      <c r="E121" s="64"/>
      <c r="F121" s="28" t="str">
        <f>IF(C121="","",IFERROR(VLOOKUP(C121,[1]Annuaires!$B$4:$ZZ$5000,2,0)&amp;"  "&amp;VLOOKUP(C121,[1]Annuaires!$B$4:$ZZ$5000,1,0),(IFERROR(VLOOKUP(C121,'[2]PRE - ETUDE'!$C$5:$ZZ$5000,5,0),IFERROR(VLOOKUP(C121,Imformations!$C$9:$E$39,2,0),(VLOOKUP(C121,[2]PROJETS!$C$5:$ZZ$5000,5,0)))))))</f>
        <v/>
      </c>
      <c r="G121" s="28" t="str">
        <f>IF(C121="","",IFERROR(VLOOKUP(C121,[1]Annuaires!$B$4:$ZZ$5000,4,0),(IFERROR(VLOOKUP(C121,'[2]PRE - ETUDE'!$C$5:$ZZ$5000,4,0),IFERROR(VLOOKUP(C121,[2]PROJETS!$C$5:$ZZ$5000,4,0),(VLOOKUP(C121,Imformations!$C$9:$E$38,3,0)))))))</f>
        <v/>
      </c>
      <c r="H121" s="29" t="str">
        <f>IF(C121="","",IFERROR((VLOOKUP(C121,'[2]PRE - ETUDE'!$E$58:$AD$100,25,0)),IFERROR(VLOOKUP(C121,Imformations!$C$10:$G$32,3,0),IFERROR((VLOOKUP(C121,[2]PROJETS!$D$24:$AE$1000,25,0)),""))))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65"/>
      <c r="D122" s="72"/>
      <c r="E122" s="64"/>
      <c r="F122" s="28" t="str">
        <f>IF(C122="","",IFERROR(VLOOKUP(C122,[1]Annuaires!$B$4:$ZZ$5000,2,0)&amp;"  "&amp;VLOOKUP(C122,[1]Annuaires!$B$4:$ZZ$5000,1,0),(IFERROR(VLOOKUP(C122,'[2]PRE - ETUDE'!$C$5:$ZZ$5000,5,0),IFERROR(VLOOKUP(C122,Imformations!$C$9:$E$39,2,0),(VLOOKUP(C122,[2]PROJETS!$C$5:$ZZ$5000,5,0)))))))</f>
        <v/>
      </c>
      <c r="G122" s="28" t="str">
        <f>IF(C122="","",IFERROR(VLOOKUP(C122,[1]Annuaires!$B$4:$ZZ$5000,4,0),(IFERROR(VLOOKUP(C122,'[2]PRE - ETUDE'!$C$5:$ZZ$5000,4,0),IFERROR(VLOOKUP(C122,[2]PROJETS!$C$5:$ZZ$5000,4,0),(VLOOKUP(C122,Imformations!$C$9:$E$38,3,0)))))))</f>
        <v/>
      </c>
      <c r="H122" s="29" t="str">
        <f>IF(C122="","",IFERROR((VLOOKUP(C122,'[2]PRE - ETUDE'!$E$58:$AD$100,25,0)),IFERROR(VLOOKUP(C122,Imformations!$C$10:$G$32,3,0),IFERROR((VLOOKUP(C122,[2]PROJETS!$D$24:$AE$1000,25,0)),""))))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40" t="s">
        <v>49</v>
      </c>
      <c r="D123" s="73">
        <f>SUM(D116:D122)</f>
        <v>0</v>
      </c>
      <c r="E123" s="41"/>
      <c r="F123" s="42"/>
      <c r="G123" s="43" t="s">
        <v>50</v>
      </c>
      <c r="H123" s="44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65"/>
      <c r="D124" s="70"/>
      <c r="E124" s="67"/>
      <c r="F124" s="28" t="str">
        <f>IF(C124="","",IFERROR(VLOOKUP(C124,[1]Annuaires!$B$4:$ZZ$5000,2,0)&amp;"  "&amp;VLOOKUP(C124,[1]Annuaires!$B$4:$ZZ$5000,1,0),(IFERROR(VLOOKUP(C124,'[2]PRE - ETUDE'!$C$5:$ZZ$5000,5,0),IFERROR(VLOOKUP(C124,Imformations!$C$9:$E$39,2,0),(VLOOKUP(C124,[2]PROJETS!$C$5:$ZZ$5000,5,0)))))))</f>
        <v/>
      </c>
      <c r="G124" s="28" t="str">
        <f>IF(C124="","",IFERROR(VLOOKUP(C124,[1]Annuaires!$B$4:$ZZ$5000,4,0),(IFERROR(VLOOKUP(C124,'[2]PRE - ETUDE'!$C$5:$ZZ$5000,4,0),IFERROR(VLOOKUP(C124,[2]PROJETS!$C$5:$ZZ$5000,4,0),(VLOOKUP(C124,Imformations!$C$9:$E$38,3,0)))))))</f>
        <v/>
      </c>
      <c r="H124" s="29" t="str">
        <f>IF(C124="","",IFERROR((VLOOKUP(C124,'[2]PRE - ETUDE'!$E$58:$AD$100,25,0)),IFERROR(VLOOKUP(C124,Imformations!$C$10:$G$32,3,0),IFERROR((VLOOKUP(C124,[2]PROJETS!$D$24:$AE$1000,25,0)),""))))</f>
        <v/>
      </c>
      <c r="I124" s="30"/>
      <c r="J124" s="31"/>
      <c r="K124" s="32"/>
      <c r="M124" s="34"/>
      <c r="N124" s="34"/>
    </row>
    <row r="125" spans="2:14" x14ac:dyDescent="0.25">
      <c r="B125" s="139"/>
      <c r="C125" s="65"/>
      <c r="D125" s="72"/>
      <c r="E125" s="64"/>
      <c r="F125" s="28" t="str">
        <f>IF(C125="","",IFERROR(VLOOKUP(C125,[1]Annuaires!$B$4:$ZZ$5000,2,0)&amp;"  "&amp;VLOOKUP(C125,[1]Annuaires!$B$4:$ZZ$5000,1,0),(IFERROR(VLOOKUP(C125,'[2]PRE - ETUDE'!$C$5:$ZZ$5000,5,0),IFERROR(VLOOKUP(C125,Imformations!$C$9:$E$39,2,0),(VLOOKUP(C125,[2]PROJETS!$C$5:$ZZ$5000,5,0)))))))</f>
        <v/>
      </c>
      <c r="G125" s="28" t="str">
        <f>IF(C125="","",IFERROR(VLOOKUP(C125,[1]Annuaires!$B$4:$ZZ$5000,4,0),(IFERROR(VLOOKUP(C125,'[2]PRE - ETUDE'!$C$5:$ZZ$5000,4,0),IFERROR(VLOOKUP(C125,[2]PROJETS!$C$5:$ZZ$5000,4,0),(VLOOKUP(C125,Imformations!$C$9:$E$38,3,0)))))))</f>
        <v/>
      </c>
      <c r="H125" s="29" t="str">
        <f>IF(C125="","",IFERROR((VLOOKUP(C125,'[2]PRE - ETUDE'!$E$58:$AD$100,25,0)),IFERROR(VLOOKUP(C125,Imformations!$C$10:$G$32,3,0),IFERROR((VLOOKUP(C125,[2]PROJETS!$D$24:$AE$1000,25,0)),""))))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65"/>
      <c r="D126" s="72"/>
      <c r="E126" s="64"/>
      <c r="F126" s="28" t="str">
        <f>IF(C126="","",IFERROR(VLOOKUP(C126,[1]Annuaires!$B$4:$ZZ$5000,2,0)&amp;"  "&amp;VLOOKUP(C126,[1]Annuaires!$B$4:$ZZ$5000,1,0),(IFERROR(VLOOKUP(C126,'[2]PRE - ETUDE'!$C$5:$ZZ$5000,5,0),IFERROR(VLOOKUP(C126,Imformations!$C$9:$E$39,2,0),(VLOOKUP(C126,[2]PROJETS!$C$5:$ZZ$5000,5,0)))))))</f>
        <v/>
      </c>
      <c r="G126" s="28" t="str">
        <f>IF(C126="","",IFERROR(VLOOKUP(C126,[1]Annuaires!$B$4:$ZZ$5000,4,0),(IFERROR(VLOOKUP(C126,'[2]PRE - ETUDE'!$C$5:$ZZ$5000,4,0),IFERROR(VLOOKUP(C126,[2]PROJETS!$C$5:$ZZ$5000,4,0),(VLOOKUP(C126,Imformations!$C$9:$E$38,3,0)))))))</f>
        <v/>
      </c>
      <c r="H126" s="29" t="str">
        <f>IF(C126="","",IFERROR((VLOOKUP(C126,'[2]PRE - ETUDE'!$E$58:$AD$100,25,0)),IFERROR(VLOOKUP(C126,Imformations!$C$10:$G$32,3,0),IFERROR((VLOOKUP(C126,[2]PROJETS!$D$24:$AE$1000,25,0)),""))))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65"/>
      <c r="D127" s="72"/>
      <c r="E127" s="64"/>
      <c r="F127" s="28" t="str">
        <f>IF(C127="","",IFERROR(VLOOKUP(C127,[1]Annuaires!$B$4:$ZZ$5000,2,0)&amp;"  "&amp;VLOOKUP(C127,[1]Annuaires!$B$4:$ZZ$5000,1,0),(IFERROR(VLOOKUP(C127,'[2]PRE - ETUDE'!$C$5:$ZZ$5000,5,0),IFERROR(VLOOKUP(C127,Imformations!$C$9:$E$39,2,0),(VLOOKUP(C127,[2]PROJETS!$C$5:$ZZ$5000,5,0)))))))</f>
        <v/>
      </c>
      <c r="G127" s="28" t="str">
        <f>IF(C127="","",IFERROR(VLOOKUP(C127,[1]Annuaires!$B$4:$ZZ$5000,4,0),(IFERROR(VLOOKUP(C127,'[2]PRE - ETUDE'!$C$5:$ZZ$5000,4,0),IFERROR(VLOOKUP(C127,[2]PROJETS!$C$5:$ZZ$5000,4,0),(VLOOKUP(C127,Imformations!$C$9:$E$38,3,0)))))))</f>
        <v/>
      </c>
      <c r="H127" s="29" t="str">
        <f>IF(C127="","",IFERROR((VLOOKUP(C127,'[2]PRE - ETUDE'!$E$58:$AD$100,25,0)),IFERROR(VLOOKUP(C127,Imformations!$C$10:$G$32,3,0),IFERROR((VLOOKUP(C127,[2]PROJETS!$D$24:$AE$1000,25,0)),""))))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65"/>
      <c r="D128" s="72"/>
      <c r="E128" s="64"/>
      <c r="F128" s="28" t="str">
        <f>IF(C128="","",IFERROR(VLOOKUP(C128,[1]Annuaires!$B$4:$ZZ$5000,2,0)&amp;"  "&amp;VLOOKUP(C128,[1]Annuaires!$B$4:$ZZ$5000,1,0),(IFERROR(VLOOKUP(C128,'[2]PRE - ETUDE'!$C$5:$ZZ$5000,5,0),IFERROR(VLOOKUP(C128,Imformations!$C$9:$E$39,2,0),(VLOOKUP(C128,[2]PROJETS!$C$5:$ZZ$5000,5,0)))))))</f>
        <v/>
      </c>
      <c r="G128" s="28" t="str">
        <f>IF(C128="","",IFERROR(VLOOKUP(C128,[1]Annuaires!$B$4:$ZZ$5000,4,0),(IFERROR(VLOOKUP(C128,'[2]PRE - ETUDE'!$C$5:$ZZ$5000,4,0),IFERROR(VLOOKUP(C128,[2]PROJETS!$C$5:$ZZ$5000,4,0),(VLOOKUP(C128,Imformations!$C$9:$E$38,3,0)))))))</f>
        <v/>
      </c>
      <c r="H128" s="29" t="str">
        <f>IF(C128="","",IFERROR((VLOOKUP(C128,'[2]PRE - ETUDE'!$E$58:$AD$100,25,0)),IFERROR(VLOOKUP(C128,Imformations!$C$10:$G$32,3,0),IFERROR((VLOOKUP(C128,[2]PROJETS!$D$24:$AE$1000,25,0)),""))))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65"/>
      <c r="D129" s="72"/>
      <c r="E129" s="64"/>
      <c r="F129" s="28" t="str">
        <f>IF(C129="","",IFERROR(VLOOKUP(C129,[1]Annuaires!$B$4:$ZZ$5000,2,0)&amp;"  "&amp;VLOOKUP(C129,[1]Annuaires!$B$4:$ZZ$5000,1,0),(IFERROR(VLOOKUP(C129,'[2]PRE - ETUDE'!$C$5:$ZZ$5000,5,0),IFERROR(VLOOKUP(C129,Imformations!$C$9:$E$39,2,0),(VLOOKUP(C129,[2]PROJETS!$C$5:$ZZ$5000,5,0)))))))</f>
        <v/>
      </c>
      <c r="G129" s="28" t="str">
        <f>IF(C129="","",IFERROR(VLOOKUP(C129,[1]Annuaires!$B$4:$ZZ$5000,4,0),(IFERROR(VLOOKUP(C129,'[2]PRE - ETUDE'!$C$5:$ZZ$5000,4,0),IFERROR(VLOOKUP(C129,[2]PROJETS!$C$5:$ZZ$5000,4,0),(VLOOKUP(C129,Imformations!$C$9:$E$38,3,0)))))))</f>
        <v/>
      </c>
      <c r="H129" s="29" t="str">
        <f>IF(C129="","",IFERROR((VLOOKUP(C129,'[2]PRE - ETUDE'!$E$58:$AD$100,25,0)),IFERROR(VLOOKUP(C129,Imformations!$C$10:$G$32,3,0),IFERROR((VLOOKUP(C129,[2]PROJETS!$D$24:$AE$1000,25,0)),""))))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65"/>
      <c r="D130" s="72"/>
      <c r="E130" s="64"/>
      <c r="F130" s="28" t="str">
        <f>IF(C130="","",IFERROR(VLOOKUP(C130,[1]Annuaires!$B$4:$ZZ$5000,2,0)&amp;"  "&amp;VLOOKUP(C130,[1]Annuaires!$B$4:$ZZ$5000,1,0),(IFERROR(VLOOKUP(C130,'[2]PRE - ETUDE'!$C$5:$ZZ$5000,5,0),IFERROR(VLOOKUP(C130,Imformations!$C$9:$E$39,2,0),(VLOOKUP(C130,[2]PROJETS!$C$5:$ZZ$5000,5,0)))))))</f>
        <v/>
      </c>
      <c r="G130" s="28" t="str">
        <f>IF(C130="","",IFERROR(VLOOKUP(C130,[1]Annuaires!$B$4:$ZZ$5000,4,0),(IFERROR(VLOOKUP(C130,'[2]PRE - ETUDE'!$C$5:$ZZ$5000,4,0),IFERROR(VLOOKUP(C130,[2]PROJETS!$C$5:$ZZ$5000,4,0),(VLOOKUP(C130,Imformations!$C$9:$E$38,3,0)))))))</f>
        <v/>
      </c>
      <c r="H130" s="29" t="str">
        <f>IF(C130="","",IFERROR((VLOOKUP(C130,'[2]PRE - ETUDE'!$E$58:$AD$100,25,0)),IFERROR(VLOOKUP(C130,Imformations!$C$10:$G$32,3,0),IFERROR((VLOOKUP(C130,[2]PROJETS!$D$24:$AE$1000,25,0)),""))))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40" t="s">
        <v>49</v>
      </c>
      <c r="D131" s="73">
        <f>SUM(D124:D130)</f>
        <v>0</v>
      </c>
      <c r="E131" s="41"/>
      <c r="F131" s="42"/>
      <c r="G131" s="43" t="s">
        <v>50</v>
      </c>
      <c r="H131" s="44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65"/>
      <c r="D132" s="70"/>
      <c r="E132" s="67"/>
      <c r="F132" s="28" t="str">
        <f>IF(C132="","",IFERROR(VLOOKUP(C132,[1]Annuaires!$B$4:$ZZ$5000,2,0)&amp;"  "&amp;VLOOKUP(C132,[1]Annuaires!$B$4:$ZZ$5000,1,0),(IFERROR(VLOOKUP(C132,'[2]PRE - ETUDE'!$C$5:$ZZ$5000,5,0),IFERROR(VLOOKUP(C132,Imformations!$C$9:$E$39,2,0),(VLOOKUP(C132,[2]PROJETS!$C$5:$ZZ$5000,5,0)))))))</f>
        <v/>
      </c>
      <c r="G132" s="28" t="str">
        <f>IF(C132="","",IFERROR(VLOOKUP(C132,[1]Annuaires!$B$4:$ZZ$5000,4,0),(IFERROR(VLOOKUP(C132,'[2]PRE - ETUDE'!$C$5:$ZZ$5000,4,0),IFERROR(VLOOKUP(C132,[2]PROJETS!$C$5:$ZZ$5000,4,0),(VLOOKUP(C132,Imformations!$C$9:$E$38,3,0)))))))</f>
        <v/>
      </c>
      <c r="H132" s="29" t="str">
        <f>IF(C132="","",IFERROR((VLOOKUP(C132,'[2]PRE - ETUDE'!$E$58:$AD$100,25,0)),IFERROR(VLOOKUP(C132,Imformations!$C$10:$G$32,3,0),IFERROR((VLOOKUP(C132,[2]PROJETS!$D$24:$AE$1000,25,0)),""))))</f>
        <v/>
      </c>
      <c r="I132" s="30"/>
      <c r="J132" s="31"/>
      <c r="K132" s="32"/>
      <c r="M132" s="34"/>
      <c r="N132" s="34"/>
    </row>
    <row r="133" spans="2:14" x14ac:dyDescent="0.25">
      <c r="B133" s="139"/>
      <c r="C133" s="65"/>
      <c r="D133" s="72"/>
      <c r="E133" s="64"/>
      <c r="F133" s="28" t="str">
        <f>IF(C133="","",IFERROR(VLOOKUP(C133,[1]Annuaires!$B$4:$ZZ$5000,2,0)&amp;"  "&amp;VLOOKUP(C133,[1]Annuaires!$B$4:$ZZ$5000,1,0),(IFERROR(VLOOKUP(C133,'[2]PRE - ETUDE'!$C$5:$ZZ$5000,5,0),IFERROR(VLOOKUP(C133,Imformations!$C$9:$E$39,2,0),(VLOOKUP(C133,[2]PROJETS!$C$5:$ZZ$5000,5,0)))))))</f>
        <v/>
      </c>
      <c r="G133" s="28" t="str">
        <f>IF(C133="","",IFERROR(VLOOKUP(C133,[1]Annuaires!$B$4:$ZZ$5000,4,0),(IFERROR(VLOOKUP(C133,'[2]PRE - ETUDE'!$C$5:$ZZ$5000,4,0),IFERROR(VLOOKUP(C133,[2]PROJETS!$C$5:$ZZ$5000,4,0),(VLOOKUP(C133,Imformations!$C$9:$E$38,3,0)))))))</f>
        <v/>
      </c>
      <c r="H133" s="29" t="str">
        <f>IF(C133="","",IFERROR((VLOOKUP(C133,'[2]PRE - ETUDE'!$E$58:$AD$100,25,0)),IFERROR(VLOOKUP(C133,Imformations!$C$10:$G$32,3,0),IFERROR((VLOOKUP(C133,[2]PROJETS!$D$24:$AE$1000,25,0)),""))))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65"/>
      <c r="D134" s="72"/>
      <c r="E134" s="64"/>
      <c r="F134" s="28" t="str">
        <f>IF(C134="","",IFERROR(VLOOKUP(C134,[1]Annuaires!$B$4:$ZZ$5000,2,0)&amp;"  "&amp;VLOOKUP(C134,[1]Annuaires!$B$4:$ZZ$5000,1,0),(IFERROR(VLOOKUP(C134,'[2]PRE - ETUDE'!$C$5:$ZZ$5000,5,0),IFERROR(VLOOKUP(C134,Imformations!$C$9:$E$39,2,0),(VLOOKUP(C134,[2]PROJETS!$C$5:$ZZ$5000,5,0)))))))</f>
        <v/>
      </c>
      <c r="G134" s="28" t="str">
        <f>IF(C134="","",IFERROR(VLOOKUP(C134,[1]Annuaires!$B$4:$ZZ$5000,4,0),(IFERROR(VLOOKUP(C134,'[2]PRE - ETUDE'!$C$5:$ZZ$5000,4,0),IFERROR(VLOOKUP(C134,[2]PROJETS!$C$5:$ZZ$5000,4,0),(VLOOKUP(C134,Imformations!$C$9:$E$38,3,0)))))))</f>
        <v/>
      </c>
      <c r="H134" s="29" t="str">
        <f>IF(C134="","",IFERROR((VLOOKUP(C134,'[2]PRE - ETUDE'!$E$58:$AD$100,25,0)),IFERROR(VLOOKUP(C134,Imformations!$C$10:$G$32,3,0),IFERROR((VLOOKUP(C134,[2]PROJETS!$D$24:$AE$1000,25,0)),""))))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65"/>
      <c r="D135" s="72"/>
      <c r="E135" s="64"/>
      <c r="F135" s="28" t="str">
        <f>IF(C135="","",IFERROR(VLOOKUP(C135,[1]Annuaires!$B$4:$ZZ$5000,2,0)&amp;"  "&amp;VLOOKUP(C135,[1]Annuaires!$B$4:$ZZ$5000,1,0),(IFERROR(VLOOKUP(C135,'[2]PRE - ETUDE'!$C$5:$ZZ$5000,5,0),IFERROR(VLOOKUP(C135,Imformations!$C$9:$E$39,2,0),(VLOOKUP(C135,[2]PROJETS!$C$5:$ZZ$5000,5,0)))))))</f>
        <v/>
      </c>
      <c r="G135" s="28" t="str">
        <f>IF(C135="","",IFERROR(VLOOKUP(C135,[1]Annuaires!$B$4:$ZZ$5000,4,0),(IFERROR(VLOOKUP(C135,'[2]PRE - ETUDE'!$C$5:$ZZ$5000,4,0),IFERROR(VLOOKUP(C135,[2]PROJETS!$C$5:$ZZ$5000,4,0),(VLOOKUP(C135,Imformations!$C$9:$E$38,3,0)))))))</f>
        <v/>
      </c>
      <c r="H135" s="29" t="str">
        <f>IF(C135="","",IFERROR((VLOOKUP(C135,'[2]PRE - ETUDE'!$E$58:$AD$100,25,0)),IFERROR(VLOOKUP(C135,Imformations!$C$10:$G$32,3,0),IFERROR((VLOOKUP(C135,[2]PROJETS!$D$24:$AE$1000,25,0)),""))))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65"/>
      <c r="D136" s="72"/>
      <c r="E136" s="64"/>
      <c r="F136" s="28" t="str">
        <f>IF(C136="","",IFERROR(VLOOKUP(C136,[1]Annuaires!$B$4:$ZZ$5000,2,0)&amp;"  "&amp;VLOOKUP(C136,[1]Annuaires!$B$4:$ZZ$5000,1,0),(IFERROR(VLOOKUP(C136,'[2]PRE - ETUDE'!$C$5:$ZZ$5000,5,0),IFERROR(VLOOKUP(C136,Imformations!$C$9:$E$39,2,0),(VLOOKUP(C136,[2]PROJETS!$C$5:$ZZ$5000,5,0)))))))</f>
        <v/>
      </c>
      <c r="G136" s="28" t="str">
        <f>IF(C136="","",IFERROR(VLOOKUP(C136,[1]Annuaires!$B$4:$ZZ$5000,4,0),(IFERROR(VLOOKUP(C136,'[2]PRE - ETUDE'!$C$5:$ZZ$5000,4,0),IFERROR(VLOOKUP(C136,[2]PROJETS!$C$5:$ZZ$5000,4,0),(VLOOKUP(C136,Imformations!$C$9:$E$38,3,0)))))))</f>
        <v/>
      </c>
      <c r="H136" s="29" t="str">
        <f>IF(C136="","",IFERROR((VLOOKUP(C136,'[2]PRE - ETUDE'!$E$58:$AD$100,25,0)),IFERROR(VLOOKUP(C136,Imformations!$C$10:$G$32,3,0),IFERROR((VLOOKUP(C136,[2]PROJETS!$D$24:$AE$1000,25,0)),""))))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65"/>
      <c r="D137" s="72"/>
      <c r="E137" s="64"/>
      <c r="F137" s="28" t="str">
        <f>IF(C137="","",IFERROR(VLOOKUP(C137,[1]Annuaires!$B$4:$ZZ$5000,2,0)&amp;"  "&amp;VLOOKUP(C137,[1]Annuaires!$B$4:$ZZ$5000,1,0),(IFERROR(VLOOKUP(C137,'[2]PRE - ETUDE'!$C$5:$ZZ$5000,5,0),IFERROR(VLOOKUP(C137,Imformations!$C$9:$E$39,2,0),(VLOOKUP(C137,[2]PROJETS!$C$5:$ZZ$5000,5,0)))))))</f>
        <v/>
      </c>
      <c r="G137" s="28" t="str">
        <f>IF(C137="","",IFERROR(VLOOKUP(C137,[1]Annuaires!$B$4:$ZZ$5000,4,0),(IFERROR(VLOOKUP(C137,'[2]PRE - ETUDE'!$C$5:$ZZ$5000,4,0),IFERROR(VLOOKUP(C137,[2]PROJETS!$C$5:$ZZ$5000,4,0),(VLOOKUP(C137,Imformations!$C$9:$E$38,3,0)))))))</f>
        <v/>
      </c>
      <c r="H137" s="29" t="str">
        <f>IF(C137="","",IFERROR((VLOOKUP(C137,'[2]PRE - ETUDE'!$E$58:$AD$100,25,0)),IFERROR(VLOOKUP(C137,Imformations!$C$10:$G$32,3,0),IFERROR((VLOOKUP(C137,[2]PROJETS!$D$24:$AE$1000,25,0)),""))))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65"/>
      <c r="D138" s="72"/>
      <c r="E138" s="64"/>
      <c r="F138" s="28" t="str">
        <f>IF(C138="","",IFERROR(VLOOKUP(C138,[1]Annuaires!$B$4:$ZZ$5000,2,0)&amp;"  "&amp;VLOOKUP(C138,[1]Annuaires!$B$4:$ZZ$5000,1,0),(IFERROR(VLOOKUP(C138,'[2]PRE - ETUDE'!$C$5:$ZZ$5000,5,0),IFERROR(VLOOKUP(C138,Imformations!$C$9:$E$39,2,0),(VLOOKUP(C138,[2]PROJETS!$C$5:$ZZ$5000,5,0)))))))</f>
        <v/>
      </c>
      <c r="G138" s="28" t="str">
        <f>IF(C138="","",IFERROR(VLOOKUP(C138,[1]Annuaires!$B$4:$ZZ$5000,4,0),(IFERROR(VLOOKUP(C138,'[2]PRE - ETUDE'!$C$5:$ZZ$5000,4,0),IFERROR(VLOOKUP(C138,[2]PROJETS!$C$5:$ZZ$5000,4,0),(VLOOKUP(C138,Imformations!$C$9:$E$38,3,0)))))))</f>
        <v/>
      </c>
      <c r="H138" s="29" t="str">
        <f>IF(C138="","",IFERROR((VLOOKUP(C138,'[2]PRE - ETUDE'!$E$58:$AD$100,25,0)),IFERROR(VLOOKUP(C138,Imformations!$C$10:$G$32,3,0),IFERROR((VLOOKUP(C138,[2]PROJETS!$D$24:$AE$1000,25,0)),""))))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40" t="s">
        <v>49</v>
      </c>
      <c r="D139" s="73">
        <f>SUM(D132:D138)</f>
        <v>0</v>
      </c>
      <c r="E139" s="41"/>
      <c r="F139" s="42"/>
      <c r="G139" s="43" t="s">
        <v>50</v>
      </c>
      <c r="H139" s="44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65"/>
      <c r="D140" s="70"/>
      <c r="E140" s="67"/>
      <c r="F140" s="28" t="str">
        <f>IF(C140="","",IFERROR(VLOOKUP(C140,[1]Annuaires!$B$4:$ZZ$5000,2,0)&amp;"  "&amp;VLOOKUP(C140,[1]Annuaires!$B$4:$ZZ$5000,1,0),(IFERROR(VLOOKUP(C140,'[2]PRE - ETUDE'!$C$5:$ZZ$5000,5,0),IFERROR(VLOOKUP(C140,Imformations!$C$9:$E$39,2,0),(VLOOKUP(C140,[2]PROJETS!$C$5:$ZZ$5000,5,0)))))))</f>
        <v/>
      </c>
      <c r="G140" s="28" t="str">
        <f>IF(C140="","",IFERROR(VLOOKUP(C140,[1]Annuaires!$B$4:$ZZ$5000,4,0),(IFERROR(VLOOKUP(C140,'[2]PRE - ETUDE'!$C$5:$ZZ$5000,4,0),IFERROR(VLOOKUP(C140,[2]PROJETS!$C$5:$ZZ$5000,4,0),(VLOOKUP(C140,Imformations!$C$9:$E$38,3,0)))))))</f>
        <v/>
      </c>
      <c r="H140" s="29" t="str">
        <f>IF(C140="","",IFERROR((VLOOKUP(C140,'[2]PRE - ETUDE'!$E$58:$AD$100,25,0)),IFERROR(VLOOKUP(C140,Imformations!$C$10:$G$32,3,0),IFERROR((VLOOKUP(C140,[2]PROJETS!$D$24:$AE$1000,25,0)),""))))</f>
        <v/>
      </c>
      <c r="I140" s="30"/>
      <c r="J140" s="31"/>
      <c r="K140" s="32"/>
      <c r="M140" s="34"/>
      <c r="N140" s="34"/>
    </row>
    <row r="141" spans="2:14" x14ac:dyDescent="0.25">
      <c r="B141" s="139"/>
      <c r="C141" s="65"/>
      <c r="D141" s="72"/>
      <c r="E141" s="64"/>
      <c r="F141" s="28" t="str">
        <f>IF(C141="","",IFERROR(VLOOKUP(C141,[1]Annuaires!$B$4:$ZZ$5000,2,0)&amp;"  "&amp;VLOOKUP(C141,[1]Annuaires!$B$4:$ZZ$5000,1,0),(IFERROR(VLOOKUP(C141,'[2]PRE - ETUDE'!$C$5:$ZZ$5000,5,0),IFERROR(VLOOKUP(C141,Imformations!$C$9:$E$39,2,0),(VLOOKUP(C141,[2]PROJETS!$C$5:$ZZ$5000,5,0)))))))</f>
        <v/>
      </c>
      <c r="G141" s="28" t="str">
        <f>IF(C141="","",IFERROR(VLOOKUP(C141,[1]Annuaires!$B$4:$ZZ$5000,4,0),(IFERROR(VLOOKUP(C141,'[2]PRE - ETUDE'!$C$5:$ZZ$5000,4,0),IFERROR(VLOOKUP(C141,[2]PROJETS!$C$5:$ZZ$5000,4,0),(VLOOKUP(C141,Imformations!$C$9:$E$38,3,0)))))))</f>
        <v/>
      </c>
      <c r="H141" s="29" t="str">
        <f>IF(C141="","",IFERROR((VLOOKUP(C141,'[2]PRE - ETUDE'!$E$58:$AD$100,25,0)),IFERROR(VLOOKUP(C141,Imformations!$C$10:$G$32,3,0),IFERROR((VLOOKUP(C141,[2]PROJETS!$D$24:$AE$1000,25,0)),""))))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65"/>
      <c r="D142" s="72"/>
      <c r="E142" s="64"/>
      <c r="F142" s="28" t="str">
        <f>IF(C142="","",IFERROR(VLOOKUP(C142,[1]Annuaires!$B$4:$ZZ$5000,2,0)&amp;"  "&amp;VLOOKUP(C142,[1]Annuaires!$B$4:$ZZ$5000,1,0),(IFERROR(VLOOKUP(C142,'[2]PRE - ETUDE'!$C$5:$ZZ$5000,5,0),IFERROR(VLOOKUP(C142,Imformations!$C$9:$E$39,2,0),(VLOOKUP(C142,[2]PROJETS!$C$5:$ZZ$5000,5,0)))))))</f>
        <v/>
      </c>
      <c r="G142" s="28" t="str">
        <f>IF(C142="","",IFERROR(VLOOKUP(C142,[1]Annuaires!$B$4:$ZZ$5000,4,0),(IFERROR(VLOOKUP(C142,'[2]PRE - ETUDE'!$C$5:$ZZ$5000,4,0),IFERROR(VLOOKUP(C142,[2]PROJETS!$C$5:$ZZ$5000,4,0),(VLOOKUP(C142,Imformations!$C$9:$E$38,3,0)))))))</f>
        <v/>
      </c>
      <c r="H142" s="29" t="str">
        <f>IF(C142="","",IFERROR((VLOOKUP(C142,'[2]PRE - ETUDE'!$E$58:$AD$100,25,0)),IFERROR(VLOOKUP(C142,Imformations!$C$10:$G$32,3,0),IFERROR((VLOOKUP(C142,[2]PROJETS!$D$24:$AE$1000,25,0)),""))))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65"/>
      <c r="D143" s="72"/>
      <c r="E143" s="64"/>
      <c r="F143" s="28" t="str">
        <f>IF(C143="","",IFERROR(VLOOKUP(C143,[1]Annuaires!$B$4:$ZZ$5000,2,0)&amp;"  "&amp;VLOOKUP(C143,[1]Annuaires!$B$4:$ZZ$5000,1,0),(IFERROR(VLOOKUP(C143,'[2]PRE - ETUDE'!$C$5:$ZZ$5000,5,0),IFERROR(VLOOKUP(C143,Imformations!$C$9:$E$39,2,0),(VLOOKUP(C143,[2]PROJETS!$C$5:$ZZ$5000,5,0)))))))</f>
        <v/>
      </c>
      <c r="G143" s="28" t="str">
        <f>IF(C143="","",IFERROR(VLOOKUP(C143,[1]Annuaires!$B$4:$ZZ$5000,4,0),(IFERROR(VLOOKUP(C143,'[2]PRE - ETUDE'!$C$5:$ZZ$5000,4,0),IFERROR(VLOOKUP(C143,[2]PROJETS!$C$5:$ZZ$5000,4,0),(VLOOKUP(C143,Imformations!$C$9:$E$38,3,0)))))))</f>
        <v/>
      </c>
      <c r="H143" s="29" t="str">
        <f>IF(C143="","",IFERROR((VLOOKUP(C143,'[2]PRE - ETUDE'!$E$58:$AD$100,25,0)),IFERROR(VLOOKUP(C143,Imformations!$C$10:$G$32,3,0),IFERROR((VLOOKUP(C143,[2]PROJETS!$D$24:$AE$1000,25,0)),""))))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65"/>
      <c r="D144" s="72"/>
      <c r="E144" s="64"/>
      <c r="F144" s="28" t="str">
        <f>IF(C144="","",IFERROR(VLOOKUP(C144,[1]Annuaires!$B$4:$ZZ$5000,2,0)&amp;"  "&amp;VLOOKUP(C144,[1]Annuaires!$B$4:$ZZ$5000,1,0),(IFERROR(VLOOKUP(C144,'[2]PRE - ETUDE'!$C$5:$ZZ$5000,5,0),IFERROR(VLOOKUP(C144,Imformations!$C$9:$E$39,2,0),(VLOOKUP(C144,[2]PROJETS!$C$5:$ZZ$5000,5,0)))))))</f>
        <v/>
      </c>
      <c r="G144" s="28" t="str">
        <f>IF(C144="","",IFERROR(VLOOKUP(C144,[1]Annuaires!$B$4:$ZZ$5000,4,0),(IFERROR(VLOOKUP(C144,'[2]PRE - ETUDE'!$C$5:$ZZ$5000,4,0),IFERROR(VLOOKUP(C144,[2]PROJETS!$C$5:$ZZ$5000,4,0),(VLOOKUP(C144,Imformations!$C$9:$E$38,3,0)))))))</f>
        <v/>
      </c>
      <c r="H144" s="29" t="str">
        <f>IF(C144="","",IFERROR((VLOOKUP(C144,'[2]PRE - ETUDE'!$E$58:$AD$100,25,0)),IFERROR(VLOOKUP(C144,Imformations!$C$10:$G$32,3,0),IFERROR((VLOOKUP(C144,[2]PROJETS!$D$24:$AE$1000,25,0)),""))))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65"/>
      <c r="D145" s="72"/>
      <c r="E145" s="64"/>
      <c r="F145" s="28" t="str">
        <f>IF(C145="","",IFERROR(VLOOKUP(C145,[1]Annuaires!$B$4:$ZZ$5000,2,0)&amp;"  "&amp;VLOOKUP(C145,[1]Annuaires!$B$4:$ZZ$5000,1,0),(IFERROR(VLOOKUP(C145,'[2]PRE - ETUDE'!$C$5:$ZZ$5000,5,0),IFERROR(VLOOKUP(C145,Imformations!$C$9:$E$39,2,0),(VLOOKUP(C145,[2]PROJETS!$C$5:$ZZ$5000,5,0)))))))</f>
        <v/>
      </c>
      <c r="G145" s="28" t="str">
        <f>IF(C145="","",IFERROR(VLOOKUP(C145,[1]Annuaires!$B$4:$ZZ$5000,4,0),(IFERROR(VLOOKUP(C145,'[2]PRE - ETUDE'!$C$5:$ZZ$5000,4,0),IFERROR(VLOOKUP(C145,[2]PROJETS!$C$5:$ZZ$5000,4,0),(VLOOKUP(C145,Imformations!$C$9:$E$38,3,0)))))))</f>
        <v/>
      </c>
      <c r="H145" s="29" t="str">
        <f>IF(C145="","",IFERROR((VLOOKUP(C145,'[2]PRE - ETUDE'!$E$58:$AD$100,25,0)),IFERROR(VLOOKUP(C145,Imformations!$C$10:$G$32,3,0),IFERROR((VLOOKUP(C145,[2]PROJETS!$D$24:$AE$1000,25,0)),""))))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65"/>
      <c r="D146" s="72"/>
      <c r="E146" s="64"/>
      <c r="F146" s="28" t="str">
        <f>IF(C146="","",IFERROR(VLOOKUP(C146,[1]Annuaires!$B$4:$ZZ$5000,2,0)&amp;"  "&amp;VLOOKUP(C146,[1]Annuaires!$B$4:$ZZ$5000,1,0),(IFERROR(VLOOKUP(C146,'[2]PRE - ETUDE'!$C$5:$ZZ$5000,5,0),IFERROR(VLOOKUP(C146,Imformations!$C$9:$E$39,2,0),(VLOOKUP(C146,[2]PROJETS!$C$5:$ZZ$5000,5,0)))))))</f>
        <v/>
      </c>
      <c r="G146" s="28" t="str">
        <f>IF(C146="","",IFERROR(VLOOKUP(C146,[1]Annuaires!$B$4:$ZZ$5000,4,0),(IFERROR(VLOOKUP(C146,'[2]PRE - ETUDE'!$C$5:$ZZ$5000,4,0),IFERROR(VLOOKUP(C146,[2]PROJETS!$C$5:$ZZ$5000,4,0),(VLOOKUP(C146,Imformations!$C$9:$E$38,3,0)))))))</f>
        <v/>
      </c>
      <c r="H146" s="29" t="str">
        <f>IF(C146="","",IFERROR((VLOOKUP(C146,'[2]PRE - ETUDE'!$E$58:$AD$100,25,0)),IFERROR(VLOOKUP(C146,Imformations!$C$10:$G$32,3,0),IFERROR((VLOOKUP(C146,[2]PROJETS!$D$24:$AE$1000,25,0)),""))))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40" t="s">
        <v>49</v>
      </c>
      <c r="D147" s="73">
        <f>SUM(D140:D146)</f>
        <v>0</v>
      </c>
      <c r="E147" s="41"/>
      <c r="F147" s="42"/>
      <c r="G147" s="43" t="s">
        <v>50</v>
      </c>
      <c r="H147" s="44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65"/>
      <c r="D148" s="70"/>
      <c r="E148" s="67"/>
      <c r="F148" s="28" t="str">
        <f>IF(C148="","",IFERROR(VLOOKUP(C148,[1]Annuaires!$B$4:$ZZ$5000,2,0)&amp;"  "&amp;VLOOKUP(C148,[1]Annuaires!$B$4:$ZZ$5000,1,0),(IFERROR(VLOOKUP(C148,'[2]PRE - ETUDE'!$C$5:$ZZ$5000,5,0),IFERROR(VLOOKUP(C148,Imformations!$C$9:$E$39,2,0),(VLOOKUP(C148,[2]PROJETS!$C$5:$ZZ$5000,5,0)))))))</f>
        <v/>
      </c>
      <c r="G148" s="28" t="str">
        <f>IF(C148="","",IFERROR(VLOOKUP(C148,[1]Annuaires!$B$4:$ZZ$5000,4,0),(IFERROR(VLOOKUP(C148,'[2]PRE - ETUDE'!$C$5:$ZZ$5000,4,0),IFERROR(VLOOKUP(C148,[2]PROJETS!$C$5:$ZZ$5000,4,0),(VLOOKUP(C148,Imformations!$C$9:$E$38,3,0)))))))</f>
        <v/>
      </c>
      <c r="H148" s="29" t="str">
        <f>IF(C148="","",IFERROR((VLOOKUP(C148,'[2]PRE - ETUDE'!$E$58:$AD$100,25,0)),IFERROR(VLOOKUP(C148,Imformations!$C$10:$G$32,3,0),IFERROR((VLOOKUP(C148,[2]PROJETS!$D$24:$AE$1000,25,0)),""))))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65"/>
      <c r="D149" s="72"/>
      <c r="E149" s="64"/>
      <c r="F149" s="28" t="str">
        <f>IF(C149="","",IFERROR(VLOOKUP(C149,[1]Annuaires!$B$4:$ZZ$5000,2,0)&amp;"  "&amp;VLOOKUP(C149,[1]Annuaires!$B$4:$ZZ$5000,1,0),(IFERROR(VLOOKUP(C149,'[2]PRE - ETUDE'!$C$5:$ZZ$5000,5,0),IFERROR(VLOOKUP(C149,Imformations!$C$9:$E$39,2,0),(VLOOKUP(C149,[2]PROJETS!$C$5:$ZZ$5000,5,0)))))))</f>
        <v/>
      </c>
      <c r="G149" s="28" t="str">
        <f>IF(C149="","",IFERROR(VLOOKUP(C149,[1]Annuaires!$B$4:$ZZ$5000,4,0),(IFERROR(VLOOKUP(C149,'[2]PRE - ETUDE'!$C$5:$ZZ$5000,4,0),IFERROR(VLOOKUP(C149,[2]PROJETS!$C$5:$ZZ$5000,4,0),(VLOOKUP(C149,Imformations!$C$9:$E$38,3,0)))))))</f>
        <v/>
      </c>
      <c r="H149" s="29" t="str">
        <f>IF(C149="","",IFERROR((VLOOKUP(C149,'[2]PRE - ETUDE'!$E$58:$AD$100,25,0)),IFERROR(VLOOKUP(C149,Imformations!$C$10:$G$32,3,0),IFERROR((VLOOKUP(C149,[2]PROJETS!$D$24:$AE$1000,25,0)),""))))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65"/>
      <c r="D150" s="72"/>
      <c r="E150" s="64"/>
      <c r="F150" s="28" t="str">
        <f>IF(C150="","",IFERROR(VLOOKUP(C150,[1]Annuaires!$B$4:$ZZ$5000,2,0)&amp;"  "&amp;VLOOKUP(C150,[1]Annuaires!$B$4:$ZZ$5000,1,0),(IFERROR(VLOOKUP(C150,'[2]PRE - ETUDE'!$C$5:$ZZ$5000,5,0),IFERROR(VLOOKUP(C150,Imformations!$C$9:$E$39,2,0),(VLOOKUP(C150,[2]PROJETS!$C$5:$ZZ$5000,5,0)))))))</f>
        <v/>
      </c>
      <c r="G150" s="28" t="str">
        <f>IF(C150="","",IFERROR(VLOOKUP(C150,[1]Annuaires!$B$4:$ZZ$5000,4,0),(IFERROR(VLOOKUP(C150,'[2]PRE - ETUDE'!$C$5:$ZZ$5000,4,0),IFERROR(VLOOKUP(C150,[2]PROJETS!$C$5:$ZZ$5000,4,0),(VLOOKUP(C150,Imformations!$C$9:$E$38,3,0)))))))</f>
        <v/>
      </c>
      <c r="H150" s="29" t="str">
        <f>IF(C150="","",IFERROR((VLOOKUP(C150,'[2]PRE - ETUDE'!$E$58:$AD$100,25,0)),IFERROR(VLOOKUP(C150,Imformations!$C$10:$G$32,3,0),IFERROR((VLOOKUP(C150,[2]PROJETS!$D$24:$AE$1000,25,0)),""))))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65"/>
      <c r="D151" s="72"/>
      <c r="E151" s="64"/>
      <c r="F151" s="28" t="str">
        <f>IF(C151="","",IFERROR(VLOOKUP(C151,[1]Annuaires!$B$4:$ZZ$5000,2,0)&amp;"  "&amp;VLOOKUP(C151,[1]Annuaires!$B$4:$ZZ$5000,1,0),(IFERROR(VLOOKUP(C151,'[2]PRE - ETUDE'!$C$5:$ZZ$5000,5,0),IFERROR(VLOOKUP(C151,Imformations!$C$9:$E$39,2,0),(VLOOKUP(C151,[2]PROJETS!$C$5:$ZZ$5000,5,0)))))))</f>
        <v/>
      </c>
      <c r="G151" s="28" t="str">
        <f>IF(C151="","",IFERROR(VLOOKUP(C151,[1]Annuaires!$B$4:$ZZ$5000,4,0),(IFERROR(VLOOKUP(C151,'[2]PRE - ETUDE'!$C$5:$ZZ$5000,4,0),IFERROR(VLOOKUP(C151,[2]PROJETS!$C$5:$ZZ$5000,4,0),(VLOOKUP(C151,Imformations!$C$9:$E$38,3,0)))))))</f>
        <v/>
      </c>
      <c r="H151" s="29" t="str">
        <f>IF(C151="","",IFERROR((VLOOKUP(C151,'[2]PRE - ETUDE'!$E$58:$AD$100,25,0)),IFERROR(VLOOKUP(C151,Imformations!$C$10:$G$32,3,0),IFERROR((VLOOKUP(C151,[2]PROJETS!$D$24:$AE$1000,25,0)),""))))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65"/>
      <c r="D152" s="72"/>
      <c r="E152" s="64"/>
      <c r="F152" s="28" t="str">
        <f>IF(C152="","",IFERROR(VLOOKUP(C152,[1]Annuaires!$B$4:$ZZ$5000,2,0)&amp;"  "&amp;VLOOKUP(C152,[1]Annuaires!$B$4:$ZZ$5000,1,0),(IFERROR(VLOOKUP(C152,'[2]PRE - ETUDE'!$C$5:$ZZ$5000,5,0),IFERROR(VLOOKUP(C152,Imformations!$C$9:$E$39,2,0),(VLOOKUP(C152,[2]PROJETS!$C$5:$ZZ$5000,5,0)))))))</f>
        <v/>
      </c>
      <c r="G152" s="28" t="str">
        <f>IF(C152="","",IFERROR(VLOOKUP(C152,[1]Annuaires!$B$4:$ZZ$5000,4,0),(IFERROR(VLOOKUP(C152,'[2]PRE - ETUDE'!$C$5:$ZZ$5000,4,0),IFERROR(VLOOKUP(C152,[2]PROJETS!$C$5:$ZZ$5000,4,0),(VLOOKUP(C152,Imformations!$C$9:$E$38,3,0)))))))</f>
        <v/>
      </c>
      <c r="H152" s="29" t="str">
        <f>IF(C152="","",IFERROR((VLOOKUP(C152,'[2]PRE - ETUDE'!$E$58:$AD$100,25,0)),IFERROR(VLOOKUP(C152,Imformations!$C$10:$G$32,3,0),IFERROR((VLOOKUP(C152,[2]PROJETS!$D$24:$AE$1000,25,0)),""))))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65"/>
      <c r="D153" s="72"/>
      <c r="E153" s="64"/>
      <c r="F153" s="28" t="str">
        <f>IF(C153="","",IFERROR(VLOOKUP(C153,[1]Annuaires!$B$4:$ZZ$5000,2,0)&amp;"  "&amp;VLOOKUP(C153,[1]Annuaires!$B$4:$ZZ$5000,1,0),(IFERROR(VLOOKUP(C153,'[2]PRE - ETUDE'!$C$5:$ZZ$5000,5,0),IFERROR(VLOOKUP(C153,Imformations!$C$9:$E$39,2,0),(VLOOKUP(C153,[2]PROJETS!$C$5:$ZZ$5000,5,0)))))))</f>
        <v/>
      </c>
      <c r="G153" s="28" t="str">
        <f>IF(C153="","",IFERROR(VLOOKUP(C153,[1]Annuaires!$B$4:$ZZ$5000,4,0),(IFERROR(VLOOKUP(C153,'[2]PRE - ETUDE'!$C$5:$ZZ$5000,4,0),IFERROR(VLOOKUP(C153,[2]PROJETS!$C$5:$ZZ$5000,4,0),(VLOOKUP(C153,Imformations!$C$9:$E$38,3,0)))))))</f>
        <v/>
      </c>
      <c r="H153" s="29" t="str">
        <f>IF(C153="","",IFERROR((VLOOKUP(C153,'[2]PRE - ETUDE'!$E$58:$AD$100,25,0)),IFERROR(VLOOKUP(C153,Imformations!$C$10:$G$32,3,0),IFERROR((VLOOKUP(C153,[2]PROJETS!$D$24:$AE$1000,25,0)),""))))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65"/>
      <c r="D154" s="72"/>
      <c r="E154" s="64"/>
      <c r="F154" s="28" t="str">
        <f>IF(C154="","",IFERROR(VLOOKUP(C154,[1]Annuaires!$B$4:$ZZ$5000,2,0)&amp;"  "&amp;VLOOKUP(C154,[1]Annuaires!$B$4:$ZZ$5000,1,0),(IFERROR(VLOOKUP(C154,'[2]PRE - ETUDE'!$C$5:$ZZ$5000,5,0),IFERROR(VLOOKUP(C154,Imformations!$C$9:$E$39,2,0),(VLOOKUP(C154,[2]PROJETS!$C$5:$ZZ$5000,5,0)))))))</f>
        <v/>
      </c>
      <c r="G154" s="28" t="str">
        <f>IF(C154="","",IFERROR(VLOOKUP(C154,[1]Annuaires!$B$4:$ZZ$5000,4,0),(IFERROR(VLOOKUP(C154,'[2]PRE - ETUDE'!$C$5:$ZZ$5000,4,0),IFERROR(VLOOKUP(C154,[2]PROJETS!$C$5:$ZZ$5000,4,0),(VLOOKUP(C154,Imformations!$C$9:$E$38,3,0)))))))</f>
        <v/>
      </c>
      <c r="H154" s="29" t="str">
        <f>IF(C154="","",IFERROR((VLOOKUP(C154,'[2]PRE - ETUDE'!$E$58:$AD$100,25,0)),IFERROR(VLOOKUP(C154,Imformations!$C$10:$G$32,3,0),IFERROR((VLOOKUP(C154,[2]PROJETS!$D$24:$AE$1000,25,0)),""))))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40" t="s">
        <v>49</v>
      </c>
      <c r="D155" s="73">
        <f>SUM(D148:D154)</f>
        <v>0</v>
      </c>
      <c r="E155" s="41"/>
      <c r="F155" s="42"/>
      <c r="G155" s="43" t="s">
        <v>50</v>
      </c>
      <c r="H155" s="44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65"/>
      <c r="D156" s="70"/>
      <c r="E156" s="67"/>
      <c r="F156" s="28" t="str">
        <f>IF(C156="","",IFERROR(VLOOKUP(C156,[1]Annuaires!$B$4:$ZZ$5000,2,0)&amp;"  "&amp;VLOOKUP(C156,[1]Annuaires!$B$4:$ZZ$5000,1,0),(IFERROR(VLOOKUP(C156,'[2]PRE - ETUDE'!$C$5:$ZZ$5000,5,0),IFERROR(VLOOKUP(C156,Imformations!$C$9:$E$39,2,0),(VLOOKUP(C156,[2]PROJETS!$C$5:$ZZ$5000,5,0)))))))</f>
        <v/>
      </c>
      <c r="G156" s="28" t="str">
        <f>IF(C156="","",IFERROR(VLOOKUP(C156,[1]Annuaires!$B$4:$ZZ$5000,4,0),(IFERROR(VLOOKUP(C156,'[2]PRE - ETUDE'!$C$5:$ZZ$5000,4,0),IFERROR(VLOOKUP(C156,[2]PROJETS!$C$5:$ZZ$5000,4,0),(VLOOKUP(C156,Imformations!$C$9:$E$38,3,0)))))))</f>
        <v/>
      </c>
      <c r="H156" s="29" t="str">
        <f>IF(C156="","",IFERROR((VLOOKUP(C156,'[2]PRE - ETUDE'!$E$58:$AD$100,25,0)),IFERROR(VLOOKUP(C156,Imformations!$C$10:$G$32,3,0),IFERROR((VLOOKUP(C156,[2]PROJETS!$D$24:$AE$1000,25,0)),""))))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65"/>
      <c r="D157" s="72"/>
      <c r="E157" s="64"/>
      <c r="F157" s="28" t="str">
        <f>IF(C157="","",IFERROR(VLOOKUP(C157,[1]Annuaires!$B$4:$ZZ$5000,2,0)&amp;"  "&amp;VLOOKUP(C157,[1]Annuaires!$B$4:$ZZ$5000,1,0),(IFERROR(VLOOKUP(C157,'[2]PRE - ETUDE'!$C$5:$ZZ$5000,5,0),IFERROR(VLOOKUP(C157,Imformations!$C$9:$E$39,2,0),(VLOOKUP(C157,[2]PROJETS!$C$5:$ZZ$5000,5,0)))))))</f>
        <v/>
      </c>
      <c r="G157" s="28" t="str">
        <f>IF(C157="","",IFERROR(VLOOKUP(C157,[1]Annuaires!$B$4:$ZZ$5000,4,0),(IFERROR(VLOOKUP(C157,'[2]PRE - ETUDE'!$C$5:$ZZ$5000,4,0),IFERROR(VLOOKUP(C157,[2]PROJETS!$C$5:$ZZ$5000,4,0),(VLOOKUP(C157,Imformations!$C$9:$E$38,3,0)))))))</f>
        <v/>
      </c>
      <c r="H157" s="29" t="str">
        <f>IF(C157="","",IFERROR((VLOOKUP(C157,'[2]PRE - ETUDE'!$E$58:$AD$100,25,0)),IFERROR(VLOOKUP(C157,Imformations!$C$10:$G$32,3,0),IFERROR((VLOOKUP(C157,[2]PROJETS!$D$24:$AE$1000,25,0)),""))))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65"/>
      <c r="D158" s="72"/>
      <c r="E158" s="64"/>
      <c r="F158" s="28" t="str">
        <f>IF(C158="","",IFERROR(VLOOKUP(C158,[1]Annuaires!$B$4:$ZZ$5000,2,0)&amp;"  "&amp;VLOOKUP(C158,[1]Annuaires!$B$4:$ZZ$5000,1,0),(IFERROR(VLOOKUP(C158,'[2]PRE - ETUDE'!$C$5:$ZZ$5000,5,0),IFERROR(VLOOKUP(C158,Imformations!$C$9:$E$39,2,0),(VLOOKUP(C158,[2]PROJETS!$C$5:$ZZ$5000,5,0)))))))</f>
        <v/>
      </c>
      <c r="G158" s="28" t="str">
        <f>IF(C158="","",IFERROR(VLOOKUP(C158,[1]Annuaires!$B$4:$ZZ$5000,4,0),(IFERROR(VLOOKUP(C158,'[2]PRE - ETUDE'!$C$5:$ZZ$5000,4,0),IFERROR(VLOOKUP(C158,[2]PROJETS!$C$5:$ZZ$5000,4,0),(VLOOKUP(C158,Imformations!$C$9:$E$38,3,0)))))))</f>
        <v/>
      </c>
      <c r="H158" s="29" t="str">
        <f>IF(C158="","",IFERROR((VLOOKUP(C158,'[2]PRE - ETUDE'!$E$58:$AD$100,25,0)),IFERROR(VLOOKUP(C158,Imformations!$C$10:$G$32,3,0),IFERROR((VLOOKUP(C158,[2]PROJETS!$D$24:$AE$1000,25,0)),""))))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65"/>
      <c r="D159" s="72"/>
      <c r="E159" s="64"/>
      <c r="F159" s="28" t="str">
        <f>IF(C159="","",IFERROR(VLOOKUP(C159,[1]Annuaires!$B$4:$ZZ$5000,2,0)&amp;"  "&amp;VLOOKUP(C159,[1]Annuaires!$B$4:$ZZ$5000,1,0),(IFERROR(VLOOKUP(C159,'[2]PRE - ETUDE'!$C$5:$ZZ$5000,5,0),IFERROR(VLOOKUP(C159,Imformations!$C$9:$E$39,2,0),(VLOOKUP(C159,[2]PROJETS!$C$5:$ZZ$5000,5,0)))))))</f>
        <v/>
      </c>
      <c r="G159" s="28" t="str">
        <f>IF(C159="","",IFERROR(VLOOKUP(C159,[1]Annuaires!$B$4:$ZZ$5000,4,0),(IFERROR(VLOOKUP(C159,'[2]PRE - ETUDE'!$C$5:$ZZ$5000,4,0),IFERROR(VLOOKUP(C159,[2]PROJETS!$C$5:$ZZ$5000,4,0),(VLOOKUP(C159,Imformations!$C$9:$E$38,3,0)))))))</f>
        <v/>
      </c>
      <c r="H159" s="29" t="str">
        <f>IF(C159="","",IFERROR((VLOOKUP(C159,'[2]PRE - ETUDE'!$E$58:$AD$100,25,0)),IFERROR(VLOOKUP(C159,Imformations!$C$10:$G$32,3,0),IFERROR((VLOOKUP(C159,[2]PROJETS!$D$24:$AE$1000,25,0)),""))))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65"/>
      <c r="D160" s="72"/>
      <c r="E160" s="64"/>
      <c r="F160" s="28" t="str">
        <f>IF(C160="","",IFERROR(VLOOKUP(C160,[1]Annuaires!$B$4:$ZZ$5000,2,0)&amp;"  "&amp;VLOOKUP(C160,[1]Annuaires!$B$4:$ZZ$5000,1,0),(IFERROR(VLOOKUP(C160,'[2]PRE - ETUDE'!$C$5:$ZZ$5000,5,0),IFERROR(VLOOKUP(C160,Imformations!$C$9:$E$39,2,0),(VLOOKUP(C160,[2]PROJETS!$C$5:$ZZ$5000,5,0)))))))</f>
        <v/>
      </c>
      <c r="G160" s="28" t="str">
        <f>IF(C160="","",IFERROR(VLOOKUP(C160,[1]Annuaires!$B$4:$ZZ$5000,4,0),(IFERROR(VLOOKUP(C160,'[2]PRE - ETUDE'!$C$5:$ZZ$5000,4,0),IFERROR(VLOOKUP(C160,[2]PROJETS!$C$5:$ZZ$5000,4,0),(VLOOKUP(C160,Imformations!$C$9:$E$38,3,0)))))))</f>
        <v/>
      </c>
      <c r="H160" s="29" t="str">
        <f>IF(C160="","",IFERROR((VLOOKUP(C160,'[2]PRE - ETUDE'!$E$58:$AD$100,25,0)),IFERROR(VLOOKUP(C160,Imformations!$C$10:$G$32,3,0),IFERROR((VLOOKUP(C160,[2]PROJETS!$D$24:$AE$1000,25,0)),""))))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65"/>
      <c r="D161" s="72"/>
      <c r="E161" s="64"/>
      <c r="F161" s="28" t="str">
        <f>IF(C161="","",IFERROR(VLOOKUP(C161,[1]Annuaires!$B$4:$ZZ$5000,2,0)&amp;"  "&amp;VLOOKUP(C161,[1]Annuaires!$B$4:$ZZ$5000,1,0),(IFERROR(VLOOKUP(C161,'[2]PRE - ETUDE'!$C$5:$ZZ$5000,5,0),IFERROR(VLOOKUP(C161,Imformations!$C$9:$E$39,2,0),(VLOOKUP(C161,[2]PROJETS!$C$5:$ZZ$5000,5,0)))))))</f>
        <v/>
      </c>
      <c r="G161" s="28" t="str">
        <f>IF(C161="","",IFERROR(VLOOKUP(C161,[1]Annuaires!$B$4:$ZZ$5000,4,0),(IFERROR(VLOOKUP(C161,'[2]PRE - ETUDE'!$C$5:$ZZ$5000,4,0),IFERROR(VLOOKUP(C161,[2]PROJETS!$C$5:$ZZ$5000,4,0),(VLOOKUP(C161,Imformations!$C$9:$E$38,3,0)))))))</f>
        <v/>
      </c>
      <c r="H161" s="29" t="str">
        <f>IF(C161="","",IFERROR((VLOOKUP(C161,'[2]PRE - ETUDE'!$E$58:$AD$100,25,0)),IFERROR(VLOOKUP(C161,Imformations!$C$10:$G$32,3,0),IFERROR((VLOOKUP(C161,[2]PROJETS!$D$24:$AE$1000,25,0)),""))))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65"/>
      <c r="D162" s="72"/>
      <c r="E162" s="64"/>
      <c r="F162" s="28" t="str">
        <f>IF(C162="","",IFERROR(VLOOKUP(C162,[1]Annuaires!$B$4:$ZZ$5000,2,0)&amp;"  "&amp;VLOOKUP(C162,[1]Annuaires!$B$4:$ZZ$5000,1,0),(IFERROR(VLOOKUP(C162,'[2]PRE - ETUDE'!$C$5:$ZZ$5000,5,0),IFERROR(VLOOKUP(C162,Imformations!$C$9:$E$39,2,0),(VLOOKUP(C162,[2]PROJETS!$C$5:$ZZ$5000,5,0)))))))</f>
        <v/>
      </c>
      <c r="G162" s="28" t="str">
        <f>IF(C162="","",IFERROR(VLOOKUP(C162,[1]Annuaires!$B$4:$ZZ$5000,4,0),(IFERROR(VLOOKUP(C162,'[2]PRE - ETUDE'!$C$5:$ZZ$5000,4,0),IFERROR(VLOOKUP(C162,[2]PROJETS!$C$5:$ZZ$5000,4,0),(VLOOKUP(C162,Imformations!$C$9:$E$38,3,0)))))))</f>
        <v/>
      </c>
      <c r="H162" s="29" t="str">
        <f>IF(C162="","",IFERROR((VLOOKUP(C162,'[2]PRE - ETUDE'!$E$58:$AD$100,25,0)),IFERROR(VLOOKUP(C162,Imformations!$C$10:$G$32,3,0),IFERROR((VLOOKUP(C162,[2]PROJETS!$D$24:$AE$1000,25,0)),""))))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40" t="s">
        <v>49</v>
      </c>
      <c r="D163" s="73">
        <f>SUM(D156:D162)</f>
        <v>0</v>
      </c>
      <c r="E163" s="41"/>
      <c r="F163" s="42"/>
      <c r="G163" s="43" t="s">
        <v>50</v>
      </c>
      <c r="H163" s="44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65"/>
      <c r="D164" s="70"/>
      <c r="E164" s="67"/>
      <c r="F164" s="28" t="str">
        <f>IF(C164="","",IFERROR(VLOOKUP(C164,[1]Annuaires!$B$4:$ZZ$5000,2,0)&amp;"  "&amp;VLOOKUP(C164,[1]Annuaires!$B$4:$ZZ$5000,1,0),(IFERROR(VLOOKUP(C164,'[2]PRE - ETUDE'!$C$5:$ZZ$5000,5,0),IFERROR(VLOOKUP(C164,Imformations!$C$9:$E$39,2,0),(VLOOKUP(C164,[2]PROJETS!$C$5:$ZZ$5000,5,0)))))))</f>
        <v/>
      </c>
      <c r="G164" s="28" t="str">
        <f>IF(C164="","",IFERROR(VLOOKUP(C164,[1]Annuaires!$B$4:$ZZ$5000,4,0),(IFERROR(VLOOKUP(C164,'[2]PRE - ETUDE'!$C$5:$ZZ$5000,4,0),IFERROR(VLOOKUP(C164,[2]PROJETS!$C$5:$ZZ$5000,4,0),(VLOOKUP(C164,Imformations!$C$9:$E$38,3,0)))))))</f>
        <v/>
      </c>
      <c r="H164" s="29" t="str">
        <f>IF(C164="","",IFERROR((VLOOKUP(C164,'[2]PRE - ETUDE'!$E$58:$AD$100,25,0)),IFERROR(VLOOKUP(C164,Imformations!$C$10:$G$32,3,0),IFERROR((VLOOKUP(C164,[2]PROJETS!$D$24:$AE$1000,25,0)),""))))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65"/>
      <c r="D165" s="72"/>
      <c r="E165" s="64"/>
      <c r="F165" s="28" t="str">
        <f>IF(C165="","",IFERROR(VLOOKUP(C165,[1]Annuaires!$B$4:$ZZ$5000,2,0)&amp;"  "&amp;VLOOKUP(C165,[1]Annuaires!$B$4:$ZZ$5000,1,0),(IFERROR(VLOOKUP(C165,'[2]PRE - ETUDE'!$C$5:$ZZ$5000,5,0),IFERROR(VLOOKUP(C165,Imformations!$C$9:$E$39,2,0),(VLOOKUP(C165,[2]PROJETS!$C$5:$ZZ$5000,5,0)))))))</f>
        <v/>
      </c>
      <c r="G165" s="28" t="str">
        <f>IF(C165="","",IFERROR(VLOOKUP(C165,[1]Annuaires!$B$4:$ZZ$5000,4,0),(IFERROR(VLOOKUP(C165,'[2]PRE - ETUDE'!$C$5:$ZZ$5000,4,0),IFERROR(VLOOKUP(C165,[2]PROJETS!$C$5:$ZZ$5000,4,0),(VLOOKUP(C165,Imformations!$C$9:$E$38,3,0)))))))</f>
        <v/>
      </c>
      <c r="H165" s="29" t="str">
        <f>IF(C165="","",IFERROR((VLOOKUP(C165,'[2]PRE - ETUDE'!$E$58:$AD$100,25,0)),IFERROR(VLOOKUP(C165,Imformations!$C$10:$G$32,3,0),IFERROR((VLOOKUP(C165,[2]PROJETS!$D$24:$AE$1000,25,0)),""))))</f>
        <v/>
      </c>
      <c r="I165" s="36"/>
      <c r="J165" s="37"/>
      <c r="K165" s="38"/>
      <c r="M165" s="34"/>
      <c r="N165" s="34"/>
    </row>
    <row r="166" spans="2:14" x14ac:dyDescent="0.25">
      <c r="B166" s="139"/>
      <c r="C166" s="65"/>
      <c r="D166" s="72"/>
      <c r="E166" s="64"/>
      <c r="F166" s="28" t="str">
        <f>IF(C166="","",IFERROR(VLOOKUP(C166,[1]Annuaires!$B$4:$ZZ$5000,2,0)&amp;"  "&amp;VLOOKUP(C166,[1]Annuaires!$B$4:$ZZ$5000,1,0),(IFERROR(VLOOKUP(C166,'[2]PRE - ETUDE'!$C$5:$ZZ$5000,5,0),IFERROR(VLOOKUP(C166,Imformations!$C$9:$E$39,2,0),(VLOOKUP(C166,[2]PROJETS!$C$5:$ZZ$5000,5,0)))))))</f>
        <v/>
      </c>
      <c r="G166" s="28" t="str">
        <f>IF(C166="","",IFERROR(VLOOKUP(C166,[1]Annuaires!$B$4:$ZZ$5000,4,0),(IFERROR(VLOOKUP(C166,'[2]PRE - ETUDE'!$C$5:$ZZ$5000,4,0),IFERROR(VLOOKUP(C166,[2]PROJETS!$C$5:$ZZ$5000,4,0),(VLOOKUP(C166,Imformations!$C$9:$E$38,3,0)))))))</f>
        <v/>
      </c>
      <c r="H166" s="29" t="str">
        <f>IF(C166="","",IFERROR((VLOOKUP(C166,'[2]PRE - ETUDE'!$E$58:$AD$100,25,0)),IFERROR(VLOOKUP(C166,Imformations!$C$10:$G$32,3,0),IFERROR((VLOOKUP(C166,[2]PROJETS!$D$24:$AE$1000,25,0)),""))))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65"/>
      <c r="D167" s="72"/>
      <c r="E167" s="64"/>
      <c r="F167" s="28" t="str">
        <f>IF(C167="","",IFERROR(VLOOKUP(C167,[1]Annuaires!$B$4:$ZZ$5000,2,0)&amp;"  "&amp;VLOOKUP(C167,[1]Annuaires!$B$4:$ZZ$5000,1,0),(IFERROR(VLOOKUP(C167,'[2]PRE - ETUDE'!$C$5:$ZZ$5000,5,0),IFERROR(VLOOKUP(C167,Imformations!$C$9:$E$39,2,0),(VLOOKUP(C167,[2]PROJETS!$C$5:$ZZ$5000,5,0)))))))</f>
        <v/>
      </c>
      <c r="G167" s="28" t="str">
        <f>IF(C167="","",IFERROR(VLOOKUP(C167,[1]Annuaires!$B$4:$ZZ$5000,4,0),(IFERROR(VLOOKUP(C167,'[2]PRE - ETUDE'!$C$5:$ZZ$5000,4,0),IFERROR(VLOOKUP(C167,[2]PROJETS!$C$5:$ZZ$5000,4,0),(VLOOKUP(C167,Imformations!$C$9:$E$38,3,0)))))))</f>
        <v/>
      </c>
      <c r="H167" s="29" t="str">
        <f>IF(C167="","",IFERROR((VLOOKUP(C167,'[2]PRE - ETUDE'!$E$58:$AD$100,25,0)),IFERROR(VLOOKUP(C167,Imformations!$C$10:$G$32,3,0),IFERROR((VLOOKUP(C167,[2]PROJETS!$D$24:$AE$1000,25,0)),""))))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65"/>
      <c r="D168" s="72"/>
      <c r="E168" s="64"/>
      <c r="F168" s="28" t="str">
        <f>IF(C168="","",IFERROR(VLOOKUP(C168,[1]Annuaires!$B$4:$ZZ$5000,2,0)&amp;"  "&amp;VLOOKUP(C168,[1]Annuaires!$B$4:$ZZ$5000,1,0),(IFERROR(VLOOKUP(C168,'[2]PRE - ETUDE'!$C$5:$ZZ$5000,5,0),IFERROR(VLOOKUP(C168,Imformations!$C$9:$E$39,2,0),(VLOOKUP(C168,[2]PROJETS!$C$5:$ZZ$5000,5,0)))))))</f>
        <v/>
      </c>
      <c r="G168" s="28" t="str">
        <f>IF(C168="","",IFERROR(VLOOKUP(C168,[1]Annuaires!$B$4:$ZZ$5000,4,0),(IFERROR(VLOOKUP(C168,'[2]PRE - ETUDE'!$C$5:$ZZ$5000,4,0),IFERROR(VLOOKUP(C168,[2]PROJETS!$C$5:$ZZ$5000,4,0),(VLOOKUP(C168,Imformations!$C$9:$E$38,3,0)))))))</f>
        <v/>
      </c>
      <c r="H168" s="29" t="str">
        <f>IF(C168="","",IFERROR((VLOOKUP(C168,'[2]PRE - ETUDE'!$E$58:$AD$100,25,0)),IFERROR(VLOOKUP(C168,Imformations!$C$10:$G$32,3,0),IFERROR((VLOOKUP(C168,[2]PROJETS!$D$24:$AE$1000,25,0)),""))))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65"/>
      <c r="D169" s="72"/>
      <c r="E169" s="64"/>
      <c r="F169" s="28" t="str">
        <f>IF(C169="","",IFERROR(VLOOKUP(C169,[1]Annuaires!$B$4:$ZZ$5000,2,0)&amp;"  "&amp;VLOOKUP(C169,[1]Annuaires!$B$4:$ZZ$5000,1,0),(IFERROR(VLOOKUP(C169,'[2]PRE - ETUDE'!$C$5:$ZZ$5000,5,0),IFERROR(VLOOKUP(C169,Imformations!$C$9:$E$39,2,0),(VLOOKUP(C169,[2]PROJETS!$C$5:$ZZ$5000,5,0)))))))</f>
        <v/>
      </c>
      <c r="G169" s="28" t="str">
        <f>IF(C169="","",IFERROR(VLOOKUP(C169,[1]Annuaires!$B$4:$ZZ$5000,4,0),(IFERROR(VLOOKUP(C169,'[2]PRE - ETUDE'!$C$5:$ZZ$5000,4,0),IFERROR(VLOOKUP(C169,[2]PROJETS!$C$5:$ZZ$5000,4,0),(VLOOKUP(C169,Imformations!$C$9:$E$38,3,0)))))))</f>
        <v/>
      </c>
      <c r="H169" s="29" t="str">
        <f>IF(C169="","",IFERROR((VLOOKUP(C169,'[2]PRE - ETUDE'!$E$58:$AD$100,25,0)),IFERROR(VLOOKUP(C169,Imformations!$C$10:$G$32,3,0),IFERROR((VLOOKUP(C169,[2]PROJETS!$D$24:$AE$1000,25,0)),""))))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65"/>
      <c r="D170" s="72"/>
      <c r="E170" s="64"/>
      <c r="F170" s="28" t="str">
        <f>IF(C170="","",IFERROR(VLOOKUP(C170,[1]Annuaires!$B$4:$ZZ$5000,2,0)&amp;"  "&amp;VLOOKUP(C170,[1]Annuaires!$B$4:$ZZ$5000,1,0),(IFERROR(VLOOKUP(C170,'[2]PRE - ETUDE'!$C$5:$ZZ$5000,5,0),IFERROR(VLOOKUP(C170,Imformations!$C$9:$E$39,2,0),(VLOOKUP(C170,[2]PROJETS!$C$5:$ZZ$5000,5,0)))))))</f>
        <v/>
      </c>
      <c r="G170" s="28" t="str">
        <f>IF(C170="","",IFERROR(VLOOKUP(C170,[1]Annuaires!$B$4:$ZZ$5000,4,0),(IFERROR(VLOOKUP(C170,'[2]PRE - ETUDE'!$C$5:$ZZ$5000,4,0),IFERROR(VLOOKUP(C170,[2]PROJETS!$C$5:$ZZ$5000,4,0),(VLOOKUP(C170,Imformations!$C$9:$E$38,3,0)))))))</f>
        <v/>
      </c>
      <c r="H170" s="29" t="str">
        <f>IF(C170="","",IFERROR((VLOOKUP(C170,'[2]PRE - ETUDE'!$E$58:$AD$100,25,0)),IFERROR(VLOOKUP(C170,Imformations!$C$10:$G$32,3,0),IFERROR((VLOOKUP(C170,[2]PROJETS!$D$24:$AE$1000,25,0)),""))))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40" t="s">
        <v>49</v>
      </c>
      <c r="D171" s="73">
        <f>SUM(D164:D170)</f>
        <v>0</v>
      </c>
      <c r="E171" s="41"/>
      <c r="F171" s="42"/>
      <c r="G171" s="43" t="s">
        <v>50</v>
      </c>
      <c r="H171" s="44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68"/>
      <c r="D172" s="70"/>
      <c r="E172" s="67"/>
      <c r="F172" s="28" t="str">
        <f>IF(C172="","",IFERROR(VLOOKUP(C172,[1]Annuaires!$B$4:$ZZ$5000,2,0)&amp;"  "&amp;VLOOKUP(C172,[1]Annuaires!$B$4:$ZZ$5000,1,0),(IFERROR(VLOOKUP(C172,'[2]PRE - ETUDE'!$C$5:$ZZ$5000,5,0),IFERROR(VLOOKUP(C172,Imformations!$C$9:$E$39,2,0),(VLOOKUP(C172,[2]PROJETS!$C$5:$ZZ$5000,5,0)))))))</f>
        <v/>
      </c>
      <c r="G172" s="28" t="str">
        <f>IF(C172="","",IFERROR(VLOOKUP(C172,[1]Annuaires!$B$4:$ZZ$5000,4,0),(IFERROR(VLOOKUP(C172,'[2]PRE - ETUDE'!$C$5:$ZZ$5000,4,0),IFERROR(VLOOKUP(C172,[2]PROJETS!$C$5:$ZZ$5000,4,0),(VLOOKUP(C172,Imformations!$C$9:$E$38,3,0)))))))</f>
        <v/>
      </c>
      <c r="H172" s="29" t="str">
        <f>IF(C172="","",IFERROR((VLOOKUP(C172,'[2]PRE - ETUDE'!$E$58:$AD$100,25,0)),IFERROR(VLOOKUP(C172,Imformations!$C$10:$G$32,3,0),IFERROR((VLOOKUP(C172,[2]PROJETS!$D$24:$AE$1000,25,0)),""))))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65"/>
      <c r="D173" s="72"/>
      <c r="E173" s="64"/>
      <c r="F173" s="28" t="str">
        <f>IF(C173="","",IFERROR(VLOOKUP(C173,[1]Annuaires!$B$4:$ZZ$5000,2,0)&amp;"  "&amp;VLOOKUP(C173,[1]Annuaires!$B$4:$ZZ$5000,1,0),(IFERROR(VLOOKUP(C173,'[2]PRE - ETUDE'!$C$5:$ZZ$5000,5,0),IFERROR(VLOOKUP(C173,Imformations!$C$9:$E$39,2,0),(VLOOKUP(C173,[2]PROJETS!$C$5:$ZZ$5000,5,0)))))))</f>
        <v/>
      </c>
      <c r="G173" s="28" t="str">
        <f>IF(C173="","",IFERROR(VLOOKUP(C173,[1]Annuaires!$B$4:$ZZ$5000,4,0),(IFERROR(VLOOKUP(C173,'[2]PRE - ETUDE'!$C$5:$ZZ$5000,4,0),IFERROR(VLOOKUP(C173,[2]PROJETS!$C$5:$ZZ$5000,4,0),(VLOOKUP(C173,Imformations!$C$9:$E$38,3,0)))))))</f>
        <v/>
      </c>
      <c r="H173" s="29" t="str">
        <f>IF(C173="","",IFERROR((VLOOKUP(C173,'[2]PRE - ETUDE'!$E$58:$AD$100,25,0)),IFERROR(VLOOKUP(C173,Imformations!$C$10:$G$32,3,0),IFERROR((VLOOKUP(C173,[2]PROJETS!$D$24:$AE$1000,25,0)),""))))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65"/>
      <c r="D174" s="72"/>
      <c r="E174" s="64"/>
      <c r="F174" s="28" t="str">
        <f>IF(C174="","",IFERROR(VLOOKUP(C174,[1]Annuaires!$B$4:$ZZ$5000,2,0)&amp;"  "&amp;VLOOKUP(C174,[1]Annuaires!$B$4:$ZZ$5000,1,0),(IFERROR(VLOOKUP(C174,'[2]PRE - ETUDE'!$C$5:$ZZ$5000,5,0),IFERROR(VLOOKUP(C174,Imformations!$C$9:$E$39,2,0),(VLOOKUP(C174,[2]PROJETS!$C$5:$ZZ$5000,5,0)))))))</f>
        <v/>
      </c>
      <c r="G174" s="28" t="str">
        <f>IF(C174="","",IFERROR(VLOOKUP(C174,[1]Annuaires!$B$4:$ZZ$5000,4,0),(IFERROR(VLOOKUP(C174,'[2]PRE - ETUDE'!$C$5:$ZZ$5000,4,0),IFERROR(VLOOKUP(C174,[2]PROJETS!$C$5:$ZZ$5000,4,0),(VLOOKUP(C174,Imformations!$C$9:$E$38,3,0)))))))</f>
        <v/>
      </c>
      <c r="H174" s="29" t="str">
        <f>IF(C174="","",IFERROR((VLOOKUP(C174,'[2]PRE - ETUDE'!$E$58:$AD$100,25,0)),IFERROR(VLOOKUP(C174,Imformations!$C$10:$G$32,3,0),IFERROR((VLOOKUP(C174,[2]PROJETS!$D$24:$AE$1000,25,0)),""))))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65"/>
      <c r="D175" s="72"/>
      <c r="E175" s="64"/>
      <c r="F175" s="28" t="str">
        <f>IF(C175="","",IFERROR(VLOOKUP(C175,[1]Annuaires!$B$4:$ZZ$5000,2,0)&amp;"  "&amp;VLOOKUP(C175,[1]Annuaires!$B$4:$ZZ$5000,1,0),(IFERROR(VLOOKUP(C175,'[2]PRE - ETUDE'!$C$5:$ZZ$5000,5,0),IFERROR(VLOOKUP(C175,Imformations!$C$9:$E$39,2,0),(VLOOKUP(C175,[2]PROJETS!$C$5:$ZZ$5000,5,0)))))))</f>
        <v/>
      </c>
      <c r="G175" s="28" t="str">
        <f>IF(C175="","",IFERROR(VLOOKUP(C175,[1]Annuaires!$B$4:$ZZ$5000,4,0),(IFERROR(VLOOKUP(C175,'[2]PRE - ETUDE'!$C$5:$ZZ$5000,4,0),IFERROR(VLOOKUP(C175,[2]PROJETS!$C$5:$ZZ$5000,4,0),(VLOOKUP(C175,Imformations!$C$9:$E$38,3,0)))))))</f>
        <v/>
      </c>
      <c r="H175" s="29" t="str">
        <f>IF(C175="","",IFERROR((VLOOKUP(C175,'[2]PRE - ETUDE'!$E$58:$AD$100,25,0)),IFERROR(VLOOKUP(C175,Imformations!$C$10:$G$32,3,0),IFERROR((VLOOKUP(C175,[2]PROJETS!$D$24:$AE$1000,25,0)),""))))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65"/>
      <c r="D176" s="72"/>
      <c r="E176" s="64"/>
      <c r="F176" s="28" t="str">
        <f>IF(C176="","",IFERROR(VLOOKUP(C176,[1]Annuaires!$B$4:$ZZ$5000,2,0)&amp;"  "&amp;VLOOKUP(C176,[1]Annuaires!$B$4:$ZZ$5000,1,0),(IFERROR(VLOOKUP(C176,'[2]PRE - ETUDE'!$C$5:$ZZ$5000,5,0),IFERROR(VLOOKUP(C176,Imformations!$C$9:$E$39,2,0),(VLOOKUP(C176,[2]PROJETS!$C$5:$ZZ$5000,5,0)))))))</f>
        <v/>
      </c>
      <c r="G176" s="28" t="str">
        <f>IF(C176="","",IFERROR(VLOOKUP(C176,[1]Annuaires!$B$4:$ZZ$5000,4,0),(IFERROR(VLOOKUP(C176,'[2]PRE - ETUDE'!$C$5:$ZZ$5000,4,0),IFERROR(VLOOKUP(C176,[2]PROJETS!$C$5:$ZZ$5000,4,0),(VLOOKUP(C176,Imformations!$C$9:$E$38,3,0)))))))</f>
        <v/>
      </c>
      <c r="H176" s="29" t="str">
        <f>IF(C176="","",IFERROR((VLOOKUP(C176,'[2]PRE - ETUDE'!$E$58:$AD$100,25,0)),IFERROR(VLOOKUP(C176,Imformations!$C$10:$G$32,3,0),IFERROR((VLOOKUP(C176,[2]PROJETS!$D$24:$AE$1000,25,0)),""))))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65"/>
      <c r="D177" s="72"/>
      <c r="E177" s="64"/>
      <c r="F177" s="28" t="str">
        <f>IF(C177="","",IFERROR(VLOOKUP(C177,[1]Annuaires!$B$4:$ZZ$5000,2,0)&amp;"  "&amp;VLOOKUP(C177,[1]Annuaires!$B$4:$ZZ$5000,1,0),(IFERROR(VLOOKUP(C177,'[2]PRE - ETUDE'!$C$5:$ZZ$5000,5,0),IFERROR(VLOOKUP(C177,Imformations!$C$9:$E$39,2,0),(VLOOKUP(C177,[2]PROJETS!$C$5:$ZZ$5000,5,0)))))))</f>
        <v/>
      </c>
      <c r="G177" s="28" t="str">
        <f>IF(C177="","",IFERROR(VLOOKUP(C177,[1]Annuaires!$B$4:$ZZ$5000,4,0),(IFERROR(VLOOKUP(C177,'[2]PRE - ETUDE'!$C$5:$ZZ$5000,4,0),IFERROR(VLOOKUP(C177,[2]PROJETS!$C$5:$ZZ$5000,4,0),(VLOOKUP(C177,Imformations!$C$9:$E$38,3,0)))))))</f>
        <v/>
      </c>
      <c r="H177" s="29" t="str">
        <f>IF(C177="","",IFERROR((VLOOKUP(C177,'[2]PRE - ETUDE'!$E$58:$AD$100,25,0)),IFERROR(VLOOKUP(C177,Imformations!$C$10:$G$32,3,0),IFERROR((VLOOKUP(C177,[2]PROJETS!$D$24:$AE$1000,25,0)),""))))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65"/>
      <c r="D178" s="72"/>
      <c r="E178" s="64"/>
      <c r="F178" s="28" t="str">
        <f>IF(C178="","",IFERROR(VLOOKUP(C178,[1]Annuaires!$B$4:$ZZ$5000,2,0)&amp;"  "&amp;VLOOKUP(C178,[1]Annuaires!$B$4:$ZZ$5000,1,0),(IFERROR(VLOOKUP(C178,'[2]PRE - ETUDE'!$C$5:$ZZ$5000,5,0),IFERROR(VLOOKUP(C178,Imformations!$C$9:$E$39,2,0),(VLOOKUP(C178,[2]PROJETS!$C$5:$ZZ$5000,5,0)))))))</f>
        <v/>
      </c>
      <c r="G178" s="28" t="str">
        <f>IF(C178="","",IFERROR(VLOOKUP(C178,[1]Annuaires!$B$4:$ZZ$5000,4,0),(IFERROR(VLOOKUP(C178,'[2]PRE - ETUDE'!$C$5:$ZZ$5000,4,0),IFERROR(VLOOKUP(C178,[2]PROJETS!$C$5:$ZZ$5000,4,0),(VLOOKUP(C178,Imformations!$C$9:$E$38,3,0)))))))</f>
        <v/>
      </c>
      <c r="H178" s="29" t="str">
        <f>IF(C178="","",IFERROR((VLOOKUP(C178,'[2]PRE - ETUDE'!$E$58:$AD$100,25,0)),IFERROR(VLOOKUP(C178,Imformations!$C$10:$G$32,3,0),IFERROR((VLOOKUP(C178,[2]PROJETS!$D$24:$AE$1000,25,0)),""))))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40" t="s">
        <v>49</v>
      </c>
      <c r="D179" s="73">
        <f>SUM(D172:D178)</f>
        <v>0</v>
      </c>
      <c r="E179" s="41"/>
      <c r="F179" s="42"/>
      <c r="G179" s="43" t="s">
        <v>50</v>
      </c>
      <c r="H179" s="44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68"/>
      <c r="D180" s="70"/>
      <c r="E180" s="67"/>
      <c r="F180" s="28" t="str">
        <f>IF(C180="","",IFERROR(VLOOKUP(C180,[1]Annuaires!$B$4:$ZZ$5000,2,0)&amp;"  "&amp;VLOOKUP(C180,[1]Annuaires!$B$4:$ZZ$5000,1,0),(IFERROR(VLOOKUP(C180,'[2]PRE - ETUDE'!$C$5:$ZZ$5000,5,0),IFERROR(VLOOKUP(C180,Imformations!$C$9:$E$39,2,0),(VLOOKUP(C180,[2]PROJETS!$C$5:$ZZ$5000,5,0)))))))</f>
        <v/>
      </c>
      <c r="G180" s="28" t="str">
        <f>IF(C180="","",IFERROR(VLOOKUP(C180,[1]Annuaires!$B$4:$ZZ$5000,4,0),(IFERROR(VLOOKUP(C180,'[2]PRE - ETUDE'!$C$5:$ZZ$5000,4,0),IFERROR(VLOOKUP(C180,[2]PROJETS!$C$5:$ZZ$5000,4,0),(VLOOKUP(C180,Imformations!$C$9:$E$38,3,0)))))))</f>
        <v/>
      </c>
      <c r="H180" s="29" t="str">
        <f>IF(C180="","",IFERROR((VLOOKUP(C180,'[2]PRE - ETUDE'!$E$58:$AD$100,25,0)),IFERROR(VLOOKUP(C180,Imformations!$C$10:$G$32,3,0),IFERROR((VLOOKUP(C180,[2]PROJETS!$D$24:$AE$1000,25,0)),""))))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65"/>
      <c r="D181" s="72"/>
      <c r="E181" s="64"/>
      <c r="F181" s="28" t="str">
        <f>IF(C181="","",IFERROR(VLOOKUP(C181,[1]Annuaires!$B$4:$ZZ$5000,2,0)&amp;"  "&amp;VLOOKUP(C181,[1]Annuaires!$B$4:$ZZ$5000,1,0),(IFERROR(VLOOKUP(C181,'[2]PRE - ETUDE'!$C$5:$ZZ$5000,5,0),IFERROR(VLOOKUP(C181,Imformations!$C$9:$E$39,2,0),(VLOOKUP(C181,[2]PROJETS!$C$5:$ZZ$5000,5,0)))))))</f>
        <v/>
      </c>
      <c r="G181" s="28" t="str">
        <f>IF(C181="","",IFERROR(VLOOKUP(C181,[1]Annuaires!$B$4:$ZZ$5000,4,0),(IFERROR(VLOOKUP(C181,'[2]PRE - ETUDE'!$C$5:$ZZ$5000,4,0),IFERROR(VLOOKUP(C181,[2]PROJETS!$C$5:$ZZ$5000,4,0),(VLOOKUP(C181,Imformations!$C$9:$E$38,3,0)))))))</f>
        <v/>
      </c>
      <c r="H181" s="29" t="str">
        <f>IF(C181="","",IFERROR((VLOOKUP(C181,'[2]PRE - ETUDE'!$E$58:$AD$100,25,0)),IFERROR(VLOOKUP(C181,Imformations!$C$10:$G$32,3,0),IFERROR((VLOOKUP(C181,[2]PROJETS!$D$24:$AE$1000,25,0)),""))))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65"/>
      <c r="D182" s="72"/>
      <c r="E182" s="64"/>
      <c r="F182" s="28" t="str">
        <f>IF(C182="","",IFERROR(VLOOKUP(C182,[1]Annuaires!$B$4:$ZZ$5000,2,0)&amp;"  "&amp;VLOOKUP(C182,[1]Annuaires!$B$4:$ZZ$5000,1,0),(IFERROR(VLOOKUP(C182,'[2]PRE - ETUDE'!$C$5:$ZZ$5000,5,0),IFERROR(VLOOKUP(C182,Imformations!$C$9:$E$39,2,0),(VLOOKUP(C182,[2]PROJETS!$C$5:$ZZ$5000,5,0)))))))</f>
        <v/>
      </c>
      <c r="G182" s="28" t="str">
        <f>IF(C182="","",IFERROR(VLOOKUP(C182,[1]Annuaires!$B$4:$ZZ$5000,4,0),(IFERROR(VLOOKUP(C182,'[2]PRE - ETUDE'!$C$5:$ZZ$5000,4,0),IFERROR(VLOOKUP(C182,[2]PROJETS!$C$5:$ZZ$5000,4,0),(VLOOKUP(C182,Imformations!$C$9:$E$38,3,0)))))))</f>
        <v/>
      </c>
      <c r="H182" s="29" t="str">
        <f>IF(C182="","",IFERROR((VLOOKUP(C182,'[2]PRE - ETUDE'!$E$58:$AD$100,25,0)),IFERROR(VLOOKUP(C182,Imformations!$C$10:$G$32,3,0),IFERROR((VLOOKUP(C182,[2]PROJETS!$D$24:$AE$1000,25,0)),""))))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65"/>
      <c r="D183" s="72"/>
      <c r="E183" s="64"/>
      <c r="F183" s="28" t="str">
        <f>IF(C183="","",IFERROR(VLOOKUP(C183,[1]Annuaires!$B$4:$ZZ$5000,2,0)&amp;"  "&amp;VLOOKUP(C183,[1]Annuaires!$B$4:$ZZ$5000,1,0),(IFERROR(VLOOKUP(C183,'[2]PRE - ETUDE'!$C$5:$ZZ$5000,5,0),IFERROR(VLOOKUP(C183,Imformations!$C$9:$E$39,2,0),(VLOOKUP(C183,[2]PROJETS!$C$5:$ZZ$5000,5,0)))))))</f>
        <v/>
      </c>
      <c r="G183" s="28" t="str">
        <f>IF(C183="","",IFERROR(VLOOKUP(C183,[1]Annuaires!$B$4:$ZZ$5000,4,0),(IFERROR(VLOOKUP(C183,'[2]PRE - ETUDE'!$C$5:$ZZ$5000,4,0),IFERROR(VLOOKUP(C183,[2]PROJETS!$C$5:$ZZ$5000,4,0),(VLOOKUP(C183,Imformations!$C$9:$E$38,3,0)))))))</f>
        <v/>
      </c>
      <c r="H183" s="29" t="str">
        <f>IF(C183="","",IFERROR((VLOOKUP(C183,'[2]PRE - ETUDE'!$E$58:$AD$100,25,0)),IFERROR(VLOOKUP(C183,Imformations!$C$10:$G$32,3,0),IFERROR((VLOOKUP(C183,[2]PROJETS!$D$24:$AE$1000,25,0)),""))))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65"/>
      <c r="D184" s="72"/>
      <c r="E184" s="64"/>
      <c r="F184" s="28" t="str">
        <f>IF(C184="","",IFERROR(VLOOKUP(C184,[1]Annuaires!$B$4:$ZZ$5000,2,0)&amp;"  "&amp;VLOOKUP(C184,[1]Annuaires!$B$4:$ZZ$5000,1,0),(IFERROR(VLOOKUP(C184,'[2]PRE - ETUDE'!$C$5:$ZZ$5000,5,0),IFERROR(VLOOKUP(C184,Imformations!$C$9:$E$39,2,0),(VLOOKUP(C184,[2]PROJETS!$C$5:$ZZ$5000,5,0)))))))</f>
        <v/>
      </c>
      <c r="G184" s="28" t="str">
        <f>IF(C184="","",IFERROR(VLOOKUP(C184,[1]Annuaires!$B$4:$ZZ$5000,4,0),(IFERROR(VLOOKUP(C184,'[2]PRE - ETUDE'!$C$5:$ZZ$5000,4,0),IFERROR(VLOOKUP(C184,[2]PROJETS!$C$5:$ZZ$5000,4,0),(VLOOKUP(C184,Imformations!$C$9:$E$38,3,0)))))))</f>
        <v/>
      </c>
      <c r="H184" s="29" t="str">
        <f>IF(C184="","",IFERROR((VLOOKUP(C184,'[2]PRE - ETUDE'!$E$58:$AD$100,25,0)),IFERROR(VLOOKUP(C184,Imformations!$C$10:$G$32,3,0),IFERROR((VLOOKUP(C184,[2]PROJETS!$D$24:$AE$1000,25,0)),""))))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65"/>
      <c r="D185" s="72"/>
      <c r="E185" s="64"/>
      <c r="F185" s="28" t="str">
        <f>IF(C185="","",IFERROR(VLOOKUP(C185,[1]Annuaires!$B$4:$ZZ$5000,2,0)&amp;"  "&amp;VLOOKUP(C185,[1]Annuaires!$B$4:$ZZ$5000,1,0),(IFERROR(VLOOKUP(C185,'[2]PRE - ETUDE'!$C$5:$ZZ$5000,5,0),IFERROR(VLOOKUP(C185,Imformations!$C$9:$E$39,2,0),(VLOOKUP(C185,[2]PROJETS!$C$5:$ZZ$5000,5,0)))))))</f>
        <v/>
      </c>
      <c r="G185" s="28" t="str">
        <f>IF(C185="","",IFERROR(VLOOKUP(C185,[1]Annuaires!$B$4:$ZZ$5000,4,0),(IFERROR(VLOOKUP(C185,'[2]PRE - ETUDE'!$C$5:$ZZ$5000,4,0),IFERROR(VLOOKUP(C185,[2]PROJETS!$C$5:$ZZ$5000,4,0),(VLOOKUP(C185,Imformations!$C$9:$E$38,3,0)))))))</f>
        <v/>
      </c>
      <c r="H185" s="29" t="str">
        <f>IF(C185="","",IFERROR((VLOOKUP(C185,'[2]PRE - ETUDE'!$E$58:$AD$100,25,0)),IFERROR(VLOOKUP(C185,Imformations!$C$10:$G$32,3,0),IFERROR((VLOOKUP(C185,[2]PROJETS!$D$24:$AE$1000,25,0)),""))))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65"/>
      <c r="D186" s="72"/>
      <c r="E186" s="64"/>
      <c r="F186" s="28" t="str">
        <f>IF(C186="","",IFERROR(VLOOKUP(C186,[1]Annuaires!$B$4:$ZZ$5000,2,0)&amp;"  "&amp;VLOOKUP(C186,[1]Annuaires!$B$4:$ZZ$5000,1,0),(IFERROR(VLOOKUP(C186,'[2]PRE - ETUDE'!$C$5:$ZZ$5000,5,0),IFERROR(VLOOKUP(C186,Imformations!$C$9:$E$39,2,0),(VLOOKUP(C186,[2]PROJETS!$C$5:$ZZ$5000,5,0)))))))</f>
        <v/>
      </c>
      <c r="G186" s="28" t="str">
        <f>IF(C186="","",IFERROR(VLOOKUP(C186,[1]Annuaires!$B$4:$ZZ$5000,4,0),(IFERROR(VLOOKUP(C186,'[2]PRE - ETUDE'!$C$5:$ZZ$5000,4,0),IFERROR(VLOOKUP(C186,[2]PROJETS!$C$5:$ZZ$5000,4,0),(VLOOKUP(C186,Imformations!$C$9:$E$38,3,0)))))))</f>
        <v/>
      </c>
      <c r="H186" s="29" t="str">
        <f>IF(C186="","",IFERROR((VLOOKUP(C186,'[2]PRE - ETUDE'!$E$58:$AD$100,25,0)),IFERROR(VLOOKUP(C186,Imformations!$C$10:$G$32,3,0),IFERROR((VLOOKUP(C186,[2]PROJETS!$D$24:$AE$1000,25,0)),""))))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40" t="s">
        <v>49</v>
      </c>
      <c r="D187" s="73">
        <f>SUM(D180:D186)</f>
        <v>0</v>
      </c>
      <c r="E187" s="41"/>
      <c r="F187" s="42"/>
      <c r="G187" s="43" t="s">
        <v>50</v>
      </c>
      <c r="H187" s="44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68"/>
      <c r="D188" s="70"/>
      <c r="E188" s="67"/>
      <c r="F188" s="28" t="str">
        <f>IF(C188="","",IFERROR(VLOOKUP(C188,[1]Annuaires!$B$4:$ZZ$5000,2,0)&amp;"  "&amp;VLOOKUP(C188,[1]Annuaires!$B$4:$ZZ$5000,1,0),(IFERROR(VLOOKUP(C188,'[2]PRE - ETUDE'!$C$5:$ZZ$5000,5,0),IFERROR(VLOOKUP(C188,Imformations!$C$9:$E$39,2,0),(VLOOKUP(C188,[2]PROJETS!$C$5:$ZZ$5000,5,0)))))))</f>
        <v/>
      </c>
      <c r="G188" s="28" t="str">
        <f>IF(C188="","",IFERROR(VLOOKUP(C188,[1]Annuaires!$B$4:$ZZ$5000,4,0),(IFERROR(VLOOKUP(C188,'[2]PRE - ETUDE'!$C$5:$ZZ$5000,4,0),IFERROR(VLOOKUP(C188,[2]PROJETS!$C$5:$ZZ$5000,4,0),(VLOOKUP(C188,Imformations!$C$9:$E$38,3,0)))))))</f>
        <v/>
      </c>
      <c r="H188" s="29" t="str">
        <f>IF(C188="","",IFERROR((VLOOKUP(C188,'[2]PRE - ETUDE'!$E$58:$AD$100,25,0)),IFERROR(VLOOKUP(C188,Imformations!$C$10:$G$32,3,0),IFERROR((VLOOKUP(C188,[2]PROJETS!$D$24:$AE$1000,25,0)),""))))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65"/>
      <c r="D189" s="72"/>
      <c r="E189" s="64"/>
      <c r="F189" s="28" t="str">
        <f>IF(C189="","",IFERROR(VLOOKUP(C189,[1]Annuaires!$B$4:$ZZ$5000,2,0)&amp;"  "&amp;VLOOKUP(C189,[1]Annuaires!$B$4:$ZZ$5000,1,0),(IFERROR(VLOOKUP(C189,'[2]PRE - ETUDE'!$C$5:$ZZ$5000,5,0),IFERROR(VLOOKUP(C189,Imformations!$C$9:$E$39,2,0),(VLOOKUP(C189,[2]PROJETS!$C$5:$ZZ$5000,5,0)))))))</f>
        <v/>
      </c>
      <c r="G189" s="28" t="str">
        <f>IF(C189="","",IFERROR(VLOOKUP(C189,[1]Annuaires!$B$4:$ZZ$5000,4,0),(IFERROR(VLOOKUP(C189,'[2]PRE - ETUDE'!$C$5:$ZZ$5000,4,0),IFERROR(VLOOKUP(C189,[2]PROJETS!$C$5:$ZZ$5000,4,0),(VLOOKUP(C189,Imformations!$C$9:$E$38,3,0)))))))</f>
        <v/>
      </c>
      <c r="H189" s="29" t="str">
        <f>IF(C189="","",IFERROR((VLOOKUP(C189,'[2]PRE - ETUDE'!$E$58:$AD$100,25,0)),IFERROR(VLOOKUP(C189,Imformations!$C$10:$G$32,3,0),IFERROR((VLOOKUP(C189,[2]PROJETS!$D$24:$AE$1000,25,0)),""))))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65"/>
      <c r="D190" s="72"/>
      <c r="E190" s="64"/>
      <c r="F190" s="28" t="str">
        <f>IF(C190="","",IFERROR(VLOOKUP(C190,[1]Annuaires!$B$4:$ZZ$5000,2,0)&amp;"  "&amp;VLOOKUP(C190,[1]Annuaires!$B$4:$ZZ$5000,1,0),(IFERROR(VLOOKUP(C190,'[2]PRE - ETUDE'!$C$5:$ZZ$5000,5,0),IFERROR(VLOOKUP(C190,Imformations!$C$9:$E$39,2,0),(VLOOKUP(C190,[2]PROJETS!$C$5:$ZZ$5000,5,0)))))))</f>
        <v/>
      </c>
      <c r="G190" s="28" t="str">
        <f>IF(C190="","",IFERROR(VLOOKUP(C190,[1]Annuaires!$B$4:$ZZ$5000,4,0),(IFERROR(VLOOKUP(C190,'[2]PRE - ETUDE'!$C$5:$ZZ$5000,4,0),IFERROR(VLOOKUP(C190,[2]PROJETS!$C$5:$ZZ$5000,4,0),(VLOOKUP(C190,Imformations!$C$9:$E$38,3,0)))))))</f>
        <v/>
      </c>
      <c r="H190" s="29" t="str">
        <f>IF(C190="","",IFERROR((VLOOKUP(C190,'[2]PRE - ETUDE'!$E$58:$AD$100,25,0)),IFERROR(VLOOKUP(C190,Imformations!$C$10:$G$32,3,0),IFERROR((VLOOKUP(C190,[2]PROJETS!$D$24:$AE$1000,25,0)),""))))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65"/>
      <c r="D191" s="72"/>
      <c r="E191" s="64"/>
      <c r="F191" s="28" t="str">
        <f>IF(C191="","",IFERROR(VLOOKUP(C191,[1]Annuaires!$B$4:$ZZ$5000,2,0)&amp;"  "&amp;VLOOKUP(C191,[1]Annuaires!$B$4:$ZZ$5000,1,0),(IFERROR(VLOOKUP(C191,'[2]PRE - ETUDE'!$C$5:$ZZ$5000,5,0),IFERROR(VLOOKUP(C191,Imformations!$C$9:$E$39,2,0),(VLOOKUP(C191,[2]PROJETS!$C$5:$ZZ$5000,5,0)))))))</f>
        <v/>
      </c>
      <c r="G191" s="28" t="str">
        <f>IF(C191="","",IFERROR(VLOOKUP(C191,[1]Annuaires!$B$4:$ZZ$5000,4,0),(IFERROR(VLOOKUP(C191,'[2]PRE - ETUDE'!$C$5:$ZZ$5000,4,0),IFERROR(VLOOKUP(C191,[2]PROJETS!$C$5:$ZZ$5000,4,0),(VLOOKUP(C191,Imformations!$C$9:$E$38,3,0)))))))</f>
        <v/>
      </c>
      <c r="H191" s="29" t="str">
        <f>IF(C191="","",IFERROR((VLOOKUP(C191,'[2]PRE - ETUDE'!$E$58:$AD$100,25,0)),IFERROR(VLOOKUP(C191,Imformations!$C$10:$G$32,3,0),IFERROR((VLOOKUP(C191,[2]PROJETS!$D$24:$AE$1000,25,0)),""))))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65"/>
      <c r="D192" s="72"/>
      <c r="E192" s="64"/>
      <c r="F192" s="28" t="str">
        <f>IF(C192="","",IFERROR(VLOOKUP(C192,[1]Annuaires!$B$4:$ZZ$5000,2,0)&amp;"  "&amp;VLOOKUP(C192,[1]Annuaires!$B$4:$ZZ$5000,1,0),(IFERROR(VLOOKUP(C192,'[2]PRE - ETUDE'!$C$5:$ZZ$5000,5,0),IFERROR(VLOOKUP(C192,Imformations!$C$9:$E$39,2,0),(VLOOKUP(C192,[2]PROJETS!$C$5:$ZZ$5000,5,0)))))))</f>
        <v/>
      </c>
      <c r="G192" s="28" t="str">
        <f>IF(C192="","",IFERROR(VLOOKUP(C192,[1]Annuaires!$B$4:$ZZ$5000,4,0),(IFERROR(VLOOKUP(C192,'[2]PRE - ETUDE'!$C$5:$ZZ$5000,4,0),IFERROR(VLOOKUP(C192,[2]PROJETS!$C$5:$ZZ$5000,4,0),(VLOOKUP(C192,Imformations!$C$9:$E$38,3,0)))))))</f>
        <v/>
      </c>
      <c r="H192" s="29" t="str">
        <f>IF(C192="","",IFERROR((VLOOKUP(C192,'[2]PRE - ETUDE'!$E$58:$AD$100,25,0)),IFERROR(VLOOKUP(C192,Imformations!$C$10:$G$32,3,0),IFERROR((VLOOKUP(C192,[2]PROJETS!$D$24:$AE$1000,25,0)),""))))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65"/>
      <c r="D193" s="72"/>
      <c r="E193" s="64"/>
      <c r="F193" s="28" t="str">
        <f>IF(C193="","",IFERROR(VLOOKUP(C193,[1]Annuaires!$B$4:$ZZ$5000,2,0)&amp;"  "&amp;VLOOKUP(C193,[1]Annuaires!$B$4:$ZZ$5000,1,0),(IFERROR(VLOOKUP(C193,'[2]PRE - ETUDE'!$C$5:$ZZ$5000,5,0),IFERROR(VLOOKUP(C193,Imformations!$C$9:$E$39,2,0),(VLOOKUP(C193,[2]PROJETS!$C$5:$ZZ$5000,5,0)))))))</f>
        <v/>
      </c>
      <c r="G193" s="28" t="str">
        <f>IF(C193="","",IFERROR(VLOOKUP(C193,[1]Annuaires!$B$4:$ZZ$5000,4,0),(IFERROR(VLOOKUP(C193,'[2]PRE - ETUDE'!$C$5:$ZZ$5000,4,0),IFERROR(VLOOKUP(C193,[2]PROJETS!$C$5:$ZZ$5000,4,0),(VLOOKUP(C193,Imformations!$C$9:$E$38,3,0)))))))</f>
        <v/>
      </c>
      <c r="H193" s="29" t="str">
        <f>IF(C193="","",IFERROR((VLOOKUP(C193,'[2]PRE - ETUDE'!$E$58:$AD$100,25,0)),IFERROR(VLOOKUP(C193,Imformations!$C$10:$G$32,3,0),IFERROR((VLOOKUP(C193,[2]PROJETS!$D$24:$AE$1000,25,0)),""))))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65"/>
      <c r="D194" s="72"/>
      <c r="E194" s="64"/>
      <c r="F194" s="28" t="str">
        <f>IF(C194="","",IFERROR(VLOOKUP(C194,[1]Annuaires!$B$4:$ZZ$5000,2,0)&amp;"  "&amp;VLOOKUP(C194,[1]Annuaires!$B$4:$ZZ$5000,1,0),(IFERROR(VLOOKUP(C194,'[2]PRE - ETUDE'!$C$5:$ZZ$5000,5,0),IFERROR(VLOOKUP(C194,Imformations!$C$9:$E$39,2,0),(VLOOKUP(C194,[2]PROJETS!$C$5:$ZZ$5000,5,0)))))))</f>
        <v/>
      </c>
      <c r="G194" s="28" t="str">
        <f>IF(C194="","",IFERROR(VLOOKUP(C194,[1]Annuaires!$B$4:$ZZ$5000,4,0),(IFERROR(VLOOKUP(C194,'[2]PRE - ETUDE'!$C$5:$ZZ$5000,4,0),IFERROR(VLOOKUP(C194,[2]PROJETS!$C$5:$ZZ$5000,4,0),(VLOOKUP(C194,Imformations!$C$9:$E$38,3,0)))))))</f>
        <v/>
      </c>
      <c r="H194" s="29" t="str">
        <f>IF(C194="","",IFERROR((VLOOKUP(C194,'[2]PRE - ETUDE'!$E$58:$AD$100,25,0)),IFERROR(VLOOKUP(C194,Imformations!$C$10:$G$32,3,0),IFERROR((VLOOKUP(C194,[2]PROJETS!$D$24:$AE$1000,25,0)),""))))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40" t="s">
        <v>49</v>
      </c>
      <c r="D195" s="73">
        <f>SUM(D188:D194)</f>
        <v>0</v>
      </c>
      <c r="E195" s="41"/>
      <c r="F195" s="42"/>
      <c r="G195" s="43" t="s">
        <v>50</v>
      </c>
      <c r="H195" s="44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68"/>
      <c r="D196" s="70"/>
      <c r="E196" s="67"/>
      <c r="F196" s="28" t="str">
        <f>IF(C196="","",IFERROR(VLOOKUP(C196,[1]Annuaires!$B$4:$ZZ$5000,2,0)&amp;"  "&amp;VLOOKUP(C196,[1]Annuaires!$B$4:$ZZ$5000,1,0),(IFERROR(VLOOKUP(C196,'[2]PRE - ETUDE'!$C$5:$ZZ$5000,5,0),IFERROR(VLOOKUP(C196,Imformations!$C$9:$E$39,2,0),(VLOOKUP(C196,[2]PROJETS!$C$5:$ZZ$5000,5,0)))))))</f>
        <v/>
      </c>
      <c r="G196" s="28" t="str">
        <f>IF(C196="","",IFERROR(VLOOKUP(C196,[1]Annuaires!$B$4:$ZZ$5000,4,0),(IFERROR(VLOOKUP(C196,'[2]PRE - ETUDE'!$C$5:$ZZ$5000,4,0),IFERROR(VLOOKUP(C196,[2]PROJETS!$C$5:$ZZ$5000,4,0),(VLOOKUP(C196,Imformations!$C$9:$E$38,3,0)))))))</f>
        <v/>
      </c>
      <c r="H196" s="29" t="str">
        <f>IF(C196="","",IFERROR((VLOOKUP(C196,'[2]PRE - ETUDE'!$E$58:$AD$100,25,0)),IFERROR(VLOOKUP(C196,Imformations!$C$10:$G$32,3,0),IFERROR((VLOOKUP(C196,[2]PROJETS!$D$24:$AE$1000,25,0)),""))))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65"/>
      <c r="D197" s="72"/>
      <c r="E197" s="64"/>
      <c r="F197" s="28" t="str">
        <f>IF(C197="","",IFERROR(VLOOKUP(C197,[1]Annuaires!$B$4:$ZZ$5000,2,0)&amp;"  "&amp;VLOOKUP(C197,[1]Annuaires!$B$4:$ZZ$5000,1,0),(IFERROR(VLOOKUP(C197,'[2]PRE - ETUDE'!$C$5:$ZZ$5000,5,0),IFERROR(VLOOKUP(C197,Imformations!$C$9:$E$39,2,0),(VLOOKUP(C197,[2]PROJETS!$C$5:$ZZ$5000,5,0)))))))</f>
        <v/>
      </c>
      <c r="G197" s="28" t="str">
        <f>IF(C197="","",IFERROR(VLOOKUP(C197,[1]Annuaires!$B$4:$ZZ$5000,4,0),(IFERROR(VLOOKUP(C197,'[2]PRE - ETUDE'!$C$5:$ZZ$5000,4,0),IFERROR(VLOOKUP(C197,[2]PROJETS!$C$5:$ZZ$5000,4,0),(VLOOKUP(C197,Imformations!$C$9:$E$38,3,0)))))))</f>
        <v/>
      </c>
      <c r="H197" s="29" t="str">
        <f>IF(C197="","",IFERROR((VLOOKUP(C197,'[2]PRE - ETUDE'!$E$58:$AD$100,25,0)),IFERROR(VLOOKUP(C197,Imformations!$C$10:$G$32,3,0),IFERROR((VLOOKUP(C197,[2]PROJETS!$D$24:$AE$1000,25,0)),""))))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65"/>
      <c r="D198" s="72"/>
      <c r="E198" s="64"/>
      <c r="F198" s="28" t="str">
        <f>IF(C198="","",IFERROR(VLOOKUP(C198,[1]Annuaires!$B$4:$ZZ$5000,2,0)&amp;"  "&amp;VLOOKUP(C198,[1]Annuaires!$B$4:$ZZ$5000,1,0),(IFERROR(VLOOKUP(C198,'[2]PRE - ETUDE'!$C$5:$ZZ$5000,5,0),IFERROR(VLOOKUP(C198,Imformations!$C$9:$E$39,2,0),(VLOOKUP(C198,[2]PROJETS!$C$5:$ZZ$5000,5,0)))))))</f>
        <v/>
      </c>
      <c r="G198" s="28" t="str">
        <f>IF(C198="","",IFERROR(VLOOKUP(C198,[1]Annuaires!$B$4:$ZZ$5000,4,0),(IFERROR(VLOOKUP(C198,'[2]PRE - ETUDE'!$C$5:$ZZ$5000,4,0),IFERROR(VLOOKUP(C198,[2]PROJETS!$C$5:$ZZ$5000,4,0),(VLOOKUP(C198,Imformations!$C$9:$E$38,3,0)))))))</f>
        <v/>
      </c>
      <c r="H198" s="29" t="str">
        <f>IF(C198="","",IFERROR((VLOOKUP(C198,'[2]PRE - ETUDE'!$E$58:$AD$100,25,0)),IFERROR(VLOOKUP(C198,Imformations!$C$10:$G$32,3,0),IFERROR((VLOOKUP(C198,[2]PROJETS!$D$24:$AE$1000,25,0)),""))))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65"/>
      <c r="D199" s="72"/>
      <c r="E199" s="64"/>
      <c r="F199" s="28" t="str">
        <f>IF(C199="","",IFERROR(VLOOKUP(C199,[1]Annuaires!$B$4:$ZZ$5000,2,0)&amp;"  "&amp;VLOOKUP(C199,[1]Annuaires!$B$4:$ZZ$5000,1,0),(IFERROR(VLOOKUP(C199,'[2]PRE - ETUDE'!$C$5:$ZZ$5000,5,0),IFERROR(VLOOKUP(C199,Imformations!$C$9:$E$39,2,0),(VLOOKUP(C199,[2]PROJETS!$C$5:$ZZ$5000,5,0)))))))</f>
        <v/>
      </c>
      <c r="G199" s="28" t="str">
        <f>IF(C199="","",IFERROR(VLOOKUP(C199,[1]Annuaires!$B$4:$ZZ$5000,4,0),(IFERROR(VLOOKUP(C199,'[2]PRE - ETUDE'!$C$5:$ZZ$5000,4,0),IFERROR(VLOOKUP(C199,[2]PROJETS!$C$5:$ZZ$5000,4,0),(VLOOKUP(C199,Imformations!$C$9:$E$38,3,0)))))))</f>
        <v/>
      </c>
      <c r="H199" s="29" t="str">
        <f>IF(C199="","",IFERROR((VLOOKUP(C199,'[2]PRE - ETUDE'!$E$58:$AD$100,25,0)),IFERROR(VLOOKUP(C199,Imformations!$C$10:$G$32,3,0),IFERROR((VLOOKUP(C199,[2]PROJETS!$D$24:$AE$1000,25,0)),""))))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65"/>
      <c r="D200" s="72"/>
      <c r="E200" s="64"/>
      <c r="F200" s="28" t="str">
        <f>IF(C200="","",IFERROR(VLOOKUP(C200,[1]Annuaires!$B$4:$ZZ$5000,2,0)&amp;"  "&amp;VLOOKUP(C200,[1]Annuaires!$B$4:$ZZ$5000,1,0),(IFERROR(VLOOKUP(C200,'[2]PRE - ETUDE'!$C$5:$ZZ$5000,5,0),IFERROR(VLOOKUP(C200,Imformations!$C$9:$E$39,2,0),(VLOOKUP(C200,[2]PROJETS!$C$5:$ZZ$5000,5,0)))))))</f>
        <v/>
      </c>
      <c r="G200" s="28" t="str">
        <f>IF(C200="","",IFERROR(VLOOKUP(C200,[1]Annuaires!$B$4:$ZZ$5000,4,0),(IFERROR(VLOOKUP(C200,'[2]PRE - ETUDE'!$C$5:$ZZ$5000,4,0),IFERROR(VLOOKUP(C200,[2]PROJETS!$C$5:$ZZ$5000,4,0),(VLOOKUP(C200,Imformations!$C$9:$E$38,3,0)))))))</f>
        <v/>
      </c>
      <c r="H200" s="29" t="str">
        <f>IF(C200="","",IFERROR((VLOOKUP(C200,'[2]PRE - ETUDE'!$E$58:$AD$100,25,0)),IFERROR(VLOOKUP(C200,Imformations!$C$10:$G$32,3,0),IFERROR((VLOOKUP(C200,[2]PROJETS!$D$24:$AE$1000,25,0)),""))))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65"/>
      <c r="D201" s="72"/>
      <c r="E201" s="64"/>
      <c r="F201" s="28" t="str">
        <f>IF(C201="","",IFERROR(VLOOKUP(C201,[1]Annuaires!$B$4:$ZZ$5000,2,0)&amp;"  "&amp;VLOOKUP(C201,[1]Annuaires!$B$4:$ZZ$5000,1,0),(IFERROR(VLOOKUP(C201,'[2]PRE - ETUDE'!$C$5:$ZZ$5000,5,0),IFERROR(VLOOKUP(C201,Imformations!$C$9:$E$39,2,0),(VLOOKUP(C201,[2]PROJETS!$C$5:$ZZ$5000,5,0)))))))</f>
        <v/>
      </c>
      <c r="G201" s="28" t="str">
        <f>IF(C201="","",IFERROR(VLOOKUP(C201,[1]Annuaires!$B$4:$ZZ$5000,4,0),(IFERROR(VLOOKUP(C201,'[2]PRE - ETUDE'!$C$5:$ZZ$5000,4,0),IFERROR(VLOOKUP(C201,[2]PROJETS!$C$5:$ZZ$5000,4,0),(VLOOKUP(C201,Imformations!$C$9:$E$38,3,0)))))))</f>
        <v/>
      </c>
      <c r="H201" s="29" t="str">
        <f>IF(C201="","",IFERROR((VLOOKUP(C201,'[2]PRE - ETUDE'!$E$58:$AD$100,25,0)),IFERROR(VLOOKUP(C201,Imformations!$C$10:$G$32,3,0),IFERROR((VLOOKUP(C201,[2]PROJETS!$D$24:$AE$1000,25,0)),""))))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65"/>
      <c r="D202" s="72"/>
      <c r="E202" s="64"/>
      <c r="F202" s="28" t="str">
        <f>IF(C202="","",IFERROR(VLOOKUP(C202,[1]Annuaires!$B$4:$ZZ$5000,2,0)&amp;"  "&amp;VLOOKUP(C202,[1]Annuaires!$B$4:$ZZ$5000,1,0),(IFERROR(VLOOKUP(C202,'[2]PRE - ETUDE'!$C$5:$ZZ$5000,5,0),IFERROR(VLOOKUP(C202,Imformations!$C$9:$E$39,2,0),(VLOOKUP(C202,[2]PROJETS!$C$5:$ZZ$5000,5,0)))))))</f>
        <v/>
      </c>
      <c r="G202" s="28" t="str">
        <f>IF(C202="","",IFERROR(VLOOKUP(C202,[1]Annuaires!$B$4:$ZZ$5000,4,0),(IFERROR(VLOOKUP(C202,'[2]PRE - ETUDE'!$C$5:$ZZ$5000,4,0),IFERROR(VLOOKUP(C202,[2]PROJETS!$C$5:$ZZ$5000,4,0),(VLOOKUP(C202,Imformations!$C$9:$E$38,3,0)))))))</f>
        <v/>
      </c>
      <c r="H202" s="29" t="str">
        <f>IF(C202="","",IFERROR((VLOOKUP(C202,'[2]PRE - ETUDE'!$E$58:$AD$100,25,0)),IFERROR(VLOOKUP(C202,Imformations!$C$10:$G$32,3,0),IFERROR((VLOOKUP(C202,[2]PROJETS!$D$24:$AE$1000,25,0)),""))))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40" t="s">
        <v>49</v>
      </c>
      <c r="D203" s="73">
        <f>SUM(D196:D202)</f>
        <v>0</v>
      </c>
      <c r="E203" s="41"/>
      <c r="F203" s="42"/>
      <c r="G203" s="43" t="s">
        <v>50</v>
      </c>
      <c r="H203" s="44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68"/>
      <c r="D204" s="70"/>
      <c r="E204" s="67"/>
      <c r="F204" s="28" t="str">
        <f>IF(C204="","",IFERROR(VLOOKUP(C204,[1]Annuaires!$B$4:$ZZ$5000,2,0)&amp;"  "&amp;VLOOKUP(C204,[1]Annuaires!$B$4:$ZZ$5000,1,0),(IFERROR(VLOOKUP(C204,'[2]PRE - ETUDE'!$C$5:$ZZ$5000,5,0),IFERROR(VLOOKUP(C204,Imformations!$C$9:$E$39,2,0),(VLOOKUP(C204,[2]PROJETS!$C$5:$ZZ$5000,5,0)))))))</f>
        <v/>
      </c>
      <c r="G204" s="28" t="str">
        <f>IF(C204="","",IFERROR(VLOOKUP(C204,[1]Annuaires!$B$4:$ZZ$5000,4,0),(IFERROR(VLOOKUP(C204,'[2]PRE - ETUDE'!$C$5:$ZZ$5000,4,0),IFERROR(VLOOKUP(C204,[2]PROJETS!$C$5:$ZZ$5000,4,0),(VLOOKUP(C204,Imformations!$C$9:$E$38,3,0)))))))</f>
        <v/>
      </c>
      <c r="H204" s="29" t="str">
        <f>IF(C204="","",IFERROR((VLOOKUP(C204,'[2]PRE - ETUDE'!$E$58:$AD$100,25,0)),IFERROR(VLOOKUP(C204,Imformations!$C$10:$G$32,3,0),IFERROR((VLOOKUP(C204,[2]PROJETS!$D$24:$AE$1000,25,0)),""))))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65"/>
      <c r="D205" s="72"/>
      <c r="E205" s="64"/>
      <c r="F205" s="28" t="str">
        <f>IF(C205="","",IFERROR(VLOOKUP(C205,[1]Annuaires!$B$4:$ZZ$5000,2,0)&amp;"  "&amp;VLOOKUP(C205,[1]Annuaires!$B$4:$ZZ$5000,1,0),(IFERROR(VLOOKUP(C205,'[2]PRE - ETUDE'!$C$5:$ZZ$5000,5,0),IFERROR(VLOOKUP(C205,Imformations!$C$9:$E$39,2,0),(VLOOKUP(C205,[2]PROJETS!$C$5:$ZZ$5000,5,0)))))))</f>
        <v/>
      </c>
      <c r="G205" s="28" t="str">
        <f>IF(C205="","",IFERROR(VLOOKUP(C205,[1]Annuaires!$B$4:$ZZ$5000,4,0),(IFERROR(VLOOKUP(C205,'[2]PRE - ETUDE'!$C$5:$ZZ$5000,4,0),IFERROR(VLOOKUP(C205,[2]PROJETS!$C$5:$ZZ$5000,4,0),(VLOOKUP(C205,Imformations!$C$9:$E$38,3,0)))))))</f>
        <v/>
      </c>
      <c r="H205" s="29" t="str">
        <f>IF(C205="","",IFERROR((VLOOKUP(C205,'[2]PRE - ETUDE'!$E$58:$AD$100,25,0)),IFERROR(VLOOKUP(C205,Imformations!$C$10:$G$32,3,0),IFERROR((VLOOKUP(C205,[2]PROJETS!$D$24:$AE$1000,25,0)),""))))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65"/>
      <c r="D206" s="72"/>
      <c r="E206" s="64"/>
      <c r="F206" s="28" t="str">
        <f>IF(C206="","",IFERROR(VLOOKUP(C206,[1]Annuaires!$B$4:$ZZ$5000,2,0)&amp;"  "&amp;VLOOKUP(C206,[1]Annuaires!$B$4:$ZZ$5000,1,0),(IFERROR(VLOOKUP(C206,'[2]PRE - ETUDE'!$C$5:$ZZ$5000,5,0),IFERROR(VLOOKUP(C206,Imformations!$C$9:$E$39,2,0),(VLOOKUP(C206,[2]PROJETS!$C$5:$ZZ$5000,5,0)))))))</f>
        <v/>
      </c>
      <c r="G206" s="28" t="str">
        <f>IF(C206="","",IFERROR(VLOOKUP(C206,[1]Annuaires!$B$4:$ZZ$5000,4,0),(IFERROR(VLOOKUP(C206,'[2]PRE - ETUDE'!$C$5:$ZZ$5000,4,0),IFERROR(VLOOKUP(C206,[2]PROJETS!$C$5:$ZZ$5000,4,0),(VLOOKUP(C206,Imformations!$C$9:$E$38,3,0)))))))</f>
        <v/>
      </c>
      <c r="H206" s="29" t="str">
        <f>IF(C206="","",IFERROR((VLOOKUP(C206,'[2]PRE - ETUDE'!$E$58:$AD$100,25,0)),IFERROR(VLOOKUP(C206,Imformations!$C$10:$G$32,3,0),IFERROR((VLOOKUP(C206,[2]PROJETS!$D$24:$AE$1000,25,0)),""))))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65"/>
      <c r="D207" s="72"/>
      <c r="E207" s="64"/>
      <c r="F207" s="28" t="str">
        <f>IF(C207="","",IFERROR(VLOOKUP(C207,[1]Annuaires!$B$4:$ZZ$5000,2,0)&amp;"  "&amp;VLOOKUP(C207,[1]Annuaires!$B$4:$ZZ$5000,1,0),(IFERROR(VLOOKUP(C207,'[2]PRE - ETUDE'!$C$5:$ZZ$5000,5,0),IFERROR(VLOOKUP(C207,Imformations!$C$9:$E$39,2,0),(VLOOKUP(C207,[2]PROJETS!$C$5:$ZZ$5000,5,0)))))))</f>
        <v/>
      </c>
      <c r="G207" s="28" t="str">
        <f>IF(C207="","",IFERROR(VLOOKUP(C207,[1]Annuaires!$B$4:$ZZ$5000,4,0),(IFERROR(VLOOKUP(C207,'[2]PRE - ETUDE'!$C$5:$ZZ$5000,4,0),IFERROR(VLOOKUP(C207,[2]PROJETS!$C$5:$ZZ$5000,4,0),(VLOOKUP(C207,Imformations!$C$9:$E$38,3,0)))))))</f>
        <v/>
      </c>
      <c r="H207" s="29" t="str">
        <f>IF(C207="","",IFERROR((VLOOKUP(C207,'[2]PRE - ETUDE'!$E$58:$AD$100,25,0)),IFERROR(VLOOKUP(C207,Imformations!$C$10:$G$32,3,0),IFERROR((VLOOKUP(C207,[2]PROJETS!$D$24:$AE$1000,25,0)),""))))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65"/>
      <c r="D208" s="72"/>
      <c r="E208" s="64"/>
      <c r="F208" s="28" t="str">
        <f>IF(C208="","",IFERROR(VLOOKUP(C208,[1]Annuaires!$B$4:$ZZ$5000,2,0)&amp;"  "&amp;VLOOKUP(C208,[1]Annuaires!$B$4:$ZZ$5000,1,0),(IFERROR(VLOOKUP(C208,'[2]PRE - ETUDE'!$C$5:$ZZ$5000,5,0),IFERROR(VLOOKUP(C208,Imformations!$C$9:$E$39,2,0),(VLOOKUP(C208,[2]PROJETS!$C$5:$ZZ$5000,5,0)))))))</f>
        <v/>
      </c>
      <c r="G208" s="28" t="str">
        <f>IF(C208="","",IFERROR(VLOOKUP(C208,[1]Annuaires!$B$4:$ZZ$5000,4,0),(IFERROR(VLOOKUP(C208,'[2]PRE - ETUDE'!$C$5:$ZZ$5000,4,0),IFERROR(VLOOKUP(C208,[2]PROJETS!$C$5:$ZZ$5000,4,0),(VLOOKUP(C208,Imformations!$C$9:$E$38,3,0)))))))</f>
        <v/>
      </c>
      <c r="H208" s="29" t="str">
        <f>IF(C208="","",IFERROR((VLOOKUP(C208,'[2]PRE - ETUDE'!$E$58:$AD$100,25,0)),IFERROR(VLOOKUP(C208,Imformations!$C$10:$G$32,3,0),IFERROR((VLOOKUP(C208,[2]PROJETS!$D$24:$AE$1000,25,0)),""))))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65"/>
      <c r="D209" s="72"/>
      <c r="E209" s="64"/>
      <c r="F209" s="28" t="str">
        <f>IF(C209="","",IFERROR(VLOOKUP(C209,[1]Annuaires!$B$4:$ZZ$5000,2,0)&amp;"  "&amp;VLOOKUP(C209,[1]Annuaires!$B$4:$ZZ$5000,1,0),(IFERROR(VLOOKUP(C209,'[2]PRE - ETUDE'!$C$5:$ZZ$5000,5,0),IFERROR(VLOOKUP(C209,Imformations!$C$9:$E$39,2,0),(VLOOKUP(C209,[2]PROJETS!$C$5:$ZZ$5000,5,0)))))))</f>
        <v/>
      </c>
      <c r="G209" s="28" t="str">
        <f>IF(C209="","",IFERROR(VLOOKUP(C209,[1]Annuaires!$B$4:$ZZ$5000,4,0),(IFERROR(VLOOKUP(C209,'[2]PRE - ETUDE'!$C$5:$ZZ$5000,4,0),IFERROR(VLOOKUP(C209,[2]PROJETS!$C$5:$ZZ$5000,4,0),(VLOOKUP(C209,Imformations!$C$9:$E$38,3,0)))))))</f>
        <v/>
      </c>
      <c r="H209" s="29" t="str">
        <f>IF(C209="","",IFERROR((VLOOKUP(C209,'[2]PRE - ETUDE'!$E$58:$AD$100,25,0)),IFERROR(VLOOKUP(C209,Imformations!$C$10:$G$32,3,0),IFERROR((VLOOKUP(C209,[2]PROJETS!$D$24:$AE$1000,25,0)),""))))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65"/>
      <c r="D210" s="72"/>
      <c r="E210" s="64"/>
      <c r="F210" s="28" t="str">
        <f>IF(C210="","",IFERROR(VLOOKUP(C210,[1]Annuaires!$B$4:$ZZ$5000,2,0)&amp;"  "&amp;VLOOKUP(C210,[1]Annuaires!$B$4:$ZZ$5000,1,0),(IFERROR(VLOOKUP(C210,'[2]PRE - ETUDE'!$C$5:$ZZ$5000,5,0),IFERROR(VLOOKUP(C210,Imformations!$C$9:$E$39,2,0),(VLOOKUP(C210,[2]PROJETS!$C$5:$ZZ$5000,5,0)))))))</f>
        <v/>
      </c>
      <c r="G210" s="28" t="str">
        <f>IF(C210="","",IFERROR(VLOOKUP(C210,[1]Annuaires!$B$4:$ZZ$5000,4,0),(IFERROR(VLOOKUP(C210,'[2]PRE - ETUDE'!$C$5:$ZZ$5000,4,0),IFERROR(VLOOKUP(C210,[2]PROJETS!$C$5:$ZZ$5000,4,0),(VLOOKUP(C210,Imformations!$C$9:$E$38,3,0)))))))</f>
        <v/>
      </c>
      <c r="H210" s="29" t="str">
        <f>IF(C210="","",IFERROR((VLOOKUP(C210,'[2]PRE - ETUDE'!$E$58:$AD$100,25,0)),IFERROR(VLOOKUP(C210,Imformations!$C$10:$G$32,3,0),IFERROR((VLOOKUP(C210,[2]PROJETS!$D$24:$AE$1000,25,0)),""))))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40" t="s">
        <v>49</v>
      </c>
      <c r="D211" s="73">
        <f>SUM(D204:D210)</f>
        <v>0</v>
      </c>
      <c r="E211" s="41"/>
      <c r="F211" s="42"/>
      <c r="G211" s="43" t="s">
        <v>50</v>
      </c>
      <c r="H211" s="44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68"/>
      <c r="D212" s="70"/>
      <c r="E212" s="67"/>
      <c r="F212" s="28" t="str">
        <f>IF(C212="","",IFERROR(VLOOKUP(C212,[1]Annuaires!$B$4:$ZZ$5000,2,0)&amp;"  "&amp;VLOOKUP(C212,[1]Annuaires!$B$4:$ZZ$5000,1,0),(IFERROR(VLOOKUP(C212,'[2]PRE - ETUDE'!$C$5:$ZZ$5000,5,0),IFERROR(VLOOKUP(C212,Imformations!$C$9:$E$39,2,0),(VLOOKUP(C212,[2]PROJETS!$C$5:$ZZ$5000,5,0)))))))</f>
        <v/>
      </c>
      <c r="G212" s="28" t="str">
        <f>IF(C212="","",IFERROR(VLOOKUP(C212,[1]Annuaires!$B$4:$ZZ$5000,4,0),(IFERROR(VLOOKUP(C212,'[2]PRE - ETUDE'!$C$5:$ZZ$5000,4,0),IFERROR(VLOOKUP(C212,[2]PROJETS!$C$5:$ZZ$5000,4,0),(VLOOKUP(C212,Imformations!$C$9:$E$38,3,0)))))))</f>
        <v/>
      </c>
      <c r="H212" s="29" t="str">
        <f>IF(C212="","",IFERROR((VLOOKUP(C212,'[2]PRE - ETUDE'!$E$58:$AD$100,25,0)),IFERROR(VLOOKUP(C212,Imformations!$C$10:$G$32,3,0),IFERROR((VLOOKUP(C212,[2]PROJETS!$D$24:$AE$1000,25,0)),""))))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65"/>
      <c r="D213" s="72"/>
      <c r="E213" s="64"/>
      <c r="F213" s="28" t="str">
        <f>IF(C213="","",IFERROR(VLOOKUP(C213,[1]Annuaires!$B$4:$ZZ$5000,2,0)&amp;"  "&amp;VLOOKUP(C213,[1]Annuaires!$B$4:$ZZ$5000,1,0),(IFERROR(VLOOKUP(C213,'[2]PRE - ETUDE'!$C$5:$ZZ$5000,5,0),IFERROR(VLOOKUP(C213,Imformations!$C$9:$E$39,2,0),(VLOOKUP(C213,[2]PROJETS!$C$5:$ZZ$5000,5,0)))))))</f>
        <v/>
      </c>
      <c r="G213" s="28" t="str">
        <f>IF(C213="","",IFERROR(VLOOKUP(C213,[1]Annuaires!$B$4:$ZZ$5000,4,0),(IFERROR(VLOOKUP(C213,'[2]PRE - ETUDE'!$C$5:$ZZ$5000,4,0),IFERROR(VLOOKUP(C213,[2]PROJETS!$C$5:$ZZ$5000,4,0),(VLOOKUP(C213,Imformations!$C$9:$E$38,3,0)))))))</f>
        <v/>
      </c>
      <c r="H213" s="29" t="str">
        <f>IF(C213="","",IFERROR((VLOOKUP(C213,'[2]PRE - ETUDE'!$E$58:$AD$100,25,0)),IFERROR(VLOOKUP(C213,Imformations!$C$10:$G$32,3,0),IFERROR((VLOOKUP(C213,[2]PROJETS!$D$24:$AE$1000,25,0)),""))))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65"/>
      <c r="D214" s="72"/>
      <c r="E214" s="64"/>
      <c r="F214" s="28" t="str">
        <f>IF(C214="","",IFERROR(VLOOKUP(C214,[1]Annuaires!$B$4:$ZZ$5000,2,0)&amp;"  "&amp;VLOOKUP(C214,[1]Annuaires!$B$4:$ZZ$5000,1,0),(IFERROR(VLOOKUP(C214,'[2]PRE - ETUDE'!$C$5:$ZZ$5000,5,0),IFERROR(VLOOKUP(C214,Imformations!$C$9:$E$39,2,0),(VLOOKUP(C214,[2]PROJETS!$C$5:$ZZ$5000,5,0)))))))</f>
        <v/>
      </c>
      <c r="G214" s="28" t="str">
        <f>IF(C214="","",IFERROR(VLOOKUP(C214,[1]Annuaires!$B$4:$ZZ$5000,4,0),(IFERROR(VLOOKUP(C214,'[2]PRE - ETUDE'!$C$5:$ZZ$5000,4,0),IFERROR(VLOOKUP(C214,[2]PROJETS!$C$5:$ZZ$5000,4,0),(VLOOKUP(C214,Imformations!$C$9:$E$38,3,0)))))))</f>
        <v/>
      </c>
      <c r="H214" s="29" t="str">
        <f>IF(C214="","",IFERROR((VLOOKUP(C214,'[2]PRE - ETUDE'!$E$58:$AD$100,25,0)),IFERROR(VLOOKUP(C214,Imformations!$C$10:$G$32,3,0),IFERROR((VLOOKUP(C214,[2]PROJETS!$D$24:$AE$1000,25,0)),""))))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65"/>
      <c r="D215" s="72"/>
      <c r="E215" s="64"/>
      <c r="F215" s="28" t="str">
        <f>IF(C215="","",IFERROR(VLOOKUP(C215,[1]Annuaires!$B$4:$ZZ$5000,2,0)&amp;"  "&amp;VLOOKUP(C215,[1]Annuaires!$B$4:$ZZ$5000,1,0),(IFERROR(VLOOKUP(C215,'[2]PRE - ETUDE'!$C$5:$ZZ$5000,5,0),IFERROR(VLOOKUP(C215,Imformations!$C$9:$E$39,2,0),(VLOOKUP(C215,[2]PROJETS!$C$5:$ZZ$5000,5,0)))))))</f>
        <v/>
      </c>
      <c r="G215" s="28" t="str">
        <f>IF(C215="","",IFERROR(VLOOKUP(C215,[1]Annuaires!$B$4:$ZZ$5000,4,0),(IFERROR(VLOOKUP(C215,'[2]PRE - ETUDE'!$C$5:$ZZ$5000,4,0),IFERROR(VLOOKUP(C215,[2]PROJETS!$C$5:$ZZ$5000,4,0),(VLOOKUP(C215,Imformations!$C$9:$E$38,3,0)))))))</f>
        <v/>
      </c>
      <c r="H215" s="29" t="str">
        <f>IF(C215="","",IFERROR((VLOOKUP(C215,'[2]PRE - ETUDE'!$E$58:$AD$100,25,0)),IFERROR(VLOOKUP(C215,Imformations!$C$10:$G$32,3,0),IFERROR((VLOOKUP(C215,[2]PROJETS!$D$24:$AE$1000,25,0)),""))))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65"/>
      <c r="D216" s="72"/>
      <c r="E216" s="64"/>
      <c r="F216" s="28" t="str">
        <f>IF(C216="","",IFERROR(VLOOKUP(C216,[1]Annuaires!$B$4:$ZZ$5000,2,0)&amp;"  "&amp;VLOOKUP(C216,[1]Annuaires!$B$4:$ZZ$5000,1,0),(IFERROR(VLOOKUP(C216,'[2]PRE - ETUDE'!$C$5:$ZZ$5000,5,0),IFERROR(VLOOKUP(C216,Imformations!$C$9:$E$39,2,0),(VLOOKUP(C216,[2]PROJETS!$C$5:$ZZ$5000,5,0)))))))</f>
        <v/>
      </c>
      <c r="G216" s="28" t="str">
        <f>IF(C216="","",IFERROR(VLOOKUP(C216,[1]Annuaires!$B$4:$ZZ$5000,4,0),(IFERROR(VLOOKUP(C216,'[2]PRE - ETUDE'!$C$5:$ZZ$5000,4,0),IFERROR(VLOOKUP(C216,[2]PROJETS!$C$5:$ZZ$5000,4,0),(VLOOKUP(C216,Imformations!$C$9:$E$38,3,0)))))))</f>
        <v/>
      </c>
      <c r="H216" s="29" t="str">
        <f>IF(C216="","",IFERROR((VLOOKUP(C216,'[2]PRE - ETUDE'!$E$58:$AD$100,25,0)),IFERROR(VLOOKUP(C216,Imformations!$C$10:$G$32,3,0),IFERROR((VLOOKUP(C216,[2]PROJETS!$D$24:$AE$1000,25,0)),""))))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65"/>
      <c r="D217" s="72"/>
      <c r="E217" s="64"/>
      <c r="F217" s="28" t="str">
        <f>IF(C217="","",IFERROR(VLOOKUP(C217,[1]Annuaires!$B$4:$ZZ$5000,2,0)&amp;"  "&amp;VLOOKUP(C217,[1]Annuaires!$B$4:$ZZ$5000,1,0),(IFERROR(VLOOKUP(C217,'[2]PRE - ETUDE'!$C$5:$ZZ$5000,5,0),IFERROR(VLOOKUP(C217,Imformations!$C$9:$E$39,2,0),(VLOOKUP(C217,[2]PROJETS!$C$5:$ZZ$5000,5,0)))))))</f>
        <v/>
      </c>
      <c r="G217" s="28" t="str">
        <f>IF(C217="","",IFERROR(VLOOKUP(C217,[1]Annuaires!$B$4:$ZZ$5000,4,0),(IFERROR(VLOOKUP(C217,'[2]PRE - ETUDE'!$C$5:$ZZ$5000,4,0),IFERROR(VLOOKUP(C217,[2]PROJETS!$C$5:$ZZ$5000,4,0),(VLOOKUP(C217,Imformations!$C$9:$E$38,3,0)))))))</f>
        <v/>
      </c>
      <c r="H217" s="29" t="str">
        <f>IF(C217="","",IFERROR((VLOOKUP(C217,'[2]PRE - ETUDE'!$E$58:$AD$100,25,0)),IFERROR(VLOOKUP(C217,Imformations!$C$10:$G$32,3,0),IFERROR((VLOOKUP(C217,[2]PROJETS!$D$24:$AE$1000,25,0)),""))))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65"/>
      <c r="D218" s="72"/>
      <c r="E218" s="64"/>
      <c r="F218" s="28" t="str">
        <f>IF(C218="","",IFERROR(VLOOKUP(C218,[1]Annuaires!$B$4:$ZZ$5000,2,0)&amp;"  "&amp;VLOOKUP(C218,[1]Annuaires!$B$4:$ZZ$5000,1,0),(IFERROR(VLOOKUP(C218,'[2]PRE - ETUDE'!$C$5:$ZZ$5000,5,0),IFERROR(VLOOKUP(C218,Imformations!$C$9:$E$39,2,0),(VLOOKUP(C218,[2]PROJETS!$C$5:$ZZ$5000,5,0)))))))</f>
        <v/>
      </c>
      <c r="G218" s="28" t="str">
        <f>IF(C218="","",IFERROR(VLOOKUP(C218,[1]Annuaires!$B$4:$ZZ$5000,4,0),(IFERROR(VLOOKUP(C218,'[2]PRE - ETUDE'!$C$5:$ZZ$5000,4,0),IFERROR(VLOOKUP(C218,[2]PROJETS!$C$5:$ZZ$5000,4,0),(VLOOKUP(C218,Imformations!$C$9:$E$38,3,0)))))))</f>
        <v/>
      </c>
      <c r="H218" s="29" t="str">
        <f>IF(C218="","",IFERROR((VLOOKUP(C218,'[2]PRE - ETUDE'!$E$58:$AD$100,25,0)),IFERROR(VLOOKUP(C218,Imformations!$C$10:$G$32,3,0),IFERROR((VLOOKUP(C218,[2]PROJETS!$D$24:$AE$1000,25,0)),""))))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40" t="s">
        <v>49</v>
      </c>
      <c r="D219" s="73">
        <f>SUM(D212:D218)</f>
        <v>0</v>
      </c>
      <c r="E219" s="41"/>
      <c r="F219" s="42"/>
      <c r="G219" s="43" t="s">
        <v>50</v>
      </c>
      <c r="H219" s="44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68"/>
      <c r="D220" s="70"/>
      <c r="E220" s="67"/>
      <c r="F220" s="28" t="str">
        <f>IF(C220="","",IFERROR(VLOOKUP(C220,[1]Annuaires!$B$4:$ZZ$5000,2,0)&amp;"  "&amp;VLOOKUP(C220,[1]Annuaires!$B$4:$ZZ$5000,1,0),(IFERROR(VLOOKUP(C220,'[2]PRE - ETUDE'!$C$5:$ZZ$5000,5,0),IFERROR(VLOOKUP(C220,Imformations!$C$9:$E$39,2,0),(VLOOKUP(C220,[2]PROJETS!$C$5:$ZZ$5000,5,0)))))))</f>
        <v/>
      </c>
      <c r="G220" s="28" t="str">
        <f>IF(C220="","",IFERROR(VLOOKUP(C220,[1]Annuaires!$B$4:$ZZ$5000,4,0),(IFERROR(VLOOKUP(C220,'[2]PRE - ETUDE'!$C$5:$ZZ$5000,4,0),IFERROR(VLOOKUP(C220,[2]PROJETS!$C$5:$ZZ$5000,4,0),(VLOOKUP(C220,Imformations!$C$9:$E$38,3,0)))))))</f>
        <v/>
      </c>
      <c r="H220" s="29" t="str">
        <f>IF(C220="","",IFERROR((VLOOKUP(C220,'[2]PRE - ETUDE'!$E$58:$AD$100,25,0)),IFERROR(VLOOKUP(C220,Imformations!$C$10:$G$32,3,0),IFERROR((VLOOKUP(C220,[2]PROJETS!$D$24:$AE$1000,25,0)),""))))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65"/>
      <c r="D221" s="72"/>
      <c r="E221" s="64"/>
      <c r="F221" s="28" t="str">
        <f>IF(C221="","",IFERROR(VLOOKUP(C221,[1]Annuaires!$B$4:$ZZ$5000,2,0)&amp;"  "&amp;VLOOKUP(C221,[1]Annuaires!$B$4:$ZZ$5000,1,0),(IFERROR(VLOOKUP(C221,'[2]PRE - ETUDE'!$C$5:$ZZ$5000,5,0),IFERROR(VLOOKUP(C221,Imformations!$C$9:$E$39,2,0),(VLOOKUP(C221,[2]PROJETS!$C$5:$ZZ$5000,5,0)))))))</f>
        <v/>
      </c>
      <c r="G221" s="28" t="str">
        <f>IF(C221="","",IFERROR(VLOOKUP(C221,[1]Annuaires!$B$4:$ZZ$5000,4,0),(IFERROR(VLOOKUP(C221,'[2]PRE - ETUDE'!$C$5:$ZZ$5000,4,0),IFERROR(VLOOKUP(C221,[2]PROJETS!$C$5:$ZZ$5000,4,0),(VLOOKUP(C221,Imformations!$C$9:$E$38,3,0)))))))</f>
        <v/>
      </c>
      <c r="H221" s="29" t="str">
        <f>IF(C221="","",IFERROR((VLOOKUP(C221,'[2]PRE - ETUDE'!$E$58:$AD$100,25,0)),IFERROR(VLOOKUP(C221,Imformations!$C$10:$G$32,3,0),IFERROR((VLOOKUP(C221,[2]PROJETS!$D$24:$AE$1000,25,0)),""))))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65"/>
      <c r="D222" s="72"/>
      <c r="E222" s="64"/>
      <c r="F222" s="28" t="str">
        <f>IF(C222="","",IFERROR(VLOOKUP(C222,[1]Annuaires!$B$4:$ZZ$5000,2,0)&amp;"  "&amp;VLOOKUP(C222,[1]Annuaires!$B$4:$ZZ$5000,1,0),(IFERROR(VLOOKUP(C222,'[2]PRE - ETUDE'!$C$5:$ZZ$5000,5,0),IFERROR(VLOOKUP(C222,Imformations!$C$9:$E$39,2,0),(VLOOKUP(C222,[2]PROJETS!$C$5:$ZZ$5000,5,0)))))))</f>
        <v/>
      </c>
      <c r="G222" s="28" t="str">
        <f>IF(C222="","",IFERROR(VLOOKUP(C222,[1]Annuaires!$B$4:$ZZ$5000,4,0),(IFERROR(VLOOKUP(C222,'[2]PRE - ETUDE'!$C$5:$ZZ$5000,4,0),IFERROR(VLOOKUP(C222,[2]PROJETS!$C$5:$ZZ$5000,4,0),(VLOOKUP(C222,Imformations!$C$9:$E$38,3,0)))))))</f>
        <v/>
      </c>
      <c r="H222" s="29" t="str">
        <f>IF(C222="","",IFERROR((VLOOKUP(C222,'[2]PRE - ETUDE'!$E$58:$AD$100,25,0)),IFERROR(VLOOKUP(C222,Imformations!$C$10:$G$32,3,0),IFERROR((VLOOKUP(C222,[2]PROJETS!$D$24:$AE$1000,25,0)),""))))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65"/>
      <c r="D223" s="72"/>
      <c r="E223" s="64"/>
      <c r="F223" s="28" t="str">
        <f>IF(C223="","",IFERROR(VLOOKUP(C223,[1]Annuaires!$B$4:$ZZ$5000,2,0)&amp;"  "&amp;VLOOKUP(C223,[1]Annuaires!$B$4:$ZZ$5000,1,0),(IFERROR(VLOOKUP(C223,'[2]PRE - ETUDE'!$C$5:$ZZ$5000,5,0),IFERROR(VLOOKUP(C223,Imformations!$C$9:$E$39,2,0),(VLOOKUP(C223,[2]PROJETS!$C$5:$ZZ$5000,5,0)))))))</f>
        <v/>
      </c>
      <c r="G223" s="28" t="str">
        <f>IF(C223="","",IFERROR(VLOOKUP(C223,[1]Annuaires!$B$4:$ZZ$5000,4,0),(IFERROR(VLOOKUP(C223,'[2]PRE - ETUDE'!$C$5:$ZZ$5000,4,0),IFERROR(VLOOKUP(C223,[2]PROJETS!$C$5:$ZZ$5000,4,0),(VLOOKUP(C223,Imformations!$C$9:$E$38,3,0)))))))</f>
        <v/>
      </c>
      <c r="H223" s="29" t="str">
        <f>IF(C223="","",IFERROR((VLOOKUP(C223,'[2]PRE - ETUDE'!$E$58:$AD$100,25,0)),IFERROR(VLOOKUP(C223,Imformations!$C$10:$G$32,3,0),IFERROR((VLOOKUP(C223,[2]PROJETS!$D$24:$AE$1000,25,0)),""))))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65"/>
      <c r="D224" s="72"/>
      <c r="E224" s="64"/>
      <c r="F224" s="28" t="str">
        <f>IF(C224="","",IFERROR(VLOOKUP(C224,[1]Annuaires!$B$4:$ZZ$5000,2,0)&amp;"  "&amp;VLOOKUP(C224,[1]Annuaires!$B$4:$ZZ$5000,1,0),(IFERROR(VLOOKUP(C224,'[2]PRE - ETUDE'!$C$5:$ZZ$5000,5,0),IFERROR(VLOOKUP(C224,Imformations!$C$9:$E$39,2,0),(VLOOKUP(C224,[2]PROJETS!$C$5:$ZZ$5000,5,0)))))))</f>
        <v/>
      </c>
      <c r="G224" s="28" t="str">
        <f>IF(C224="","",IFERROR(VLOOKUP(C224,[1]Annuaires!$B$4:$ZZ$5000,4,0),(IFERROR(VLOOKUP(C224,'[2]PRE - ETUDE'!$C$5:$ZZ$5000,4,0),IFERROR(VLOOKUP(C224,[2]PROJETS!$C$5:$ZZ$5000,4,0),(VLOOKUP(C224,Imformations!$C$9:$E$38,3,0)))))))</f>
        <v/>
      </c>
      <c r="H224" s="29" t="str">
        <f>IF(C224="","",IFERROR((VLOOKUP(C224,'[2]PRE - ETUDE'!$E$58:$AD$100,25,0)),IFERROR(VLOOKUP(C224,Imformations!$C$10:$G$32,3,0),IFERROR((VLOOKUP(C224,[2]PROJETS!$D$24:$AE$1000,25,0)),""))))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65"/>
      <c r="D225" s="72"/>
      <c r="E225" s="64"/>
      <c r="F225" s="28" t="str">
        <f>IF(C225="","",IFERROR(VLOOKUP(C225,[1]Annuaires!$B$4:$ZZ$5000,2,0)&amp;"  "&amp;VLOOKUP(C225,[1]Annuaires!$B$4:$ZZ$5000,1,0),(IFERROR(VLOOKUP(C225,'[2]PRE - ETUDE'!$C$5:$ZZ$5000,5,0),IFERROR(VLOOKUP(C225,Imformations!$C$9:$E$39,2,0),(VLOOKUP(C225,[2]PROJETS!$C$5:$ZZ$5000,5,0)))))))</f>
        <v/>
      </c>
      <c r="G225" s="28" t="str">
        <f>IF(C225="","",IFERROR(VLOOKUP(C225,[1]Annuaires!$B$4:$ZZ$5000,4,0),(IFERROR(VLOOKUP(C225,'[2]PRE - ETUDE'!$C$5:$ZZ$5000,4,0),IFERROR(VLOOKUP(C225,[2]PROJETS!$C$5:$ZZ$5000,4,0),(VLOOKUP(C225,Imformations!$C$9:$E$38,3,0)))))))</f>
        <v/>
      </c>
      <c r="H225" s="29" t="str">
        <f>IF(C225="","",IFERROR((VLOOKUP(C225,'[2]PRE - ETUDE'!$E$58:$AD$100,25,0)),IFERROR(VLOOKUP(C225,Imformations!$C$10:$G$32,3,0),IFERROR((VLOOKUP(C225,[2]PROJETS!$D$24:$AE$1000,25,0)),""))))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65"/>
      <c r="D226" s="72"/>
      <c r="E226" s="64"/>
      <c r="F226" s="28" t="str">
        <f>IF(C226="","",IFERROR(VLOOKUP(C226,[1]Annuaires!$B$4:$ZZ$5000,2,0)&amp;"  "&amp;VLOOKUP(C226,[1]Annuaires!$B$4:$ZZ$5000,1,0),(IFERROR(VLOOKUP(C226,'[2]PRE - ETUDE'!$C$5:$ZZ$5000,5,0),IFERROR(VLOOKUP(C226,Imformations!$C$9:$E$39,2,0),(VLOOKUP(C226,[2]PROJETS!$C$5:$ZZ$5000,5,0)))))))</f>
        <v/>
      </c>
      <c r="G226" s="28" t="str">
        <f>IF(C226="","",IFERROR(VLOOKUP(C226,[1]Annuaires!$B$4:$ZZ$5000,4,0),(IFERROR(VLOOKUP(C226,'[2]PRE - ETUDE'!$C$5:$ZZ$5000,4,0),IFERROR(VLOOKUP(C226,[2]PROJETS!$C$5:$ZZ$5000,4,0),(VLOOKUP(C226,Imformations!$C$9:$E$38,3,0)))))))</f>
        <v/>
      </c>
      <c r="H226" s="29" t="str">
        <f>IF(C226="","",IFERROR((VLOOKUP(C226,'[2]PRE - ETUDE'!$E$58:$AD$100,25,0)),IFERROR(VLOOKUP(C226,Imformations!$C$10:$G$32,3,0),IFERROR((VLOOKUP(C226,[2]PROJETS!$D$24:$AE$1000,25,0)),""))))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40" t="s">
        <v>49</v>
      </c>
      <c r="D227" s="73">
        <f>SUM(D220:D226)</f>
        <v>0</v>
      </c>
      <c r="E227" s="41"/>
      <c r="F227" s="42"/>
      <c r="G227" s="43" t="s">
        <v>50</v>
      </c>
      <c r="H227" s="44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68"/>
      <c r="D228" s="70"/>
      <c r="E228" s="67"/>
      <c r="F228" s="28" t="str">
        <f>IF(C228="","",IFERROR(VLOOKUP(C228,[1]Annuaires!$B$4:$ZZ$5000,2,0)&amp;"  "&amp;VLOOKUP(C228,[1]Annuaires!$B$4:$ZZ$5000,1,0),(IFERROR(VLOOKUP(C228,'[2]PRE - ETUDE'!$C$5:$ZZ$5000,5,0),IFERROR(VLOOKUP(C228,Imformations!$C$9:$E$39,2,0),(VLOOKUP(C228,[2]PROJETS!$C$5:$ZZ$5000,5,0)))))))</f>
        <v/>
      </c>
      <c r="G228" s="28" t="str">
        <f>IF(C228="","",IFERROR(VLOOKUP(C228,[1]Annuaires!$B$4:$ZZ$5000,4,0),(IFERROR(VLOOKUP(C228,'[2]PRE - ETUDE'!$C$5:$ZZ$5000,4,0),IFERROR(VLOOKUP(C228,[2]PROJETS!$C$5:$ZZ$5000,4,0),(VLOOKUP(C228,Imformations!$C$9:$E$38,3,0)))))))</f>
        <v/>
      </c>
      <c r="H228" s="29" t="str">
        <f>IF(C228="","",IFERROR((VLOOKUP(C228,'[2]PRE - ETUDE'!$E$58:$AD$100,25,0)),IFERROR(VLOOKUP(C228,Imformations!$C$10:$G$32,3,0),IFERROR((VLOOKUP(C228,[2]PROJETS!$D$24:$AE$1000,25,0)),""))))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65"/>
      <c r="D229" s="72"/>
      <c r="E229" s="64"/>
      <c r="F229" s="28" t="str">
        <f>IF(C229="","",IFERROR(VLOOKUP(C229,[1]Annuaires!$B$4:$ZZ$5000,2,0)&amp;"  "&amp;VLOOKUP(C229,[1]Annuaires!$B$4:$ZZ$5000,1,0),(IFERROR(VLOOKUP(C229,'[2]PRE - ETUDE'!$C$5:$ZZ$5000,5,0),IFERROR(VLOOKUP(C229,Imformations!$C$9:$E$39,2,0),(VLOOKUP(C229,[2]PROJETS!$C$5:$ZZ$5000,5,0)))))))</f>
        <v/>
      </c>
      <c r="G229" s="28" t="str">
        <f>IF(C229="","",IFERROR(VLOOKUP(C229,[1]Annuaires!$B$4:$ZZ$5000,4,0),(IFERROR(VLOOKUP(C229,'[2]PRE - ETUDE'!$C$5:$ZZ$5000,4,0),IFERROR(VLOOKUP(C229,[2]PROJETS!$C$5:$ZZ$5000,4,0),(VLOOKUP(C229,Imformations!$C$9:$E$38,3,0)))))))</f>
        <v/>
      </c>
      <c r="H229" s="29" t="str">
        <f>IF(C229="","",IFERROR((VLOOKUP(C229,'[2]PRE - ETUDE'!$E$58:$AD$100,25,0)),IFERROR(VLOOKUP(C229,Imformations!$C$10:$G$32,3,0),IFERROR((VLOOKUP(C229,[2]PROJETS!$D$24:$AE$1000,25,0)),""))))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65"/>
      <c r="D230" s="72"/>
      <c r="E230" s="64"/>
      <c r="F230" s="28" t="str">
        <f>IF(C230="","",IFERROR(VLOOKUP(C230,[1]Annuaires!$B$4:$ZZ$5000,2,0)&amp;"  "&amp;VLOOKUP(C230,[1]Annuaires!$B$4:$ZZ$5000,1,0),(IFERROR(VLOOKUP(C230,'[2]PRE - ETUDE'!$C$5:$ZZ$5000,5,0),IFERROR(VLOOKUP(C230,Imformations!$C$9:$E$39,2,0),(VLOOKUP(C230,[2]PROJETS!$C$5:$ZZ$5000,5,0)))))))</f>
        <v/>
      </c>
      <c r="G230" s="28" t="str">
        <f>IF(C230="","",IFERROR(VLOOKUP(C230,[1]Annuaires!$B$4:$ZZ$5000,4,0),(IFERROR(VLOOKUP(C230,'[2]PRE - ETUDE'!$C$5:$ZZ$5000,4,0),IFERROR(VLOOKUP(C230,[2]PROJETS!$C$5:$ZZ$5000,4,0),(VLOOKUP(C230,Imformations!$C$9:$E$38,3,0)))))))</f>
        <v/>
      </c>
      <c r="H230" s="29" t="str">
        <f>IF(C230="","",IFERROR((VLOOKUP(C230,'[2]PRE - ETUDE'!$E$58:$AD$100,25,0)),IFERROR(VLOOKUP(C230,Imformations!$C$10:$G$32,3,0),IFERROR((VLOOKUP(C230,[2]PROJETS!$D$24:$AE$1000,25,0)),""))))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65"/>
      <c r="D231" s="72"/>
      <c r="E231" s="64"/>
      <c r="F231" s="28" t="str">
        <f>IF(C231="","",IFERROR(VLOOKUP(C231,[1]Annuaires!$B$4:$ZZ$5000,2,0)&amp;"  "&amp;VLOOKUP(C231,[1]Annuaires!$B$4:$ZZ$5000,1,0),(IFERROR(VLOOKUP(C231,'[2]PRE - ETUDE'!$C$5:$ZZ$5000,5,0),IFERROR(VLOOKUP(C231,Imformations!$C$9:$E$39,2,0),(VLOOKUP(C231,[2]PROJETS!$C$5:$ZZ$5000,5,0)))))))</f>
        <v/>
      </c>
      <c r="G231" s="28" t="str">
        <f>IF(C231="","",IFERROR(VLOOKUP(C231,[1]Annuaires!$B$4:$ZZ$5000,4,0),(IFERROR(VLOOKUP(C231,'[2]PRE - ETUDE'!$C$5:$ZZ$5000,4,0),IFERROR(VLOOKUP(C231,[2]PROJETS!$C$5:$ZZ$5000,4,0),(VLOOKUP(C231,Imformations!$C$9:$E$38,3,0)))))))</f>
        <v/>
      </c>
      <c r="H231" s="29" t="str">
        <f>IF(C231="","",IFERROR((VLOOKUP(C231,'[2]PRE - ETUDE'!$E$58:$AD$100,25,0)),IFERROR(VLOOKUP(C231,Imformations!$C$10:$G$32,3,0),IFERROR((VLOOKUP(C231,[2]PROJETS!$D$24:$AE$1000,25,0)),""))))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65"/>
      <c r="D232" s="72"/>
      <c r="E232" s="64"/>
      <c r="F232" s="28" t="str">
        <f>IF(C232="","",IFERROR(VLOOKUP(C232,[1]Annuaires!$B$4:$ZZ$5000,2,0)&amp;"  "&amp;VLOOKUP(C232,[1]Annuaires!$B$4:$ZZ$5000,1,0),(IFERROR(VLOOKUP(C232,'[2]PRE - ETUDE'!$C$5:$ZZ$5000,5,0),IFERROR(VLOOKUP(C232,Imformations!$C$9:$E$39,2,0),(VLOOKUP(C232,[2]PROJETS!$C$5:$ZZ$5000,5,0)))))))</f>
        <v/>
      </c>
      <c r="G232" s="28" t="str">
        <f>IF(C232="","",IFERROR(VLOOKUP(C232,[1]Annuaires!$B$4:$ZZ$5000,4,0),(IFERROR(VLOOKUP(C232,'[2]PRE - ETUDE'!$C$5:$ZZ$5000,4,0),IFERROR(VLOOKUP(C232,[2]PROJETS!$C$5:$ZZ$5000,4,0),(VLOOKUP(C232,Imformations!$C$9:$E$38,3,0)))))))</f>
        <v/>
      </c>
      <c r="H232" s="29" t="str">
        <f>IF(C232="","",IFERROR((VLOOKUP(C232,'[2]PRE - ETUDE'!$E$58:$AD$100,25,0)),IFERROR(VLOOKUP(C232,Imformations!$C$10:$G$32,3,0),IFERROR((VLOOKUP(C232,[2]PROJETS!$D$24:$AE$1000,25,0)),""))))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65"/>
      <c r="D233" s="72"/>
      <c r="E233" s="64"/>
      <c r="F233" s="28" t="str">
        <f>IF(C233="","",IFERROR(VLOOKUP(C233,[1]Annuaires!$B$4:$ZZ$5000,2,0)&amp;"  "&amp;VLOOKUP(C233,[1]Annuaires!$B$4:$ZZ$5000,1,0),(IFERROR(VLOOKUP(C233,'[2]PRE - ETUDE'!$C$5:$ZZ$5000,5,0),IFERROR(VLOOKUP(C233,Imformations!$C$9:$E$39,2,0),(VLOOKUP(C233,[2]PROJETS!$C$5:$ZZ$5000,5,0)))))))</f>
        <v/>
      </c>
      <c r="G233" s="28" t="str">
        <f>IF(C233="","",IFERROR(VLOOKUP(C233,[1]Annuaires!$B$4:$ZZ$5000,4,0),(IFERROR(VLOOKUP(C233,'[2]PRE - ETUDE'!$C$5:$ZZ$5000,4,0),IFERROR(VLOOKUP(C233,[2]PROJETS!$C$5:$ZZ$5000,4,0),(VLOOKUP(C233,Imformations!$C$9:$E$38,3,0)))))))</f>
        <v/>
      </c>
      <c r="H233" s="29" t="str">
        <f>IF(C233="","",IFERROR((VLOOKUP(C233,'[2]PRE - ETUDE'!$E$58:$AD$100,25,0)),IFERROR(VLOOKUP(C233,Imformations!$C$10:$G$32,3,0),IFERROR((VLOOKUP(C233,[2]PROJETS!$D$24:$AE$1000,25,0)),""))))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65"/>
      <c r="D234" s="72"/>
      <c r="E234" s="64"/>
      <c r="F234" s="28" t="str">
        <f>IF(C234="","",IFERROR(VLOOKUP(C234,[1]Annuaires!$B$4:$ZZ$5000,2,0)&amp;"  "&amp;VLOOKUP(C234,[1]Annuaires!$B$4:$ZZ$5000,1,0),(IFERROR(VLOOKUP(C234,'[2]PRE - ETUDE'!$C$5:$ZZ$5000,5,0),IFERROR(VLOOKUP(C234,Imformations!$C$9:$E$39,2,0),(VLOOKUP(C234,[2]PROJETS!$C$5:$ZZ$5000,5,0)))))))</f>
        <v/>
      </c>
      <c r="G234" s="28" t="str">
        <f>IF(C234="","",IFERROR(VLOOKUP(C234,[1]Annuaires!$B$4:$ZZ$5000,4,0),(IFERROR(VLOOKUP(C234,'[2]PRE - ETUDE'!$C$5:$ZZ$5000,4,0),IFERROR(VLOOKUP(C234,[2]PROJETS!$C$5:$ZZ$5000,4,0),(VLOOKUP(C234,Imformations!$C$9:$E$38,3,0)))))))</f>
        <v/>
      </c>
      <c r="H234" s="29" t="str">
        <f>IF(C234="","",IFERROR((VLOOKUP(C234,'[2]PRE - ETUDE'!$E$58:$AD$100,25,0)),IFERROR(VLOOKUP(C234,Imformations!$C$10:$G$32,3,0),IFERROR((VLOOKUP(C234,[2]PROJETS!$D$24:$AE$1000,25,0)),""))))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40" t="s">
        <v>49</v>
      </c>
      <c r="D235" s="73">
        <f>SUM(D228:D234)</f>
        <v>0</v>
      </c>
      <c r="E235" s="41"/>
      <c r="F235" s="42"/>
      <c r="G235" s="43" t="s">
        <v>50</v>
      </c>
      <c r="H235" s="44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68"/>
      <c r="D236" s="70"/>
      <c r="E236" s="67"/>
      <c r="F236" s="28" t="str">
        <f>IF(C236="","",IFERROR(VLOOKUP(C236,[1]Annuaires!$B$4:$ZZ$5000,2,0)&amp;"  "&amp;VLOOKUP(C236,[1]Annuaires!$B$4:$ZZ$5000,1,0),(IFERROR(VLOOKUP(C236,'[2]PRE - ETUDE'!$C$5:$ZZ$5000,5,0),IFERROR(VLOOKUP(C236,Imformations!$C$9:$E$39,2,0),(VLOOKUP(C236,[2]PROJETS!$C$5:$ZZ$5000,5,0)))))))</f>
        <v/>
      </c>
      <c r="G236" s="28" t="str">
        <f>IF(C236="","",IFERROR(VLOOKUP(C236,[1]Annuaires!$B$4:$ZZ$5000,4,0),(IFERROR(VLOOKUP(C236,'[2]PRE - ETUDE'!$C$5:$ZZ$5000,4,0),IFERROR(VLOOKUP(C236,[2]PROJETS!$C$5:$ZZ$5000,4,0),(VLOOKUP(C236,Imformations!$C$9:$E$38,3,0)))))))</f>
        <v/>
      </c>
      <c r="H236" s="29" t="str">
        <f>IF(C236="","",IFERROR((VLOOKUP(C236,'[2]PRE - ETUDE'!$E$58:$AD$100,25,0)),IFERROR(VLOOKUP(C236,Imformations!$C$10:$G$32,3,0),IFERROR((VLOOKUP(C236,[2]PROJETS!$D$24:$AE$1000,25,0)),""))))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65"/>
      <c r="D237" s="72"/>
      <c r="E237" s="64"/>
      <c r="F237" s="28" t="str">
        <f>IF(C237="","",IFERROR(VLOOKUP(C237,[1]Annuaires!$B$4:$ZZ$5000,2,0)&amp;"  "&amp;VLOOKUP(C237,[1]Annuaires!$B$4:$ZZ$5000,1,0),(IFERROR(VLOOKUP(C237,'[2]PRE - ETUDE'!$C$5:$ZZ$5000,5,0),IFERROR(VLOOKUP(C237,Imformations!$C$9:$E$39,2,0),(VLOOKUP(C237,[2]PROJETS!$C$5:$ZZ$5000,5,0)))))))</f>
        <v/>
      </c>
      <c r="G237" s="28" t="str">
        <f>IF(C237="","",IFERROR(VLOOKUP(C237,[1]Annuaires!$B$4:$ZZ$5000,4,0),(IFERROR(VLOOKUP(C237,'[2]PRE - ETUDE'!$C$5:$ZZ$5000,4,0),IFERROR(VLOOKUP(C237,[2]PROJETS!$C$5:$ZZ$5000,4,0),(VLOOKUP(C237,Imformations!$C$9:$E$38,3,0)))))))</f>
        <v/>
      </c>
      <c r="H237" s="29" t="str">
        <f>IF(C237="","",IFERROR((VLOOKUP(C237,'[2]PRE - ETUDE'!$E$58:$AD$100,25,0)),IFERROR(VLOOKUP(C237,Imformations!$C$10:$G$32,3,0),IFERROR((VLOOKUP(C237,[2]PROJETS!$D$24:$AE$1000,25,0)),""))))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65"/>
      <c r="D238" s="72"/>
      <c r="E238" s="64"/>
      <c r="F238" s="28" t="str">
        <f>IF(C238="","",IFERROR(VLOOKUP(C238,[1]Annuaires!$B$4:$ZZ$5000,2,0)&amp;"  "&amp;VLOOKUP(C238,[1]Annuaires!$B$4:$ZZ$5000,1,0),(IFERROR(VLOOKUP(C238,'[2]PRE - ETUDE'!$C$5:$ZZ$5000,5,0),IFERROR(VLOOKUP(C238,Imformations!$C$9:$E$39,2,0),(VLOOKUP(C238,[2]PROJETS!$C$5:$ZZ$5000,5,0)))))))</f>
        <v/>
      </c>
      <c r="G238" s="28" t="str">
        <f>IF(C238="","",IFERROR(VLOOKUP(C238,[1]Annuaires!$B$4:$ZZ$5000,4,0),(IFERROR(VLOOKUP(C238,'[2]PRE - ETUDE'!$C$5:$ZZ$5000,4,0),IFERROR(VLOOKUP(C238,[2]PROJETS!$C$5:$ZZ$5000,4,0),(VLOOKUP(C238,Imformations!$C$9:$E$38,3,0)))))))</f>
        <v/>
      </c>
      <c r="H238" s="29" t="str">
        <f>IF(C238="","",IFERROR((VLOOKUP(C238,'[2]PRE - ETUDE'!$E$58:$AD$100,25,0)),IFERROR(VLOOKUP(C238,Imformations!$C$10:$G$32,3,0),IFERROR((VLOOKUP(C238,[2]PROJETS!$D$24:$AE$1000,25,0)),""))))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65"/>
      <c r="D239" s="72"/>
      <c r="E239" s="64"/>
      <c r="F239" s="28" t="str">
        <f>IF(C239="","",IFERROR(VLOOKUP(C239,[1]Annuaires!$B$4:$ZZ$5000,2,0)&amp;"  "&amp;VLOOKUP(C239,[1]Annuaires!$B$4:$ZZ$5000,1,0),(IFERROR(VLOOKUP(C239,'[2]PRE - ETUDE'!$C$5:$ZZ$5000,5,0),IFERROR(VLOOKUP(C239,Imformations!$C$9:$E$39,2,0),(VLOOKUP(C239,[2]PROJETS!$C$5:$ZZ$5000,5,0)))))))</f>
        <v/>
      </c>
      <c r="G239" s="28" t="str">
        <f>IF(C239="","",IFERROR(VLOOKUP(C239,[1]Annuaires!$B$4:$ZZ$5000,4,0),(IFERROR(VLOOKUP(C239,'[2]PRE - ETUDE'!$C$5:$ZZ$5000,4,0),IFERROR(VLOOKUP(C239,[2]PROJETS!$C$5:$ZZ$5000,4,0),(VLOOKUP(C239,Imformations!$C$9:$E$38,3,0)))))))</f>
        <v/>
      </c>
      <c r="H239" s="29" t="str">
        <f>IF(C239="","",IFERROR((VLOOKUP(C239,'[2]PRE - ETUDE'!$E$58:$AD$100,25,0)),IFERROR(VLOOKUP(C239,Imformations!$C$10:$G$32,3,0),IFERROR((VLOOKUP(C239,[2]PROJETS!$D$24:$AE$1000,25,0)),""))))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65"/>
      <c r="D240" s="72"/>
      <c r="E240" s="64"/>
      <c r="F240" s="28" t="str">
        <f>IF(C240="","",IFERROR(VLOOKUP(C240,[1]Annuaires!$B$4:$ZZ$5000,2,0)&amp;"  "&amp;VLOOKUP(C240,[1]Annuaires!$B$4:$ZZ$5000,1,0),(IFERROR(VLOOKUP(C240,'[2]PRE - ETUDE'!$C$5:$ZZ$5000,5,0),IFERROR(VLOOKUP(C240,Imformations!$C$9:$E$39,2,0),(VLOOKUP(C240,[2]PROJETS!$C$5:$ZZ$5000,5,0)))))))</f>
        <v/>
      </c>
      <c r="G240" s="28" t="str">
        <f>IF(C240="","",IFERROR(VLOOKUP(C240,[1]Annuaires!$B$4:$ZZ$5000,4,0),(IFERROR(VLOOKUP(C240,'[2]PRE - ETUDE'!$C$5:$ZZ$5000,4,0),IFERROR(VLOOKUP(C240,[2]PROJETS!$C$5:$ZZ$5000,4,0),(VLOOKUP(C240,Imformations!$C$9:$E$38,3,0)))))))</f>
        <v/>
      </c>
      <c r="H240" s="29" t="str">
        <f>IF(C240="","",IFERROR((VLOOKUP(C240,'[2]PRE - ETUDE'!$E$58:$AD$100,25,0)),IFERROR(VLOOKUP(C240,Imformations!$C$10:$G$32,3,0),IFERROR((VLOOKUP(C240,[2]PROJETS!$D$24:$AE$1000,25,0)),""))))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65"/>
      <c r="D241" s="72"/>
      <c r="E241" s="64"/>
      <c r="F241" s="28" t="str">
        <f>IF(C241="","",IFERROR(VLOOKUP(C241,[1]Annuaires!$B$4:$ZZ$5000,2,0)&amp;"  "&amp;VLOOKUP(C241,[1]Annuaires!$B$4:$ZZ$5000,1,0),(IFERROR(VLOOKUP(C241,'[2]PRE - ETUDE'!$C$5:$ZZ$5000,5,0),IFERROR(VLOOKUP(C241,Imformations!$C$9:$E$39,2,0),(VLOOKUP(C241,[2]PROJETS!$C$5:$ZZ$5000,5,0)))))))</f>
        <v/>
      </c>
      <c r="G241" s="28" t="str">
        <f>IF(C241="","",IFERROR(VLOOKUP(C241,[1]Annuaires!$B$4:$ZZ$5000,4,0),(IFERROR(VLOOKUP(C241,'[2]PRE - ETUDE'!$C$5:$ZZ$5000,4,0),IFERROR(VLOOKUP(C241,[2]PROJETS!$C$5:$ZZ$5000,4,0),(VLOOKUP(C241,Imformations!$C$9:$E$38,3,0)))))))</f>
        <v/>
      </c>
      <c r="H241" s="29" t="str">
        <f>IF(C241="","",IFERROR((VLOOKUP(C241,'[2]PRE - ETUDE'!$E$58:$AD$100,25,0)),IFERROR(VLOOKUP(C241,Imformations!$C$10:$G$32,3,0),IFERROR((VLOOKUP(C241,[2]PROJETS!$D$24:$AE$1000,25,0)),""))))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65"/>
      <c r="D242" s="72"/>
      <c r="E242" s="64"/>
      <c r="F242" s="28" t="str">
        <f>IF(C242="","",IFERROR(VLOOKUP(C242,[1]Annuaires!$B$4:$ZZ$5000,2,0)&amp;"  "&amp;VLOOKUP(C242,[1]Annuaires!$B$4:$ZZ$5000,1,0),(IFERROR(VLOOKUP(C242,'[2]PRE - ETUDE'!$C$5:$ZZ$5000,5,0),IFERROR(VLOOKUP(C242,Imformations!$C$9:$E$39,2,0),(VLOOKUP(C242,[2]PROJETS!$C$5:$ZZ$5000,5,0)))))))</f>
        <v/>
      </c>
      <c r="G242" s="28" t="str">
        <f>IF(C242="","",IFERROR(VLOOKUP(C242,[1]Annuaires!$B$4:$ZZ$5000,4,0),(IFERROR(VLOOKUP(C242,'[2]PRE - ETUDE'!$C$5:$ZZ$5000,4,0),IFERROR(VLOOKUP(C242,[2]PROJETS!$C$5:$ZZ$5000,4,0),(VLOOKUP(C242,Imformations!$C$9:$E$38,3,0)))))))</f>
        <v/>
      </c>
      <c r="H242" s="29" t="str">
        <f>IF(C242="","",IFERROR((VLOOKUP(C242,'[2]PRE - ETUDE'!$E$58:$AD$100,25,0)),IFERROR(VLOOKUP(C242,Imformations!$C$10:$G$32,3,0),IFERROR((VLOOKUP(C242,[2]PROJETS!$D$24:$AE$1000,25,0)),""))))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40" t="s">
        <v>49</v>
      </c>
      <c r="D243" s="73">
        <f>SUM(D236:D242)</f>
        <v>0</v>
      </c>
      <c r="E243" s="41"/>
      <c r="F243" s="42"/>
      <c r="G243" s="43" t="s">
        <v>50</v>
      </c>
      <c r="H243" s="44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68"/>
      <c r="D244" s="70"/>
      <c r="E244" s="67"/>
      <c r="F244" s="28" t="str">
        <f>IF(C244="","",IFERROR(VLOOKUP(C244,[1]Annuaires!$B$4:$ZZ$5000,2,0)&amp;"  "&amp;VLOOKUP(C244,[1]Annuaires!$B$4:$ZZ$5000,1,0),(IFERROR(VLOOKUP(C244,'[2]PRE - ETUDE'!$C$5:$ZZ$5000,5,0),IFERROR(VLOOKUP(C244,Imformations!$C$9:$E$39,2,0),(VLOOKUP(C244,[2]PROJETS!$C$5:$ZZ$5000,5,0)))))))</f>
        <v/>
      </c>
      <c r="G244" s="28" t="str">
        <f>IF(C244="","",IFERROR(VLOOKUP(C244,[1]Annuaires!$B$4:$ZZ$5000,4,0),(IFERROR(VLOOKUP(C244,'[2]PRE - ETUDE'!$C$5:$ZZ$5000,4,0),IFERROR(VLOOKUP(C244,[2]PROJETS!$C$5:$ZZ$5000,4,0),(VLOOKUP(C244,Imformations!$C$9:$E$38,3,0)))))))</f>
        <v/>
      </c>
      <c r="H244" s="29" t="str">
        <f>IF(C244="","",IFERROR((VLOOKUP(C244,'[2]PRE - ETUDE'!$E$58:$AD$100,25,0)),IFERROR(VLOOKUP(C244,Imformations!$C$10:$G$32,3,0),IFERROR((VLOOKUP(C244,[2]PROJETS!$D$24:$AE$1000,25,0)),""))))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65"/>
      <c r="D245" s="72"/>
      <c r="E245" s="64"/>
      <c r="F245" s="28" t="str">
        <f>IF(C245="","",IFERROR(VLOOKUP(C245,[1]Annuaires!$B$4:$ZZ$5000,2,0)&amp;"  "&amp;VLOOKUP(C245,[1]Annuaires!$B$4:$ZZ$5000,1,0),(IFERROR(VLOOKUP(C245,'[2]PRE - ETUDE'!$C$5:$ZZ$5000,5,0),IFERROR(VLOOKUP(C245,Imformations!$C$9:$E$39,2,0),(VLOOKUP(C245,[2]PROJETS!$C$5:$ZZ$5000,5,0)))))))</f>
        <v/>
      </c>
      <c r="G245" s="28" t="str">
        <f>IF(C245="","",IFERROR(VLOOKUP(C245,[1]Annuaires!$B$4:$ZZ$5000,4,0),(IFERROR(VLOOKUP(C245,'[2]PRE - ETUDE'!$C$5:$ZZ$5000,4,0),IFERROR(VLOOKUP(C245,[2]PROJETS!$C$5:$ZZ$5000,4,0),(VLOOKUP(C245,Imformations!$C$9:$E$38,3,0)))))))</f>
        <v/>
      </c>
      <c r="H245" s="29" t="str">
        <f>IF(C245="","",IFERROR((VLOOKUP(C245,'[2]PRE - ETUDE'!$E$58:$AD$100,25,0)),IFERROR(VLOOKUP(C245,Imformations!$C$10:$G$32,3,0),IFERROR((VLOOKUP(C245,[2]PROJETS!$D$24:$AE$1000,25,0)),""))))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65"/>
      <c r="D246" s="72"/>
      <c r="E246" s="64"/>
      <c r="F246" s="28" t="str">
        <f>IF(C246="","",IFERROR(VLOOKUP(C246,[1]Annuaires!$B$4:$ZZ$5000,2,0)&amp;"  "&amp;VLOOKUP(C246,[1]Annuaires!$B$4:$ZZ$5000,1,0),(IFERROR(VLOOKUP(C246,'[2]PRE - ETUDE'!$C$5:$ZZ$5000,5,0),IFERROR(VLOOKUP(C246,Imformations!$C$9:$E$39,2,0),(VLOOKUP(C246,[2]PROJETS!$C$5:$ZZ$5000,5,0)))))))</f>
        <v/>
      </c>
      <c r="G246" s="28" t="str">
        <f>IF(C246="","",IFERROR(VLOOKUP(C246,[1]Annuaires!$B$4:$ZZ$5000,4,0),(IFERROR(VLOOKUP(C246,'[2]PRE - ETUDE'!$C$5:$ZZ$5000,4,0),IFERROR(VLOOKUP(C246,[2]PROJETS!$C$5:$ZZ$5000,4,0),(VLOOKUP(C246,Imformations!$C$9:$E$38,3,0)))))))</f>
        <v/>
      </c>
      <c r="H246" s="29" t="str">
        <f>IF(C246="","",IFERROR((VLOOKUP(C246,'[2]PRE - ETUDE'!$E$58:$AD$100,25,0)),IFERROR(VLOOKUP(C246,Imformations!$C$10:$G$32,3,0),IFERROR((VLOOKUP(C246,[2]PROJETS!$D$24:$AE$1000,25,0)),""))))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65"/>
      <c r="D247" s="72"/>
      <c r="E247" s="64"/>
      <c r="F247" s="28" t="str">
        <f>IF(C247="","",IFERROR(VLOOKUP(C247,[1]Annuaires!$B$4:$ZZ$5000,2,0)&amp;"  "&amp;VLOOKUP(C247,[1]Annuaires!$B$4:$ZZ$5000,1,0),(IFERROR(VLOOKUP(C247,'[2]PRE - ETUDE'!$C$5:$ZZ$5000,5,0),IFERROR(VLOOKUP(C247,Imformations!$C$9:$E$39,2,0),(VLOOKUP(C247,[2]PROJETS!$C$5:$ZZ$5000,5,0)))))))</f>
        <v/>
      </c>
      <c r="G247" s="28" t="str">
        <f>IF(C247="","",IFERROR(VLOOKUP(C247,[1]Annuaires!$B$4:$ZZ$5000,4,0),(IFERROR(VLOOKUP(C247,'[2]PRE - ETUDE'!$C$5:$ZZ$5000,4,0),IFERROR(VLOOKUP(C247,[2]PROJETS!$C$5:$ZZ$5000,4,0),(VLOOKUP(C247,Imformations!$C$9:$E$38,3,0)))))))</f>
        <v/>
      </c>
      <c r="H247" s="29" t="str">
        <f>IF(C247="","",IFERROR((VLOOKUP(C247,'[2]PRE - ETUDE'!$E$58:$AD$100,25,0)),IFERROR(VLOOKUP(C247,Imformations!$C$10:$G$32,3,0),IFERROR((VLOOKUP(C247,[2]PROJETS!$D$24:$AE$1000,25,0)),""))))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65"/>
      <c r="D248" s="72"/>
      <c r="E248" s="64"/>
      <c r="F248" s="28" t="str">
        <f>IF(C248="","",IFERROR(VLOOKUP(C248,[1]Annuaires!$B$4:$ZZ$5000,2,0)&amp;"  "&amp;VLOOKUP(C248,[1]Annuaires!$B$4:$ZZ$5000,1,0),(IFERROR(VLOOKUP(C248,'[2]PRE - ETUDE'!$C$5:$ZZ$5000,5,0),IFERROR(VLOOKUP(C248,Imformations!$C$9:$E$39,2,0),(VLOOKUP(C248,[2]PROJETS!$C$5:$ZZ$5000,5,0)))))))</f>
        <v/>
      </c>
      <c r="G248" s="28" t="str">
        <f>IF(C248="","",IFERROR(VLOOKUP(C248,[1]Annuaires!$B$4:$ZZ$5000,4,0),(IFERROR(VLOOKUP(C248,'[2]PRE - ETUDE'!$C$5:$ZZ$5000,4,0),IFERROR(VLOOKUP(C248,[2]PROJETS!$C$5:$ZZ$5000,4,0),(VLOOKUP(C248,Imformations!$C$9:$E$38,3,0)))))))</f>
        <v/>
      </c>
      <c r="H248" s="29" t="str">
        <f>IF(C248="","",IFERROR((VLOOKUP(C248,'[2]PRE - ETUDE'!$E$58:$AD$100,25,0)),IFERROR(VLOOKUP(C248,Imformations!$C$10:$G$32,3,0),IFERROR((VLOOKUP(C248,[2]PROJETS!$D$24:$AE$1000,25,0)),""))))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65"/>
      <c r="D249" s="72"/>
      <c r="E249" s="64"/>
      <c r="F249" s="28" t="str">
        <f>IF(C249="","",IFERROR(VLOOKUP(C249,[1]Annuaires!$B$4:$ZZ$5000,2,0)&amp;"  "&amp;VLOOKUP(C249,[1]Annuaires!$B$4:$ZZ$5000,1,0),(IFERROR(VLOOKUP(C249,'[2]PRE - ETUDE'!$C$5:$ZZ$5000,5,0),IFERROR(VLOOKUP(C249,Imformations!$C$9:$E$39,2,0),(VLOOKUP(C249,[2]PROJETS!$C$5:$ZZ$5000,5,0)))))))</f>
        <v/>
      </c>
      <c r="G249" s="28" t="str">
        <f>IF(C249="","",IFERROR(VLOOKUP(C249,[1]Annuaires!$B$4:$ZZ$5000,4,0),(IFERROR(VLOOKUP(C249,'[2]PRE - ETUDE'!$C$5:$ZZ$5000,4,0),IFERROR(VLOOKUP(C249,[2]PROJETS!$C$5:$ZZ$5000,4,0),(VLOOKUP(C249,Imformations!$C$9:$E$38,3,0)))))))</f>
        <v/>
      </c>
      <c r="H249" s="29" t="str">
        <f>IF(C249="","",IFERROR((VLOOKUP(C249,'[2]PRE - ETUDE'!$E$58:$AD$100,25,0)),IFERROR(VLOOKUP(C249,Imformations!$C$10:$G$32,3,0),IFERROR((VLOOKUP(C249,[2]PROJETS!$D$24:$AE$1000,25,0)),""))))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65"/>
      <c r="D250" s="72"/>
      <c r="E250" s="64"/>
      <c r="F250" s="28" t="str">
        <f>IF(C250="","",IFERROR(VLOOKUP(C250,[1]Annuaires!$B$4:$ZZ$5000,2,0)&amp;"  "&amp;VLOOKUP(C250,[1]Annuaires!$B$4:$ZZ$5000,1,0),(IFERROR(VLOOKUP(C250,'[2]PRE - ETUDE'!$C$5:$ZZ$5000,5,0),IFERROR(VLOOKUP(C250,Imformations!$C$9:$E$39,2,0),(VLOOKUP(C250,[2]PROJETS!$C$5:$ZZ$5000,5,0)))))))</f>
        <v/>
      </c>
      <c r="G250" s="28" t="str">
        <f>IF(C250="","",IFERROR(VLOOKUP(C250,[1]Annuaires!$B$4:$ZZ$5000,4,0),(IFERROR(VLOOKUP(C250,'[2]PRE - ETUDE'!$C$5:$ZZ$5000,4,0),IFERROR(VLOOKUP(C250,[2]PROJETS!$C$5:$ZZ$5000,4,0),(VLOOKUP(C250,Imformations!$C$9:$E$38,3,0)))))))</f>
        <v/>
      </c>
      <c r="H250" s="29" t="str">
        <f>IF(C250="","",IFERROR((VLOOKUP(C250,'[2]PRE - ETUDE'!$E$58:$AD$100,25,0)),IFERROR(VLOOKUP(C250,Imformations!$C$10:$G$32,3,0),IFERROR((VLOOKUP(C250,[2]PROJETS!$D$24:$AE$1000,25,0)),""))))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49" t="s">
        <v>49</v>
      </c>
      <c r="D251" s="75">
        <f>SUM(D244:D250)</f>
        <v>0</v>
      </c>
      <c r="E251" s="50"/>
      <c r="F251" s="51"/>
      <c r="G251" s="52" t="s">
        <v>50</v>
      </c>
      <c r="H251" s="53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57"/>
    </row>
    <row r="258" spans="4:4" x14ac:dyDescent="0.25">
      <c r="D258" s="57"/>
    </row>
    <row r="259" spans="4:4" x14ac:dyDescent="0.25">
      <c r="D259" s="57"/>
    </row>
    <row r="260" spans="4:4" x14ac:dyDescent="0.25">
      <c r="D260" s="57"/>
    </row>
    <row r="261" spans="4:4" x14ac:dyDescent="0.25">
      <c r="D261" s="57"/>
    </row>
  </sheetData>
  <autoFilter ref="C1:C251"/>
  <mergeCells count="33"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</mergeCells>
  <pageMargins left="0.70866141732283472" right="0.70866141732283472" top="0.74803149606299213" bottom="0.74803149606299213" header="0.31496062992125984" footer="0.31496062992125984"/>
  <pageSetup paperSize="9" scale="77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215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48" customWidth="1"/>
    <col min="4" max="4" width="9.5703125" style="48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48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"FEVRIER "&amp;Imformations!B3</f>
        <v>FEVRIER 2017</v>
      </c>
      <c r="H1" s="142">
        <f>D11+D19+D27+D35+D43+D51+D59+D67+D75+D83+D91+D99+D107+D115+D123+D131+D139+D147+D155+D163+D171+D179+D187+D195+D203+D211+D219+D227+D235+D243+D251</f>
        <v>0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18">
        <f>B2+1</f>
        <v>2</v>
      </c>
      <c r="D2" s="18">
        <f t="shared" ref="D2:I2" si="0">C2+1</f>
        <v>3</v>
      </c>
      <c r="E2" s="18"/>
      <c r="F2" s="19"/>
      <c r="G2" s="18">
        <f>D2+1</f>
        <v>4</v>
      </c>
      <c r="H2" s="18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63"/>
      <c r="D4" s="71"/>
      <c r="E4" s="64"/>
      <c r="F4" s="28"/>
      <c r="G4" s="28"/>
      <c r="H4" s="29"/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65"/>
      <c r="D5" s="72"/>
      <c r="E5" s="64"/>
      <c r="F5" s="28"/>
      <c r="G5" s="28"/>
      <c r="H5" s="29"/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65"/>
      <c r="D6" s="72"/>
      <c r="E6" s="64"/>
      <c r="F6" s="28"/>
      <c r="G6" s="28"/>
      <c r="H6" s="29"/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65"/>
      <c r="D7" s="72"/>
      <c r="E7" s="64"/>
      <c r="F7" s="28"/>
      <c r="G7" s="28"/>
      <c r="H7" s="29"/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65"/>
      <c r="D8" s="72"/>
      <c r="E8" s="64"/>
      <c r="F8" s="28"/>
      <c r="G8" s="28"/>
      <c r="H8" s="29"/>
      <c r="I8" s="36"/>
      <c r="J8" s="37"/>
      <c r="K8" s="38"/>
      <c r="M8" s="34"/>
      <c r="N8" s="34"/>
    </row>
    <row r="9" spans="2:15" ht="15" customHeight="1" x14ac:dyDescent="0.25">
      <c r="B9" s="139"/>
      <c r="C9" s="65"/>
      <c r="D9" s="72"/>
      <c r="E9" s="64"/>
      <c r="F9" s="28"/>
      <c r="G9" s="28"/>
      <c r="H9" s="29"/>
      <c r="I9" s="36"/>
      <c r="J9" s="37"/>
      <c r="K9" s="38"/>
      <c r="M9" s="34"/>
      <c r="N9" s="34"/>
    </row>
    <row r="10" spans="2:15" ht="15" customHeight="1" x14ac:dyDescent="0.25">
      <c r="B10" s="139"/>
      <c r="C10" s="65"/>
      <c r="D10" s="72"/>
      <c r="E10" s="64"/>
      <c r="F10" s="28"/>
      <c r="G10" s="28"/>
      <c r="H10" s="29"/>
      <c r="I10" s="36"/>
      <c r="J10" s="37"/>
      <c r="K10" s="38"/>
      <c r="M10" s="34"/>
      <c r="N10" s="34"/>
    </row>
    <row r="11" spans="2:15" ht="15" customHeight="1" x14ac:dyDescent="0.25">
      <c r="B11" s="140"/>
      <c r="C11" s="40" t="s">
        <v>49</v>
      </c>
      <c r="D11" s="73">
        <f>SUM(D4:D10)</f>
        <v>0</v>
      </c>
      <c r="E11" s="41"/>
      <c r="F11" s="42"/>
      <c r="G11" s="43"/>
      <c r="H11" s="44"/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65"/>
      <c r="D12" s="70"/>
      <c r="E12" s="67"/>
      <c r="F12" s="28"/>
      <c r="G12" s="28"/>
      <c r="H12" s="29"/>
      <c r="I12" s="30"/>
      <c r="J12" s="31"/>
      <c r="K12" s="32"/>
      <c r="M12" s="34"/>
      <c r="N12" s="34"/>
    </row>
    <row r="13" spans="2:15" x14ac:dyDescent="0.25">
      <c r="B13" s="139"/>
      <c r="C13" s="65"/>
      <c r="D13" s="72"/>
      <c r="E13" s="64"/>
      <c r="F13" s="28"/>
      <c r="G13" s="28"/>
      <c r="H13" s="29"/>
      <c r="I13" s="36"/>
      <c r="J13" s="37"/>
      <c r="K13" s="38"/>
      <c r="M13" s="34"/>
      <c r="N13" s="34"/>
    </row>
    <row r="14" spans="2:15" x14ac:dyDescent="0.25">
      <c r="B14" s="139"/>
      <c r="C14" s="65"/>
      <c r="D14" s="72"/>
      <c r="E14" s="64"/>
      <c r="F14" s="28"/>
      <c r="G14" s="28"/>
      <c r="H14" s="29"/>
      <c r="I14" s="36"/>
      <c r="J14" s="37"/>
      <c r="K14" s="38"/>
      <c r="M14" s="34"/>
      <c r="N14" s="34"/>
    </row>
    <row r="15" spans="2:15" x14ac:dyDescent="0.25">
      <c r="B15" s="139"/>
      <c r="C15" s="65"/>
      <c r="D15" s="72"/>
      <c r="E15" s="64"/>
      <c r="F15" s="28"/>
      <c r="G15" s="28"/>
      <c r="H15" s="29"/>
      <c r="I15" s="36"/>
      <c r="J15" s="37"/>
      <c r="K15" s="38"/>
      <c r="M15" s="34"/>
      <c r="N15" s="34"/>
    </row>
    <row r="16" spans="2:15" x14ac:dyDescent="0.25">
      <c r="B16" s="139"/>
      <c r="C16" s="65"/>
      <c r="D16" s="72"/>
      <c r="E16" s="64"/>
      <c r="F16" s="28"/>
      <c r="G16" s="28"/>
      <c r="H16" s="29"/>
      <c r="I16" s="36"/>
      <c r="J16" s="37"/>
      <c r="K16" s="38"/>
      <c r="M16" s="34"/>
      <c r="N16" s="34"/>
    </row>
    <row r="17" spans="2:14" x14ac:dyDescent="0.25">
      <c r="B17" s="139"/>
      <c r="C17" s="65"/>
      <c r="D17" s="72"/>
      <c r="E17" s="64"/>
      <c r="F17" s="28"/>
      <c r="G17" s="28"/>
      <c r="H17" s="29"/>
      <c r="I17" s="36"/>
      <c r="J17" s="37"/>
      <c r="K17" s="38"/>
      <c r="M17" s="34"/>
      <c r="N17" s="34"/>
    </row>
    <row r="18" spans="2:14" x14ac:dyDescent="0.25">
      <c r="B18" s="139"/>
      <c r="C18" s="65"/>
      <c r="D18" s="72"/>
      <c r="E18" s="64"/>
      <c r="F18" s="28"/>
      <c r="G18" s="28"/>
      <c r="H18" s="29"/>
      <c r="I18" s="36"/>
      <c r="J18" s="37"/>
      <c r="K18" s="38"/>
      <c r="M18" s="34"/>
      <c r="N18" s="34"/>
    </row>
    <row r="19" spans="2:14" x14ac:dyDescent="0.25">
      <c r="B19" s="140"/>
      <c r="C19" s="40" t="s">
        <v>49</v>
      </c>
      <c r="D19" s="73">
        <f>SUM(D12:D18)</f>
        <v>0</v>
      </c>
      <c r="E19" s="41"/>
      <c r="F19" s="42"/>
      <c r="G19" s="43"/>
      <c r="H19" s="44"/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65"/>
      <c r="D20" s="70"/>
      <c r="E20" s="67"/>
      <c r="F20" s="28"/>
      <c r="G20" s="28"/>
      <c r="H20" s="29"/>
      <c r="I20" s="30"/>
      <c r="J20" s="31"/>
      <c r="K20" s="32"/>
      <c r="M20" s="34"/>
      <c r="N20" s="34"/>
    </row>
    <row r="21" spans="2:14" x14ac:dyDescent="0.25">
      <c r="B21" s="139"/>
      <c r="C21" s="65"/>
      <c r="D21" s="72"/>
      <c r="E21" s="64"/>
      <c r="F21" s="28"/>
      <c r="G21" s="28"/>
      <c r="H21" s="29"/>
      <c r="I21" s="36"/>
      <c r="J21" s="37"/>
      <c r="K21" s="38"/>
      <c r="M21" s="34"/>
      <c r="N21" s="34"/>
    </row>
    <row r="22" spans="2:14" x14ac:dyDescent="0.25">
      <c r="B22" s="139"/>
      <c r="C22" s="65"/>
      <c r="D22" s="72"/>
      <c r="E22" s="64"/>
      <c r="F22" s="28"/>
      <c r="G22" s="28"/>
      <c r="H22" s="29"/>
      <c r="I22" s="36"/>
      <c r="J22" s="37"/>
      <c r="K22" s="38"/>
      <c r="M22" s="34"/>
      <c r="N22" s="34"/>
    </row>
    <row r="23" spans="2:14" x14ac:dyDescent="0.25">
      <c r="B23" s="139"/>
      <c r="C23" s="65"/>
      <c r="D23" s="72"/>
      <c r="E23" s="64"/>
      <c r="F23" s="28"/>
      <c r="G23" s="28"/>
      <c r="H23" s="29"/>
      <c r="I23" s="36"/>
      <c r="J23" s="37"/>
      <c r="K23" s="38"/>
      <c r="M23" s="34"/>
      <c r="N23" s="34"/>
    </row>
    <row r="24" spans="2:14" x14ac:dyDescent="0.25">
      <c r="B24" s="139"/>
      <c r="C24" s="65"/>
      <c r="D24" s="72"/>
      <c r="E24" s="64"/>
      <c r="F24" s="28"/>
      <c r="G24" s="28"/>
      <c r="H24" s="29"/>
      <c r="I24" s="36"/>
      <c r="J24" s="37"/>
      <c r="K24" s="38"/>
      <c r="M24" s="34"/>
      <c r="N24" s="34"/>
    </row>
    <row r="25" spans="2:14" x14ac:dyDescent="0.25">
      <c r="B25" s="139"/>
      <c r="C25" s="65"/>
      <c r="D25" s="72"/>
      <c r="E25" s="64"/>
      <c r="F25" s="28"/>
      <c r="G25" s="28"/>
      <c r="H25" s="29"/>
      <c r="I25" s="36"/>
      <c r="J25" s="37"/>
      <c r="K25" s="38"/>
      <c r="M25" s="34"/>
      <c r="N25" s="34"/>
    </row>
    <row r="26" spans="2:14" x14ac:dyDescent="0.25">
      <c r="B26" s="139"/>
      <c r="C26" s="65"/>
      <c r="D26" s="72"/>
      <c r="E26" s="64"/>
      <c r="F26" s="28"/>
      <c r="G26" s="28"/>
      <c r="H26" s="29"/>
      <c r="I26" s="36"/>
      <c r="J26" s="37"/>
      <c r="K26" s="38"/>
      <c r="M26" s="34"/>
      <c r="N26" s="34"/>
    </row>
    <row r="27" spans="2:14" x14ac:dyDescent="0.25">
      <c r="B27" s="140"/>
      <c r="C27" s="40" t="s">
        <v>49</v>
      </c>
      <c r="D27" s="73">
        <f>SUM(D20:D26)</f>
        <v>0</v>
      </c>
      <c r="E27" s="41"/>
      <c r="F27" s="42"/>
      <c r="G27" s="43"/>
      <c r="H27" s="44"/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65"/>
      <c r="D28" s="70"/>
      <c r="E28" s="67"/>
      <c r="F28" s="28"/>
      <c r="G28" s="28"/>
      <c r="H28" s="29"/>
      <c r="I28" s="30"/>
      <c r="J28" s="31"/>
      <c r="K28" s="32"/>
      <c r="M28" s="34"/>
      <c r="N28" s="34"/>
    </row>
    <row r="29" spans="2:14" x14ac:dyDescent="0.25">
      <c r="B29" s="139"/>
      <c r="C29" s="65"/>
      <c r="D29" s="72"/>
      <c r="E29" s="64"/>
      <c r="F29" s="28"/>
      <c r="G29" s="28"/>
      <c r="H29" s="29"/>
      <c r="I29" s="36"/>
      <c r="J29" s="37"/>
      <c r="K29" s="38"/>
      <c r="M29" s="34"/>
      <c r="N29" s="34"/>
    </row>
    <row r="30" spans="2:14" x14ac:dyDescent="0.25">
      <c r="B30" s="139"/>
      <c r="C30" s="65"/>
      <c r="D30" s="72"/>
      <c r="E30" s="64"/>
      <c r="F30" s="28"/>
      <c r="G30" s="28"/>
      <c r="H30" s="29"/>
      <c r="I30" s="36"/>
      <c r="J30" s="37"/>
      <c r="K30" s="38"/>
      <c r="M30" s="34"/>
      <c r="N30" s="34"/>
    </row>
    <row r="31" spans="2:14" x14ac:dyDescent="0.25">
      <c r="B31" s="139"/>
      <c r="C31" s="65"/>
      <c r="D31" s="72"/>
      <c r="E31" s="64"/>
      <c r="F31" s="28"/>
      <c r="G31" s="28"/>
      <c r="H31" s="29"/>
      <c r="I31" s="36"/>
      <c r="J31" s="37"/>
      <c r="K31" s="38"/>
      <c r="M31" s="34"/>
      <c r="N31" s="34"/>
    </row>
    <row r="32" spans="2:14" x14ac:dyDescent="0.25">
      <c r="B32" s="139"/>
      <c r="C32" s="65"/>
      <c r="D32" s="72"/>
      <c r="E32" s="64"/>
      <c r="F32" s="28"/>
      <c r="G32" s="28"/>
      <c r="H32" s="29"/>
      <c r="I32" s="36"/>
      <c r="J32" s="37"/>
      <c r="K32" s="38"/>
      <c r="M32" s="34"/>
      <c r="N32" s="34"/>
    </row>
    <row r="33" spans="2:14" x14ac:dyDescent="0.25">
      <c r="B33" s="139"/>
      <c r="C33" s="65"/>
      <c r="D33" s="72"/>
      <c r="E33" s="64"/>
      <c r="F33" s="28"/>
      <c r="G33" s="28"/>
      <c r="H33" s="29"/>
      <c r="I33" s="36"/>
      <c r="J33" s="37"/>
      <c r="K33" s="38"/>
      <c r="M33" s="34"/>
      <c r="N33" s="34"/>
    </row>
    <row r="34" spans="2:14" x14ac:dyDescent="0.25">
      <c r="B34" s="139"/>
      <c r="C34" s="65"/>
      <c r="D34" s="72"/>
      <c r="E34" s="64"/>
      <c r="F34" s="28"/>
      <c r="G34" s="28"/>
      <c r="H34" s="29"/>
      <c r="I34" s="36"/>
      <c r="J34" s="37"/>
      <c r="K34" s="38"/>
      <c r="M34" s="34"/>
      <c r="N34" s="34"/>
    </row>
    <row r="35" spans="2:14" x14ac:dyDescent="0.25">
      <c r="B35" s="140"/>
      <c r="C35" s="40" t="s">
        <v>49</v>
      </c>
      <c r="D35" s="73">
        <f>SUM(D28:D34)</f>
        <v>0</v>
      </c>
      <c r="E35" s="41"/>
      <c r="F35" s="42"/>
      <c r="G35" s="43"/>
      <c r="H35" s="44"/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65"/>
      <c r="D36" s="70"/>
      <c r="E36" s="67"/>
      <c r="F36" s="28"/>
      <c r="G36" s="28"/>
      <c r="H36" s="29"/>
      <c r="I36" s="30"/>
      <c r="J36" s="31"/>
      <c r="K36" s="32"/>
      <c r="M36" s="34"/>
      <c r="N36" s="34"/>
    </row>
    <row r="37" spans="2:14" x14ac:dyDescent="0.25">
      <c r="B37" s="139"/>
      <c r="C37" s="65"/>
      <c r="D37" s="72"/>
      <c r="E37" s="64"/>
      <c r="F37" s="28"/>
      <c r="G37" s="28"/>
      <c r="H37" s="29"/>
      <c r="I37" s="36"/>
      <c r="J37" s="37"/>
      <c r="K37" s="38"/>
      <c r="M37" s="34"/>
      <c r="N37" s="34"/>
    </row>
    <row r="38" spans="2:14" x14ac:dyDescent="0.25">
      <c r="B38" s="139"/>
      <c r="C38" s="65"/>
      <c r="D38" s="72"/>
      <c r="E38" s="64"/>
      <c r="F38" s="28"/>
      <c r="G38" s="28"/>
      <c r="H38" s="29"/>
      <c r="I38" s="36"/>
      <c r="J38" s="37"/>
      <c r="K38" s="38"/>
      <c r="M38" s="34"/>
      <c r="N38" s="34"/>
    </row>
    <row r="39" spans="2:14" x14ac:dyDescent="0.25">
      <c r="B39" s="139"/>
      <c r="C39" s="65"/>
      <c r="D39" s="72"/>
      <c r="E39" s="64"/>
      <c r="F39" s="28"/>
      <c r="G39" s="28"/>
      <c r="H39" s="29"/>
      <c r="I39" s="36"/>
      <c r="J39" s="37"/>
      <c r="K39" s="38"/>
      <c r="M39" s="34"/>
      <c r="N39" s="34"/>
    </row>
    <row r="40" spans="2:14" x14ac:dyDescent="0.25">
      <c r="B40" s="139"/>
      <c r="C40" s="65"/>
      <c r="D40" s="72"/>
      <c r="E40" s="64"/>
      <c r="F40" s="28"/>
      <c r="G40" s="28"/>
      <c r="H40" s="29"/>
      <c r="I40" s="36"/>
      <c r="J40" s="37"/>
      <c r="K40" s="38"/>
      <c r="M40" s="34"/>
      <c r="N40" s="34"/>
    </row>
    <row r="41" spans="2:14" x14ac:dyDescent="0.25">
      <c r="B41" s="139"/>
      <c r="C41" s="65"/>
      <c r="D41" s="72"/>
      <c r="E41" s="64"/>
      <c r="F41" s="28"/>
      <c r="G41" s="28"/>
      <c r="H41" s="29"/>
      <c r="I41" s="36"/>
      <c r="J41" s="37"/>
      <c r="K41" s="38"/>
      <c r="M41" s="34"/>
      <c r="N41" s="34"/>
    </row>
    <row r="42" spans="2:14" x14ac:dyDescent="0.25">
      <c r="B42" s="139"/>
      <c r="C42" s="65"/>
      <c r="D42" s="72"/>
      <c r="E42" s="64"/>
      <c r="F42" s="28"/>
      <c r="G42" s="28"/>
      <c r="H42" s="29"/>
      <c r="I42" s="36"/>
      <c r="J42" s="37"/>
      <c r="K42" s="38"/>
      <c r="M42" s="34"/>
      <c r="N42" s="34"/>
    </row>
    <row r="43" spans="2:14" x14ac:dyDescent="0.25">
      <c r="B43" s="140"/>
      <c r="C43" s="40" t="s">
        <v>49</v>
      </c>
      <c r="D43" s="73">
        <f>SUM(D36:D42)</f>
        <v>0</v>
      </c>
      <c r="E43" s="41"/>
      <c r="F43" s="42"/>
      <c r="G43" s="43"/>
      <c r="H43" s="44"/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65"/>
      <c r="D44" s="70"/>
      <c r="E44" s="67"/>
      <c r="F44" s="28"/>
      <c r="G44" s="28"/>
      <c r="H44" s="29"/>
      <c r="I44" s="30"/>
      <c r="J44" s="31"/>
      <c r="K44" s="32"/>
      <c r="M44" s="34"/>
      <c r="N44" s="34"/>
    </row>
    <row r="45" spans="2:14" x14ac:dyDescent="0.25">
      <c r="B45" s="139"/>
      <c r="C45" s="65"/>
      <c r="D45" s="72"/>
      <c r="E45" s="64"/>
      <c r="F45" s="28"/>
      <c r="G45" s="28"/>
      <c r="H45" s="29"/>
      <c r="I45" s="36"/>
      <c r="J45" s="37"/>
      <c r="K45" s="38"/>
      <c r="M45" s="34"/>
      <c r="N45" s="34"/>
    </row>
    <row r="46" spans="2:14" x14ac:dyDescent="0.25">
      <c r="B46" s="139"/>
      <c r="C46" s="65"/>
      <c r="D46" s="72"/>
      <c r="E46" s="64"/>
      <c r="F46" s="28"/>
      <c r="G46" s="28"/>
      <c r="H46" s="29"/>
      <c r="I46" s="36"/>
      <c r="J46" s="37"/>
      <c r="K46" s="38"/>
      <c r="M46" s="34"/>
      <c r="N46" s="34"/>
    </row>
    <row r="47" spans="2:14" x14ac:dyDescent="0.25">
      <c r="B47" s="139"/>
      <c r="C47" s="65"/>
      <c r="D47" s="72"/>
      <c r="E47" s="64"/>
      <c r="F47" s="28"/>
      <c r="G47" s="28"/>
      <c r="H47" s="29"/>
      <c r="I47" s="36"/>
      <c r="J47" s="37"/>
      <c r="K47" s="38"/>
      <c r="M47" s="34"/>
      <c r="N47" s="34"/>
    </row>
    <row r="48" spans="2:14" x14ac:dyDescent="0.25">
      <c r="B48" s="139"/>
      <c r="C48" s="65"/>
      <c r="D48" s="72"/>
      <c r="E48" s="64"/>
      <c r="F48" s="28"/>
      <c r="G48" s="28"/>
      <c r="H48" s="29"/>
      <c r="I48" s="36"/>
      <c r="J48" s="37"/>
      <c r="K48" s="38"/>
      <c r="M48" s="34"/>
      <c r="N48" s="34"/>
    </row>
    <row r="49" spans="2:14" x14ac:dyDescent="0.25">
      <c r="B49" s="139"/>
      <c r="C49" s="65"/>
      <c r="D49" s="72"/>
      <c r="E49" s="64"/>
      <c r="F49" s="28"/>
      <c r="G49" s="28"/>
      <c r="H49" s="29"/>
      <c r="I49" s="36"/>
      <c r="J49" s="37"/>
      <c r="K49" s="38"/>
      <c r="M49" s="34"/>
      <c r="N49" s="34"/>
    </row>
    <row r="50" spans="2:14" x14ac:dyDescent="0.25">
      <c r="B50" s="139"/>
      <c r="C50" s="65"/>
      <c r="D50" s="72"/>
      <c r="E50" s="64"/>
      <c r="F50" s="28"/>
      <c r="G50" s="28"/>
      <c r="H50" s="29"/>
      <c r="I50" s="36"/>
      <c r="J50" s="37"/>
      <c r="K50" s="38"/>
      <c r="M50" s="34"/>
      <c r="N50" s="34"/>
    </row>
    <row r="51" spans="2:14" x14ac:dyDescent="0.25">
      <c r="B51" s="140"/>
      <c r="C51" s="40" t="s">
        <v>49</v>
      </c>
      <c r="D51" s="73">
        <f>SUM(D44:D50)</f>
        <v>0</v>
      </c>
      <c r="E51" s="41"/>
      <c r="F51" s="42"/>
      <c r="G51" s="43"/>
      <c r="H51" s="44"/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65"/>
      <c r="D52" s="70"/>
      <c r="E52" s="67"/>
      <c r="F52" s="28"/>
      <c r="G52" s="28"/>
      <c r="H52" s="29"/>
      <c r="I52" s="30"/>
      <c r="J52" s="31"/>
      <c r="K52" s="32"/>
      <c r="M52" s="34"/>
      <c r="N52" s="34"/>
    </row>
    <row r="53" spans="2:14" x14ac:dyDescent="0.25">
      <c r="B53" s="139"/>
      <c r="C53" s="65"/>
      <c r="D53" s="72"/>
      <c r="E53" s="64"/>
      <c r="F53" s="28"/>
      <c r="G53" s="28"/>
      <c r="H53" s="29"/>
      <c r="I53" s="36"/>
      <c r="J53" s="37"/>
      <c r="K53" s="38"/>
      <c r="M53" s="34"/>
      <c r="N53" s="34"/>
    </row>
    <row r="54" spans="2:14" x14ac:dyDescent="0.25">
      <c r="B54" s="139"/>
      <c r="C54" s="65"/>
      <c r="D54" s="72"/>
      <c r="E54" s="64"/>
      <c r="F54" s="28"/>
      <c r="G54" s="28"/>
      <c r="H54" s="29"/>
      <c r="I54" s="36"/>
      <c r="J54" s="37"/>
      <c r="K54" s="38"/>
      <c r="M54" s="34"/>
      <c r="N54" s="34"/>
    </row>
    <row r="55" spans="2:14" x14ac:dyDescent="0.25">
      <c r="B55" s="139"/>
      <c r="C55" s="65"/>
      <c r="D55" s="72"/>
      <c r="E55" s="64"/>
      <c r="F55" s="28"/>
      <c r="G55" s="28"/>
      <c r="H55" s="29"/>
      <c r="I55" s="36"/>
      <c r="J55" s="37"/>
      <c r="K55" s="38"/>
      <c r="M55" s="34"/>
      <c r="N55" s="34"/>
    </row>
    <row r="56" spans="2:14" x14ac:dyDescent="0.25">
      <c r="B56" s="139"/>
      <c r="C56" s="65"/>
      <c r="D56" s="72"/>
      <c r="E56" s="64"/>
      <c r="F56" s="28"/>
      <c r="G56" s="28"/>
      <c r="H56" s="29"/>
      <c r="I56" s="36"/>
      <c r="J56" s="37"/>
      <c r="K56" s="38"/>
      <c r="M56" s="34"/>
      <c r="N56" s="34"/>
    </row>
    <row r="57" spans="2:14" x14ac:dyDescent="0.25">
      <c r="B57" s="139"/>
      <c r="C57" s="65"/>
      <c r="D57" s="72"/>
      <c r="E57" s="64"/>
      <c r="F57" s="28"/>
      <c r="G57" s="28"/>
      <c r="H57" s="29"/>
      <c r="I57" s="36"/>
      <c r="J57" s="37"/>
      <c r="K57" s="38"/>
      <c r="M57" s="34"/>
      <c r="N57" s="34"/>
    </row>
    <row r="58" spans="2:14" x14ac:dyDescent="0.25">
      <c r="B58" s="139"/>
      <c r="C58" s="65"/>
      <c r="D58" s="72"/>
      <c r="E58" s="64"/>
      <c r="F58" s="28"/>
      <c r="G58" s="28"/>
      <c r="H58" s="29"/>
      <c r="I58" s="36"/>
      <c r="J58" s="37"/>
      <c r="K58" s="38"/>
      <c r="M58" s="34"/>
      <c r="N58" s="34"/>
    </row>
    <row r="59" spans="2:14" x14ac:dyDescent="0.25">
      <c r="B59" s="140"/>
      <c r="C59" s="40" t="s">
        <v>49</v>
      </c>
      <c r="D59" s="73">
        <f>SUM(D52:D58)</f>
        <v>0</v>
      </c>
      <c r="E59" s="41"/>
      <c r="F59" s="42"/>
      <c r="G59" s="43"/>
      <c r="H59" s="44"/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65"/>
      <c r="D60" s="70"/>
      <c r="E60" s="67"/>
      <c r="F60" s="28"/>
      <c r="G60" s="28"/>
      <c r="H60" s="29"/>
      <c r="I60" s="30"/>
      <c r="J60" s="31"/>
      <c r="K60" s="32"/>
      <c r="M60" s="34"/>
      <c r="N60" s="34"/>
    </row>
    <row r="61" spans="2:14" x14ac:dyDescent="0.25">
      <c r="B61" s="139"/>
      <c r="C61" s="65"/>
      <c r="D61" s="72"/>
      <c r="E61" s="64"/>
      <c r="F61" s="28"/>
      <c r="G61" s="28"/>
      <c r="H61" s="29"/>
      <c r="I61" s="36"/>
      <c r="J61" s="37"/>
      <c r="K61" s="38"/>
      <c r="M61" s="34"/>
      <c r="N61" s="34"/>
    </row>
    <row r="62" spans="2:14" x14ac:dyDescent="0.25">
      <c r="B62" s="139"/>
      <c r="C62" s="65"/>
      <c r="D62" s="72"/>
      <c r="E62" s="64"/>
      <c r="F62" s="28"/>
      <c r="G62" s="28"/>
      <c r="H62" s="29"/>
      <c r="I62" s="36"/>
      <c r="J62" s="37"/>
      <c r="K62" s="38"/>
      <c r="M62" s="34"/>
      <c r="N62" s="34"/>
    </row>
    <row r="63" spans="2:14" x14ac:dyDescent="0.25">
      <c r="B63" s="139"/>
      <c r="C63" s="65"/>
      <c r="D63" s="72"/>
      <c r="E63" s="64"/>
      <c r="F63" s="28"/>
      <c r="G63" s="28"/>
      <c r="H63" s="29"/>
      <c r="I63" s="36"/>
      <c r="J63" s="37"/>
      <c r="K63" s="38"/>
      <c r="M63" s="34"/>
      <c r="N63" s="34"/>
    </row>
    <row r="64" spans="2:14" x14ac:dyDescent="0.25">
      <c r="B64" s="139"/>
      <c r="C64" s="65"/>
      <c r="D64" s="72"/>
      <c r="E64" s="64"/>
      <c r="F64" s="28"/>
      <c r="G64" s="28"/>
      <c r="H64" s="29"/>
      <c r="I64" s="36"/>
      <c r="J64" s="37"/>
      <c r="K64" s="38"/>
      <c r="M64" s="34"/>
      <c r="N64" s="34"/>
    </row>
    <row r="65" spans="2:14" x14ac:dyDescent="0.25">
      <c r="B65" s="139"/>
      <c r="C65" s="65"/>
      <c r="D65" s="72"/>
      <c r="E65" s="64"/>
      <c r="F65" s="28"/>
      <c r="G65" s="28"/>
      <c r="H65" s="29"/>
      <c r="I65" s="36"/>
      <c r="J65" s="37"/>
      <c r="K65" s="38"/>
      <c r="M65" s="34"/>
      <c r="N65" s="34"/>
    </row>
    <row r="66" spans="2:14" x14ac:dyDescent="0.25">
      <c r="B66" s="139"/>
      <c r="C66" s="65"/>
      <c r="D66" s="72"/>
      <c r="E66" s="64"/>
      <c r="F66" s="28"/>
      <c r="G66" s="28"/>
      <c r="H66" s="29"/>
      <c r="I66" s="36"/>
      <c r="J66" s="37"/>
      <c r="K66" s="38"/>
      <c r="M66" s="34"/>
      <c r="N66" s="34"/>
    </row>
    <row r="67" spans="2:14" x14ac:dyDescent="0.25">
      <c r="B67" s="140"/>
      <c r="C67" s="40" t="s">
        <v>49</v>
      </c>
      <c r="D67" s="73">
        <f>SUM(D60:D66)</f>
        <v>0</v>
      </c>
      <c r="E67" s="41"/>
      <c r="F67" s="42"/>
      <c r="G67" s="43"/>
      <c r="H67" s="44"/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65"/>
      <c r="D68" s="70"/>
      <c r="E68" s="67"/>
      <c r="F68" s="28"/>
      <c r="G68" s="28"/>
      <c r="H68" s="29"/>
      <c r="I68" s="30"/>
      <c r="J68" s="31"/>
      <c r="K68" s="32"/>
      <c r="M68" s="34"/>
      <c r="N68" s="34"/>
    </row>
    <row r="69" spans="2:14" x14ac:dyDescent="0.25">
      <c r="B69" s="139"/>
      <c r="C69" s="65"/>
      <c r="D69" s="72"/>
      <c r="E69" s="64"/>
      <c r="F69" s="28"/>
      <c r="G69" s="28"/>
      <c r="H69" s="29"/>
      <c r="I69" s="36"/>
      <c r="J69" s="37"/>
      <c r="K69" s="38"/>
      <c r="M69" s="34"/>
      <c r="N69" s="34"/>
    </row>
    <row r="70" spans="2:14" x14ac:dyDescent="0.25">
      <c r="B70" s="139"/>
      <c r="C70" s="65"/>
      <c r="D70" s="72"/>
      <c r="E70" s="64"/>
      <c r="F70" s="28"/>
      <c r="G70" s="28"/>
      <c r="H70" s="29"/>
      <c r="I70" s="36"/>
      <c r="J70" s="37"/>
      <c r="K70" s="38"/>
      <c r="M70" s="34"/>
      <c r="N70" s="34"/>
    </row>
    <row r="71" spans="2:14" x14ac:dyDescent="0.25">
      <c r="B71" s="139"/>
      <c r="C71" s="65"/>
      <c r="D71" s="72"/>
      <c r="E71" s="64"/>
      <c r="F71" s="28"/>
      <c r="G71" s="28"/>
      <c r="H71" s="29"/>
      <c r="I71" s="36"/>
      <c r="J71" s="37"/>
      <c r="K71" s="38"/>
      <c r="M71" s="34"/>
      <c r="N71" s="34"/>
    </row>
    <row r="72" spans="2:14" x14ac:dyDescent="0.25">
      <c r="B72" s="139"/>
      <c r="C72" s="65"/>
      <c r="D72" s="72"/>
      <c r="E72" s="64"/>
      <c r="F72" s="28"/>
      <c r="G72" s="28"/>
      <c r="H72" s="29"/>
      <c r="I72" s="36"/>
      <c r="J72" s="37"/>
      <c r="K72" s="38"/>
      <c r="M72" s="34"/>
      <c r="N72" s="34"/>
    </row>
    <row r="73" spans="2:14" x14ac:dyDescent="0.25">
      <c r="B73" s="139"/>
      <c r="C73" s="65"/>
      <c r="D73" s="72"/>
      <c r="E73" s="64"/>
      <c r="F73" s="28"/>
      <c r="G73" s="28"/>
      <c r="H73" s="29"/>
      <c r="I73" s="36"/>
      <c r="J73" s="37"/>
      <c r="K73" s="38"/>
      <c r="M73" s="34"/>
      <c r="N73" s="34"/>
    </row>
    <row r="74" spans="2:14" x14ac:dyDescent="0.25">
      <c r="B74" s="139"/>
      <c r="C74" s="65"/>
      <c r="D74" s="72"/>
      <c r="E74" s="64"/>
      <c r="F74" s="28"/>
      <c r="G74" s="28"/>
      <c r="H74" s="29"/>
      <c r="I74" s="36"/>
      <c r="J74" s="37"/>
      <c r="K74" s="38"/>
      <c r="M74" s="34"/>
      <c r="N74" s="34"/>
    </row>
    <row r="75" spans="2:14" x14ac:dyDescent="0.25">
      <c r="B75" s="140"/>
      <c r="C75" s="40" t="s">
        <v>49</v>
      </c>
      <c r="D75" s="73">
        <f>SUM(D68:D74)</f>
        <v>0</v>
      </c>
      <c r="E75" s="41"/>
      <c r="F75" s="42"/>
      <c r="G75" s="43"/>
      <c r="H75" s="44"/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65"/>
      <c r="D76" s="70"/>
      <c r="E76" s="67"/>
      <c r="F76" s="28"/>
      <c r="G76" s="28"/>
      <c r="H76" s="29"/>
      <c r="I76" s="30"/>
      <c r="J76" s="31"/>
      <c r="K76" s="32"/>
      <c r="M76" s="34"/>
      <c r="N76" s="34"/>
    </row>
    <row r="77" spans="2:14" x14ac:dyDescent="0.25">
      <c r="B77" s="139"/>
      <c r="C77" s="65"/>
      <c r="D77" s="72"/>
      <c r="E77" s="64"/>
      <c r="F77" s="28"/>
      <c r="G77" s="28"/>
      <c r="H77" s="29"/>
      <c r="I77" s="36"/>
      <c r="J77" s="37"/>
      <c r="K77" s="38"/>
      <c r="M77" s="34"/>
      <c r="N77" s="34"/>
    </row>
    <row r="78" spans="2:14" x14ac:dyDescent="0.25">
      <c r="B78" s="139"/>
      <c r="C78" s="65"/>
      <c r="D78" s="72"/>
      <c r="E78" s="64"/>
      <c r="F78" s="28"/>
      <c r="G78" s="28"/>
      <c r="H78" s="29"/>
      <c r="I78" s="36"/>
      <c r="J78" s="37"/>
      <c r="K78" s="38"/>
      <c r="M78" s="34"/>
      <c r="N78" s="34"/>
    </row>
    <row r="79" spans="2:14" x14ac:dyDescent="0.25">
      <c r="B79" s="139"/>
      <c r="C79" s="65"/>
      <c r="D79" s="72"/>
      <c r="E79" s="64"/>
      <c r="F79" s="28"/>
      <c r="G79" s="28"/>
      <c r="H79" s="29"/>
      <c r="I79" s="36"/>
      <c r="J79" s="37"/>
      <c r="K79" s="38"/>
      <c r="M79" s="34"/>
      <c r="N79" s="34"/>
    </row>
    <row r="80" spans="2:14" x14ac:dyDescent="0.25">
      <c r="B80" s="139"/>
      <c r="C80" s="65"/>
      <c r="D80" s="72"/>
      <c r="E80" s="64"/>
      <c r="F80" s="28"/>
      <c r="G80" s="28"/>
      <c r="H80" s="29"/>
      <c r="I80" s="36"/>
      <c r="J80" s="37"/>
      <c r="K80" s="38"/>
      <c r="M80" s="34"/>
      <c r="N80" s="34"/>
    </row>
    <row r="81" spans="2:14" x14ac:dyDescent="0.25">
      <c r="B81" s="139"/>
      <c r="C81" s="65"/>
      <c r="D81" s="72"/>
      <c r="E81" s="64"/>
      <c r="F81" s="28"/>
      <c r="G81" s="28"/>
      <c r="H81" s="29"/>
      <c r="I81" s="36"/>
      <c r="J81" s="37"/>
      <c r="K81" s="38"/>
      <c r="M81" s="34"/>
      <c r="N81" s="34"/>
    </row>
    <row r="82" spans="2:14" x14ac:dyDescent="0.25">
      <c r="B82" s="139"/>
      <c r="C82" s="65"/>
      <c r="D82" s="72"/>
      <c r="E82" s="64"/>
      <c r="F82" s="28"/>
      <c r="G82" s="28"/>
      <c r="H82" s="29"/>
      <c r="I82" s="36"/>
      <c r="J82" s="37"/>
      <c r="K82" s="38"/>
      <c r="M82" s="34"/>
      <c r="N82" s="34"/>
    </row>
    <row r="83" spans="2:14" x14ac:dyDescent="0.25">
      <c r="B83" s="140"/>
      <c r="C83" s="40" t="s">
        <v>49</v>
      </c>
      <c r="D83" s="73">
        <f>SUM(D76:D82)</f>
        <v>0</v>
      </c>
      <c r="E83" s="41"/>
      <c r="F83" s="42"/>
      <c r="G83" s="43"/>
      <c r="H83" s="44"/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65"/>
      <c r="D84" s="70"/>
      <c r="E84" s="67"/>
      <c r="F84" s="28"/>
      <c r="G84" s="28"/>
      <c r="H84" s="29"/>
      <c r="I84" s="30"/>
      <c r="J84" s="31"/>
      <c r="K84" s="32"/>
      <c r="M84" s="34"/>
      <c r="N84" s="34"/>
    </row>
    <row r="85" spans="2:14" x14ac:dyDescent="0.25">
      <c r="B85" s="139"/>
      <c r="C85" s="65"/>
      <c r="D85" s="72"/>
      <c r="E85" s="64"/>
      <c r="F85" s="28"/>
      <c r="G85" s="28"/>
      <c r="H85" s="29"/>
      <c r="I85" s="36"/>
      <c r="J85" s="37"/>
      <c r="K85" s="38"/>
      <c r="M85" s="34"/>
      <c r="N85" s="34"/>
    </row>
    <row r="86" spans="2:14" x14ac:dyDescent="0.25">
      <c r="B86" s="139"/>
      <c r="C86" s="65"/>
      <c r="D86" s="74"/>
      <c r="E86" s="64"/>
      <c r="F86" s="28"/>
      <c r="G86" s="28"/>
      <c r="H86" s="29"/>
      <c r="I86" s="36"/>
      <c r="J86" s="37"/>
      <c r="K86" s="38"/>
      <c r="M86" s="34"/>
      <c r="N86" s="34"/>
    </row>
    <row r="87" spans="2:14" x14ac:dyDescent="0.25">
      <c r="B87" s="139"/>
      <c r="C87" s="65"/>
      <c r="D87" s="72"/>
      <c r="E87" s="64"/>
      <c r="F87" s="28"/>
      <c r="G87" s="28"/>
      <c r="H87" s="29"/>
      <c r="I87" s="36"/>
      <c r="J87" s="37"/>
      <c r="K87" s="38"/>
      <c r="M87" s="34"/>
      <c r="N87" s="34"/>
    </row>
    <row r="88" spans="2:14" x14ac:dyDescent="0.25">
      <c r="B88" s="139"/>
      <c r="C88" s="65"/>
      <c r="D88" s="72"/>
      <c r="E88" s="64"/>
      <c r="F88" s="28"/>
      <c r="G88" s="28"/>
      <c r="H88" s="29"/>
      <c r="I88" s="36"/>
      <c r="J88" s="37"/>
      <c r="K88" s="38"/>
      <c r="M88" s="34"/>
      <c r="N88" s="34"/>
    </row>
    <row r="89" spans="2:14" x14ac:dyDescent="0.25">
      <c r="B89" s="139"/>
      <c r="C89" s="65"/>
      <c r="D89" s="72"/>
      <c r="E89" s="64"/>
      <c r="F89" s="28"/>
      <c r="G89" s="28"/>
      <c r="H89" s="29"/>
      <c r="I89" s="36"/>
      <c r="J89" s="37"/>
      <c r="K89" s="38"/>
      <c r="M89" s="34"/>
      <c r="N89" s="34"/>
    </row>
    <row r="90" spans="2:14" x14ac:dyDescent="0.25">
      <c r="B90" s="139"/>
      <c r="C90" s="65"/>
      <c r="D90" s="72"/>
      <c r="E90" s="64"/>
      <c r="F90" s="28"/>
      <c r="G90" s="28"/>
      <c r="H90" s="29"/>
      <c r="I90" s="36"/>
      <c r="J90" s="37"/>
      <c r="K90" s="38"/>
      <c r="M90" s="34"/>
      <c r="N90" s="34"/>
    </row>
    <row r="91" spans="2:14" x14ac:dyDescent="0.25">
      <c r="B91" s="140"/>
      <c r="C91" s="40" t="s">
        <v>49</v>
      </c>
      <c r="D91" s="73">
        <f>SUM(D84:D90)</f>
        <v>0</v>
      </c>
      <c r="E91" s="41"/>
      <c r="F91" s="42"/>
      <c r="G91" s="43"/>
      <c r="H91" s="44"/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65"/>
      <c r="D92" s="70"/>
      <c r="E92" s="67"/>
      <c r="F92" s="28"/>
      <c r="G92" s="28"/>
      <c r="H92" s="29"/>
      <c r="I92" s="30"/>
      <c r="J92" s="31"/>
      <c r="K92" s="32"/>
      <c r="M92" s="34"/>
      <c r="N92" s="34"/>
    </row>
    <row r="93" spans="2:14" x14ac:dyDescent="0.25">
      <c r="B93" s="139"/>
      <c r="C93" s="65"/>
      <c r="D93" s="72"/>
      <c r="E93" s="64"/>
      <c r="F93" s="28"/>
      <c r="G93" s="28"/>
      <c r="H93" s="29"/>
      <c r="I93" s="36"/>
      <c r="J93" s="37"/>
      <c r="K93" s="38"/>
      <c r="M93" s="34"/>
      <c r="N93" s="34"/>
    </row>
    <row r="94" spans="2:14" x14ac:dyDescent="0.25">
      <c r="B94" s="139"/>
      <c r="C94" s="65"/>
      <c r="D94" s="72"/>
      <c r="E94" s="64"/>
      <c r="F94" s="28"/>
      <c r="G94" s="28"/>
      <c r="H94" s="29"/>
      <c r="I94" s="36"/>
      <c r="J94" s="37"/>
      <c r="K94" s="38"/>
      <c r="M94" s="34"/>
      <c r="N94" s="34"/>
    </row>
    <row r="95" spans="2:14" x14ac:dyDescent="0.25">
      <c r="B95" s="139"/>
      <c r="C95" s="65"/>
      <c r="D95" s="72"/>
      <c r="E95" s="64"/>
      <c r="F95" s="28"/>
      <c r="G95" s="28"/>
      <c r="H95" s="29"/>
      <c r="I95" s="36"/>
      <c r="J95" s="37"/>
      <c r="K95" s="38"/>
      <c r="M95" s="34"/>
      <c r="N95" s="34"/>
    </row>
    <row r="96" spans="2:14" x14ac:dyDescent="0.25">
      <c r="B96" s="139"/>
      <c r="C96" s="65"/>
      <c r="D96" s="72"/>
      <c r="E96" s="64"/>
      <c r="F96" s="28"/>
      <c r="G96" s="28"/>
      <c r="H96" s="29"/>
      <c r="I96" s="36"/>
      <c r="J96" s="37"/>
      <c r="K96" s="38"/>
      <c r="M96" s="34"/>
      <c r="N96" s="34"/>
    </row>
    <row r="97" spans="2:14" x14ac:dyDescent="0.25">
      <c r="B97" s="139"/>
      <c r="C97" s="65"/>
      <c r="D97" s="72"/>
      <c r="E97" s="64"/>
      <c r="F97" s="28"/>
      <c r="G97" s="28"/>
      <c r="H97" s="29"/>
      <c r="I97" s="36"/>
      <c r="J97" s="37"/>
      <c r="K97" s="38"/>
      <c r="M97" s="34"/>
      <c r="N97" s="34"/>
    </row>
    <row r="98" spans="2:14" x14ac:dyDescent="0.25">
      <c r="B98" s="139"/>
      <c r="C98" s="65"/>
      <c r="D98" s="72"/>
      <c r="E98" s="64"/>
      <c r="F98" s="28"/>
      <c r="G98" s="28"/>
      <c r="H98" s="29"/>
      <c r="I98" s="36"/>
      <c r="J98" s="37"/>
      <c r="K98" s="38"/>
      <c r="M98" s="34"/>
      <c r="N98" s="34"/>
    </row>
    <row r="99" spans="2:14" x14ac:dyDescent="0.25">
      <c r="B99" s="140"/>
      <c r="C99" s="40" t="s">
        <v>49</v>
      </c>
      <c r="D99" s="73">
        <f>SUM(D92:D98)</f>
        <v>0</v>
      </c>
      <c r="E99" s="41"/>
      <c r="F99" s="42"/>
      <c r="G99" s="43"/>
      <c r="H99" s="44"/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65"/>
      <c r="D100" s="72"/>
      <c r="E100" s="67"/>
      <c r="F100" s="28"/>
      <c r="G100" s="28"/>
      <c r="H100" s="29"/>
      <c r="I100" s="30"/>
      <c r="J100" s="31"/>
      <c r="K100" s="32"/>
      <c r="M100" s="34"/>
      <c r="N100" s="34"/>
    </row>
    <row r="101" spans="2:14" x14ac:dyDescent="0.25">
      <c r="B101" s="139"/>
      <c r="C101" s="65"/>
      <c r="D101" s="72"/>
      <c r="E101" s="64"/>
      <c r="F101" s="28"/>
      <c r="G101" s="28"/>
      <c r="H101" s="29"/>
      <c r="I101" s="36"/>
      <c r="J101" s="37"/>
      <c r="K101" s="38"/>
      <c r="M101" s="34"/>
      <c r="N101" s="34"/>
    </row>
    <row r="102" spans="2:14" x14ac:dyDescent="0.25">
      <c r="B102" s="139"/>
      <c r="C102" s="65"/>
      <c r="D102" s="72"/>
      <c r="E102" s="64"/>
      <c r="F102" s="28"/>
      <c r="G102" s="28"/>
      <c r="H102" s="29"/>
      <c r="I102" s="36"/>
      <c r="J102" s="37"/>
      <c r="K102" s="38"/>
      <c r="M102" s="34"/>
      <c r="N102" s="34"/>
    </row>
    <row r="103" spans="2:14" x14ac:dyDescent="0.25">
      <c r="B103" s="139"/>
      <c r="C103" s="65"/>
      <c r="D103" s="72"/>
      <c r="E103" s="64"/>
      <c r="F103" s="28"/>
      <c r="G103" s="28"/>
      <c r="H103" s="29"/>
      <c r="I103" s="36"/>
      <c r="J103" s="37"/>
      <c r="K103" s="38"/>
      <c r="M103" s="34"/>
      <c r="N103" s="34"/>
    </row>
    <row r="104" spans="2:14" x14ac:dyDescent="0.25">
      <c r="B104" s="139"/>
      <c r="C104" s="65"/>
      <c r="D104" s="72"/>
      <c r="E104" s="64"/>
      <c r="F104" s="28"/>
      <c r="G104" s="28"/>
      <c r="H104" s="29"/>
      <c r="I104" s="36"/>
      <c r="J104" s="37"/>
      <c r="K104" s="38"/>
      <c r="M104" s="34"/>
      <c r="N104" s="34"/>
    </row>
    <row r="105" spans="2:14" x14ac:dyDescent="0.25">
      <c r="B105" s="139"/>
      <c r="C105" s="65"/>
      <c r="D105" s="72"/>
      <c r="E105" s="64"/>
      <c r="F105" s="28"/>
      <c r="G105" s="28"/>
      <c r="H105" s="29"/>
      <c r="I105" s="36"/>
      <c r="J105" s="37"/>
      <c r="K105" s="38"/>
      <c r="M105" s="34"/>
      <c r="N105" s="34"/>
    </row>
    <row r="106" spans="2:14" x14ac:dyDescent="0.25">
      <c r="B106" s="139"/>
      <c r="C106" s="65"/>
      <c r="D106" s="72"/>
      <c r="E106" s="64"/>
      <c r="F106" s="28"/>
      <c r="G106" s="28"/>
      <c r="H106" s="29"/>
      <c r="I106" s="36"/>
      <c r="J106" s="37"/>
      <c r="K106" s="38"/>
      <c r="M106" s="34"/>
      <c r="N106" s="34"/>
    </row>
    <row r="107" spans="2:14" x14ac:dyDescent="0.25">
      <c r="B107" s="140"/>
      <c r="C107" s="40" t="s">
        <v>49</v>
      </c>
      <c r="D107" s="73">
        <f>SUM(D100:D106)</f>
        <v>0</v>
      </c>
      <c r="E107" s="41"/>
      <c r="F107" s="42"/>
      <c r="G107" s="43"/>
      <c r="H107" s="44"/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65"/>
      <c r="D108" s="70"/>
      <c r="E108" s="67"/>
      <c r="F108" s="28"/>
      <c r="G108" s="28"/>
      <c r="H108" s="29"/>
      <c r="I108" s="30"/>
      <c r="J108" s="31"/>
      <c r="K108" s="32"/>
      <c r="M108" s="34"/>
      <c r="N108" s="34"/>
    </row>
    <row r="109" spans="2:14" x14ac:dyDescent="0.25">
      <c r="B109" s="139"/>
      <c r="C109" s="65"/>
      <c r="D109" s="72"/>
      <c r="E109" s="64"/>
      <c r="F109" s="28"/>
      <c r="G109" s="28"/>
      <c r="H109" s="29"/>
      <c r="I109" s="36"/>
      <c r="J109" s="37"/>
      <c r="K109" s="38"/>
      <c r="M109" s="34"/>
      <c r="N109" s="34"/>
    </row>
    <row r="110" spans="2:14" x14ac:dyDescent="0.25">
      <c r="B110" s="139"/>
      <c r="C110" s="65"/>
      <c r="D110" s="72"/>
      <c r="E110" s="64"/>
      <c r="F110" s="28"/>
      <c r="G110" s="28"/>
      <c r="H110" s="29"/>
      <c r="I110" s="36"/>
      <c r="J110" s="37"/>
      <c r="K110" s="38"/>
      <c r="M110" s="34"/>
      <c r="N110" s="34"/>
    </row>
    <row r="111" spans="2:14" x14ac:dyDescent="0.25">
      <c r="B111" s="139"/>
      <c r="C111" s="65"/>
      <c r="D111" s="72"/>
      <c r="E111" s="64"/>
      <c r="F111" s="28"/>
      <c r="G111" s="28"/>
      <c r="H111" s="29"/>
      <c r="I111" s="36"/>
      <c r="J111" s="37"/>
      <c r="K111" s="38"/>
      <c r="M111" s="34"/>
      <c r="N111" s="34"/>
    </row>
    <row r="112" spans="2:14" x14ac:dyDescent="0.25">
      <c r="B112" s="139"/>
      <c r="C112" s="65"/>
      <c r="D112" s="72"/>
      <c r="E112" s="64"/>
      <c r="F112" s="28"/>
      <c r="G112" s="28"/>
      <c r="H112" s="29"/>
      <c r="I112" s="36"/>
      <c r="J112" s="37"/>
      <c r="K112" s="38"/>
      <c r="M112" s="34"/>
      <c r="N112" s="34"/>
    </row>
    <row r="113" spans="2:14" x14ac:dyDescent="0.25">
      <c r="B113" s="139"/>
      <c r="C113" s="65"/>
      <c r="D113" s="72"/>
      <c r="E113" s="64"/>
      <c r="F113" s="28"/>
      <c r="G113" s="28"/>
      <c r="H113" s="29"/>
      <c r="I113" s="36"/>
      <c r="J113" s="37"/>
      <c r="K113" s="38"/>
      <c r="M113" s="34"/>
      <c r="N113" s="34"/>
    </row>
    <row r="114" spans="2:14" x14ac:dyDescent="0.25">
      <c r="B114" s="139"/>
      <c r="C114" s="65"/>
      <c r="D114" s="72"/>
      <c r="E114" s="64"/>
      <c r="F114" s="28"/>
      <c r="G114" s="28"/>
      <c r="H114" s="29"/>
      <c r="I114" s="36"/>
      <c r="J114" s="37"/>
      <c r="K114" s="38"/>
      <c r="M114" s="34"/>
      <c r="N114" s="34"/>
    </row>
    <row r="115" spans="2:14" x14ac:dyDescent="0.25">
      <c r="B115" s="140"/>
      <c r="C115" s="40" t="s">
        <v>49</v>
      </c>
      <c r="D115" s="73">
        <f>SUM(D108:D114)</f>
        <v>0</v>
      </c>
      <c r="E115" s="41"/>
      <c r="F115" s="42"/>
      <c r="G115" s="43"/>
      <c r="H115" s="44"/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65"/>
      <c r="D116" s="70"/>
      <c r="E116" s="67"/>
      <c r="F116" s="28"/>
      <c r="G116" s="28"/>
      <c r="H116" s="29"/>
      <c r="I116" s="30"/>
      <c r="J116" s="31"/>
      <c r="K116" s="32"/>
      <c r="M116" s="34"/>
      <c r="N116" s="34"/>
    </row>
    <row r="117" spans="2:14" x14ac:dyDescent="0.25">
      <c r="B117" s="139"/>
      <c r="C117" s="65"/>
      <c r="D117" s="72"/>
      <c r="E117" s="64"/>
      <c r="F117" s="28"/>
      <c r="G117" s="28"/>
      <c r="H117" s="29"/>
      <c r="I117" s="36"/>
      <c r="J117" s="37"/>
      <c r="K117" s="38"/>
      <c r="M117" s="34"/>
      <c r="N117" s="34"/>
    </row>
    <row r="118" spans="2:14" x14ac:dyDescent="0.25">
      <c r="B118" s="139"/>
      <c r="C118" s="65"/>
      <c r="D118" s="72"/>
      <c r="E118" s="64"/>
      <c r="F118" s="28"/>
      <c r="G118" s="28"/>
      <c r="H118" s="29"/>
      <c r="I118" s="36"/>
      <c r="J118" s="37"/>
      <c r="K118" s="38"/>
      <c r="M118" s="34"/>
      <c r="N118" s="34"/>
    </row>
    <row r="119" spans="2:14" x14ac:dyDescent="0.25">
      <c r="B119" s="139"/>
      <c r="C119" s="65"/>
      <c r="D119" s="72"/>
      <c r="E119" s="64"/>
      <c r="F119" s="28"/>
      <c r="G119" s="28"/>
      <c r="H119" s="29"/>
      <c r="I119" s="36"/>
      <c r="J119" s="37"/>
      <c r="K119" s="38"/>
      <c r="M119" s="34"/>
      <c r="N119" s="34"/>
    </row>
    <row r="120" spans="2:14" x14ac:dyDescent="0.25">
      <c r="B120" s="139"/>
      <c r="C120" s="65"/>
      <c r="D120" s="72"/>
      <c r="E120" s="64"/>
      <c r="F120" s="28"/>
      <c r="G120" s="28"/>
      <c r="H120" s="29"/>
      <c r="I120" s="36"/>
      <c r="J120" s="37"/>
      <c r="K120" s="38"/>
      <c r="M120" s="34"/>
      <c r="N120" s="34"/>
    </row>
    <row r="121" spans="2:14" x14ac:dyDescent="0.25">
      <c r="B121" s="139"/>
      <c r="C121" s="65"/>
      <c r="D121" s="72"/>
      <c r="E121" s="64"/>
      <c r="F121" s="28"/>
      <c r="G121" s="28"/>
      <c r="H121" s="29"/>
      <c r="I121" s="36"/>
      <c r="J121" s="37"/>
      <c r="K121" s="38"/>
      <c r="M121" s="34"/>
      <c r="N121" s="34"/>
    </row>
    <row r="122" spans="2:14" x14ac:dyDescent="0.25">
      <c r="B122" s="139"/>
      <c r="C122" s="65"/>
      <c r="D122" s="72"/>
      <c r="E122" s="64"/>
      <c r="F122" s="28"/>
      <c r="G122" s="28"/>
      <c r="H122" s="29"/>
      <c r="I122" s="36"/>
      <c r="J122" s="37"/>
      <c r="K122" s="38"/>
      <c r="M122" s="34"/>
      <c r="N122" s="34"/>
    </row>
    <row r="123" spans="2:14" x14ac:dyDescent="0.25">
      <c r="B123" s="140"/>
      <c r="C123" s="40" t="s">
        <v>49</v>
      </c>
      <c r="D123" s="73">
        <f>SUM(D116:D122)</f>
        <v>0</v>
      </c>
      <c r="E123" s="41"/>
      <c r="F123" s="42"/>
      <c r="G123" s="43"/>
      <c r="H123" s="44"/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65"/>
      <c r="D124" s="70"/>
      <c r="E124" s="67"/>
      <c r="F124" s="28"/>
      <c r="G124" s="28"/>
      <c r="H124" s="29"/>
      <c r="I124" s="30"/>
      <c r="J124" s="31"/>
      <c r="K124" s="32"/>
      <c r="M124" s="34"/>
      <c r="N124" s="34"/>
    </row>
    <row r="125" spans="2:14" x14ac:dyDescent="0.25">
      <c r="B125" s="139"/>
      <c r="C125" s="65"/>
      <c r="D125" s="72"/>
      <c r="E125" s="64"/>
      <c r="F125" s="28"/>
      <c r="G125" s="28"/>
      <c r="H125" s="29"/>
      <c r="I125" s="36"/>
      <c r="J125" s="37"/>
      <c r="K125" s="38"/>
      <c r="M125" s="34"/>
      <c r="N125" s="34"/>
    </row>
    <row r="126" spans="2:14" x14ac:dyDescent="0.25">
      <c r="B126" s="139"/>
      <c r="C126" s="65"/>
      <c r="D126" s="72"/>
      <c r="E126" s="64"/>
      <c r="F126" s="28"/>
      <c r="G126" s="28"/>
      <c r="H126" s="29"/>
      <c r="I126" s="36"/>
      <c r="J126" s="37"/>
      <c r="K126" s="38"/>
      <c r="M126" s="34"/>
      <c r="N126" s="34"/>
    </row>
    <row r="127" spans="2:14" x14ac:dyDescent="0.25">
      <c r="B127" s="139"/>
      <c r="C127" s="65"/>
      <c r="D127" s="72"/>
      <c r="E127" s="64"/>
      <c r="F127" s="28"/>
      <c r="G127" s="28"/>
      <c r="H127" s="29"/>
      <c r="I127" s="36"/>
      <c r="J127" s="37"/>
      <c r="K127" s="38"/>
      <c r="M127" s="34"/>
      <c r="N127" s="34"/>
    </row>
    <row r="128" spans="2:14" x14ac:dyDescent="0.25">
      <c r="B128" s="139"/>
      <c r="C128" s="65"/>
      <c r="D128" s="72"/>
      <c r="E128" s="64"/>
      <c r="F128" s="28"/>
      <c r="G128" s="28"/>
      <c r="H128" s="29"/>
      <c r="I128" s="36"/>
      <c r="J128" s="37"/>
      <c r="K128" s="38"/>
      <c r="M128" s="34"/>
      <c r="N128" s="34"/>
    </row>
    <row r="129" spans="2:14" x14ac:dyDescent="0.25">
      <c r="B129" s="139"/>
      <c r="C129" s="65"/>
      <c r="D129" s="72"/>
      <c r="E129" s="64"/>
      <c r="F129" s="28"/>
      <c r="G129" s="28"/>
      <c r="H129" s="29"/>
      <c r="I129" s="36"/>
      <c r="J129" s="37"/>
      <c r="K129" s="38"/>
      <c r="M129" s="34"/>
      <c r="N129" s="34"/>
    </row>
    <row r="130" spans="2:14" x14ac:dyDescent="0.25">
      <c r="B130" s="139"/>
      <c r="C130" s="65"/>
      <c r="D130" s="72"/>
      <c r="E130" s="64"/>
      <c r="F130" s="28"/>
      <c r="G130" s="28"/>
      <c r="H130" s="29"/>
      <c r="I130" s="36"/>
      <c r="J130" s="37"/>
      <c r="K130" s="38"/>
      <c r="M130" s="34"/>
      <c r="N130" s="34"/>
    </row>
    <row r="131" spans="2:14" x14ac:dyDescent="0.25">
      <c r="B131" s="140"/>
      <c r="C131" s="40" t="s">
        <v>49</v>
      </c>
      <c r="D131" s="73">
        <f>SUM(D124:D130)</f>
        <v>0</v>
      </c>
      <c r="E131" s="41"/>
      <c r="F131" s="42"/>
      <c r="G131" s="43"/>
      <c r="H131" s="44"/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65"/>
      <c r="D132" s="70"/>
      <c r="E132" s="67"/>
      <c r="F132" s="28"/>
      <c r="G132" s="28"/>
      <c r="H132" s="29"/>
      <c r="I132" s="30"/>
      <c r="J132" s="31"/>
      <c r="K132" s="32"/>
      <c r="M132" s="34"/>
      <c r="N132" s="34"/>
    </row>
    <row r="133" spans="2:14" x14ac:dyDescent="0.25">
      <c r="B133" s="139"/>
      <c r="C133" s="65"/>
      <c r="D133" s="72"/>
      <c r="E133" s="64"/>
      <c r="F133" s="28"/>
      <c r="G133" s="28"/>
      <c r="H133" s="29"/>
      <c r="I133" s="36"/>
      <c r="J133" s="37"/>
      <c r="K133" s="38"/>
      <c r="M133" s="34"/>
      <c r="N133" s="34"/>
    </row>
    <row r="134" spans="2:14" x14ac:dyDescent="0.25">
      <c r="B134" s="139"/>
      <c r="C134" s="65"/>
      <c r="D134" s="72"/>
      <c r="E134" s="64"/>
      <c r="F134" s="28"/>
      <c r="G134" s="28"/>
      <c r="H134" s="29"/>
      <c r="I134" s="36"/>
      <c r="J134" s="37"/>
      <c r="K134" s="38"/>
      <c r="M134" s="34"/>
      <c r="N134" s="34"/>
    </row>
    <row r="135" spans="2:14" x14ac:dyDescent="0.25">
      <c r="B135" s="139"/>
      <c r="C135" s="65"/>
      <c r="D135" s="72"/>
      <c r="E135" s="64"/>
      <c r="F135" s="28"/>
      <c r="G135" s="28"/>
      <c r="H135" s="29"/>
      <c r="I135" s="36"/>
      <c r="J135" s="37"/>
      <c r="K135" s="38"/>
      <c r="M135" s="34"/>
      <c r="N135" s="34"/>
    </row>
    <row r="136" spans="2:14" x14ac:dyDescent="0.25">
      <c r="B136" s="139"/>
      <c r="C136" s="65"/>
      <c r="D136" s="72"/>
      <c r="E136" s="64"/>
      <c r="F136" s="28"/>
      <c r="G136" s="28"/>
      <c r="H136" s="29"/>
      <c r="I136" s="36"/>
      <c r="J136" s="37"/>
      <c r="K136" s="38"/>
      <c r="M136" s="34"/>
      <c r="N136" s="34"/>
    </row>
    <row r="137" spans="2:14" x14ac:dyDescent="0.25">
      <c r="B137" s="139"/>
      <c r="C137" s="65"/>
      <c r="D137" s="72"/>
      <c r="E137" s="64"/>
      <c r="F137" s="28"/>
      <c r="G137" s="28"/>
      <c r="H137" s="29"/>
      <c r="I137" s="36"/>
      <c r="J137" s="37"/>
      <c r="K137" s="38"/>
      <c r="M137" s="34"/>
      <c r="N137" s="34"/>
    </row>
    <row r="138" spans="2:14" x14ac:dyDescent="0.25">
      <c r="B138" s="139"/>
      <c r="C138" s="65"/>
      <c r="D138" s="72"/>
      <c r="E138" s="64"/>
      <c r="F138" s="28"/>
      <c r="G138" s="28"/>
      <c r="H138" s="29"/>
      <c r="I138" s="36"/>
      <c r="J138" s="37"/>
      <c r="K138" s="38"/>
      <c r="M138" s="34"/>
      <c r="N138" s="34"/>
    </row>
    <row r="139" spans="2:14" x14ac:dyDescent="0.25">
      <c r="B139" s="140"/>
      <c r="C139" s="40" t="s">
        <v>49</v>
      </c>
      <c r="D139" s="73">
        <f>SUM(D132:D138)</f>
        <v>0</v>
      </c>
      <c r="E139" s="41"/>
      <c r="F139" s="42"/>
      <c r="G139" s="43"/>
      <c r="H139" s="44"/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65"/>
      <c r="D140" s="70"/>
      <c r="E140" s="67"/>
      <c r="F140" s="28"/>
      <c r="G140" s="28"/>
      <c r="H140" s="29"/>
      <c r="I140" s="30"/>
      <c r="J140" s="31"/>
      <c r="K140" s="32"/>
      <c r="M140" s="34"/>
      <c r="N140" s="34"/>
    </row>
    <row r="141" spans="2:14" x14ac:dyDescent="0.25">
      <c r="B141" s="139"/>
      <c r="C141" s="65"/>
      <c r="D141" s="72"/>
      <c r="E141" s="64"/>
      <c r="F141" s="28"/>
      <c r="G141" s="28"/>
      <c r="H141" s="29"/>
      <c r="I141" s="36"/>
      <c r="J141" s="37"/>
      <c r="K141" s="38"/>
      <c r="M141" s="34"/>
      <c r="N141" s="34"/>
    </row>
    <row r="142" spans="2:14" x14ac:dyDescent="0.25">
      <c r="B142" s="139"/>
      <c r="C142" s="65"/>
      <c r="D142" s="72"/>
      <c r="E142" s="64"/>
      <c r="F142" s="28"/>
      <c r="G142" s="28"/>
      <c r="H142" s="29"/>
      <c r="I142" s="36"/>
      <c r="J142" s="37"/>
      <c r="K142" s="38"/>
      <c r="M142" s="34"/>
      <c r="N142" s="34"/>
    </row>
    <row r="143" spans="2:14" x14ac:dyDescent="0.25">
      <c r="B143" s="139"/>
      <c r="C143" s="65"/>
      <c r="D143" s="72"/>
      <c r="E143" s="64"/>
      <c r="F143" s="28"/>
      <c r="G143" s="28"/>
      <c r="H143" s="29"/>
      <c r="I143" s="36"/>
      <c r="J143" s="37"/>
      <c r="K143" s="38"/>
      <c r="M143" s="34"/>
      <c r="N143" s="34"/>
    </row>
    <row r="144" spans="2:14" x14ac:dyDescent="0.25">
      <c r="B144" s="139"/>
      <c r="C144" s="65"/>
      <c r="D144" s="72"/>
      <c r="E144" s="64"/>
      <c r="F144" s="28"/>
      <c r="G144" s="28"/>
      <c r="H144" s="29"/>
      <c r="I144" s="36"/>
      <c r="J144" s="37"/>
      <c r="K144" s="38"/>
      <c r="M144" s="34"/>
      <c r="N144" s="34"/>
    </row>
    <row r="145" spans="2:14" x14ac:dyDescent="0.25">
      <c r="B145" s="139"/>
      <c r="C145" s="65"/>
      <c r="D145" s="72"/>
      <c r="E145" s="64"/>
      <c r="F145" s="28"/>
      <c r="G145" s="28"/>
      <c r="H145" s="29"/>
      <c r="I145" s="36"/>
      <c r="J145" s="37"/>
      <c r="K145" s="38"/>
      <c r="M145" s="34"/>
      <c r="N145" s="34"/>
    </row>
    <row r="146" spans="2:14" x14ac:dyDescent="0.25">
      <c r="B146" s="139"/>
      <c r="C146" s="65"/>
      <c r="D146" s="72"/>
      <c r="E146" s="64"/>
      <c r="F146" s="28"/>
      <c r="G146" s="28"/>
      <c r="H146" s="29"/>
      <c r="I146" s="36"/>
      <c r="J146" s="37"/>
      <c r="K146" s="38"/>
      <c r="M146" s="34"/>
      <c r="N146" s="34"/>
    </row>
    <row r="147" spans="2:14" x14ac:dyDescent="0.25">
      <c r="B147" s="140"/>
      <c r="C147" s="40" t="s">
        <v>49</v>
      </c>
      <c r="D147" s="73">
        <f>SUM(D140:D146)</f>
        <v>0</v>
      </c>
      <c r="E147" s="41"/>
      <c r="F147" s="42"/>
      <c r="G147" s="43"/>
      <c r="H147" s="44"/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65"/>
      <c r="D148" s="70"/>
      <c r="E148" s="67"/>
      <c r="F148" s="28"/>
      <c r="G148" s="28"/>
      <c r="H148" s="29"/>
      <c r="I148" s="30"/>
      <c r="J148" s="31"/>
      <c r="K148" s="32"/>
      <c r="M148" s="34"/>
      <c r="N148" s="34"/>
    </row>
    <row r="149" spans="2:14" x14ac:dyDescent="0.25">
      <c r="B149" s="139"/>
      <c r="C149" s="65"/>
      <c r="D149" s="72"/>
      <c r="E149" s="64"/>
      <c r="F149" s="28"/>
      <c r="G149" s="28"/>
      <c r="H149" s="29"/>
      <c r="I149" s="36"/>
      <c r="J149" s="37"/>
      <c r="K149" s="38"/>
      <c r="M149" s="34"/>
      <c r="N149" s="34"/>
    </row>
    <row r="150" spans="2:14" x14ac:dyDescent="0.25">
      <c r="B150" s="139"/>
      <c r="C150" s="65"/>
      <c r="D150" s="72"/>
      <c r="E150" s="64"/>
      <c r="F150" s="28"/>
      <c r="G150" s="28"/>
      <c r="H150" s="29"/>
      <c r="I150" s="36"/>
      <c r="J150" s="37"/>
      <c r="K150" s="38"/>
      <c r="M150" s="34"/>
      <c r="N150" s="34"/>
    </row>
    <row r="151" spans="2:14" x14ac:dyDescent="0.25">
      <c r="B151" s="139"/>
      <c r="C151" s="65"/>
      <c r="D151" s="72"/>
      <c r="E151" s="64"/>
      <c r="F151" s="28"/>
      <c r="G151" s="28"/>
      <c r="H151" s="29"/>
      <c r="I151" s="36"/>
      <c r="J151" s="37"/>
      <c r="K151" s="38"/>
      <c r="M151" s="34"/>
      <c r="N151" s="34"/>
    </row>
    <row r="152" spans="2:14" x14ac:dyDescent="0.25">
      <c r="B152" s="139"/>
      <c r="C152" s="65"/>
      <c r="D152" s="72"/>
      <c r="E152" s="64"/>
      <c r="F152" s="28"/>
      <c r="G152" s="28"/>
      <c r="H152" s="29"/>
      <c r="I152" s="36"/>
      <c r="J152" s="37"/>
      <c r="K152" s="38"/>
      <c r="M152" s="34"/>
      <c r="N152" s="34"/>
    </row>
    <row r="153" spans="2:14" x14ac:dyDescent="0.25">
      <c r="B153" s="139"/>
      <c r="C153" s="65"/>
      <c r="D153" s="72"/>
      <c r="E153" s="64"/>
      <c r="F153" s="28"/>
      <c r="G153" s="28"/>
      <c r="H153" s="29"/>
      <c r="I153" s="36"/>
      <c r="J153" s="37"/>
      <c r="K153" s="38"/>
      <c r="M153" s="34"/>
      <c r="N153" s="34"/>
    </row>
    <row r="154" spans="2:14" x14ac:dyDescent="0.25">
      <c r="B154" s="139"/>
      <c r="C154" s="65"/>
      <c r="D154" s="72"/>
      <c r="E154" s="64"/>
      <c r="F154" s="28"/>
      <c r="G154" s="28"/>
      <c r="H154" s="29"/>
      <c r="I154" s="36"/>
      <c r="J154" s="37"/>
      <c r="K154" s="38"/>
      <c r="M154" s="34"/>
      <c r="N154" s="34"/>
    </row>
    <row r="155" spans="2:14" x14ac:dyDescent="0.25">
      <c r="B155" s="140"/>
      <c r="C155" s="40" t="s">
        <v>49</v>
      </c>
      <c r="D155" s="73">
        <f>SUM(D148:D154)</f>
        <v>0</v>
      </c>
      <c r="E155" s="41"/>
      <c r="F155" s="42"/>
      <c r="G155" s="43"/>
      <c r="H155" s="44"/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65"/>
      <c r="D156" s="70"/>
      <c r="E156" s="67"/>
      <c r="F156" s="28"/>
      <c r="G156" s="28"/>
      <c r="H156" s="29"/>
      <c r="I156" s="30"/>
      <c r="J156" s="31"/>
      <c r="K156" s="32"/>
      <c r="M156" s="34"/>
      <c r="N156" s="34"/>
    </row>
    <row r="157" spans="2:14" x14ac:dyDescent="0.25">
      <c r="B157" s="139"/>
      <c r="C157" s="65"/>
      <c r="D157" s="72"/>
      <c r="E157" s="64"/>
      <c r="F157" s="28"/>
      <c r="G157" s="28"/>
      <c r="H157" s="29"/>
      <c r="I157" s="36"/>
      <c r="J157" s="37"/>
      <c r="K157" s="38"/>
      <c r="M157" s="34"/>
      <c r="N157" s="34"/>
    </row>
    <row r="158" spans="2:14" x14ac:dyDescent="0.25">
      <c r="B158" s="139"/>
      <c r="C158" s="65"/>
      <c r="D158" s="72"/>
      <c r="E158" s="64"/>
      <c r="F158" s="28"/>
      <c r="G158" s="28"/>
      <c r="H158" s="29"/>
      <c r="I158" s="36"/>
      <c r="J158" s="37"/>
      <c r="K158" s="38"/>
      <c r="M158" s="34"/>
      <c r="N158" s="34"/>
    </row>
    <row r="159" spans="2:14" x14ac:dyDescent="0.25">
      <c r="B159" s="139"/>
      <c r="C159" s="65"/>
      <c r="D159" s="72"/>
      <c r="E159" s="64"/>
      <c r="F159" s="28"/>
      <c r="G159" s="28"/>
      <c r="H159" s="29"/>
      <c r="I159" s="36"/>
      <c r="J159" s="37"/>
      <c r="K159" s="38"/>
      <c r="M159" s="34"/>
      <c r="N159" s="34"/>
    </row>
    <row r="160" spans="2:14" x14ac:dyDescent="0.25">
      <c r="B160" s="139"/>
      <c r="C160" s="65"/>
      <c r="D160" s="72"/>
      <c r="E160" s="64"/>
      <c r="F160" s="28"/>
      <c r="G160" s="28"/>
      <c r="H160" s="29"/>
      <c r="I160" s="36"/>
      <c r="J160" s="37"/>
      <c r="K160" s="38"/>
      <c r="M160" s="34"/>
      <c r="N160" s="34"/>
    </row>
    <row r="161" spans="2:14" x14ac:dyDescent="0.25">
      <c r="B161" s="139"/>
      <c r="C161" s="65"/>
      <c r="D161" s="72"/>
      <c r="E161" s="64"/>
      <c r="F161" s="28"/>
      <c r="G161" s="28"/>
      <c r="H161" s="29"/>
      <c r="I161" s="36"/>
      <c r="J161" s="37"/>
      <c r="K161" s="38"/>
      <c r="M161" s="34"/>
      <c r="N161" s="34"/>
    </row>
    <row r="162" spans="2:14" x14ac:dyDescent="0.25">
      <c r="B162" s="139"/>
      <c r="C162" s="65"/>
      <c r="D162" s="72"/>
      <c r="E162" s="64"/>
      <c r="F162" s="28"/>
      <c r="G162" s="28"/>
      <c r="H162" s="29"/>
      <c r="I162" s="36"/>
      <c r="J162" s="37"/>
      <c r="K162" s="38"/>
      <c r="M162" s="34"/>
      <c r="N162" s="34"/>
    </row>
    <row r="163" spans="2:14" x14ac:dyDescent="0.25">
      <c r="B163" s="140"/>
      <c r="C163" s="40" t="s">
        <v>49</v>
      </c>
      <c r="D163" s="73">
        <f>SUM(D156:D162)</f>
        <v>0</v>
      </c>
      <c r="E163" s="41"/>
      <c r="F163" s="42"/>
      <c r="G163" s="43"/>
      <c r="H163" s="44"/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65"/>
      <c r="D164" s="70"/>
      <c r="E164" s="67"/>
      <c r="F164" s="28"/>
      <c r="G164" s="28"/>
      <c r="H164" s="29"/>
      <c r="I164" s="30"/>
      <c r="J164" s="31"/>
      <c r="K164" s="32"/>
      <c r="M164" s="34"/>
      <c r="N164" s="34"/>
    </row>
    <row r="165" spans="2:14" x14ac:dyDescent="0.25">
      <c r="B165" s="139"/>
      <c r="C165" s="65"/>
      <c r="D165" s="72"/>
      <c r="E165" s="64"/>
      <c r="F165" s="28"/>
      <c r="G165" s="28"/>
      <c r="H165" s="29"/>
      <c r="I165" s="36"/>
      <c r="J165" s="37"/>
      <c r="K165" s="38"/>
      <c r="M165" s="34"/>
      <c r="N165" s="34"/>
    </row>
    <row r="166" spans="2:14" x14ac:dyDescent="0.25">
      <c r="B166" s="139"/>
      <c r="C166" s="65"/>
      <c r="D166" s="72"/>
      <c r="E166" s="64"/>
      <c r="F166" s="28"/>
      <c r="G166" s="28"/>
      <c r="H166" s="29"/>
      <c r="I166" s="36"/>
      <c r="J166" s="37"/>
      <c r="K166" s="38"/>
      <c r="M166" s="34"/>
      <c r="N166" s="34"/>
    </row>
    <row r="167" spans="2:14" x14ac:dyDescent="0.25">
      <c r="B167" s="139"/>
      <c r="C167" s="65"/>
      <c r="D167" s="72"/>
      <c r="E167" s="64"/>
      <c r="F167" s="28"/>
      <c r="G167" s="28"/>
      <c r="H167" s="29"/>
      <c r="I167" s="36"/>
      <c r="J167" s="37"/>
      <c r="K167" s="38"/>
      <c r="M167" s="34"/>
      <c r="N167" s="34"/>
    </row>
    <row r="168" spans="2:14" x14ac:dyDescent="0.25">
      <c r="B168" s="139"/>
      <c r="C168" s="65"/>
      <c r="D168" s="72"/>
      <c r="E168" s="64"/>
      <c r="F168" s="28"/>
      <c r="G168" s="28"/>
      <c r="H168" s="29"/>
      <c r="I168" s="36"/>
      <c r="J168" s="37"/>
      <c r="K168" s="38"/>
      <c r="M168" s="34"/>
      <c r="N168" s="34"/>
    </row>
    <row r="169" spans="2:14" x14ac:dyDescent="0.25">
      <c r="B169" s="139"/>
      <c r="C169" s="65"/>
      <c r="D169" s="72"/>
      <c r="E169" s="64"/>
      <c r="F169" s="28"/>
      <c r="G169" s="28"/>
      <c r="H169" s="29"/>
      <c r="I169" s="36"/>
      <c r="J169" s="37"/>
      <c r="K169" s="38"/>
      <c r="M169" s="34"/>
      <c r="N169" s="34"/>
    </row>
    <row r="170" spans="2:14" x14ac:dyDescent="0.25">
      <c r="B170" s="139"/>
      <c r="C170" s="65"/>
      <c r="D170" s="72"/>
      <c r="E170" s="64"/>
      <c r="F170" s="28"/>
      <c r="G170" s="28"/>
      <c r="H170" s="29"/>
      <c r="I170" s="36"/>
      <c r="J170" s="37"/>
      <c r="K170" s="38"/>
      <c r="M170" s="34"/>
      <c r="N170" s="34"/>
    </row>
    <row r="171" spans="2:14" x14ac:dyDescent="0.25">
      <c r="B171" s="140"/>
      <c r="C171" s="40" t="s">
        <v>49</v>
      </c>
      <c r="D171" s="73">
        <f>SUM(D164:D170)</f>
        <v>0</v>
      </c>
      <c r="E171" s="41"/>
      <c r="F171" s="42"/>
      <c r="G171" s="43"/>
      <c r="H171" s="44"/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68"/>
      <c r="D172" s="70"/>
      <c r="E172" s="67"/>
      <c r="F172" s="28"/>
      <c r="G172" s="28"/>
      <c r="H172" s="29"/>
      <c r="I172" s="30"/>
      <c r="J172" s="31"/>
      <c r="K172" s="32"/>
      <c r="M172" s="34"/>
      <c r="N172" s="34"/>
    </row>
    <row r="173" spans="2:14" x14ac:dyDescent="0.25">
      <c r="B173" s="139"/>
      <c r="C173" s="65"/>
      <c r="D173" s="72"/>
      <c r="E173" s="64"/>
      <c r="F173" s="28"/>
      <c r="G173" s="28"/>
      <c r="H173" s="29"/>
      <c r="I173" s="36"/>
      <c r="J173" s="37"/>
      <c r="K173" s="38"/>
      <c r="M173" s="34"/>
      <c r="N173" s="34"/>
    </row>
    <row r="174" spans="2:14" x14ac:dyDescent="0.25">
      <c r="B174" s="139"/>
      <c r="C174" s="65"/>
      <c r="D174" s="72"/>
      <c r="E174" s="64"/>
      <c r="F174" s="28"/>
      <c r="G174" s="28"/>
      <c r="H174" s="29"/>
      <c r="I174" s="36"/>
      <c r="J174" s="37"/>
      <c r="K174" s="38"/>
      <c r="M174" s="34"/>
      <c r="N174" s="34"/>
    </row>
    <row r="175" spans="2:14" x14ac:dyDescent="0.25">
      <c r="B175" s="139"/>
      <c r="C175" s="65"/>
      <c r="D175" s="72"/>
      <c r="E175" s="64"/>
      <c r="F175" s="28"/>
      <c r="G175" s="28"/>
      <c r="H175" s="29"/>
      <c r="I175" s="36"/>
      <c r="J175" s="37"/>
      <c r="K175" s="38"/>
      <c r="M175" s="34"/>
      <c r="N175" s="34"/>
    </row>
    <row r="176" spans="2:14" x14ac:dyDescent="0.25">
      <c r="B176" s="139"/>
      <c r="C176" s="65"/>
      <c r="D176" s="72"/>
      <c r="E176" s="64"/>
      <c r="F176" s="28"/>
      <c r="G176" s="28"/>
      <c r="H176" s="29"/>
      <c r="I176" s="36"/>
      <c r="J176" s="37"/>
      <c r="K176" s="38"/>
      <c r="M176" s="34"/>
      <c r="N176" s="34"/>
    </row>
    <row r="177" spans="2:14" x14ac:dyDescent="0.25">
      <c r="B177" s="139"/>
      <c r="C177" s="65"/>
      <c r="D177" s="72"/>
      <c r="E177" s="64"/>
      <c r="F177" s="28"/>
      <c r="G177" s="28"/>
      <c r="H177" s="29"/>
      <c r="I177" s="36"/>
      <c r="J177" s="37"/>
      <c r="K177" s="38"/>
      <c r="M177" s="34"/>
      <c r="N177" s="34"/>
    </row>
    <row r="178" spans="2:14" x14ac:dyDescent="0.25">
      <c r="B178" s="139"/>
      <c r="C178" s="65"/>
      <c r="D178" s="72"/>
      <c r="E178" s="64"/>
      <c r="F178" s="28"/>
      <c r="G178" s="28"/>
      <c r="H178" s="29"/>
      <c r="I178" s="36"/>
      <c r="J178" s="37"/>
      <c r="K178" s="38"/>
      <c r="M178" s="34"/>
      <c r="N178" s="34"/>
    </row>
    <row r="179" spans="2:14" x14ac:dyDescent="0.25">
      <c r="B179" s="140"/>
      <c r="C179" s="40" t="s">
        <v>49</v>
      </c>
      <c r="D179" s="73">
        <f>SUM(D172:D178)</f>
        <v>0</v>
      </c>
      <c r="E179" s="41"/>
      <c r="F179" s="42"/>
      <c r="G179" s="43"/>
      <c r="H179" s="44"/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68"/>
      <c r="D180" s="70"/>
      <c r="E180" s="67"/>
      <c r="F180" s="28"/>
      <c r="G180" s="28"/>
      <c r="H180" s="29"/>
      <c r="I180" s="30"/>
      <c r="J180" s="31"/>
      <c r="K180" s="32"/>
      <c r="M180" s="34"/>
      <c r="N180" s="34"/>
    </row>
    <row r="181" spans="2:14" x14ac:dyDescent="0.25">
      <c r="B181" s="139"/>
      <c r="C181" s="65"/>
      <c r="D181" s="72"/>
      <c r="E181" s="64"/>
      <c r="F181" s="28"/>
      <c r="G181" s="28"/>
      <c r="H181" s="29"/>
      <c r="I181" s="36"/>
      <c r="J181" s="37"/>
      <c r="K181" s="38"/>
      <c r="M181" s="34"/>
      <c r="N181" s="34"/>
    </row>
    <row r="182" spans="2:14" x14ac:dyDescent="0.25">
      <c r="B182" s="139"/>
      <c r="C182" s="65"/>
      <c r="D182" s="72"/>
      <c r="E182" s="64"/>
      <c r="F182" s="28"/>
      <c r="G182" s="28"/>
      <c r="H182" s="29"/>
      <c r="I182" s="36"/>
      <c r="J182" s="37"/>
      <c r="K182" s="38"/>
      <c r="M182" s="34"/>
      <c r="N182" s="34"/>
    </row>
    <row r="183" spans="2:14" x14ac:dyDescent="0.25">
      <c r="B183" s="139"/>
      <c r="C183" s="65"/>
      <c r="D183" s="72"/>
      <c r="E183" s="64"/>
      <c r="F183" s="28"/>
      <c r="G183" s="28"/>
      <c r="H183" s="29"/>
      <c r="I183" s="36"/>
      <c r="J183" s="37"/>
      <c r="K183" s="38"/>
      <c r="M183" s="34"/>
      <c r="N183" s="34"/>
    </row>
    <row r="184" spans="2:14" x14ac:dyDescent="0.25">
      <c r="B184" s="139"/>
      <c r="C184" s="65"/>
      <c r="D184" s="72"/>
      <c r="E184" s="64"/>
      <c r="F184" s="28"/>
      <c r="G184" s="28"/>
      <c r="H184" s="29"/>
      <c r="I184" s="36"/>
      <c r="J184" s="37"/>
      <c r="K184" s="38"/>
      <c r="M184" s="34"/>
      <c r="N184" s="34"/>
    </row>
    <row r="185" spans="2:14" x14ac:dyDescent="0.25">
      <c r="B185" s="139"/>
      <c r="C185" s="65"/>
      <c r="D185" s="72"/>
      <c r="E185" s="64"/>
      <c r="F185" s="28"/>
      <c r="G185" s="28"/>
      <c r="H185" s="29"/>
      <c r="I185" s="36"/>
      <c r="J185" s="37"/>
      <c r="K185" s="38"/>
      <c r="M185" s="34"/>
      <c r="N185" s="34"/>
    </row>
    <row r="186" spans="2:14" x14ac:dyDescent="0.25">
      <c r="B186" s="139"/>
      <c r="C186" s="65"/>
      <c r="D186" s="72"/>
      <c r="E186" s="64"/>
      <c r="F186" s="28"/>
      <c r="G186" s="28"/>
      <c r="H186" s="29"/>
      <c r="I186" s="36"/>
      <c r="J186" s="37"/>
      <c r="K186" s="38"/>
      <c r="M186" s="34"/>
      <c r="N186" s="34"/>
    </row>
    <row r="187" spans="2:14" x14ac:dyDescent="0.25">
      <c r="B187" s="140"/>
      <c r="C187" s="40" t="s">
        <v>49</v>
      </c>
      <c r="D187" s="73">
        <f>SUM(D180:D186)</f>
        <v>0</v>
      </c>
      <c r="E187" s="41"/>
      <c r="F187" s="42"/>
      <c r="G187" s="43"/>
      <c r="H187" s="44"/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68"/>
      <c r="D188" s="70"/>
      <c r="E188" s="67"/>
      <c r="F188" s="28"/>
      <c r="G188" s="28"/>
      <c r="H188" s="29"/>
      <c r="I188" s="30"/>
      <c r="J188" s="31"/>
      <c r="K188" s="32"/>
      <c r="M188" s="34"/>
      <c r="N188" s="34"/>
    </row>
    <row r="189" spans="2:14" x14ac:dyDescent="0.25">
      <c r="B189" s="139"/>
      <c r="C189" s="65"/>
      <c r="D189" s="72"/>
      <c r="E189" s="64"/>
      <c r="F189" s="28"/>
      <c r="G189" s="28"/>
      <c r="H189" s="29"/>
      <c r="I189" s="36"/>
      <c r="J189" s="37"/>
      <c r="K189" s="38"/>
      <c r="M189" s="34"/>
      <c r="N189" s="34"/>
    </row>
    <row r="190" spans="2:14" x14ac:dyDescent="0.25">
      <c r="B190" s="139"/>
      <c r="C190" s="65"/>
      <c r="D190" s="72"/>
      <c r="E190" s="64"/>
      <c r="F190" s="28"/>
      <c r="G190" s="28"/>
      <c r="H190" s="29"/>
      <c r="I190" s="36"/>
      <c r="J190" s="37"/>
      <c r="K190" s="38"/>
      <c r="M190" s="34"/>
      <c r="N190" s="34"/>
    </row>
    <row r="191" spans="2:14" x14ac:dyDescent="0.25">
      <c r="B191" s="139"/>
      <c r="C191" s="65"/>
      <c r="D191" s="72"/>
      <c r="E191" s="64"/>
      <c r="F191" s="28"/>
      <c r="G191" s="28"/>
      <c r="H191" s="29"/>
      <c r="I191" s="36"/>
      <c r="J191" s="37"/>
      <c r="K191" s="38"/>
      <c r="M191" s="34"/>
      <c r="N191" s="34"/>
    </row>
    <row r="192" spans="2:14" x14ac:dyDescent="0.25">
      <c r="B192" s="139"/>
      <c r="C192" s="65"/>
      <c r="D192" s="72"/>
      <c r="E192" s="64"/>
      <c r="F192" s="28"/>
      <c r="G192" s="28"/>
      <c r="H192" s="29"/>
      <c r="I192" s="36"/>
      <c r="J192" s="37"/>
      <c r="K192" s="38"/>
      <c r="M192" s="34"/>
      <c r="N192" s="34"/>
    </row>
    <row r="193" spans="2:14" x14ac:dyDescent="0.25">
      <c r="B193" s="139"/>
      <c r="C193" s="65"/>
      <c r="D193" s="72"/>
      <c r="E193" s="64"/>
      <c r="F193" s="28"/>
      <c r="G193" s="28"/>
      <c r="H193" s="29"/>
      <c r="I193" s="36"/>
      <c r="J193" s="37"/>
      <c r="K193" s="38"/>
      <c r="M193" s="34"/>
      <c r="N193" s="34"/>
    </row>
    <row r="194" spans="2:14" x14ac:dyDescent="0.25">
      <c r="B194" s="139"/>
      <c r="C194" s="65"/>
      <c r="D194" s="72"/>
      <c r="E194" s="64"/>
      <c r="F194" s="28"/>
      <c r="G194" s="28"/>
      <c r="H194" s="29"/>
      <c r="I194" s="36"/>
      <c r="J194" s="37"/>
      <c r="K194" s="38"/>
      <c r="M194" s="34"/>
      <c r="N194" s="34"/>
    </row>
    <row r="195" spans="2:14" x14ac:dyDescent="0.25">
      <c r="B195" s="140"/>
      <c r="C195" s="40" t="s">
        <v>49</v>
      </c>
      <c r="D195" s="73">
        <f>SUM(D188:D194)</f>
        <v>0</v>
      </c>
      <c r="E195" s="41"/>
      <c r="F195" s="42"/>
      <c r="G195" s="43"/>
      <c r="H195" s="44"/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68"/>
      <c r="D196" s="70"/>
      <c r="E196" s="67"/>
      <c r="F196" s="28"/>
      <c r="G196" s="28"/>
      <c r="H196" s="29"/>
      <c r="I196" s="30"/>
      <c r="J196" s="31"/>
      <c r="K196" s="32"/>
      <c r="M196" s="34"/>
      <c r="N196" s="34"/>
    </row>
    <row r="197" spans="2:14" x14ac:dyDescent="0.25">
      <c r="B197" s="139"/>
      <c r="C197" s="65"/>
      <c r="D197" s="72"/>
      <c r="E197" s="64"/>
      <c r="F197" s="28"/>
      <c r="G197" s="28"/>
      <c r="H197" s="29"/>
      <c r="I197" s="36"/>
      <c r="J197" s="37"/>
      <c r="K197" s="38"/>
      <c r="M197" s="34"/>
      <c r="N197" s="34"/>
    </row>
    <row r="198" spans="2:14" x14ac:dyDescent="0.25">
      <c r="B198" s="139"/>
      <c r="C198" s="65"/>
      <c r="D198" s="72"/>
      <c r="E198" s="64"/>
      <c r="F198" s="28"/>
      <c r="G198" s="28"/>
      <c r="H198" s="29"/>
      <c r="I198" s="36"/>
      <c r="J198" s="37"/>
      <c r="K198" s="38"/>
      <c r="M198" s="34"/>
      <c r="N198" s="34"/>
    </row>
    <row r="199" spans="2:14" x14ac:dyDescent="0.25">
      <c r="B199" s="139"/>
      <c r="C199" s="65"/>
      <c r="D199" s="72"/>
      <c r="E199" s="64"/>
      <c r="F199" s="28"/>
      <c r="G199" s="28"/>
      <c r="H199" s="29"/>
      <c r="I199" s="36"/>
      <c r="J199" s="37"/>
      <c r="K199" s="38"/>
      <c r="M199" s="34"/>
      <c r="N199" s="34"/>
    </row>
    <row r="200" spans="2:14" x14ac:dyDescent="0.25">
      <c r="B200" s="139"/>
      <c r="C200" s="65"/>
      <c r="D200" s="72"/>
      <c r="E200" s="64"/>
      <c r="F200" s="28"/>
      <c r="G200" s="28"/>
      <c r="H200" s="29"/>
      <c r="I200" s="36"/>
      <c r="J200" s="37"/>
      <c r="K200" s="38"/>
      <c r="M200" s="34"/>
      <c r="N200" s="34"/>
    </row>
    <row r="201" spans="2:14" x14ac:dyDescent="0.25">
      <c r="B201" s="139"/>
      <c r="C201" s="65"/>
      <c r="D201" s="72"/>
      <c r="E201" s="64"/>
      <c r="F201" s="28"/>
      <c r="G201" s="28"/>
      <c r="H201" s="29"/>
      <c r="I201" s="36"/>
      <c r="J201" s="37"/>
      <c r="K201" s="38"/>
      <c r="M201" s="34"/>
      <c r="N201" s="34"/>
    </row>
    <row r="202" spans="2:14" x14ac:dyDescent="0.25">
      <c r="B202" s="139"/>
      <c r="C202" s="65"/>
      <c r="D202" s="72"/>
      <c r="E202" s="64"/>
      <c r="F202" s="28"/>
      <c r="G202" s="28"/>
      <c r="H202" s="29"/>
      <c r="I202" s="36"/>
      <c r="J202" s="37"/>
      <c r="K202" s="38"/>
      <c r="M202" s="34"/>
      <c r="N202" s="34"/>
    </row>
    <row r="203" spans="2:14" x14ac:dyDescent="0.25">
      <c r="B203" s="140"/>
      <c r="C203" s="40" t="s">
        <v>49</v>
      </c>
      <c r="D203" s="73">
        <f>SUM(D196:D202)</f>
        <v>0</v>
      </c>
      <c r="E203" s="41"/>
      <c r="F203" s="42"/>
      <c r="G203" s="43"/>
      <c r="H203" s="44"/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68"/>
      <c r="D204" s="70"/>
      <c r="E204" s="67"/>
      <c r="F204" s="28"/>
      <c r="G204" s="28"/>
      <c r="H204" s="29"/>
      <c r="I204" s="30"/>
      <c r="J204" s="31"/>
      <c r="K204" s="32"/>
      <c r="M204" s="34"/>
      <c r="N204" s="34"/>
    </row>
    <row r="205" spans="2:14" x14ac:dyDescent="0.25">
      <c r="B205" s="139"/>
      <c r="C205" s="65"/>
      <c r="D205" s="72"/>
      <c r="E205" s="64"/>
      <c r="F205" s="28"/>
      <c r="G205" s="28"/>
      <c r="H205" s="29"/>
      <c r="I205" s="36"/>
      <c r="J205" s="37"/>
      <c r="K205" s="38"/>
      <c r="M205" s="34"/>
      <c r="N205" s="34"/>
    </row>
    <row r="206" spans="2:14" x14ac:dyDescent="0.25">
      <c r="B206" s="139"/>
      <c r="C206" s="65"/>
      <c r="D206" s="72"/>
      <c r="E206" s="64"/>
      <c r="F206" s="28"/>
      <c r="G206" s="28"/>
      <c r="H206" s="29"/>
      <c r="I206" s="36"/>
      <c r="J206" s="37"/>
      <c r="K206" s="38"/>
      <c r="M206" s="34"/>
      <c r="N206" s="34"/>
    </row>
    <row r="207" spans="2:14" x14ac:dyDescent="0.25">
      <c r="B207" s="139"/>
      <c r="C207" s="65"/>
      <c r="D207" s="72"/>
      <c r="E207" s="64"/>
      <c r="F207" s="28"/>
      <c r="G207" s="28"/>
      <c r="H207" s="29"/>
      <c r="I207" s="36"/>
      <c r="J207" s="37"/>
      <c r="K207" s="38"/>
      <c r="M207" s="34"/>
      <c r="N207" s="34"/>
    </row>
    <row r="208" spans="2:14" x14ac:dyDescent="0.25">
      <c r="B208" s="139"/>
      <c r="C208" s="65"/>
      <c r="D208" s="72"/>
      <c r="E208" s="64"/>
      <c r="F208" s="28"/>
      <c r="G208" s="28"/>
      <c r="H208" s="29"/>
      <c r="I208" s="36"/>
      <c r="J208" s="37"/>
      <c r="K208" s="38"/>
      <c r="M208" s="34"/>
      <c r="N208" s="34"/>
    </row>
    <row r="209" spans="2:14" x14ac:dyDescent="0.25">
      <c r="B209" s="139"/>
      <c r="C209" s="65"/>
      <c r="D209" s="72"/>
      <c r="E209" s="64"/>
      <c r="F209" s="28"/>
      <c r="G209" s="28"/>
      <c r="H209" s="29"/>
      <c r="I209" s="36"/>
      <c r="J209" s="37"/>
      <c r="K209" s="38"/>
      <c r="M209" s="34"/>
      <c r="N209" s="34"/>
    </row>
    <row r="210" spans="2:14" x14ac:dyDescent="0.25">
      <c r="B210" s="139"/>
      <c r="C210" s="65"/>
      <c r="D210" s="72"/>
      <c r="E210" s="64"/>
      <c r="F210" s="28"/>
      <c r="G210" s="28"/>
      <c r="H210" s="29"/>
      <c r="I210" s="36"/>
      <c r="J210" s="37"/>
      <c r="K210" s="38"/>
      <c r="M210" s="69"/>
      <c r="N210" s="69"/>
    </row>
    <row r="211" spans="2:14" x14ac:dyDescent="0.25">
      <c r="B211" s="140"/>
      <c r="C211" s="40" t="s">
        <v>49</v>
      </c>
      <c r="D211" s="73">
        <f>SUM(D204:D210)</f>
        <v>0</v>
      </c>
      <c r="E211" s="41"/>
      <c r="F211" s="42"/>
      <c r="G211" s="43"/>
      <c r="H211" s="44"/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68"/>
      <c r="D212" s="70"/>
      <c r="E212" s="67"/>
      <c r="F212" s="28"/>
      <c r="G212" s="28"/>
      <c r="H212" s="29"/>
      <c r="I212" s="30"/>
      <c r="J212" s="31"/>
      <c r="K212" s="32"/>
      <c r="M212" s="34"/>
      <c r="N212" s="34"/>
    </row>
    <row r="213" spans="2:14" x14ac:dyDescent="0.25">
      <c r="B213" s="139"/>
      <c r="C213" s="65"/>
      <c r="D213" s="72"/>
      <c r="E213" s="64"/>
      <c r="F213" s="28"/>
      <c r="G213" s="28"/>
      <c r="H213" s="29"/>
      <c r="I213" s="36"/>
      <c r="J213" s="37"/>
      <c r="K213" s="38"/>
      <c r="M213" s="34"/>
      <c r="N213" s="34"/>
    </row>
    <row r="214" spans="2:14" x14ac:dyDescent="0.25">
      <c r="B214" s="139"/>
      <c r="C214" s="65"/>
      <c r="D214" s="72"/>
      <c r="E214" s="64"/>
      <c r="F214" s="28"/>
      <c r="G214" s="28"/>
      <c r="H214" s="29"/>
      <c r="I214" s="36"/>
      <c r="J214" s="37"/>
      <c r="K214" s="38"/>
      <c r="M214" s="34"/>
      <c r="N214" s="34"/>
    </row>
    <row r="215" spans="2:14" x14ac:dyDescent="0.25">
      <c r="B215" s="139"/>
      <c r="C215" s="65"/>
      <c r="D215" s="72"/>
      <c r="E215" s="64"/>
      <c r="F215" s="28"/>
      <c r="G215" s="28"/>
      <c r="H215" s="29"/>
      <c r="I215" s="36"/>
      <c r="J215" s="37"/>
      <c r="K215" s="38"/>
      <c r="M215" s="34"/>
      <c r="N215" s="34"/>
    </row>
    <row r="216" spans="2:14" x14ac:dyDescent="0.25">
      <c r="B216" s="139"/>
      <c r="C216" s="65"/>
      <c r="D216" s="72"/>
      <c r="E216" s="64"/>
      <c r="F216" s="28"/>
      <c r="G216" s="28"/>
      <c r="H216" s="29"/>
      <c r="I216" s="36"/>
      <c r="J216" s="37"/>
      <c r="K216" s="38"/>
      <c r="M216" s="34"/>
      <c r="N216" s="34"/>
    </row>
    <row r="217" spans="2:14" x14ac:dyDescent="0.25">
      <c r="B217" s="139"/>
      <c r="C217" s="65"/>
      <c r="D217" s="72"/>
      <c r="E217" s="64"/>
      <c r="F217" s="28"/>
      <c r="G217" s="28"/>
      <c r="H217" s="29"/>
      <c r="I217" s="36"/>
      <c r="J217" s="37"/>
      <c r="K217" s="38"/>
      <c r="M217" s="34"/>
      <c r="N217" s="34"/>
    </row>
    <row r="218" spans="2:14" x14ac:dyDescent="0.25">
      <c r="B218" s="139"/>
      <c r="C218" s="65"/>
      <c r="D218" s="72"/>
      <c r="E218" s="64"/>
      <c r="F218" s="28"/>
      <c r="G218" s="28"/>
      <c r="H218" s="29"/>
      <c r="I218" s="36"/>
      <c r="J218" s="37"/>
      <c r="K218" s="38"/>
      <c r="M218" s="34"/>
      <c r="N218" s="34"/>
    </row>
    <row r="219" spans="2:14" x14ac:dyDescent="0.25">
      <c r="B219" s="140"/>
      <c r="C219" s="40" t="s">
        <v>49</v>
      </c>
      <c r="D219" s="73">
        <f>SUM(D212:D218)</f>
        <v>0</v>
      </c>
      <c r="E219" s="41"/>
      <c r="F219" s="42"/>
      <c r="G219" s="43"/>
      <c r="H219" s="44"/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68"/>
      <c r="D220" s="70"/>
      <c r="E220" s="67"/>
      <c r="F220" s="28"/>
      <c r="G220" s="28"/>
      <c r="H220" s="29"/>
      <c r="I220" s="30"/>
      <c r="J220" s="31"/>
      <c r="K220" s="32"/>
      <c r="M220" s="34"/>
      <c r="N220" s="34"/>
    </row>
    <row r="221" spans="2:14" x14ac:dyDescent="0.25">
      <c r="B221" s="139"/>
      <c r="C221" s="65"/>
      <c r="D221" s="72"/>
      <c r="E221" s="64"/>
      <c r="F221" s="28"/>
      <c r="G221" s="28"/>
      <c r="H221" s="29"/>
      <c r="I221" s="36"/>
      <c r="J221" s="37"/>
      <c r="K221" s="38"/>
      <c r="M221" s="34"/>
      <c r="N221" s="34"/>
    </row>
    <row r="222" spans="2:14" x14ac:dyDescent="0.25">
      <c r="B222" s="139"/>
      <c r="C222" s="65"/>
      <c r="D222" s="72"/>
      <c r="E222" s="64"/>
      <c r="F222" s="28"/>
      <c r="G222" s="28"/>
      <c r="H222" s="29"/>
      <c r="I222" s="36"/>
      <c r="J222" s="37"/>
      <c r="K222" s="38"/>
      <c r="M222" s="34"/>
      <c r="N222" s="34"/>
    </row>
    <row r="223" spans="2:14" x14ac:dyDescent="0.25">
      <c r="B223" s="139"/>
      <c r="C223" s="65"/>
      <c r="D223" s="72"/>
      <c r="E223" s="64"/>
      <c r="F223" s="28"/>
      <c r="G223" s="28"/>
      <c r="H223" s="29"/>
      <c r="I223" s="36"/>
      <c r="J223" s="37"/>
      <c r="K223" s="38"/>
      <c r="M223" s="34"/>
      <c r="N223" s="34"/>
    </row>
    <row r="224" spans="2:14" x14ac:dyDescent="0.25">
      <c r="B224" s="139"/>
      <c r="C224" s="65"/>
      <c r="D224" s="72"/>
      <c r="E224" s="64"/>
      <c r="F224" s="28"/>
      <c r="G224" s="28"/>
      <c r="H224" s="29"/>
      <c r="I224" s="36"/>
      <c r="J224" s="37"/>
      <c r="K224" s="38"/>
      <c r="M224" s="34"/>
      <c r="N224" s="34"/>
    </row>
    <row r="225" spans="2:14" x14ac:dyDescent="0.25">
      <c r="B225" s="139"/>
      <c r="C225" s="65"/>
      <c r="D225" s="72"/>
      <c r="E225" s="64"/>
      <c r="F225" s="28"/>
      <c r="G225" s="28"/>
      <c r="H225" s="29"/>
      <c r="I225" s="36"/>
      <c r="J225" s="37"/>
      <c r="K225" s="38"/>
      <c r="M225" s="34"/>
      <c r="N225" s="34"/>
    </row>
    <row r="226" spans="2:14" x14ac:dyDescent="0.25">
      <c r="B226" s="139"/>
      <c r="C226" s="65"/>
      <c r="D226" s="72"/>
      <c r="E226" s="64"/>
      <c r="F226" s="28"/>
      <c r="G226" s="28"/>
      <c r="H226" s="29"/>
      <c r="I226" s="36"/>
      <c r="J226" s="37"/>
      <c r="K226" s="38"/>
      <c r="M226" s="34"/>
      <c r="N226" s="34"/>
    </row>
    <row r="227" spans="2:14" x14ac:dyDescent="0.25">
      <c r="B227" s="140"/>
      <c r="C227" s="40" t="s">
        <v>49</v>
      </c>
      <c r="D227" s="73">
        <f>SUM(D220:D226)</f>
        <v>0</v>
      </c>
      <c r="E227" s="41"/>
      <c r="F227" s="42"/>
      <c r="G227" s="43"/>
      <c r="H227" s="44"/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68"/>
      <c r="D228" s="70"/>
      <c r="E228" s="67"/>
      <c r="F228" s="28"/>
      <c r="G228" s="28"/>
      <c r="H228" s="29"/>
      <c r="I228" s="30"/>
      <c r="J228" s="31"/>
      <c r="K228" s="32"/>
      <c r="M228" s="34"/>
      <c r="N228" s="34"/>
    </row>
    <row r="229" spans="2:14" x14ac:dyDescent="0.25">
      <c r="B229" s="139"/>
      <c r="C229" s="65"/>
      <c r="D229" s="72"/>
      <c r="E229" s="64"/>
      <c r="F229" s="28"/>
      <c r="G229" s="28"/>
      <c r="H229" s="29"/>
      <c r="I229" s="36"/>
      <c r="J229" s="37"/>
      <c r="K229" s="38"/>
      <c r="M229" s="34"/>
      <c r="N229" s="34"/>
    </row>
    <row r="230" spans="2:14" x14ac:dyDescent="0.25">
      <c r="B230" s="139"/>
      <c r="C230" s="65"/>
      <c r="D230" s="72"/>
      <c r="E230" s="64"/>
      <c r="F230" s="28"/>
      <c r="G230" s="28"/>
      <c r="H230" s="29"/>
      <c r="I230" s="36"/>
      <c r="J230" s="37"/>
      <c r="K230" s="38"/>
      <c r="M230" s="34"/>
      <c r="N230" s="34"/>
    </row>
    <row r="231" spans="2:14" x14ac:dyDescent="0.25">
      <c r="B231" s="139"/>
      <c r="C231" s="65"/>
      <c r="D231" s="72"/>
      <c r="E231" s="64"/>
      <c r="F231" s="28"/>
      <c r="G231" s="28"/>
      <c r="H231" s="29"/>
      <c r="I231" s="36"/>
      <c r="J231" s="37"/>
      <c r="K231" s="38"/>
      <c r="M231" s="34"/>
      <c r="N231" s="34"/>
    </row>
    <row r="232" spans="2:14" x14ac:dyDescent="0.25">
      <c r="B232" s="139"/>
      <c r="C232" s="65"/>
      <c r="D232" s="72"/>
      <c r="E232" s="64"/>
      <c r="F232" s="28"/>
      <c r="G232" s="28"/>
      <c r="H232" s="29"/>
      <c r="I232" s="36"/>
      <c r="J232" s="37"/>
      <c r="K232" s="38"/>
      <c r="M232" s="34"/>
      <c r="N232" s="34"/>
    </row>
    <row r="233" spans="2:14" x14ac:dyDescent="0.25">
      <c r="B233" s="139"/>
      <c r="C233" s="65"/>
      <c r="D233" s="72"/>
      <c r="E233" s="64"/>
      <c r="F233" s="28"/>
      <c r="G233" s="28"/>
      <c r="H233" s="29"/>
      <c r="I233" s="36"/>
      <c r="J233" s="37"/>
      <c r="K233" s="38"/>
      <c r="M233" s="34"/>
      <c r="N233" s="34"/>
    </row>
    <row r="234" spans="2:14" x14ac:dyDescent="0.25">
      <c r="B234" s="139"/>
      <c r="C234" s="65"/>
      <c r="D234" s="72"/>
      <c r="E234" s="64"/>
      <c r="F234" s="28"/>
      <c r="G234" s="28"/>
      <c r="H234" s="29"/>
      <c r="I234" s="36"/>
      <c r="J234" s="37"/>
      <c r="K234" s="38"/>
      <c r="M234" s="34"/>
      <c r="N234" s="34"/>
    </row>
    <row r="235" spans="2:14" x14ac:dyDescent="0.25">
      <c r="B235" s="140"/>
      <c r="C235" s="40" t="s">
        <v>49</v>
      </c>
      <c r="D235" s="73">
        <f>SUM(D228:D234)</f>
        <v>0</v>
      </c>
      <c r="E235" s="41"/>
      <c r="F235" s="42"/>
      <c r="G235" s="43"/>
      <c r="H235" s="44"/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68"/>
      <c r="D236" s="70"/>
      <c r="E236" s="67"/>
      <c r="F236" s="28"/>
      <c r="G236" s="28"/>
      <c r="H236" s="29"/>
      <c r="I236" s="30"/>
      <c r="J236" s="31"/>
      <c r="K236" s="32"/>
      <c r="M236" s="34"/>
      <c r="N236" s="34"/>
    </row>
    <row r="237" spans="2:14" x14ac:dyDescent="0.25">
      <c r="B237" s="139"/>
      <c r="C237" s="65"/>
      <c r="D237" s="72"/>
      <c r="E237" s="64"/>
      <c r="F237" s="28"/>
      <c r="G237" s="28"/>
      <c r="H237" s="29"/>
      <c r="I237" s="36"/>
      <c r="J237" s="37"/>
      <c r="K237" s="38"/>
      <c r="M237" s="34"/>
      <c r="N237" s="34"/>
    </row>
    <row r="238" spans="2:14" x14ac:dyDescent="0.25">
      <c r="B238" s="139"/>
      <c r="C238" s="65"/>
      <c r="D238" s="72"/>
      <c r="E238" s="64"/>
      <c r="F238" s="28"/>
      <c r="G238" s="28"/>
      <c r="H238" s="29"/>
      <c r="I238" s="36"/>
      <c r="J238" s="37"/>
      <c r="K238" s="38"/>
      <c r="M238" s="34"/>
      <c r="N238" s="34"/>
    </row>
    <row r="239" spans="2:14" x14ac:dyDescent="0.25">
      <c r="B239" s="139"/>
      <c r="C239" s="65"/>
      <c r="D239" s="72"/>
      <c r="E239" s="64"/>
      <c r="F239" s="28"/>
      <c r="G239" s="28"/>
      <c r="H239" s="29"/>
      <c r="I239" s="36"/>
      <c r="J239" s="37"/>
      <c r="K239" s="38"/>
      <c r="M239" s="34"/>
      <c r="N239" s="34"/>
    </row>
    <row r="240" spans="2:14" x14ac:dyDescent="0.25">
      <c r="B240" s="139"/>
      <c r="C240" s="65"/>
      <c r="D240" s="72"/>
      <c r="E240" s="64"/>
      <c r="F240" s="28"/>
      <c r="G240" s="28"/>
      <c r="H240" s="29"/>
      <c r="I240" s="36"/>
      <c r="J240" s="37"/>
      <c r="K240" s="38"/>
      <c r="M240" s="34"/>
      <c r="N240" s="34"/>
    </row>
    <row r="241" spans="2:14" x14ac:dyDescent="0.25">
      <c r="B241" s="139"/>
      <c r="C241" s="65"/>
      <c r="D241" s="72"/>
      <c r="E241" s="64"/>
      <c r="F241" s="28"/>
      <c r="G241" s="28"/>
      <c r="H241" s="29"/>
      <c r="I241" s="36"/>
      <c r="J241" s="37"/>
      <c r="K241" s="38"/>
      <c r="M241" s="34"/>
      <c r="N241" s="34"/>
    </row>
    <row r="242" spans="2:14" x14ac:dyDescent="0.25">
      <c r="B242" s="139"/>
      <c r="C242" s="65"/>
      <c r="D242" s="72"/>
      <c r="E242" s="64"/>
      <c r="F242" s="28"/>
      <c r="G242" s="28"/>
      <c r="H242" s="29"/>
      <c r="I242" s="36"/>
      <c r="J242" s="37"/>
      <c r="K242" s="38"/>
      <c r="M242" s="34"/>
      <c r="N242" s="34"/>
    </row>
    <row r="243" spans="2:14" x14ac:dyDescent="0.25">
      <c r="B243" s="140"/>
      <c r="C243" s="40" t="s">
        <v>49</v>
      </c>
      <c r="D243" s="73">
        <f>SUM(D236:D242)</f>
        <v>0</v>
      </c>
      <c r="E243" s="41"/>
      <c r="F243" s="42"/>
      <c r="G243" s="43"/>
      <c r="H243" s="44"/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68"/>
      <c r="D244" s="70"/>
      <c r="E244" s="67"/>
      <c r="F244" s="28"/>
      <c r="G244" s="28"/>
      <c r="H244" s="29"/>
      <c r="I244" s="30"/>
      <c r="J244" s="31"/>
      <c r="K244" s="32"/>
      <c r="M244" s="34"/>
      <c r="N244" s="34"/>
    </row>
    <row r="245" spans="2:14" x14ac:dyDescent="0.25">
      <c r="B245" s="139"/>
      <c r="C245" s="65"/>
      <c r="D245" s="72"/>
      <c r="E245" s="64"/>
      <c r="F245" s="28"/>
      <c r="G245" s="28"/>
      <c r="H245" s="29"/>
      <c r="I245" s="36"/>
      <c r="J245" s="37"/>
      <c r="K245" s="38"/>
      <c r="M245" s="34"/>
      <c r="N245" s="34"/>
    </row>
    <row r="246" spans="2:14" x14ac:dyDescent="0.25">
      <c r="B246" s="139"/>
      <c r="C246" s="65"/>
      <c r="D246" s="72"/>
      <c r="E246" s="64"/>
      <c r="F246" s="28"/>
      <c r="G246" s="28"/>
      <c r="H246" s="29"/>
      <c r="I246" s="36"/>
      <c r="J246" s="37"/>
      <c r="K246" s="38"/>
      <c r="M246" s="34"/>
      <c r="N246" s="34"/>
    </row>
    <row r="247" spans="2:14" x14ac:dyDescent="0.25">
      <c r="B247" s="139"/>
      <c r="C247" s="65"/>
      <c r="D247" s="72"/>
      <c r="E247" s="64"/>
      <c r="F247" s="28"/>
      <c r="G247" s="28"/>
      <c r="H247" s="29"/>
      <c r="I247" s="36"/>
      <c r="J247" s="37"/>
      <c r="K247" s="38"/>
      <c r="M247" s="34"/>
      <c r="N247" s="34"/>
    </row>
    <row r="248" spans="2:14" x14ac:dyDescent="0.25">
      <c r="B248" s="139"/>
      <c r="C248" s="65"/>
      <c r="D248" s="72"/>
      <c r="E248" s="64"/>
      <c r="F248" s="28"/>
      <c r="G248" s="28"/>
      <c r="H248" s="29"/>
      <c r="I248" s="36"/>
      <c r="J248" s="37"/>
      <c r="K248" s="38"/>
      <c r="M248" s="34"/>
      <c r="N248" s="34"/>
    </row>
    <row r="249" spans="2:14" x14ac:dyDescent="0.25">
      <c r="B249" s="139"/>
      <c r="C249" s="65"/>
      <c r="D249" s="72"/>
      <c r="E249" s="64"/>
      <c r="F249" s="28"/>
      <c r="G249" s="28"/>
      <c r="H249" s="29"/>
      <c r="I249" s="36"/>
      <c r="J249" s="37"/>
      <c r="K249" s="38"/>
      <c r="M249" s="34"/>
      <c r="N249" s="34"/>
    </row>
    <row r="250" spans="2:14" x14ac:dyDescent="0.25">
      <c r="B250" s="139"/>
      <c r="C250" s="65"/>
      <c r="D250" s="72"/>
      <c r="E250" s="64"/>
      <c r="F250" s="28"/>
      <c r="G250" s="28"/>
      <c r="H250" s="29"/>
      <c r="I250" s="36"/>
      <c r="J250" s="37"/>
      <c r="K250" s="38"/>
      <c r="M250" s="34"/>
      <c r="N250" s="34"/>
    </row>
    <row r="251" spans="2:14" ht="15.75" thickBot="1" x14ac:dyDescent="0.3">
      <c r="B251" s="144"/>
      <c r="C251" s="49" t="s">
        <v>49</v>
      </c>
      <c r="D251" s="75">
        <f>SUM(D244:D250)</f>
        <v>0</v>
      </c>
      <c r="E251" s="50"/>
      <c r="F251" s="51"/>
      <c r="G251" s="52"/>
      <c r="H251" s="53"/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57"/>
    </row>
    <row r="258" spans="4:4" x14ac:dyDescent="0.25">
      <c r="D258" s="57"/>
    </row>
    <row r="259" spans="4:4" x14ac:dyDescent="0.25">
      <c r="D259" s="57"/>
    </row>
    <row r="260" spans="4:4" x14ac:dyDescent="0.25">
      <c r="D260" s="57"/>
    </row>
    <row r="261" spans="4:4" x14ac:dyDescent="0.25">
      <c r="D261" s="57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217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61" customWidth="1"/>
    <col min="4" max="4" width="9.5703125" style="61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61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"MARS "&amp;Imformations!B3</f>
        <v>MARS 2017</v>
      </c>
      <c r="H1" s="142">
        <f>D11+D19+D27+D35+D43+D51+D59+D67+D75+D83+D91+D99+D107+D115+D123+D131+D139+D147+D155+D163+D171+D179+D187+D195+D203+D211+D219+D227+D235+D243+D251</f>
        <v>73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96">
        <f>B2+1</f>
        <v>2</v>
      </c>
      <c r="D2" s="96">
        <f t="shared" ref="D2:I2" si="0">C2+1</f>
        <v>3</v>
      </c>
      <c r="E2" s="18"/>
      <c r="F2" s="19"/>
      <c r="G2" s="18">
        <f>D2+1</f>
        <v>4</v>
      </c>
      <c r="H2" s="96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104"/>
      <c r="D4" s="97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109" t="str">
        <f>IF(C4="","",IFERROR((VLOOKUP(C4,'[2]PRE - ETUDE'!$E$58:$AD$100,25,0)),IFERROR(VLOOKUP(C4,Imformations!$C$10:$G$32,3,0),IFERROR((VLOOKUP(C4,[2]PROJETS!$D$24:$AE$1000,25,0)),""))))</f>
        <v/>
      </c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105"/>
      <c r="D5" s="98"/>
      <c r="E5" s="64"/>
      <c r="F5" s="28"/>
      <c r="G5" s="28"/>
      <c r="H5" s="109" t="str">
        <f>IF(C5="","",IFERROR((VLOOKUP(C5,'[2]PRE - ETUDE'!$E$58:$AD$100,25,0)),IFERROR(VLOOKUP(C5,Imformations!$C$10:$G$32,3,0),IFERROR((VLOOKUP(C5,[2]PROJETS!$D$24:$AE$1000,25,0)),""))))</f>
        <v/>
      </c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105"/>
      <c r="D6" s="98"/>
      <c r="E6" s="64"/>
      <c r="F6" s="28"/>
      <c r="G6" s="28"/>
      <c r="H6" s="109" t="str">
        <f>IF(C6="","",IFERROR((VLOOKUP(C6,'[2]PRE - ETUDE'!$E$58:$AD$100,25,0)),IFERROR(VLOOKUP(C6,Imformations!$C$10:$G$32,3,0),IFERROR((VLOOKUP(C6,[2]PROJETS!$D$24:$AE$1000,25,0)),""))))</f>
        <v/>
      </c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105"/>
      <c r="D7" s="98"/>
      <c r="E7" s="64"/>
      <c r="F7" s="28"/>
      <c r="G7" s="28"/>
      <c r="H7" s="109" t="str">
        <f>IF(C7="","",IFERROR((VLOOKUP(C7,'[2]PRE - ETUDE'!$E$58:$AD$100,25,0)),IFERROR(VLOOKUP(C7,Imformations!$C$10:$G$32,3,0),IFERROR((VLOOKUP(C7,[2]PROJETS!$D$24:$AE$1000,25,0)),""))))</f>
        <v/>
      </c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105"/>
      <c r="D8" s="98"/>
      <c r="E8" s="64"/>
      <c r="F8" s="28"/>
      <c r="G8" s="28"/>
      <c r="H8" s="109" t="str">
        <f>IF(C8="","",IFERROR((VLOOKUP(C8,'[2]PRE - ETUDE'!$E$58:$AD$100,25,0)),IFERROR(VLOOKUP(C8,Imformations!$C$10:$G$32,3,0),IFERROR((VLOOKUP(C8,[2]PROJETS!$D$24:$AE$1000,25,0)),""))))</f>
        <v/>
      </c>
      <c r="I8" s="36"/>
      <c r="J8" s="37"/>
      <c r="K8" s="38"/>
      <c r="M8" s="34"/>
      <c r="N8" s="34"/>
    </row>
    <row r="9" spans="2:15" ht="15" customHeight="1" x14ac:dyDescent="0.25">
      <c r="B9" s="139"/>
      <c r="C9" s="105"/>
      <c r="D9" s="98"/>
      <c r="E9" s="64"/>
      <c r="F9" s="28"/>
      <c r="G9" s="28"/>
      <c r="H9" s="109" t="str">
        <f>IF(C9="","",IFERROR((VLOOKUP(C9,'[2]PRE - ETUDE'!$E$58:$AD$100,25,0)),IFERROR(VLOOKUP(C9,Imformations!$C$10:$G$32,3,0),IFERROR((VLOOKUP(C9,[2]PROJETS!$D$24:$AE$1000,25,0)),""))))</f>
        <v/>
      </c>
      <c r="I9" s="36"/>
      <c r="J9" s="37"/>
      <c r="K9" s="38"/>
      <c r="M9" s="34"/>
      <c r="N9" s="34"/>
    </row>
    <row r="10" spans="2:15" ht="15" customHeight="1" x14ac:dyDescent="0.25">
      <c r="B10" s="139"/>
      <c r="C10" s="105"/>
      <c r="D10" s="98"/>
      <c r="E10" s="64"/>
      <c r="F10" s="28"/>
      <c r="G10" s="28"/>
      <c r="H10" s="109" t="str">
        <f>IF(C10="","",IFERROR((VLOOKUP(C10,'[2]PRE - ETUDE'!$E$58:$AD$100,25,0)),IFERROR(VLOOKUP(C10,Imformations!$C$10:$G$32,3,0),IFERROR((VLOOKUP(C10,[2]PROJETS!$D$24:$AE$1000,25,0)),""))))</f>
        <v/>
      </c>
      <c r="I10" s="36"/>
      <c r="J10" s="37"/>
      <c r="K10" s="38"/>
      <c r="M10" s="34"/>
      <c r="N10" s="34"/>
    </row>
    <row r="11" spans="2:15" ht="15" customHeight="1" x14ac:dyDescent="0.25">
      <c r="B11" s="140"/>
      <c r="C11" s="106" t="s">
        <v>49</v>
      </c>
      <c r="D11" s="99">
        <f>SUM(D4:D10)</f>
        <v>0</v>
      </c>
      <c r="E11" s="41"/>
      <c r="F11" s="42"/>
      <c r="G11" s="43"/>
      <c r="H11" s="110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105"/>
      <c r="D12" s="100"/>
      <c r="E12" s="67"/>
      <c r="F12" s="28"/>
      <c r="G12" s="28"/>
      <c r="H12" s="109" t="str">
        <f>IF(C12="","",IFERROR((VLOOKUP(C12,'[2]PRE - ETUDE'!$E$58:$AD$100,25,0)),IFERROR(VLOOKUP(C12,Imformations!$C$10:$G$32,3,0),IFERROR((VLOOKUP(C12,[2]PROJETS!$D$24:$AE$1000,25,0)),""))))</f>
        <v/>
      </c>
      <c r="I12" s="30"/>
      <c r="J12" s="31"/>
      <c r="K12" s="32"/>
      <c r="M12" s="34"/>
      <c r="N12" s="34"/>
    </row>
    <row r="13" spans="2:15" x14ac:dyDescent="0.25">
      <c r="B13" s="139"/>
      <c r="C13" s="105"/>
      <c r="D13" s="98"/>
      <c r="E13" s="64"/>
      <c r="F13" s="28"/>
      <c r="G13" s="28"/>
      <c r="H13" s="109" t="str">
        <f>IF(C13="","",IFERROR((VLOOKUP(C13,'[2]PRE - ETUDE'!$E$58:$AD$100,25,0)),IFERROR(VLOOKUP(C13,Imformations!$C$10:$G$32,3,0),IFERROR((VLOOKUP(C13,[2]PROJETS!$D$24:$AE$1000,25,0)),""))))</f>
        <v/>
      </c>
      <c r="I13" s="36"/>
      <c r="J13" s="37"/>
      <c r="K13" s="38"/>
      <c r="M13" s="34"/>
      <c r="N13" s="34"/>
    </row>
    <row r="14" spans="2:15" x14ac:dyDescent="0.25">
      <c r="B14" s="139"/>
      <c r="C14" s="105"/>
      <c r="D14" s="98"/>
      <c r="E14" s="64"/>
      <c r="F14" s="28"/>
      <c r="G14" s="28"/>
      <c r="H14" s="109" t="str">
        <f>IF(C14="","",IFERROR((VLOOKUP(C14,'[2]PRE - ETUDE'!$E$58:$AD$100,25,0)),IFERROR(VLOOKUP(C14,Imformations!$C$10:$G$32,3,0),IFERROR((VLOOKUP(C14,[2]PROJETS!$D$24:$AE$1000,25,0)),""))))</f>
        <v/>
      </c>
      <c r="I14" s="36"/>
      <c r="J14" s="37"/>
      <c r="K14" s="38"/>
      <c r="M14" s="34"/>
      <c r="N14" s="34"/>
    </row>
    <row r="15" spans="2:15" x14ac:dyDescent="0.25">
      <c r="B15" s="139"/>
      <c r="C15" s="105"/>
      <c r="D15" s="98"/>
      <c r="E15" s="64"/>
      <c r="F15" s="28"/>
      <c r="G15" s="28"/>
      <c r="H15" s="109" t="str">
        <f>IF(C15="","",IFERROR((VLOOKUP(C15,'[2]PRE - ETUDE'!$E$58:$AD$100,25,0)),IFERROR(VLOOKUP(C15,Imformations!$C$10:$G$32,3,0),IFERROR((VLOOKUP(C15,[2]PROJETS!$D$24:$AE$1000,25,0)),""))))</f>
        <v/>
      </c>
      <c r="I15" s="36"/>
      <c r="J15" s="37"/>
      <c r="K15" s="38"/>
      <c r="M15" s="34"/>
      <c r="N15" s="34"/>
    </row>
    <row r="16" spans="2:15" x14ac:dyDescent="0.25">
      <c r="B16" s="139"/>
      <c r="C16" s="105"/>
      <c r="D16" s="98"/>
      <c r="E16" s="64"/>
      <c r="F16" s="28"/>
      <c r="G16" s="28"/>
      <c r="H16" s="109" t="str">
        <f>IF(C16="","",IFERROR((VLOOKUP(C16,'[2]PRE - ETUDE'!$E$58:$AD$100,25,0)),IFERROR(VLOOKUP(C16,Imformations!$C$10:$G$32,3,0),IFERROR((VLOOKUP(C16,[2]PROJETS!$D$24:$AE$1000,25,0)),""))))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105"/>
      <c r="D17" s="98"/>
      <c r="E17" s="64"/>
      <c r="F17" s="28"/>
      <c r="G17" s="28"/>
      <c r="H17" s="109" t="str">
        <f>IF(C17="","",IFERROR((VLOOKUP(C17,'[2]PRE - ETUDE'!$E$58:$AD$100,25,0)),IFERROR(VLOOKUP(C17,Imformations!$C$10:$G$32,3,0),IFERROR((VLOOKUP(C17,[2]PROJETS!$D$24:$AE$1000,25,0)),""))))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105"/>
      <c r="D18" s="98"/>
      <c r="E18" s="64"/>
      <c r="F18" s="28"/>
      <c r="G18" s="28"/>
      <c r="H18" s="109" t="str">
        <f>IF(C18="","",IFERROR((VLOOKUP(C18,'[2]PRE - ETUDE'!$E$58:$AD$100,25,0)),IFERROR(VLOOKUP(C18,Imformations!$C$10:$G$32,3,0),IFERROR((VLOOKUP(C18,[2]PROJETS!$D$24:$AE$1000,25,0)),""))))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106" t="s">
        <v>49</v>
      </c>
      <c r="D19" s="99">
        <f>SUM(D12:D18)</f>
        <v>0</v>
      </c>
      <c r="E19" s="41"/>
      <c r="F19" s="42"/>
      <c r="G19" s="43"/>
      <c r="H19" s="110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105"/>
      <c r="D20" s="100"/>
      <c r="E20" s="67"/>
      <c r="F20" s="28"/>
      <c r="G20" s="28"/>
      <c r="H20" s="109" t="str">
        <f>IF(C20="","",IFERROR((VLOOKUP(C20,'[2]PRE - ETUDE'!$E$58:$AD$100,25,0)),IFERROR(VLOOKUP(C20,Imformations!$C$10:$G$32,3,0),IFERROR((VLOOKUP(C20,[2]PROJETS!$D$24:$AE$1000,25,0)),""))))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105"/>
      <c r="D21" s="98"/>
      <c r="E21" s="64"/>
      <c r="F21" s="28"/>
      <c r="G21" s="28"/>
      <c r="H21" s="109" t="str">
        <f>IF(C21="","",IFERROR((VLOOKUP(C21,'[2]PRE - ETUDE'!$E$58:$AD$100,25,0)),IFERROR(VLOOKUP(C21,Imformations!$C$10:$G$32,3,0),IFERROR((VLOOKUP(C21,[2]PROJETS!$D$24:$AE$1000,25,0)),""))))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105"/>
      <c r="D22" s="98"/>
      <c r="E22" s="64"/>
      <c r="F22" s="28"/>
      <c r="G22" s="28"/>
      <c r="H22" s="109" t="str">
        <f>IF(C22="","",IFERROR((VLOOKUP(C22,'[2]PRE - ETUDE'!$E$58:$AD$100,25,0)),IFERROR(VLOOKUP(C22,Imformations!$C$10:$G$32,3,0),IFERROR((VLOOKUP(C22,[2]PROJETS!$D$24:$AE$1000,25,0)),""))))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105"/>
      <c r="D23" s="98"/>
      <c r="E23" s="64"/>
      <c r="F23" s="28"/>
      <c r="G23" s="28"/>
      <c r="H23" s="109" t="str">
        <f>IF(C23="","",IFERROR((VLOOKUP(C23,'[2]PRE - ETUDE'!$E$58:$AD$100,25,0)),IFERROR(VLOOKUP(C23,Imformations!$C$10:$G$32,3,0),IFERROR((VLOOKUP(C23,[2]PROJETS!$D$24:$AE$1000,25,0)),""))))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105"/>
      <c r="D24" s="98"/>
      <c r="E24" s="64"/>
      <c r="F24" s="28"/>
      <c r="G24" s="28"/>
      <c r="H24" s="109" t="str">
        <f>IF(C24="","",IFERROR((VLOOKUP(C24,'[2]PRE - ETUDE'!$E$58:$AD$100,25,0)),IFERROR(VLOOKUP(C24,Imformations!$C$10:$G$32,3,0),IFERROR((VLOOKUP(C24,[2]PROJETS!$D$24:$AE$1000,25,0)),""))))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105"/>
      <c r="D25" s="98"/>
      <c r="E25" s="64"/>
      <c r="F25" s="28"/>
      <c r="G25" s="28"/>
      <c r="H25" s="109" t="str">
        <f>IF(C25="","",IFERROR((VLOOKUP(C25,'[2]PRE - ETUDE'!$E$58:$AD$100,25,0)),IFERROR(VLOOKUP(C25,Imformations!$C$10:$G$32,3,0),IFERROR((VLOOKUP(C25,[2]PROJETS!$D$24:$AE$1000,25,0)),""))))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105"/>
      <c r="D26" s="98"/>
      <c r="E26" s="64"/>
      <c r="F26" s="28"/>
      <c r="G26" s="28"/>
      <c r="H26" s="109" t="str">
        <f>IF(C26="","",IFERROR((VLOOKUP(C26,'[2]PRE - ETUDE'!$E$58:$AD$100,25,0)),IFERROR(VLOOKUP(C26,Imformations!$C$10:$G$32,3,0),IFERROR((VLOOKUP(C26,[2]PROJETS!$D$24:$AE$1000,25,0)),""))))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106" t="s">
        <v>49</v>
      </c>
      <c r="D27" s="99">
        <f>SUM(D20:D26)</f>
        <v>0</v>
      </c>
      <c r="E27" s="41"/>
      <c r="F27" s="42"/>
      <c r="G27" s="43"/>
      <c r="H27" s="110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105"/>
      <c r="D28" s="100"/>
      <c r="E28" s="67"/>
      <c r="F28" s="28"/>
      <c r="G28" s="28"/>
      <c r="H28" s="109" t="str">
        <f>IF(C28="","",IFERROR((VLOOKUP(C28,'[2]PRE - ETUDE'!$E$58:$AD$100,25,0)),IFERROR(VLOOKUP(C28,Imformations!$C$10:$G$32,3,0),IFERROR((VLOOKUP(C28,[2]PROJETS!$D$24:$AE$1000,25,0)),""))))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105"/>
      <c r="D29" s="98"/>
      <c r="E29" s="64"/>
      <c r="F29" s="28"/>
      <c r="G29" s="28"/>
      <c r="H29" s="109" t="str">
        <f>IF(C29="","",IFERROR((VLOOKUP(C29,'[2]PRE - ETUDE'!$E$58:$AD$100,25,0)),IFERROR(VLOOKUP(C29,Imformations!$C$10:$G$32,3,0),IFERROR((VLOOKUP(C29,[2]PROJETS!$D$24:$AE$1000,25,0)),""))))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105"/>
      <c r="D30" s="98"/>
      <c r="E30" s="64"/>
      <c r="F30" s="28"/>
      <c r="G30" s="28"/>
      <c r="H30" s="109" t="str">
        <f>IF(C30="","",IFERROR((VLOOKUP(C30,'[2]PRE - ETUDE'!$E$58:$AD$100,25,0)),IFERROR(VLOOKUP(C30,Imformations!$C$10:$G$32,3,0),IFERROR((VLOOKUP(C30,[2]PROJETS!$D$24:$AE$1000,25,0)),""))))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105"/>
      <c r="D31" s="98"/>
      <c r="E31" s="64"/>
      <c r="F31" s="28"/>
      <c r="G31" s="28"/>
      <c r="H31" s="109" t="str">
        <f>IF(C31="","",IFERROR((VLOOKUP(C31,'[2]PRE - ETUDE'!$E$58:$AD$100,25,0)),IFERROR(VLOOKUP(C31,Imformations!$C$10:$G$32,3,0),IFERROR((VLOOKUP(C31,[2]PROJETS!$D$24:$AE$1000,25,0)),""))))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105"/>
      <c r="D32" s="98"/>
      <c r="E32" s="64"/>
      <c r="F32" s="28"/>
      <c r="G32" s="28"/>
      <c r="H32" s="109" t="str">
        <f>IF(C32="","",IFERROR((VLOOKUP(C32,'[2]PRE - ETUDE'!$E$58:$AD$100,25,0)),IFERROR(VLOOKUP(C32,Imformations!$C$10:$G$32,3,0),IFERROR((VLOOKUP(C32,[2]PROJETS!$D$24:$AE$1000,25,0)),""))))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105"/>
      <c r="D33" s="98"/>
      <c r="E33" s="64"/>
      <c r="F33" s="28"/>
      <c r="G33" s="28"/>
      <c r="H33" s="109" t="str">
        <f>IF(C33="","",IFERROR((VLOOKUP(C33,'[2]PRE - ETUDE'!$E$58:$AD$100,25,0)),IFERROR(VLOOKUP(C33,Imformations!$C$10:$G$32,3,0),IFERROR((VLOOKUP(C33,[2]PROJETS!$D$24:$AE$1000,25,0)),""))))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105"/>
      <c r="D34" s="98"/>
      <c r="E34" s="64"/>
      <c r="F34" s="28"/>
      <c r="G34" s="28"/>
      <c r="H34" s="109" t="str">
        <f>IF(C34="","",IFERROR((VLOOKUP(C34,'[2]PRE - ETUDE'!$E$58:$AD$100,25,0)),IFERROR(VLOOKUP(C34,Imformations!$C$10:$G$32,3,0),IFERROR((VLOOKUP(C34,[2]PROJETS!$D$24:$AE$1000,25,0)),""))))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106" t="s">
        <v>49</v>
      </c>
      <c r="D35" s="99">
        <f>SUM(D28:D34)</f>
        <v>0</v>
      </c>
      <c r="E35" s="41"/>
      <c r="F35" s="42"/>
      <c r="G35" s="43"/>
      <c r="H35" s="110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105"/>
      <c r="D36" s="100"/>
      <c r="E36" s="67"/>
      <c r="F36" s="28"/>
      <c r="G36" s="28"/>
      <c r="H36" s="109" t="str">
        <f>IF(C36="","",IFERROR((VLOOKUP(C36,'[2]PRE - ETUDE'!$E$58:$AD$100,25,0)),IFERROR(VLOOKUP(C36,Imformations!$C$10:$G$32,3,0),IFERROR((VLOOKUP(C36,[2]PROJETS!$D$24:$AE$1000,25,0)),""))))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105"/>
      <c r="D37" s="98"/>
      <c r="E37" s="64"/>
      <c r="F37" s="28"/>
      <c r="G37" s="28"/>
      <c r="H37" s="109" t="str">
        <f>IF(C37="","",IFERROR((VLOOKUP(C37,'[2]PRE - ETUDE'!$E$58:$AD$100,25,0)),IFERROR(VLOOKUP(C37,Imformations!$C$10:$G$32,3,0),IFERROR((VLOOKUP(C37,[2]PROJETS!$D$24:$AE$1000,25,0)),""))))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105"/>
      <c r="D38" s="98"/>
      <c r="E38" s="64"/>
      <c r="F38" s="28"/>
      <c r="G38" s="28"/>
      <c r="H38" s="109" t="str">
        <f>IF(C38="","",IFERROR((VLOOKUP(C38,'[2]PRE - ETUDE'!$E$58:$AD$100,25,0)),IFERROR(VLOOKUP(C38,Imformations!$C$10:$G$32,3,0),IFERROR((VLOOKUP(C38,[2]PROJETS!$D$24:$AE$1000,25,0)),""))))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105"/>
      <c r="D39" s="98"/>
      <c r="E39" s="64"/>
      <c r="F39" s="28"/>
      <c r="G39" s="28"/>
      <c r="H39" s="109" t="str">
        <f>IF(C39="","",IFERROR((VLOOKUP(C39,'[2]PRE - ETUDE'!$E$58:$AD$100,25,0)),IFERROR(VLOOKUP(C39,Imformations!$C$10:$G$32,3,0),IFERROR((VLOOKUP(C39,[2]PROJETS!$D$24:$AE$1000,25,0)),""))))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105"/>
      <c r="D40" s="98"/>
      <c r="E40" s="64"/>
      <c r="F40" s="28"/>
      <c r="G40" s="28"/>
      <c r="H40" s="109" t="str">
        <f>IF(C40="","",IFERROR((VLOOKUP(C40,'[2]PRE - ETUDE'!$E$58:$AD$100,25,0)),IFERROR(VLOOKUP(C40,Imformations!$C$10:$G$32,3,0),IFERROR((VLOOKUP(C40,[2]PROJETS!$D$24:$AE$1000,25,0)),""))))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105"/>
      <c r="D41" s="98"/>
      <c r="E41" s="64"/>
      <c r="F41" s="28"/>
      <c r="G41" s="28"/>
      <c r="H41" s="109" t="str">
        <f>IF(C41="","",IFERROR((VLOOKUP(C41,'[2]PRE - ETUDE'!$E$58:$AD$100,25,0)),IFERROR(VLOOKUP(C41,Imformations!$C$10:$G$32,3,0),IFERROR((VLOOKUP(C41,[2]PROJETS!$D$24:$AE$1000,25,0)),""))))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105"/>
      <c r="D42" s="98"/>
      <c r="E42" s="64"/>
      <c r="F42" s="28"/>
      <c r="G42" s="28"/>
      <c r="H42" s="109" t="str">
        <f>IF(C42="","",IFERROR((VLOOKUP(C42,'[2]PRE - ETUDE'!$E$58:$AD$100,25,0)),IFERROR(VLOOKUP(C42,Imformations!$C$10:$G$32,3,0),IFERROR((VLOOKUP(C42,[2]PROJETS!$D$24:$AE$1000,25,0)),""))))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106" t="s">
        <v>49</v>
      </c>
      <c r="D43" s="99">
        <f>SUM(D36:D42)</f>
        <v>0</v>
      </c>
      <c r="E43" s="41"/>
      <c r="F43" s="42"/>
      <c r="G43" s="43"/>
      <c r="H43" s="110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105"/>
      <c r="D44" s="100"/>
      <c r="E44" s="67"/>
      <c r="F44" s="28"/>
      <c r="G44" s="28"/>
      <c r="H44" s="109" t="str">
        <f>IF(C44="","",IFERROR((VLOOKUP(C44,'[2]PRE - ETUDE'!$E$58:$AD$100,25,0)),IFERROR(VLOOKUP(C44,Imformations!$C$10:$G$32,3,0),IFERROR((VLOOKUP(C44,[2]PROJETS!$D$24:$AE$1000,25,0)),""))))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105"/>
      <c r="D45" s="98"/>
      <c r="E45" s="64"/>
      <c r="F45" s="28"/>
      <c r="G45" s="28"/>
      <c r="H45" s="109" t="str">
        <f>IF(C45="","",IFERROR((VLOOKUP(C45,'[2]PRE - ETUDE'!$E$58:$AD$100,25,0)),IFERROR(VLOOKUP(C45,Imformations!$C$10:$G$32,3,0),IFERROR((VLOOKUP(C45,[2]PROJETS!$D$24:$AE$1000,25,0)),""))))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105"/>
      <c r="D46" s="98"/>
      <c r="E46" s="64"/>
      <c r="F46" s="28"/>
      <c r="G46" s="28"/>
      <c r="H46" s="109" t="str">
        <f>IF(C46="","",IFERROR((VLOOKUP(C46,'[2]PRE - ETUDE'!$E$58:$AD$100,25,0)),IFERROR(VLOOKUP(C46,Imformations!$C$10:$G$32,3,0),IFERROR((VLOOKUP(C46,[2]PROJETS!$D$24:$AE$1000,25,0)),""))))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105"/>
      <c r="D47" s="98"/>
      <c r="E47" s="64"/>
      <c r="F47" s="28"/>
      <c r="G47" s="28"/>
      <c r="H47" s="109" t="str">
        <f>IF(C47="","",IFERROR((VLOOKUP(C47,'[2]PRE - ETUDE'!$E$58:$AD$100,25,0)),IFERROR(VLOOKUP(C47,Imformations!$C$10:$G$32,3,0),IFERROR((VLOOKUP(C47,[2]PROJETS!$D$24:$AE$1000,25,0)),""))))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105"/>
      <c r="D48" s="98"/>
      <c r="E48" s="64"/>
      <c r="F48" s="28"/>
      <c r="G48" s="28"/>
      <c r="H48" s="109" t="str">
        <f>IF(C48="","",IFERROR((VLOOKUP(C48,'[2]PRE - ETUDE'!$E$58:$AD$100,25,0)),IFERROR(VLOOKUP(C48,Imformations!$C$10:$G$32,3,0),IFERROR((VLOOKUP(C48,[2]PROJETS!$D$24:$AE$1000,25,0)),""))))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105"/>
      <c r="D49" s="98"/>
      <c r="E49" s="64"/>
      <c r="F49" s="28"/>
      <c r="G49" s="28"/>
      <c r="H49" s="109" t="str">
        <f>IF(C49="","",IFERROR((VLOOKUP(C49,'[2]PRE - ETUDE'!$E$58:$AD$100,25,0)),IFERROR(VLOOKUP(C49,Imformations!$C$10:$G$32,3,0),IFERROR((VLOOKUP(C49,[2]PROJETS!$D$24:$AE$1000,25,0)),""))))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105"/>
      <c r="D50" s="98"/>
      <c r="E50" s="64"/>
      <c r="F50" s="28"/>
      <c r="G50" s="28"/>
      <c r="H50" s="109" t="str">
        <f>IF(C50="","",IFERROR((VLOOKUP(C50,'[2]PRE - ETUDE'!$E$58:$AD$100,25,0)),IFERROR(VLOOKUP(C50,Imformations!$C$10:$G$32,3,0),IFERROR((VLOOKUP(C50,[2]PROJETS!$D$24:$AE$1000,25,0)),""))))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106" t="s">
        <v>49</v>
      </c>
      <c r="D51" s="99">
        <f>SUM(D44:D50)</f>
        <v>0</v>
      </c>
      <c r="E51" s="41"/>
      <c r="F51" s="42"/>
      <c r="G51" s="43"/>
      <c r="H51" s="110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105"/>
      <c r="D52" s="100"/>
      <c r="E52" s="67"/>
      <c r="F52" s="28"/>
      <c r="G52" s="28"/>
      <c r="H52" s="109" t="str">
        <f>IF(C52="","",IFERROR((VLOOKUP(C52,'[2]PRE - ETUDE'!$E$58:$AD$100,25,0)),IFERROR(VLOOKUP(C52,Imformations!$C$10:$G$32,3,0),IFERROR((VLOOKUP(C52,[2]PROJETS!$D$24:$AE$1000,25,0)),""))))</f>
        <v/>
      </c>
      <c r="I52" s="30"/>
      <c r="J52" s="31"/>
      <c r="K52" s="32"/>
      <c r="M52" s="34"/>
      <c r="N52" s="34"/>
    </row>
    <row r="53" spans="2:14" x14ac:dyDescent="0.25">
      <c r="B53" s="139"/>
      <c r="C53" s="105"/>
      <c r="D53" s="98"/>
      <c r="E53" s="64"/>
      <c r="F53" s="28"/>
      <c r="G53" s="28"/>
      <c r="H53" s="109" t="str">
        <f>IF(C53="","",IFERROR((VLOOKUP(C53,'[2]PRE - ETUDE'!$E$58:$AD$100,25,0)),IFERROR(VLOOKUP(C53,Imformations!$C$10:$G$32,3,0),IFERROR((VLOOKUP(C53,[2]PROJETS!$D$24:$AE$1000,25,0)),""))))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105"/>
      <c r="D54" s="98"/>
      <c r="E54" s="64"/>
      <c r="F54" s="28"/>
      <c r="G54" s="28"/>
      <c r="H54" s="109" t="str">
        <f>IF(C54="","",IFERROR((VLOOKUP(C54,'[2]PRE - ETUDE'!$E$58:$AD$100,25,0)),IFERROR(VLOOKUP(C54,Imformations!$C$10:$G$32,3,0),IFERROR((VLOOKUP(C54,[2]PROJETS!$D$24:$AE$1000,25,0)),""))))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105"/>
      <c r="D55" s="98"/>
      <c r="E55" s="64"/>
      <c r="F55" s="28"/>
      <c r="G55" s="28"/>
      <c r="H55" s="109" t="str">
        <f>IF(C55="","",IFERROR((VLOOKUP(C55,'[2]PRE - ETUDE'!$E$58:$AD$100,25,0)),IFERROR(VLOOKUP(C55,Imformations!$C$10:$G$32,3,0),IFERROR((VLOOKUP(C55,[2]PROJETS!$D$24:$AE$1000,25,0)),""))))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105"/>
      <c r="D56" s="98"/>
      <c r="E56" s="64"/>
      <c r="F56" s="28"/>
      <c r="G56" s="28"/>
      <c r="H56" s="109" t="str">
        <f>IF(C56="","",IFERROR((VLOOKUP(C56,'[2]PRE - ETUDE'!$E$58:$AD$100,25,0)),IFERROR(VLOOKUP(C56,Imformations!$C$10:$G$32,3,0),IFERROR((VLOOKUP(C56,[2]PROJETS!$D$24:$AE$1000,25,0)),""))))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105"/>
      <c r="D57" s="98"/>
      <c r="E57" s="64"/>
      <c r="F57" s="28"/>
      <c r="G57" s="28"/>
      <c r="H57" s="109" t="str">
        <f>IF(C57="","",IFERROR((VLOOKUP(C57,'[2]PRE - ETUDE'!$E$58:$AD$100,25,0)),IFERROR(VLOOKUP(C57,Imformations!$C$10:$G$32,3,0),IFERROR((VLOOKUP(C57,[2]PROJETS!$D$24:$AE$1000,25,0)),""))))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105"/>
      <c r="D58" s="98"/>
      <c r="E58" s="64"/>
      <c r="F58" s="28"/>
      <c r="G58" s="28"/>
      <c r="H58" s="109" t="str">
        <f>IF(C58="","",IFERROR((VLOOKUP(C58,'[2]PRE - ETUDE'!$E$58:$AD$100,25,0)),IFERROR(VLOOKUP(C58,Imformations!$C$10:$G$32,3,0),IFERROR((VLOOKUP(C58,[2]PROJETS!$D$24:$AE$1000,25,0)),""))))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106" t="s">
        <v>49</v>
      </c>
      <c r="D59" s="99">
        <f>SUM(D52:D58)</f>
        <v>0</v>
      </c>
      <c r="E59" s="41"/>
      <c r="F59" s="42"/>
      <c r="G59" s="43"/>
      <c r="H59" s="110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105"/>
      <c r="D60" s="100"/>
      <c r="E60" s="67"/>
      <c r="F60" s="28"/>
      <c r="G60" s="28"/>
      <c r="H60" s="109" t="str">
        <f>IF(C60="","",IFERROR((VLOOKUP(C60,'[2]PRE - ETUDE'!$E$58:$AD$100,25,0)),IFERROR(VLOOKUP(C60,Imformations!$C$10:$G$32,3,0),IFERROR((VLOOKUP(C60,[2]PROJETS!$D$24:$AE$1000,25,0)),""))))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105"/>
      <c r="D61" s="98"/>
      <c r="E61" s="64"/>
      <c r="F61" s="28"/>
      <c r="G61" s="28"/>
      <c r="H61" s="109" t="str">
        <f>IF(C61="","",IFERROR((VLOOKUP(C61,'[2]PRE - ETUDE'!$E$58:$AD$100,25,0)),IFERROR(VLOOKUP(C61,Imformations!$C$10:$G$32,3,0),IFERROR((VLOOKUP(C61,[2]PROJETS!$D$24:$AE$1000,25,0)),""))))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105"/>
      <c r="D62" s="98"/>
      <c r="E62" s="64"/>
      <c r="F62" s="28"/>
      <c r="G62" s="28"/>
      <c r="H62" s="109" t="str">
        <f>IF(C62="","",IFERROR((VLOOKUP(C62,'[2]PRE - ETUDE'!$E$58:$AD$100,25,0)),IFERROR(VLOOKUP(C62,Imformations!$C$10:$G$32,3,0),IFERROR((VLOOKUP(C62,[2]PROJETS!$D$24:$AE$1000,25,0)),""))))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105"/>
      <c r="D63" s="98"/>
      <c r="E63" s="64"/>
      <c r="F63" s="28"/>
      <c r="G63" s="28"/>
      <c r="H63" s="109" t="str">
        <f>IF(C63="","",IFERROR((VLOOKUP(C63,'[2]PRE - ETUDE'!$E$58:$AD$100,25,0)),IFERROR(VLOOKUP(C63,Imformations!$C$10:$G$32,3,0),IFERROR((VLOOKUP(C63,[2]PROJETS!$D$24:$AE$1000,25,0)),""))))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105"/>
      <c r="D64" s="98"/>
      <c r="E64" s="64"/>
      <c r="F64" s="28"/>
      <c r="G64" s="28"/>
      <c r="H64" s="109" t="str">
        <f>IF(C64="","",IFERROR((VLOOKUP(C64,'[2]PRE - ETUDE'!$E$58:$AD$100,25,0)),IFERROR(VLOOKUP(C64,Imformations!$C$10:$G$32,3,0),IFERROR((VLOOKUP(C64,[2]PROJETS!$D$24:$AE$1000,25,0)),""))))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105"/>
      <c r="D65" s="98"/>
      <c r="E65" s="64"/>
      <c r="F65" s="28"/>
      <c r="G65" s="28"/>
      <c r="H65" s="109" t="str">
        <f>IF(C65="","",IFERROR((VLOOKUP(C65,'[2]PRE - ETUDE'!$E$58:$AD$100,25,0)),IFERROR(VLOOKUP(C65,Imformations!$C$10:$G$32,3,0),IFERROR((VLOOKUP(C65,[2]PROJETS!$D$24:$AE$1000,25,0)),""))))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105"/>
      <c r="D66" s="98"/>
      <c r="E66" s="64"/>
      <c r="F66" s="28"/>
      <c r="G66" s="28"/>
      <c r="H66" s="109" t="str">
        <f>IF(C66="","",IFERROR((VLOOKUP(C66,'[2]PRE - ETUDE'!$E$58:$AD$100,25,0)),IFERROR(VLOOKUP(C66,Imformations!$C$10:$G$32,3,0),IFERROR((VLOOKUP(C66,[2]PROJETS!$D$24:$AE$1000,25,0)),""))))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106" t="s">
        <v>49</v>
      </c>
      <c r="D67" s="99">
        <f>SUM(D60:D66)</f>
        <v>0</v>
      </c>
      <c r="E67" s="41"/>
      <c r="F67" s="42"/>
      <c r="G67" s="43"/>
      <c r="H67" s="110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105"/>
      <c r="D68" s="100"/>
      <c r="E68" s="67"/>
      <c r="F68" s="28"/>
      <c r="G68" s="28"/>
      <c r="H68" s="109" t="str">
        <f>IF(C68="","",IFERROR((VLOOKUP(C68,'[2]PRE - ETUDE'!$E$58:$AD$100,25,0)),IFERROR(VLOOKUP(C68,Imformations!$C$10:$G$32,3,0),IFERROR((VLOOKUP(C68,[2]PROJETS!$D$24:$AE$1000,25,0)),""))))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105"/>
      <c r="D69" s="98"/>
      <c r="E69" s="64"/>
      <c r="F69" s="28"/>
      <c r="G69" s="28"/>
      <c r="H69" s="109" t="str">
        <f>IF(C69="","",IFERROR((VLOOKUP(C69,'[2]PRE - ETUDE'!$E$58:$AD$100,25,0)),IFERROR(VLOOKUP(C69,Imformations!$C$10:$G$32,3,0),IFERROR((VLOOKUP(C69,[2]PROJETS!$D$24:$AE$1000,25,0)),""))))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105"/>
      <c r="D70" s="98"/>
      <c r="E70" s="64"/>
      <c r="F70" s="28"/>
      <c r="G70" s="28"/>
      <c r="H70" s="109" t="str">
        <f>IF(C70="","",IFERROR((VLOOKUP(C70,'[2]PRE - ETUDE'!$E$58:$AD$100,25,0)),IFERROR(VLOOKUP(C70,Imformations!$C$10:$G$32,3,0),IFERROR((VLOOKUP(C70,[2]PROJETS!$D$24:$AE$1000,25,0)),""))))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105"/>
      <c r="D71" s="98"/>
      <c r="E71" s="64"/>
      <c r="F71" s="28"/>
      <c r="G71" s="28"/>
      <c r="H71" s="109" t="str">
        <f>IF(C71="","",IFERROR((VLOOKUP(C71,'[2]PRE - ETUDE'!$E$58:$AD$100,25,0)),IFERROR(VLOOKUP(C71,Imformations!$C$10:$G$32,3,0),IFERROR((VLOOKUP(C71,[2]PROJETS!$D$24:$AE$1000,25,0)),""))))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105"/>
      <c r="D72" s="98"/>
      <c r="E72" s="64"/>
      <c r="F72" s="28"/>
      <c r="G72" s="28"/>
      <c r="H72" s="109" t="str">
        <f>IF(C72="","",IFERROR((VLOOKUP(C72,'[2]PRE - ETUDE'!$E$58:$AD$100,25,0)),IFERROR(VLOOKUP(C72,Imformations!$C$10:$G$32,3,0),IFERROR((VLOOKUP(C72,[2]PROJETS!$D$24:$AE$1000,25,0)),""))))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105"/>
      <c r="D73" s="98"/>
      <c r="E73" s="64"/>
      <c r="F73" s="28"/>
      <c r="G73" s="28"/>
      <c r="H73" s="109" t="str">
        <f>IF(C73="","",IFERROR((VLOOKUP(C73,'[2]PRE - ETUDE'!$E$58:$AD$100,25,0)),IFERROR(VLOOKUP(C73,Imformations!$C$10:$G$32,3,0),IFERROR((VLOOKUP(C73,[2]PROJETS!$D$24:$AE$1000,25,0)),""))))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105"/>
      <c r="D74" s="98"/>
      <c r="E74" s="64"/>
      <c r="F74" s="28"/>
      <c r="G74" s="28"/>
      <c r="H74" s="109" t="str">
        <f>IF(C74="","",IFERROR((VLOOKUP(C74,'[2]PRE - ETUDE'!$E$58:$AD$100,25,0)),IFERROR(VLOOKUP(C74,Imformations!$C$10:$G$32,3,0),IFERROR((VLOOKUP(C74,[2]PROJETS!$D$24:$AE$1000,25,0)),""))))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106" t="s">
        <v>49</v>
      </c>
      <c r="D75" s="99">
        <f>SUM(D68:D74)</f>
        <v>0</v>
      </c>
      <c r="E75" s="41"/>
      <c r="F75" s="42"/>
      <c r="G75" s="43"/>
      <c r="H75" s="110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105"/>
      <c r="D76" s="100"/>
      <c r="E76" s="67"/>
      <c r="F76" s="28"/>
      <c r="G76" s="28"/>
      <c r="H76" s="109" t="str">
        <f>IF(C76="","",IFERROR((VLOOKUP(C76,'[2]PRE - ETUDE'!$E$58:$AD$100,25,0)),IFERROR(VLOOKUP(C76,Imformations!$C$10:$G$32,3,0),IFERROR((VLOOKUP(C76,[2]PROJETS!$D$24:$AE$1000,25,0)),""))))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105"/>
      <c r="D77" s="98"/>
      <c r="E77" s="64"/>
      <c r="F77" s="28"/>
      <c r="G77" s="28"/>
      <c r="H77" s="109" t="str">
        <f>IF(C77="","",IFERROR((VLOOKUP(C77,'[2]PRE - ETUDE'!$E$58:$AD$100,25,0)),IFERROR(VLOOKUP(C77,Imformations!$C$10:$G$32,3,0),IFERROR((VLOOKUP(C77,[2]PROJETS!$D$24:$AE$1000,25,0)),""))))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105"/>
      <c r="D78" s="98"/>
      <c r="E78" s="64"/>
      <c r="F78" s="28"/>
      <c r="G78" s="28"/>
      <c r="H78" s="109" t="str">
        <f>IF(C78="","",IFERROR((VLOOKUP(C78,'[2]PRE - ETUDE'!$E$58:$AD$100,25,0)),IFERROR(VLOOKUP(C78,Imformations!$C$10:$G$32,3,0),IFERROR((VLOOKUP(C78,[2]PROJETS!$D$24:$AE$1000,25,0)),""))))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105"/>
      <c r="D79" s="98"/>
      <c r="E79" s="64"/>
      <c r="F79" s="28"/>
      <c r="G79" s="28"/>
      <c r="H79" s="109" t="str">
        <f>IF(C79="","",IFERROR((VLOOKUP(C79,'[2]PRE - ETUDE'!$E$58:$AD$100,25,0)),IFERROR(VLOOKUP(C79,Imformations!$C$10:$G$32,3,0),IFERROR((VLOOKUP(C79,[2]PROJETS!$D$24:$AE$1000,25,0)),""))))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105"/>
      <c r="D80" s="98"/>
      <c r="E80" s="64"/>
      <c r="F80" s="28"/>
      <c r="G80" s="28"/>
      <c r="H80" s="109" t="str">
        <f>IF(C80="","",IFERROR((VLOOKUP(C80,'[2]PRE - ETUDE'!$E$58:$AD$100,25,0)),IFERROR(VLOOKUP(C80,Imformations!$C$10:$G$32,3,0),IFERROR((VLOOKUP(C80,[2]PROJETS!$D$24:$AE$1000,25,0)),""))))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105"/>
      <c r="D81" s="98"/>
      <c r="E81" s="64"/>
      <c r="F81" s="28"/>
      <c r="G81" s="28"/>
      <c r="H81" s="109" t="str">
        <f>IF(C81="","",IFERROR((VLOOKUP(C81,'[2]PRE - ETUDE'!$E$58:$AD$100,25,0)),IFERROR(VLOOKUP(C81,Imformations!$C$10:$G$32,3,0),IFERROR((VLOOKUP(C81,[2]PROJETS!$D$24:$AE$1000,25,0)),""))))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105"/>
      <c r="D82" s="98"/>
      <c r="E82" s="64"/>
      <c r="F82" s="28"/>
      <c r="G82" s="28"/>
      <c r="H82" s="109" t="str">
        <f>IF(C82="","",IFERROR((VLOOKUP(C82,'[2]PRE - ETUDE'!$E$58:$AD$100,25,0)),IFERROR(VLOOKUP(C82,Imformations!$C$10:$G$32,3,0),IFERROR((VLOOKUP(C82,[2]PROJETS!$D$24:$AE$1000,25,0)),""))))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106" t="s">
        <v>49</v>
      </c>
      <c r="D83" s="99">
        <f>SUM(D76:D82)</f>
        <v>0</v>
      </c>
      <c r="E83" s="41"/>
      <c r="F83" s="42"/>
      <c r="G83" s="43"/>
      <c r="H83" s="110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105"/>
      <c r="D84" s="100"/>
      <c r="E84" s="67"/>
      <c r="F84" s="28"/>
      <c r="G84" s="28"/>
      <c r="H84" s="109" t="str">
        <f>IF(C84="","",IFERROR((VLOOKUP(C84,'[2]PRE - ETUDE'!$E$58:$AD$100,25,0)),IFERROR(VLOOKUP(C84,Imformations!$C$10:$G$32,3,0),IFERROR((VLOOKUP(C84,[2]PROJETS!$D$24:$AE$1000,25,0)),""))))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105"/>
      <c r="D85" s="98"/>
      <c r="E85" s="64"/>
      <c r="F85" s="28"/>
      <c r="G85" s="28"/>
      <c r="H85" s="109" t="str">
        <f>IF(C85="","",IFERROR((VLOOKUP(C85,'[2]PRE - ETUDE'!$E$58:$AD$100,25,0)),IFERROR(VLOOKUP(C85,Imformations!$C$10:$G$32,3,0),IFERROR((VLOOKUP(C85,[2]PROJETS!$D$24:$AE$1000,25,0)),""))))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105"/>
      <c r="D86" s="101"/>
      <c r="E86" s="64"/>
      <c r="F86" s="28"/>
      <c r="G86" s="28"/>
      <c r="H86" s="109" t="str">
        <f>IF(C86="","",IFERROR((VLOOKUP(C86,'[2]PRE - ETUDE'!$E$58:$AD$100,25,0)),IFERROR(VLOOKUP(C86,Imformations!$C$10:$G$32,3,0),IFERROR((VLOOKUP(C86,[2]PROJETS!$D$24:$AE$1000,25,0)),""))))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105"/>
      <c r="D87" s="98"/>
      <c r="E87" s="64"/>
      <c r="F87" s="28"/>
      <c r="G87" s="28"/>
      <c r="H87" s="109" t="str">
        <f>IF(C87="","",IFERROR((VLOOKUP(C87,'[2]PRE - ETUDE'!$E$58:$AD$100,25,0)),IFERROR(VLOOKUP(C87,Imformations!$C$10:$G$32,3,0),IFERROR((VLOOKUP(C87,[2]PROJETS!$D$24:$AE$1000,25,0)),""))))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105"/>
      <c r="D88" s="98"/>
      <c r="E88" s="64"/>
      <c r="F88" s="28"/>
      <c r="G88" s="28"/>
      <c r="H88" s="109" t="str">
        <f>IF(C88="","",IFERROR((VLOOKUP(C88,'[2]PRE - ETUDE'!$E$58:$AD$100,25,0)),IFERROR(VLOOKUP(C88,Imformations!$C$10:$G$32,3,0),IFERROR((VLOOKUP(C88,[2]PROJETS!$D$24:$AE$1000,25,0)),""))))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105"/>
      <c r="D89" s="98"/>
      <c r="E89" s="64"/>
      <c r="F89" s="28"/>
      <c r="G89" s="28"/>
      <c r="H89" s="109" t="str">
        <f>IF(C89="","",IFERROR((VLOOKUP(C89,'[2]PRE - ETUDE'!$E$58:$AD$100,25,0)),IFERROR(VLOOKUP(C89,Imformations!$C$10:$G$32,3,0),IFERROR((VLOOKUP(C89,[2]PROJETS!$D$24:$AE$1000,25,0)),""))))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105"/>
      <c r="D90" s="98"/>
      <c r="E90" s="64"/>
      <c r="F90" s="28"/>
      <c r="G90" s="28"/>
      <c r="H90" s="109" t="str">
        <f>IF(C90="","",IFERROR((VLOOKUP(C90,'[2]PRE - ETUDE'!$E$58:$AD$100,25,0)),IFERROR(VLOOKUP(C90,Imformations!$C$10:$G$32,3,0),IFERROR((VLOOKUP(C90,[2]PROJETS!$D$24:$AE$1000,25,0)),""))))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106" t="s">
        <v>49</v>
      </c>
      <c r="D91" s="99">
        <f>SUM(D84:D90)</f>
        <v>0</v>
      </c>
      <c r="E91" s="41"/>
      <c r="F91" s="42"/>
      <c r="G91" s="43"/>
      <c r="H91" s="110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105"/>
      <c r="D92" s="100"/>
      <c r="E92" s="67"/>
      <c r="F92" s="28"/>
      <c r="G92" s="28"/>
      <c r="H92" s="109" t="str">
        <f>IF(C92="","",IFERROR((VLOOKUP(C92,'[2]PRE - ETUDE'!$E$58:$AD$100,25,0)),IFERROR(VLOOKUP(C92,Imformations!$C$10:$G$32,3,0),IFERROR((VLOOKUP(C92,[2]PROJETS!$D$24:$AE$1000,25,0)),""))))</f>
        <v/>
      </c>
      <c r="I92" s="30"/>
      <c r="J92" s="31"/>
      <c r="K92" s="32"/>
      <c r="M92" s="34"/>
      <c r="N92" s="34"/>
    </row>
    <row r="93" spans="2:14" x14ac:dyDescent="0.25">
      <c r="B93" s="139"/>
      <c r="C93" s="105"/>
      <c r="D93" s="98"/>
      <c r="E93" s="64"/>
      <c r="F93" s="28"/>
      <c r="G93" s="28"/>
      <c r="H93" s="109" t="str">
        <f>IF(C93="","",IFERROR((VLOOKUP(C93,'[2]PRE - ETUDE'!$E$58:$AD$100,25,0)),IFERROR(VLOOKUP(C93,Imformations!$C$10:$G$32,3,0),IFERROR((VLOOKUP(C93,[2]PROJETS!$D$24:$AE$1000,25,0)),""))))</f>
        <v/>
      </c>
      <c r="I93" s="36"/>
      <c r="J93" s="37"/>
      <c r="K93" s="38"/>
      <c r="M93" s="34"/>
      <c r="N93" s="34"/>
    </row>
    <row r="94" spans="2:14" x14ac:dyDescent="0.25">
      <c r="B94" s="139"/>
      <c r="C94" s="105"/>
      <c r="D94" s="98"/>
      <c r="E94" s="64"/>
      <c r="F94" s="28"/>
      <c r="G94" s="28"/>
      <c r="H94" s="109" t="str">
        <f>IF(C94="","",IFERROR((VLOOKUP(C94,'[2]PRE - ETUDE'!$E$58:$AD$100,25,0)),IFERROR(VLOOKUP(C94,Imformations!$C$10:$G$32,3,0),IFERROR((VLOOKUP(C94,[2]PROJETS!$D$24:$AE$1000,25,0)),""))))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105"/>
      <c r="D95" s="98"/>
      <c r="E95" s="64"/>
      <c r="F95" s="28"/>
      <c r="G95" s="28"/>
      <c r="H95" s="109" t="str">
        <f>IF(C95="","",IFERROR((VLOOKUP(C95,'[2]PRE - ETUDE'!$E$58:$AD$100,25,0)),IFERROR(VLOOKUP(C95,Imformations!$C$10:$G$32,3,0),IFERROR((VLOOKUP(C95,[2]PROJETS!$D$24:$AE$1000,25,0)),""))))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105"/>
      <c r="D96" s="98"/>
      <c r="E96" s="64"/>
      <c r="F96" s="28"/>
      <c r="G96" s="28"/>
      <c r="H96" s="109" t="str">
        <f>IF(C96="","",IFERROR((VLOOKUP(C96,'[2]PRE - ETUDE'!$E$58:$AD$100,25,0)),IFERROR(VLOOKUP(C96,Imformations!$C$10:$G$32,3,0),IFERROR((VLOOKUP(C96,[2]PROJETS!$D$24:$AE$1000,25,0)),""))))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105"/>
      <c r="D97" s="98"/>
      <c r="E97" s="64"/>
      <c r="F97" s="28"/>
      <c r="G97" s="28"/>
      <c r="H97" s="109" t="str">
        <f>IF(C97="","",IFERROR((VLOOKUP(C97,'[2]PRE - ETUDE'!$E$58:$AD$100,25,0)),IFERROR(VLOOKUP(C97,Imformations!$C$10:$G$32,3,0),IFERROR((VLOOKUP(C97,[2]PROJETS!$D$24:$AE$1000,25,0)),""))))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105"/>
      <c r="D98" s="98"/>
      <c r="E98" s="64"/>
      <c r="F98" s="28"/>
      <c r="G98" s="28"/>
      <c r="H98" s="109" t="str">
        <f>IF(C98="","",IFERROR((VLOOKUP(C98,'[2]PRE - ETUDE'!$E$58:$AD$100,25,0)),IFERROR(VLOOKUP(C98,Imformations!$C$10:$G$32,3,0),IFERROR((VLOOKUP(C98,[2]PROJETS!$D$24:$AE$1000,25,0)),""))))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106" t="s">
        <v>49</v>
      </c>
      <c r="D99" s="99">
        <f>SUM(D92:D98)</f>
        <v>0</v>
      </c>
      <c r="E99" s="41"/>
      <c r="F99" s="42"/>
      <c r="G99" s="43"/>
      <c r="H99" s="110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105"/>
      <c r="D100" s="98"/>
      <c r="E100" s="67"/>
      <c r="F100" s="28"/>
      <c r="G100" s="28"/>
      <c r="H100" s="109" t="str">
        <f>IF(C100="","",IFERROR((VLOOKUP(C100,'[2]PRE - ETUDE'!$E$58:$AD$100,25,0)),IFERROR(VLOOKUP(C100,Imformations!$C$10:$G$32,3,0),IFERROR((VLOOKUP(C100,[2]PROJETS!$D$24:$AE$1000,25,0)),""))))</f>
        <v/>
      </c>
      <c r="I100" s="30"/>
      <c r="J100" s="31"/>
      <c r="K100" s="32"/>
      <c r="M100" s="34"/>
      <c r="N100" s="34"/>
    </row>
    <row r="101" spans="2:14" x14ac:dyDescent="0.25">
      <c r="B101" s="139"/>
      <c r="C101" s="105"/>
      <c r="D101" s="98"/>
      <c r="E101" s="64"/>
      <c r="F101" s="28"/>
      <c r="G101" s="28"/>
      <c r="H101" s="109" t="str">
        <f>IF(C101="","",IFERROR((VLOOKUP(C101,'[2]PRE - ETUDE'!$E$58:$AD$100,25,0)),IFERROR(VLOOKUP(C101,Imformations!$C$10:$G$32,3,0),IFERROR((VLOOKUP(C101,[2]PROJETS!$D$24:$AE$1000,25,0)),""))))</f>
        <v/>
      </c>
      <c r="I101" s="36"/>
      <c r="J101" s="37"/>
      <c r="K101" s="38"/>
      <c r="M101" s="34"/>
      <c r="N101" s="34"/>
    </row>
    <row r="102" spans="2:14" x14ac:dyDescent="0.25">
      <c r="B102" s="139"/>
      <c r="C102" s="105"/>
      <c r="D102" s="98"/>
      <c r="E102" s="64"/>
      <c r="F102" s="28"/>
      <c r="G102" s="28"/>
      <c r="H102" s="109" t="str">
        <f>IF(C102="","",IFERROR((VLOOKUP(C102,'[2]PRE - ETUDE'!$E$58:$AD$100,25,0)),IFERROR(VLOOKUP(C102,Imformations!$C$10:$G$32,3,0),IFERROR((VLOOKUP(C102,[2]PROJETS!$D$24:$AE$1000,25,0)),""))))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105"/>
      <c r="D103" s="98"/>
      <c r="E103" s="64"/>
      <c r="F103" s="28"/>
      <c r="G103" s="28"/>
      <c r="H103" s="109" t="str">
        <f>IF(C103="","",IFERROR((VLOOKUP(C103,'[2]PRE - ETUDE'!$E$58:$AD$100,25,0)),IFERROR(VLOOKUP(C103,Imformations!$C$10:$G$32,3,0),IFERROR((VLOOKUP(C103,[2]PROJETS!$D$24:$AE$1000,25,0)),""))))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105"/>
      <c r="D104" s="98"/>
      <c r="E104" s="64"/>
      <c r="F104" s="28"/>
      <c r="G104" s="28"/>
      <c r="H104" s="109" t="str">
        <f>IF(C104="","",IFERROR((VLOOKUP(C104,'[2]PRE - ETUDE'!$E$58:$AD$100,25,0)),IFERROR(VLOOKUP(C104,Imformations!$C$10:$G$32,3,0),IFERROR((VLOOKUP(C104,[2]PROJETS!$D$24:$AE$1000,25,0)),""))))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105"/>
      <c r="D105" s="98"/>
      <c r="E105" s="64"/>
      <c r="F105" s="28"/>
      <c r="G105" s="28"/>
      <c r="H105" s="109" t="str">
        <f>IF(C105="","",IFERROR((VLOOKUP(C105,'[2]PRE - ETUDE'!$E$58:$AD$100,25,0)),IFERROR(VLOOKUP(C105,Imformations!$C$10:$G$32,3,0),IFERROR((VLOOKUP(C105,[2]PROJETS!$D$24:$AE$1000,25,0)),""))))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105"/>
      <c r="D106" s="98"/>
      <c r="E106" s="64"/>
      <c r="F106" s="28"/>
      <c r="G106" s="28"/>
      <c r="H106" s="109" t="str">
        <f>IF(C106="","",IFERROR((VLOOKUP(C106,'[2]PRE - ETUDE'!$E$58:$AD$100,25,0)),IFERROR(VLOOKUP(C106,Imformations!$C$10:$G$32,3,0),IFERROR((VLOOKUP(C106,[2]PROJETS!$D$24:$AE$1000,25,0)),""))))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106" t="s">
        <v>49</v>
      </c>
      <c r="D107" s="99">
        <f>SUM(D100:D106)</f>
        <v>0</v>
      </c>
      <c r="E107" s="41"/>
      <c r="F107" s="42"/>
      <c r="G107" s="43"/>
      <c r="H107" s="110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105"/>
      <c r="D108" s="100"/>
      <c r="E108" s="67"/>
      <c r="F108" s="28"/>
      <c r="G108" s="28"/>
      <c r="H108" s="109" t="str">
        <f>IF(C108="","",IFERROR((VLOOKUP(C108,'[2]PRE - ETUDE'!$E$58:$AD$100,25,0)),IFERROR(VLOOKUP(C108,Imformations!$C$10:$G$32,3,0),IFERROR((VLOOKUP(C108,[2]PROJETS!$D$24:$AE$1000,25,0)),""))))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105"/>
      <c r="D109" s="98"/>
      <c r="E109" s="64"/>
      <c r="F109" s="28"/>
      <c r="G109" s="28"/>
      <c r="H109" s="109" t="str">
        <f>IF(C109="","",IFERROR((VLOOKUP(C109,'[2]PRE - ETUDE'!$E$58:$AD$100,25,0)),IFERROR(VLOOKUP(C109,Imformations!$C$10:$G$32,3,0),IFERROR((VLOOKUP(C109,[2]PROJETS!$D$24:$AE$1000,25,0)),""))))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105"/>
      <c r="D110" s="98"/>
      <c r="E110" s="64"/>
      <c r="F110" s="28"/>
      <c r="G110" s="28"/>
      <c r="H110" s="109" t="str">
        <f>IF(C110="","",IFERROR((VLOOKUP(C110,'[2]PRE - ETUDE'!$E$58:$AD$100,25,0)),IFERROR(VLOOKUP(C110,Imformations!$C$10:$G$32,3,0),IFERROR((VLOOKUP(C110,[2]PROJETS!$D$24:$AE$1000,25,0)),""))))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105"/>
      <c r="D111" s="98"/>
      <c r="E111" s="64"/>
      <c r="F111" s="28"/>
      <c r="G111" s="28"/>
      <c r="H111" s="109" t="str">
        <f>IF(C111="","",IFERROR((VLOOKUP(C111,'[2]PRE - ETUDE'!$E$58:$AD$100,25,0)),IFERROR(VLOOKUP(C111,Imformations!$C$10:$G$32,3,0),IFERROR((VLOOKUP(C111,[2]PROJETS!$D$24:$AE$1000,25,0)),""))))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105"/>
      <c r="D112" s="98"/>
      <c r="E112" s="64"/>
      <c r="F112" s="28"/>
      <c r="G112" s="28"/>
      <c r="H112" s="109" t="str">
        <f>IF(C112="","",IFERROR((VLOOKUP(C112,'[2]PRE - ETUDE'!$E$58:$AD$100,25,0)),IFERROR(VLOOKUP(C112,Imformations!$C$10:$G$32,3,0),IFERROR((VLOOKUP(C112,[2]PROJETS!$D$24:$AE$1000,25,0)),""))))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105"/>
      <c r="D113" s="98"/>
      <c r="E113" s="64"/>
      <c r="F113" s="28"/>
      <c r="G113" s="28"/>
      <c r="H113" s="109" t="str">
        <f>IF(C113="","",IFERROR((VLOOKUP(C113,'[2]PRE - ETUDE'!$E$58:$AD$100,25,0)),IFERROR(VLOOKUP(C113,Imformations!$C$10:$G$32,3,0),IFERROR((VLOOKUP(C113,[2]PROJETS!$D$24:$AE$1000,25,0)),""))))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105"/>
      <c r="D114" s="98"/>
      <c r="E114" s="64"/>
      <c r="F114" s="28"/>
      <c r="G114" s="28"/>
      <c r="H114" s="109" t="str">
        <f>IF(C114="","",IFERROR((VLOOKUP(C114,'[2]PRE - ETUDE'!$E$58:$AD$100,25,0)),IFERROR(VLOOKUP(C114,Imformations!$C$10:$G$32,3,0),IFERROR((VLOOKUP(C114,[2]PROJETS!$D$24:$AE$1000,25,0)),""))))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106" t="s">
        <v>49</v>
      </c>
      <c r="D115" s="99">
        <f>SUM(D108:D114)</f>
        <v>0</v>
      </c>
      <c r="E115" s="41"/>
      <c r="F115" s="42"/>
      <c r="G115" s="43"/>
      <c r="H115" s="110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105"/>
      <c r="D116" s="100"/>
      <c r="E116" s="67"/>
      <c r="F116" s="28"/>
      <c r="G116" s="28"/>
      <c r="H116" s="109" t="str">
        <f>IF(C116="","",IFERROR((VLOOKUP(C116,'[2]PRE - ETUDE'!$E$58:$AD$100,25,0)),IFERROR(VLOOKUP(C116,Imformations!$C$10:$G$32,3,0),IFERROR((VLOOKUP(C116,[2]PROJETS!$D$24:$AE$1000,25,0)),""))))</f>
        <v/>
      </c>
      <c r="I116" s="30"/>
      <c r="J116" s="31"/>
      <c r="K116" s="32"/>
      <c r="M116" s="34"/>
      <c r="N116" s="34"/>
    </row>
    <row r="117" spans="2:14" x14ac:dyDescent="0.25">
      <c r="B117" s="139"/>
      <c r="C117" s="105"/>
      <c r="D117" s="98"/>
      <c r="E117" s="64"/>
      <c r="F117" s="28"/>
      <c r="G117" s="28"/>
      <c r="H117" s="109" t="str">
        <f>IF(C117="","",IFERROR((VLOOKUP(C117,'[2]PRE - ETUDE'!$E$58:$AD$100,25,0)),IFERROR(VLOOKUP(C117,Imformations!$C$10:$G$32,3,0),IFERROR((VLOOKUP(C117,[2]PROJETS!$D$24:$AE$1000,25,0)),""))))</f>
        <v/>
      </c>
      <c r="I117" s="36"/>
      <c r="J117" s="37"/>
      <c r="K117" s="38"/>
      <c r="M117" s="34"/>
      <c r="N117" s="34"/>
    </row>
    <row r="118" spans="2:14" x14ac:dyDescent="0.25">
      <c r="B118" s="139"/>
      <c r="C118" s="105"/>
      <c r="D118" s="98"/>
      <c r="E118" s="64"/>
      <c r="F118" s="28"/>
      <c r="G118" s="28"/>
      <c r="H118" s="109" t="str">
        <f>IF(C118="","",IFERROR((VLOOKUP(C118,'[2]PRE - ETUDE'!$E$58:$AD$100,25,0)),IFERROR(VLOOKUP(C118,Imformations!$C$10:$G$32,3,0),IFERROR((VLOOKUP(C118,[2]PROJETS!$D$24:$AE$1000,25,0)),""))))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105"/>
      <c r="D119" s="98"/>
      <c r="E119" s="64"/>
      <c r="F119" s="28"/>
      <c r="G119" s="28"/>
      <c r="H119" s="109" t="str">
        <f>IF(C119="","",IFERROR((VLOOKUP(C119,'[2]PRE - ETUDE'!$E$58:$AD$100,25,0)),IFERROR(VLOOKUP(C119,Imformations!$C$10:$G$32,3,0),IFERROR((VLOOKUP(C119,[2]PROJETS!$D$24:$AE$1000,25,0)),""))))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105"/>
      <c r="D120" s="98"/>
      <c r="E120" s="64"/>
      <c r="F120" s="28"/>
      <c r="G120" s="28"/>
      <c r="H120" s="109" t="str">
        <f>IF(C120="","",IFERROR((VLOOKUP(C120,'[2]PRE - ETUDE'!$E$58:$AD$100,25,0)),IFERROR(VLOOKUP(C120,Imformations!$C$10:$G$32,3,0),IFERROR((VLOOKUP(C120,[2]PROJETS!$D$24:$AE$1000,25,0)),""))))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105"/>
      <c r="D121" s="98"/>
      <c r="E121" s="64"/>
      <c r="F121" s="28"/>
      <c r="G121" s="28"/>
      <c r="H121" s="109" t="str">
        <f>IF(C121="","",IFERROR((VLOOKUP(C121,'[2]PRE - ETUDE'!$E$58:$AD$100,25,0)),IFERROR(VLOOKUP(C121,Imformations!$C$10:$G$32,3,0),IFERROR((VLOOKUP(C121,[2]PROJETS!$D$24:$AE$1000,25,0)),""))))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105"/>
      <c r="D122" s="98"/>
      <c r="E122" s="64"/>
      <c r="F122" s="28"/>
      <c r="G122" s="28"/>
      <c r="H122" s="109" t="str">
        <f>IF(C122="","",IFERROR((VLOOKUP(C122,'[2]PRE - ETUDE'!$E$58:$AD$100,25,0)),IFERROR(VLOOKUP(C122,Imformations!$C$10:$G$32,3,0),IFERROR((VLOOKUP(C122,[2]PROJETS!$D$24:$AE$1000,25,0)),""))))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106" t="s">
        <v>49</v>
      </c>
      <c r="D123" s="99">
        <f>SUM(D116:D122)</f>
        <v>0</v>
      </c>
      <c r="E123" s="41"/>
      <c r="F123" s="42"/>
      <c r="G123" s="43"/>
      <c r="H123" s="110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105"/>
      <c r="D124" s="100"/>
      <c r="E124" s="67"/>
      <c r="F124" s="28"/>
      <c r="G124" s="28"/>
      <c r="H124" s="109" t="str">
        <f>IF(C124="","",IFERROR((VLOOKUP(C124,'[2]PRE - ETUDE'!$E$58:$AD$100,25,0)),IFERROR(VLOOKUP(C124,Imformations!$C$10:$G$32,3,0),IFERROR((VLOOKUP(C124,[2]PROJETS!$D$24:$AE$1000,25,0)),""))))</f>
        <v/>
      </c>
      <c r="I124" s="30"/>
      <c r="J124" s="31"/>
      <c r="K124" s="32"/>
      <c r="M124" s="34"/>
      <c r="N124" s="34"/>
    </row>
    <row r="125" spans="2:14" x14ac:dyDescent="0.25">
      <c r="B125" s="139"/>
      <c r="C125" s="105"/>
      <c r="D125" s="98"/>
      <c r="E125" s="64"/>
      <c r="F125" s="28"/>
      <c r="G125" s="28"/>
      <c r="H125" s="109" t="str">
        <f>IF(C125="","",IFERROR((VLOOKUP(C125,'[2]PRE - ETUDE'!$E$58:$AD$100,25,0)),IFERROR(VLOOKUP(C125,Imformations!$C$10:$G$32,3,0),IFERROR((VLOOKUP(C125,[2]PROJETS!$D$24:$AE$1000,25,0)),""))))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105"/>
      <c r="D126" s="98"/>
      <c r="E126" s="64"/>
      <c r="F126" s="28"/>
      <c r="G126" s="28"/>
      <c r="H126" s="109" t="str">
        <f>IF(C126="","",IFERROR((VLOOKUP(C126,'[2]PRE - ETUDE'!$E$58:$AD$100,25,0)),IFERROR(VLOOKUP(C126,Imformations!$C$10:$G$32,3,0),IFERROR((VLOOKUP(C126,[2]PROJETS!$D$24:$AE$1000,25,0)),""))))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105"/>
      <c r="D127" s="98"/>
      <c r="E127" s="64"/>
      <c r="F127" s="28"/>
      <c r="G127" s="28"/>
      <c r="H127" s="109" t="str">
        <f>IF(C127="","",IFERROR((VLOOKUP(C127,'[2]PRE - ETUDE'!$E$58:$AD$100,25,0)),IFERROR(VLOOKUP(C127,Imformations!$C$10:$G$32,3,0),IFERROR((VLOOKUP(C127,[2]PROJETS!$D$24:$AE$1000,25,0)),""))))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105"/>
      <c r="D128" s="98"/>
      <c r="E128" s="64"/>
      <c r="F128" s="28"/>
      <c r="G128" s="28"/>
      <c r="H128" s="109" t="str">
        <f>IF(C128="","",IFERROR((VLOOKUP(C128,'[2]PRE - ETUDE'!$E$58:$AD$100,25,0)),IFERROR(VLOOKUP(C128,Imformations!$C$10:$G$32,3,0),IFERROR((VLOOKUP(C128,[2]PROJETS!$D$24:$AE$1000,25,0)),""))))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105"/>
      <c r="D129" s="98"/>
      <c r="E129" s="64"/>
      <c r="F129" s="28"/>
      <c r="G129" s="28"/>
      <c r="H129" s="109" t="str">
        <f>IF(C129="","",IFERROR((VLOOKUP(C129,'[2]PRE - ETUDE'!$E$58:$AD$100,25,0)),IFERROR(VLOOKUP(C129,Imformations!$C$10:$G$32,3,0),IFERROR((VLOOKUP(C129,[2]PROJETS!$D$24:$AE$1000,25,0)),""))))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105"/>
      <c r="D130" s="98"/>
      <c r="E130" s="64"/>
      <c r="F130" s="28"/>
      <c r="G130" s="28"/>
      <c r="H130" s="109" t="str">
        <f>IF(C130="","",IFERROR((VLOOKUP(C130,'[2]PRE - ETUDE'!$E$58:$AD$100,25,0)),IFERROR(VLOOKUP(C130,Imformations!$C$10:$G$32,3,0),IFERROR((VLOOKUP(C130,[2]PROJETS!$D$24:$AE$1000,25,0)),""))))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106" t="s">
        <v>49</v>
      </c>
      <c r="D131" s="99">
        <f>SUM(D124:D130)</f>
        <v>0</v>
      </c>
      <c r="E131" s="41"/>
      <c r="F131" s="42"/>
      <c r="G131" s="43"/>
      <c r="H131" s="110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105"/>
      <c r="D132" s="100"/>
      <c r="E132" s="67"/>
      <c r="F132" s="28"/>
      <c r="G132" s="28"/>
      <c r="H132" s="109" t="str">
        <f>IF(C132="","",IFERROR((VLOOKUP(C132,'[2]PRE - ETUDE'!$E$58:$AD$100,25,0)),IFERROR(VLOOKUP(C132,Imformations!$C$10:$G$32,3,0),IFERROR((VLOOKUP(C132,[2]PROJETS!$D$24:$AE$1000,25,0)),""))))</f>
        <v/>
      </c>
      <c r="I132" s="30"/>
      <c r="J132" s="31"/>
      <c r="K132" s="32"/>
      <c r="M132" s="34"/>
      <c r="N132" s="34"/>
    </row>
    <row r="133" spans="2:14" x14ac:dyDescent="0.25">
      <c r="B133" s="139"/>
      <c r="C133" s="105"/>
      <c r="D133" s="98"/>
      <c r="E133" s="64"/>
      <c r="F133" s="28"/>
      <c r="G133" s="28"/>
      <c r="H133" s="109" t="str">
        <f>IF(C133="","",IFERROR((VLOOKUP(C133,'[2]PRE - ETUDE'!$E$58:$AD$100,25,0)),IFERROR(VLOOKUP(C133,Imformations!$C$10:$G$32,3,0),IFERROR((VLOOKUP(C133,[2]PROJETS!$D$24:$AE$1000,25,0)),""))))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105"/>
      <c r="D134" s="98"/>
      <c r="E134" s="64"/>
      <c r="F134" s="28"/>
      <c r="G134" s="28"/>
      <c r="H134" s="109" t="str">
        <f>IF(C134="","",IFERROR((VLOOKUP(C134,'[2]PRE - ETUDE'!$E$58:$AD$100,25,0)),IFERROR(VLOOKUP(C134,Imformations!$C$10:$G$32,3,0),IFERROR((VLOOKUP(C134,[2]PROJETS!$D$24:$AE$1000,25,0)),""))))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105"/>
      <c r="D135" s="98"/>
      <c r="E135" s="64"/>
      <c r="F135" s="28"/>
      <c r="G135" s="28"/>
      <c r="H135" s="109" t="str">
        <f>IF(C135="","",IFERROR((VLOOKUP(C135,'[2]PRE - ETUDE'!$E$58:$AD$100,25,0)),IFERROR(VLOOKUP(C135,Imformations!$C$10:$G$32,3,0),IFERROR((VLOOKUP(C135,[2]PROJETS!$D$24:$AE$1000,25,0)),""))))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105"/>
      <c r="D136" s="98"/>
      <c r="E136" s="64"/>
      <c r="F136" s="28"/>
      <c r="G136" s="28"/>
      <c r="H136" s="109" t="str">
        <f>IF(C136="","",IFERROR((VLOOKUP(C136,'[2]PRE - ETUDE'!$E$58:$AD$100,25,0)),IFERROR(VLOOKUP(C136,Imformations!$C$10:$G$32,3,0),IFERROR((VLOOKUP(C136,[2]PROJETS!$D$24:$AE$1000,25,0)),""))))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105"/>
      <c r="D137" s="98"/>
      <c r="E137" s="64"/>
      <c r="F137" s="28"/>
      <c r="G137" s="28"/>
      <c r="H137" s="109" t="str">
        <f>IF(C137="","",IFERROR((VLOOKUP(C137,'[2]PRE - ETUDE'!$E$58:$AD$100,25,0)),IFERROR(VLOOKUP(C137,Imformations!$C$10:$G$32,3,0),IFERROR((VLOOKUP(C137,[2]PROJETS!$D$24:$AE$1000,25,0)),""))))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105"/>
      <c r="D138" s="98"/>
      <c r="E138" s="64"/>
      <c r="F138" s="28"/>
      <c r="G138" s="28"/>
      <c r="H138" s="109" t="str">
        <f>IF(C138="","",IFERROR((VLOOKUP(C138,'[2]PRE - ETUDE'!$E$58:$AD$100,25,0)),IFERROR(VLOOKUP(C138,Imformations!$C$10:$G$32,3,0),IFERROR((VLOOKUP(C138,[2]PROJETS!$D$24:$AE$1000,25,0)),""))))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106" t="s">
        <v>49</v>
      </c>
      <c r="D139" s="99">
        <f>SUM(D132:D138)</f>
        <v>0</v>
      </c>
      <c r="E139" s="41"/>
      <c r="F139" s="42"/>
      <c r="G139" s="43"/>
      <c r="H139" s="110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105"/>
      <c r="D140" s="100"/>
      <c r="E140" s="67"/>
      <c r="F140" s="28"/>
      <c r="G140" s="28"/>
      <c r="H140" s="109" t="str">
        <f>IF(C140="","",IFERROR((VLOOKUP(C140,'[2]PRE - ETUDE'!$E$58:$AD$100,25,0)),IFERROR(VLOOKUP(C140,Imformations!$C$10:$G$32,3,0),IFERROR((VLOOKUP(C140,[2]PROJETS!$D$24:$AE$1000,25,0)),""))))</f>
        <v/>
      </c>
      <c r="I140" s="30"/>
      <c r="J140" s="31"/>
      <c r="K140" s="32"/>
      <c r="M140" s="34"/>
      <c r="N140" s="34"/>
    </row>
    <row r="141" spans="2:14" x14ac:dyDescent="0.25">
      <c r="B141" s="139"/>
      <c r="C141" s="105"/>
      <c r="D141" s="98"/>
      <c r="E141" s="64"/>
      <c r="F141" s="28"/>
      <c r="G141" s="28"/>
      <c r="H141" s="109" t="str">
        <f>IF(C141="","",IFERROR((VLOOKUP(C141,'[2]PRE - ETUDE'!$E$58:$AD$100,25,0)),IFERROR(VLOOKUP(C141,Imformations!$C$10:$G$32,3,0),IFERROR((VLOOKUP(C141,[2]PROJETS!$D$24:$AE$1000,25,0)),""))))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105"/>
      <c r="D142" s="98"/>
      <c r="E142" s="64"/>
      <c r="F142" s="28"/>
      <c r="G142" s="28"/>
      <c r="H142" s="109" t="str">
        <f>IF(C142="","",IFERROR((VLOOKUP(C142,'[2]PRE - ETUDE'!$E$58:$AD$100,25,0)),IFERROR(VLOOKUP(C142,Imformations!$C$10:$G$32,3,0),IFERROR((VLOOKUP(C142,[2]PROJETS!$D$24:$AE$1000,25,0)),""))))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105"/>
      <c r="D143" s="98"/>
      <c r="E143" s="64"/>
      <c r="F143" s="28"/>
      <c r="G143" s="28"/>
      <c r="H143" s="109" t="str">
        <f>IF(C143="","",IFERROR((VLOOKUP(C143,'[2]PRE - ETUDE'!$E$58:$AD$100,25,0)),IFERROR(VLOOKUP(C143,Imformations!$C$10:$G$32,3,0),IFERROR((VLOOKUP(C143,[2]PROJETS!$D$24:$AE$1000,25,0)),""))))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105"/>
      <c r="D144" s="98"/>
      <c r="E144" s="64"/>
      <c r="F144" s="28"/>
      <c r="G144" s="28"/>
      <c r="H144" s="109" t="str">
        <f>IF(C144="","",IFERROR((VLOOKUP(C144,'[2]PRE - ETUDE'!$E$58:$AD$100,25,0)),IFERROR(VLOOKUP(C144,Imformations!$C$10:$G$32,3,0),IFERROR((VLOOKUP(C144,[2]PROJETS!$D$24:$AE$1000,25,0)),""))))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105"/>
      <c r="D145" s="98"/>
      <c r="E145" s="64"/>
      <c r="F145" s="28"/>
      <c r="G145" s="28"/>
      <c r="H145" s="109" t="str">
        <f>IF(C145="","",IFERROR((VLOOKUP(C145,'[2]PRE - ETUDE'!$E$58:$AD$100,25,0)),IFERROR(VLOOKUP(C145,Imformations!$C$10:$G$32,3,0),IFERROR((VLOOKUP(C145,[2]PROJETS!$D$24:$AE$1000,25,0)),""))))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105"/>
      <c r="D146" s="98"/>
      <c r="E146" s="64"/>
      <c r="F146" s="28"/>
      <c r="G146" s="28"/>
      <c r="H146" s="109" t="str">
        <f>IF(C146="","",IFERROR((VLOOKUP(C146,'[2]PRE - ETUDE'!$E$58:$AD$100,25,0)),IFERROR(VLOOKUP(C146,Imformations!$C$10:$G$32,3,0),IFERROR((VLOOKUP(C146,[2]PROJETS!$D$24:$AE$1000,25,0)),""))))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106" t="s">
        <v>49</v>
      </c>
      <c r="D147" s="99">
        <f>SUM(D140:D146)</f>
        <v>0</v>
      </c>
      <c r="E147" s="41"/>
      <c r="F147" s="42"/>
      <c r="G147" s="43"/>
      <c r="H147" s="110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105"/>
      <c r="D148" s="100"/>
      <c r="E148" s="67"/>
      <c r="F148" s="28"/>
      <c r="G148" s="28"/>
      <c r="H148" s="109" t="str">
        <f>IF(C148="","",IFERROR((VLOOKUP(C148,'[2]PRE - ETUDE'!$E$58:$AD$100,25,0)),IFERROR(VLOOKUP(C148,Imformations!$C$10:$G$32,3,0),IFERROR((VLOOKUP(C148,[2]PROJETS!$D$24:$AE$1000,25,0)),""))))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105"/>
      <c r="D149" s="98"/>
      <c r="E149" s="64"/>
      <c r="F149" s="28"/>
      <c r="G149" s="28"/>
      <c r="H149" s="109" t="str">
        <f>IF(C149="","",IFERROR((VLOOKUP(C149,'[2]PRE - ETUDE'!$E$58:$AD$100,25,0)),IFERROR(VLOOKUP(C149,Imformations!$C$10:$G$32,3,0),IFERROR((VLOOKUP(C149,[2]PROJETS!$D$24:$AE$1000,25,0)),""))))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105"/>
      <c r="D150" s="98"/>
      <c r="E150" s="64"/>
      <c r="F150" s="28"/>
      <c r="G150" s="28"/>
      <c r="H150" s="109" t="str">
        <f>IF(C150="","",IFERROR((VLOOKUP(C150,'[2]PRE - ETUDE'!$E$58:$AD$100,25,0)),IFERROR(VLOOKUP(C150,Imformations!$C$10:$G$32,3,0),IFERROR((VLOOKUP(C150,[2]PROJETS!$D$24:$AE$1000,25,0)),""))))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105"/>
      <c r="D151" s="98"/>
      <c r="E151" s="64"/>
      <c r="F151" s="28"/>
      <c r="G151" s="28"/>
      <c r="H151" s="109" t="str">
        <f>IF(C151="","",IFERROR((VLOOKUP(C151,'[2]PRE - ETUDE'!$E$58:$AD$100,25,0)),IFERROR(VLOOKUP(C151,Imformations!$C$10:$G$32,3,0),IFERROR((VLOOKUP(C151,[2]PROJETS!$D$24:$AE$1000,25,0)),""))))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105"/>
      <c r="D152" s="98"/>
      <c r="E152" s="64"/>
      <c r="F152" s="28"/>
      <c r="G152" s="28"/>
      <c r="H152" s="109" t="str">
        <f>IF(C152="","",IFERROR((VLOOKUP(C152,'[2]PRE - ETUDE'!$E$58:$AD$100,25,0)),IFERROR(VLOOKUP(C152,Imformations!$C$10:$G$32,3,0),IFERROR((VLOOKUP(C152,[2]PROJETS!$D$24:$AE$1000,25,0)),""))))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105"/>
      <c r="D153" s="98"/>
      <c r="E153" s="64"/>
      <c r="F153" s="28"/>
      <c r="G153" s="28"/>
      <c r="H153" s="109" t="str">
        <f>IF(C153="","",IFERROR((VLOOKUP(C153,'[2]PRE - ETUDE'!$E$58:$AD$100,25,0)),IFERROR(VLOOKUP(C153,Imformations!$C$10:$G$32,3,0),IFERROR((VLOOKUP(C153,[2]PROJETS!$D$24:$AE$1000,25,0)),""))))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105"/>
      <c r="D154" s="98"/>
      <c r="E154" s="64"/>
      <c r="F154" s="28"/>
      <c r="G154" s="28"/>
      <c r="H154" s="109" t="str">
        <f>IF(C154="","",IFERROR((VLOOKUP(C154,'[2]PRE - ETUDE'!$E$58:$AD$100,25,0)),IFERROR(VLOOKUP(C154,Imformations!$C$10:$G$32,3,0),IFERROR((VLOOKUP(C154,[2]PROJETS!$D$24:$AE$1000,25,0)),""))))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106" t="s">
        <v>49</v>
      </c>
      <c r="D155" s="99">
        <f>SUM(D148:D154)</f>
        <v>0</v>
      </c>
      <c r="E155" s="41"/>
      <c r="F155" s="42"/>
      <c r="G155" s="43"/>
      <c r="H155" s="110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105"/>
      <c r="D156" s="100"/>
      <c r="E156" s="67"/>
      <c r="F156" s="28"/>
      <c r="G156" s="28"/>
      <c r="H156" s="109" t="str">
        <f>IF(C156="","",IFERROR((VLOOKUP(C156,'[2]PRE - ETUDE'!$E$58:$AD$100,25,0)),IFERROR(VLOOKUP(C156,Imformations!$C$10:$G$32,3,0),IFERROR((VLOOKUP(C156,[2]PROJETS!$D$24:$AE$1000,25,0)),""))))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105"/>
      <c r="D157" s="98"/>
      <c r="E157" s="64"/>
      <c r="F157" s="28"/>
      <c r="G157" s="28"/>
      <c r="H157" s="109" t="str">
        <f>IF(C157="","",IFERROR((VLOOKUP(C157,'[2]PRE - ETUDE'!$E$58:$AD$100,25,0)),IFERROR(VLOOKUP(C157,Imformations!$C$10:$G$32,3,0),IFERROR((VLOOKUP(C157,[2]PROJETS!$D$24:$AE$1000,25,0)),""))))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105"/>
      <c r="D158" s="98"/>
      <c r="E158" s="64"/>
      <c r="F158" s="28"/>
      <c r="G158" s="28"/>
      <c r="H158" s="109" t="str">
        <f>IF(C158="","",IFERROR((VLOOKUP(C158,'[2]PRE - ETUDE'!$E$58:$AD$100,25,0)),IFERROR(VLOOKUP(C158,Imformations!$C$10:$G$32,3,0),IFERROR((VLOOKUP(C158,[2]PROJETS!$D$24:$AE$1000,25,0)),""))))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105"/>
      <c r="D159" s="98"/>
      <c r="E159" s="64"/>
      <c r="F159" s="28"/>
      <c r="G159" s="28"/>
      <c r="H159" s="109" t="str">
        <f>IF(C159="","",IFERROR((VLOOKUP(C159,'[2]PRE - ETUDE'!$E$58:$AD$100,25,0)),IFERROR(VLOOKUP(C159,Imformations!$C$10:$G$32,3,0),IFERROR((VLOOKUP(C159,[2]PROJETS!$D$24:$AE$1000,25,0)),""))))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105"/>
      <c r="D160" s="98"/>
      <c r="E160" s="64"/>
      <c r="F160" s="28"/>
      <c r="G160" s="28"/>
      <c r="H160" s="109" t="str">
        <f>IF(C160="","",IFERROR((VLOOKUP(C160,'[2]PRE - ETUDE'!$E$58:$AD$100,25,0)),IFERROR(VLOOKUP(C160,Imformations!$C$10:$G$32,3,0),IFERROR((VLOOKUP(C160,[2]PROJETS!$D$24:$AE$1000,25,0)),""))))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105"/>
      <c r="D161" s="98"/>
      <c r="E161" s="64"/>
      <c r="F161" s="28"/>
      <c r="G161" s="28"/>
      <c r="H161" s="109" t="str">
        <f>IF(C161="","",IFERROR((VLOOKUP(C161,'[2]PRE - ETUDE'!$E$58:$AD$100,25,0)),IFERROR(VLOOKUP(C161,Imformations!$C$10:$G$32,3,0),IFERROR((VLOOKUP(C161,[2]PROJETS!$D$24:$AE$1000,25,0)),""))))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105"/>
      <c r="D162" s="98"/>
      <c r="E162" s="64"/>
      <c r="F162" s="28"/>
      <c r="G162" s="28"/>
      <c r="H162" s="109" t="str">
        <f>IF(C162="","",IFERROR((VLOOKUP(C162,'[2]PRE - ETUDE'!$E$58:$AD$100,25,0)),IFERROR(VLOOKUP(C162,Imformations!$C$10:$G$32,3,0),IFERROR((VLOOKUP(C162,[2]PROJETS!$D$24:$AE$1000,25,0)),""))))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106" t="s">
        <v>49</v>
      </c>
      <c r="D163" s="99">
        <f>SUM(D156:D162)</f>
        <v>0</v>
      </c>
      <c r="E163" s="41"/>
      <c r="F163" s="42"/>
      <c r="G163" s="43"/>
      <c r="H163" s="110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112" t="s">
        <v>68</v>
      </c>
      <c r="D164" s="113">
        <v>2</v>
      </c>
      <c r="E164" s="67"/>
      <c r="F164" s="28"/>
      <c r="G164" s="28"/>
      <c r="H164" s="109" t="str">
        <f>IF(C164="","",IFERROR((VLOOKUP(C164,'[2]PRE - ETUDE'!$E$58:$AD$100,25,0)),IFERROR(VLOOKUP(C164,Imformations!$C$10:$G$32,3,0),IFERROR((VLOOKUP(C164,[2]PROJETS!$D$24:$AE$1000,25,0)),""))))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114" t="s">
        <v>67</v>
      </c>
      <c r="D165" s="115">
        <v>2</v>
      </c>
      <c r="E165" s="64"/>
      <c r="F165" s="28"/>
      <c r="G165" s="28"/>
      <c r="H165" s="114" t="str">
        <f>IF(C165="","",IFERROR((VLOOKUP(C165,'[3]PRE - ETUDE'!$E$58:$AD$100,25,0)),IFERROR(VLOOKUP(C165,[4]Imformations!$C$10:$G$32,3,0),(VLOOKUP(C165,[3]PROJETS!$D$24:$AE$1000,25,0)))))</f>
        <v>FAISA/APS</v>
      </c>
      <c r="I165" s="36"/>
      <c r="J165" s="37"/>
      <c r="K165" s="38"/>
      <c r="M165" s="34"/>
      <c r="N165" s="34"/>
    </row>
    <row r="166" spans="2:14" x14ac:dyDescent="0.25">
      <c r="B166" s="139"/>
      <c r="C166" s="105"/>
      <c r="D166" s="98"/>
      <c r="E166" s="64"/>
      <c r="F166" s="28"/>
      <c r="G166" s="28"/>
      <c r="H166" s="109" t="str">
        <f>IF(C166="","",IFERROR((VLOOKUP(C166,'[2]PRE - ETUDE'!$E$58:$AD$100,25,0)),IFERROR(VLOOKUP(C166,Imformations!$C$10:$G$32,3,0),IFERROR((VLOOKUP(C166,[2]PROJETS!$D$24:$AE$1000,25,0)),""))))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105"/>
      <c r="D167" s="98"/>
      <c r="E167" s="64"/>
      <c r="F167" s="28"/>
      <c r="G167" s="28"/>
      <c r="H167" s="109" t="str">
        <f>IF(C167="","",IFERROR((VLOOKUP(C167,'[2]PRE - ETUDE'!$E$58:$AD$100,25,0)),IFERROR(VLOOKUP(C167,Imformations!$C$10:$G$32,3,0),IFERROR((VLOOKUP(C167,[2]PROJETS!$D$24:$AE$1000,25,0)),""))))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105"/>
      <c r="D168" s="98"/>
      <c r="E168" s="64"/>
      <c r="F168" s="28"/>
      <c r="G168" s="28"/>
      <c r="H168" s="109" t="str">
        <f>IF(C168="","",IFERROR((VLOOKUP(C168,'[2]PRE - ETUDE'!$E$58:$AD$100,25,0)),IFERROR(VLOOKUP(C168,Imformations!$C$10:$G$32,3,0),IFERROR((VLOOKUP(C168,[2]PROJETS!$D$24:$AE$1000,25,0)),""))))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105"/>
      <c r="D169" s="98"/>
      <c r="E169" s="64"/>
      <c r="F169" s="28"/>
      <c r="G169" s="28"/>
      <c r="H169" s="109" t="str">
        <f>IF(C169="","",IFERROR((VLOOKUP(C169,'[2]PRE - ETUDE'!$E$58:$AD$100,25,0)),IFERROR(VLOOKUP(C169,Imformations!$C$10:$G$32,3,0),IFERROR((VLOOKUP(C169,[2]PROJETS!$D$24:$AE$1000,25,0)),""))))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105"/>
      <c r="D170" s="98"/>
      <c r="E170" s="64"/>
      <c r="F170" s="28"/>
      <c r="G170" s="28"/>
      <c r="H170" s="109" t="str">
        <f>IF(C170="","",IFERROR((VLOOKUP(C170,'[2]PRE - ETUDE'!$E$58:$AD$100,25,0)),IFERROR(VLOOKUP(C170,Imformations!$C$10:$G$32,3,0),IFERROR((VLOOKUP(C170,[2]PROJETS!$D$24:$AE$1000,25,0)),""))))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106" t="s">
        <v>49</v>
      </c>
      <c r="D171" s="99">
        <f>SUM(D164:D170)</f>
        <v>4</v>
      </c>
      <c r="E171" s="41"/>
      <c r="F171" s="42"/>
      <c r="G171" s="43"/>
      <c r="H171" s="110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112">
        <v>12010</v>
      </c>
      <c r="D172" s="113">
        <v>1</v>
      </c>
      <c r="E172" s="67"/>
      <c r="F172" s="28"/>
      <c r="G172" s="28"/>
      <c r="H172" s="112" t="str">
        <f>IF(C172="","",IFERROR((VLOOKUP(C172,'[3]PRE - ETUDE'!$E$58:$AD$100,25,0)),IFERROR(VLOOKUP(C172,[4]Imformations!$C$10:$G$32,3,0),(VLOOKUP(C172,[3]PROJETS!$D$24:$AE$1000,25,0)))))</f>
        <v>DOE</v>
      </c>
      <c r="I172" s="30"/>
      <c r="J172" s="31"/>
      <c r="K172" s="32"/>
      <c r="M172" s="34"/>
      <c r="N172" s="34"/>
    </row>
    <row r="173" spans="2:14" x14ac:dyDescent="0.25">
      <c r="B173" s="139"/>
      <c r="C173" s="114">
        <v>3</v>
      </c>
      <c r="D173" s="115">
        <v>2</v>
      </c>
      <c r="E173" s="64"/>
      <c r="F173" s="28"/>
      <c r="G173" s="28"/>
      <c r="H173" s="114">
        <f>IF(C173="","",IFERROR((VLOOKUP(C173,'[3]PRE - ETUDE'!$E$58:$AD$100,25,0)),IFERROR(VLOOKUP(C173,[4]Imformations!$C$10:$G$32,3,0),(VLOOKUP(C173,[3]PROJETS!$D$24:$AE$1000,25,0)))))</f>
        <v>0</v>
      </c>
      <c r="I173" s="36"/>
      <c r="J173" s="37"/>
      <c r="K173" s="38"/>
      <c r="M173" s="34"/>
      <c r="N173" s="34"/>
    </row>
    <row r="174" spans="2:14" x14ac:dyDescent="0.25">
      <c r="B174" s="139"/>
      <c r="C174" s="114">
        <v>4</v>
      </c>
      <c r="D174" s="115">
        <v>2</v>
      </c>
      <c r="E174" s="64"/>
      <c r="F174" s="28"/>
      <c r="G174" s="28"/>
      <c r="H174" s="114">
        <f>IF(C174="","",IFERROR((VLOOKUP(C174,'[3]PRE - ETUDE'!$E$58:$AD$100,25,0)),IFERROR(VLOOKUP(C174,[4]Imformations!$C$10:$G$32,3,0),(VLOOKUP(C174,[3]PROJETS!$D$24:$AE$1000,25,0)))))</f>
        <v>0</v>
      </c>
      <c r="I174" s="36"/>
      <c r="J174" s="37"/>
      <c r="K174" s="38"/>
      <c r="M174" s="34"/>
      <c r="N174" s="34"/>
    </row>
    <row r="175" spans="2:14" x14ac:dyDescent="0.25">
      <c r="B175" s="139"/>
      <c r="C175" s="114" t="s">
        <v>69</v>
      </c>
      <c r="D175" s="115">
        <v>2</v>
      </c>
      <c r="E175" s="64"/>
      <c r="F175" s="28"/>
      <c r="G175" s="28"/>
      <c r="H175" s="114" t="str">
        <f>IF(C175="","",IFERROR((VLOOKUP(C175,'[3]PRE - ETUDE'!$E$58:$AD$100,25,0)),IFERROR(VLOOKUP(C175,[4]Imformations!$C$10:$G$32,3,0),(VLOOKUP(C175,[3]PROJETS!$D$24:$AE$1000,25,0)))))</f>
        <v>FAISA</v>
      </c>
      <c r="I175" s="36"/>
      <c r="J175" s="37"/>
      <c r="K175" s="38"/>
      <c r="M175" s="34"/>
      <c r="N175" s="34"/>
    </row>
    <row r="176" spans="2:14" x14ac:dyDescent="0.25">
      <c r="B176" s="139"/>
      <c r="C176" s="105"/>
      <c r="D176" s="98"/>
      <c r="E176" s="64"/>
      <c r="F176" s="28"/>
      <c r="G176" s="28"/>
      <c r="H176" s="109" t="str">
        <f>IF(C176="","",IFERROR((VLOOKUP(C176,'[2]PRE - ETUDE'!$E$58:$AD$100,25,0)),IFERROR(VLOOKUP(C176,Imformations!$C$10:$G$32,3,0),IFERROR((VLOOKUP(C176,[2]PROJETS!$D$24:$AE$1000,25,0)),""))))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105"/>
      <c r="D177" s="98"/>
      <c r="E177" s="64"/>
      <c r="F177" s="28"/>
      <c r="G177" s="28"/>
      <c r="H177" s="109" t="str">
        <f>IF(C177="","",IFERROR((VLOOKUP(C177,'[2]PRE - ETUDE'!$E$58:$AD$100,25,0)),IFERROR(VLOOKUP(C177,Imformations!$C$10:$G$32,3,0),IFERROR((VLOOKUP(C177,[2]PROJETS!$D$24:$AE$1000,25,0)),""))))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105"/>
      <c r="D178" s="98"/>
      <c r="E178" s="64"/>
      <c r="F178" s="28"/>
      <c r="G178" s="28"/>
      <c r="H178" s="109" t="str">
        <f>IF(C178="","",IFERROR((VLOOKUP(C178,'[2]PRE - ETUDE'!$E$58:$AD$100,25,0)),IFERROR(VLOOKUP(C178,Imformations!$C$10:$G$32,3,0),IFERROR((VLOOKUP(C178,[2]PROJETS!$D$24:$AE$1000,25,0)),""))))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106" t="s">
        <v>49</v>
      </c>
      <c r="D179" s="99">
        <f>SUM(D172:D178)</f>
        <v>7</v>
      </c>
      <c r="E179" s="41"/>
      <c r="F179" s="42"/>
      <c r="G179" s="43"/>
      <c r="H179" s="110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112" t="s">
        <v>69</v>
      </c>
      <c r="D180" s="113">
        <v>2</v>
      </c>
      <c r="E180" s="67"/>
      <c r="F180" s="28"/>
      <c r="G180" s="28"/>
      <c r="H180" s="112" t="str">
        <f>IF(C180="","",IFERROR((VLOOKUP(C180,'[3]PRE - ETUDE'!$E$58:$AD$100,25,0)),IFERROR(VLOOKUP(C180,[4]Imformations!$C$10:$G$32,3,0),(VLOOKUP(C180,[3]PROJETS!$D$24:$AE$1000,25,0)))))</f>
        <v>FAISA</v>
      </c>
      <c r="I180" s="30"/>
      <c r="J180" s="31"/>
      <c r="K180" s="32"/>
      <c r="M180" s="34"/>
      <c r="N180" s="34"/>
    </row>
    <row r="181" spans="2:14" x14ac:dyDescent="0.25">
      <c r="B181" s="139"/>
      <c r="C181" s="114" t="s">
        <v>70</v>
      </c>
      <c r="D181" s="115">
        <v>1</v>
      </c>
      <c r="E181" s="64"/>
      <c r="F181" s="28"/>
      <c r="G181" s="28"/>
      <c r="H181" s="114" t="str">
        <f>IF(C181="","",IFERROR((VLOOKUP(C181,'[3]PRE - ETUDE'!$E$58:$AD$100,25,0)),IFERROR(VLOOKUP(C181,[4]Imformations!$C$10:$G$32,3,0),(VLOOKUP(C181,[3]PROJETS!$D$24:$AE$1000,25,0)))))</f>
        <v>FAISA</v>
      </c>
      <c r="I181" s="36"/>
      <c r="J181" s="37"/>
      <c r="K181" s="38"/>
      <c r="M181" s="34"/>
      <c r="N181" s="34"/>
    </row>
    <row r="182" spans="2:14" x14ac:dyDescent="0.25">
      <c r="B182" s="139"/>
      <c r="C182" s="105"/>
      <c r="D182" s="98"/>
      <c r="E182" s="64"/>
      <c r="F182" s="28"/>
      <c r="G182" s="28"/>
      <c r="H182" s="109" t="str">
        <f>IF(C182="","",IFERROR((VLOOKUP(C182,'[2]PRE - ETUDE'!$E$58:$AD$100,25,0)),IFERROR(VLOOKUP(C182,Imformations!$C$10:$G$32,3,0),IFERROR((VLOOKUP(C182,[2]PROJETS!$D$24:$AE$1000,25,0)),""))))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105"/>
      <c r="D183" s="98"/>
      <c r="E183" s="64"/>
      <c r="F183" s="28"/>
      <c r="G183" s="28"/>
      <c r="H183" s="109" t="str">
        <f>IF(C183="","",IFERROR((VLOOKUP(C183,'[2]PRE - ETUDE'!$E$58:$AD$100,25,0)),IFERROR(VLOOKUP(C183,Imformations!$C$10:$G$32,3,0),IFERROR((VLOOKUP(C183,[2]PROJETS!$D$24:$AE$1000,25,0)),""))))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105"/>
      <c r="D184" s="98"/>
      <c r="E184" s="64"/>
      <c r="F184" s="28"/>
      <c r="G184" s="28"/>
      <c r="H184" s="109" t="str">
        <f>IF(C184="","",IFERROR((VLOOKUP(C184,'[2]PRE - ETUDE'!$E$58:$AD$100,25,0)),IFERROR(VLOOKUP(C184,Imformations!$C$10:$G$32,3,0),IFERROR((VLOOKUP(C184,[2]PROJETS!$D$24:$AE$1000,25,0)),""))))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105"/>
      <c r="D185" s="98"/>
      <c r="E185" s="64"/>
      <c r="F185" s="28"/>
      <c r="G185" s="28"/>
      <c r="H185" s="109" t="str">
        <f>IF(C185="","",IFERROR((VLOOKUP(C185,'[2]PRE - ETUDE'!$E$58:$AD$100,25,0)),IFERROR(VLOOKUP(C185,Imformations!$C$10:$G$32,3,0),IFERROR((VLOOKUP(C185,[2]PROJETS!$D$24:$AE$1000,25,0)),""))))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105"/>
      <c r="D186" s="98"/>
      <c r="E186" s="64"/>
      <c r="F186" s="28"/>
      <c r="G186" s="28"/>
      <c r="H186" s="109" t="str">
        <f>IF(C186="","",IFERROR((VLOOKUP(C186,'[2]PRE - ETUDE'!$E$58:$AD$100,25,0)),IFERROR(VLOOKUP(C186,Imformations!$C$10:$G$32,3,0),IFERROR((VLOOKUP(C186,[2]PROJETS!$D$24:$AE$1000,25,0)),""))))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106" t="s">
        <v>49</v>
      </c>
      <c r="D187" s="99">
        <f>SUM(D180:D186)</f>
        <v>3</v>
      </c>
      <c r="E187" s="41"/>
      <c r="F187" s="42"/>
      <c r="G187" s="43"/>
      <c r="H187" s="110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112">
        <v>15013</v>
      </c>
      <c r="D188" s="113">
        <v>4</v>
      </c>
      <c r="E188" s="83"/>
      <c r="F188" s="28"/>
      <c r="G188" s="28"/>
      <c r="H188" s="112" t="str">
        <f>IF(C188="","",IFERROR((VLOOKUP(C188,'[3]PRE - ETUDE'!$E$58:$AD$100,25,0)),IFERROR(VLOOKUP(C188,[4]Imformations!$C$10:$G$32,3,0),(VLOOKUP(C188,[3]PROJETS!$D$24:$AE$1000,25,0)))))</f>
        <v>DOE</v>
      </c>
      <c r="I188" s="30"/>
      <c r="J188" s="31"/>
      <c r="K188" s="32"/>
      <c r="M188" s="34"/>
      <c r="N188" s="34"/>
    </row>
    <row r="189" spans="2:14" x14ac:dyDescent="0.25">
      <c r="B189" s="139"/>
      <c r="C189" s="114">
        <v>1612</v>
      </c>
      <c r="D189" s="115">
        <v>2</v>
      </c>
      <c r="E189" s="84"/>
      <c r="F189" s="28"/>
      <c r="G189" s="28"/>
      <c r="H189" s="114" t="str">
        <f>IF(C189="","",IFERROR((VLOOKUP(C189,'[3]PRE - ETUDE'!$E$58:$AD$100,25,0)),IFERROR(VLOOKUP(C189,[4]Imformations!$C$10:$G$32,3,0),(VLOOKUP(C189,[3]PROJETS!$D$24:$AE$1000,25,0)))))</f>
        <v>DET</v>
      </c>
      <c r="I189" s="36"/>
      <c r="J189" s="37"/>
      <c r="K189" s="38"/>
      <c r="M189" s="34"/>
      <c r="N189" s="34"/>
    </row>
    <row r="190" spans="2:14" x14ac:dyDescent="0.25">
      <c r="B190" s="139"/>
      <c r="C190" s="114"/>
      <c r="D190" s="115"/>
      <c r="E190" s="84"/>
      <c r="F190" s="28"/>
      <c r="G190" s="28"/>
      <c r="H190" s="114" t="str">
        <f>IF(C190="","",IFERROR((VLOOKUP(C190,'[3]PRE - ETUDE'!$E$58:$AD$100,25,0)),IFERROR(VLOOKUP(C190,[4]Imformations!$C$10:$G$32,3,0),(VLOOKUP(C190,[3]PROJETS!$D$24:$AE$1000,25,0)))))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114"/>
      <c r="D191" s="115"/>
      <c r="E191" s="84"/>
      <c r="F191" s="28"/>
      <c r="G191" s="28"/>
      <c r="H191" s="114" t="str">
        <f>IF(C191="","",IFERROR((VLOOKUP(C191,'[3]PRE - ETUDE'!$E$58:$AD$100,25,0)),IFERROR(VLOOKUP(C191,[4]Imformations!$C$10:$G$32,3,0),(VLOOKUP(C191,[3]PROJETS!$D$24:$AE$1000,25,0)))))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114"/>
      <c r="D192" s="115"/>
      <c r="E192" s="84"/>
      <c r="F192" s="28"/>
      <c r="G192" s="28"/>
      <c r="H192" s="114" t="str">
        <f>IF(C192="","",IFERROR((VLOOKUP(C192,'[3]PRE - ETUDE'!$E$58:$AD$100,25,0)),IFERROR(VLOOKUP(C192,[4]Imformations!$C$10:$G$32,3,0),(VLOOKUP(C192,[3]PROJETS!$D$24:$AE$1000,25,0)))))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114"/>
      <c r="D193" s="115"/>
      <c r="E193" s="84"/>
      <c r="F193" s="28"/>
      <c r="G193" s="28"/>
      <c r="H193" s="114" t="str">
        <f>IF(C193="","",IFERROR((VLOOKUP(C193,'[3]PRE - ETUDE'!$E$58:$AD$100,25,0)),IFERROR(VLOOKUP(C193,[4]Imformations!$C$10:$G$32,3,0),(VLOOKUP(C193,[3]PROJETS!$D$24:$AE$1000,25,0)))))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114"/>
      <c r="D194" s="115"/>
      <c r="E194" s="84"/>
      <c r="F194" s="28"/>
      <c r="G194" s="28"/>
      <c r="H194" s="114" t="str">
        <f>IF(C194="","",IFERROR((VLOOKUP(C194,'[3]PRE - ETUDE'!$E$58:$AD$100,25,0)),IFERROR(VLOOKUP(C194,[4]Imformations!$C$10:$G$32,3,0),(VLOOKUP(C194,[3]PROJETS!$D$24:$AE$1000,25,0)))))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116" t="s">
        <v>49</v>
      </c>
      <c r="D195" s="117">
        <f>SUM(D188:D194)</f>
        <v>6</v>
      </c>
      <c r="E195" s="85"/>
      <c r="F195" s="42"/>
      <c r="G195" s="43"/>
      <c r="H195" s="120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112">
        <v>1609</v>
      </c>
      <c r="D196" s="113">
        <v>1</v>
      </c>
      <c r="E196" s="83"/>
      <c r="F196" s="28"/>
      <c r="G196" s="28"/>
      <c r="H196" s="112" t="str">
        <f>IF(C196="","",IFERROR((VLOOKUP(C196,'[3]PRE - ETUDE'!$E$58:$AD$100,25,0)),IFERROR(VLOOKUP(C196,[4]Imformations!$C$10:$G$32,3,0),(VLOOKUP(C196,[3]PROJETS!$D$24:$AE$1000,25,0)))))</f>
        <v>DCE</v>
      </c>
      <c r="I196" s="30"/>
      <c r="J196" s="31"/>
      <c r="K196" s="32"/>
      <c r="M196" s="34"/>
      <c r="N196" s="34"/>
    </row>
    <row r="197" spans="2:14" x14ac:dyDescent="0.25">
      <c r="B197" s="139"/>
      <c r="C197" s="114">
        <v>12010</v>
      </c>
      <c r="D197" s="115">
        <v>2</v>
      </c>
      <c r="E197" s="84"/>
      <c r="F197" s="28"/>
      <c r="G197" s="28"/>
      <c r="H197" s="114" t="str">
        <f>IF(C197="","",IFERROR((VLOOKUP(C197,'[3]PRE - ETUDE'!$E$58:$AD$100,25,0)),IFERROR(VLOOKUP(C197,[4]Imformations!$C$10:$G$32,3,0),(VLOOKUP(C197,[3]PROJETS!$D$24:$AE$1000,25,0)))))</f>
        <v>DOE</v>
      </c>
      <c r="I197" s="36"/>
      <c r="J197" s="37"/>
      <c r="K197" s="38"/>
      <c r="M197" s="34"/>
      <c r="N197" s="34"/>
    </row>
    <row r="198" spans="2:14" x14ac:dyDescent="0.25">
      <c r="B198" s="139"/>
      <c r="C198" s="114">
        <v>5</v>
      </c>
      <c r="D198" s="115">
        <v>2</v>
      </c>
      <c r="E198" s="84"/>
      <c r="F198" s="28"/>
      <c r="G198" s="28"/>
      <c r="H198" s="114">
        <f>IF(C198="","",IFERROR((VLOOKUP(C198,'[3]PRE - ETUDE'!$E$58:$AD$100,25,0)),IFERROR(VLOOKUP(C198,[4]Imformations!$C$10:$G$32,3,0),(VLOOKUP(C198,[3]PROJETS!$D$24:$AE$1000,25,0)))))</f>
        <v>0</v>
      </c>
      <c r="I198" s="36"/>
      <c r="J198" s="37"/>
      <c r="K198" s="38"/>
      <c r="M198" s="34"/>
      <c r="N198" s="34"/>
    </row>
    <row r="199" spans="2:14" x14ac:dyDescent="0.25">
      <c r="B199" s="139"/>
      <c r="C199" s="114"/>
      <c r="D199" s="115"/>
      <c r="E199" s="84"/>
      <c r="F199" s="28"/>
      <c r="G199" s="28"/>
      <c r="H199" s="114" t="str">
        <f>IF(C199="","",IFERROR((VLOOKUP(C199,'[3]PRE - ETUDE'!$E$58:$AD$100,25,0)),IFERROR(VLOOKUP(C199,[4]Imformations!$C$10:$G$32,3,0),(VLOOKUP(C199,[3]PROJETS!$D$24:$AE$1000,25,0)))))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114"/>
      <c r="D200" s="115"/>
      <c r="E200" s="84"/>
      <c r="F200" s="28"/>
      <c r="G200" s="28"/>
      <c r="H200" s="114" t="str">
        <f>IF(C200="","",IFERROR((VLOOKUP(C200,'[3]PRE - ETUDE'!$E$58:$AD$100,25,0)),IFERROR(VLOOKUP(C200,[4]Imformations!$C$10:$G$32,3,0),(VLOOKUP(C200,[3]PROJETS!$D$24:$AE$1000,25,0)))))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114"/>
      <c r="D201" s="115"/>
      <c r="E201" s="84"/>
      <c r="F201" s="28"/>
      <c r="G201" s="28"/>
      <c r="H201" s="114" t="str">
        <f>IF(C201="","",IFERROR((VLOOKUP(C201,'[3]PRE - ETUDE'!$E$58:$AD$100,25,0)),IFERROR(VLOOKUP(C201,[4]Imformations!$C$10:$G$32,3,0),(VLOOKUP(C201,[3]PROJETS!$D$24:$AE$1000,25,0)))))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114"/>
      <c r="D202" s="115"/>
      <c r="E202" s="84"/>
      <c r="F202" s="28"/>
      <c r="G202" s="28"/>
      <c r="H202" s="114" t="str">
        <f>IF(C202="","",IFERROR((VLOOKUP(C202,'[3]PRE - ETUDE'!$E$58:$AD$100,25,0)),IFERROR(VLOOKUP(C202,[4]Imformations!$C$10:$G$32,3,0),(VLOOKUP(C202,[3]PROJETS!$D$24:$AE$1000,25,0)))))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116" t="s">
        <v>49</v>
      </c>
      <c r="D203" s="117">
        <f>SUM(D196:D202)</f>
        <v>5</v>
      </c>
      <c r="E203" s="85"/>
      <c r="F203" s="42"/>
      <c r="G203" s="43"/>
      <c r="H203" s="120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112" t="s">
        <v>71</v>
      </c>
      <c r="D204" s="113">
        <v>4</v>
      </c>
      <c r="E204" s="83"/>
      <c r="F204" s="28"/>
      <c r="G204" s="28"/>
      <c r="H204" s="112" t="str">
        <f>IF(C204="","",IFERROR((VLOOKUP(C204,'[3]PRE - ETUDE'!$E$58:$AD$100,25,0)),IFERROR(VLOOKUP(C204,[4]Imformations!$C$10:$G$32,3,0),(VLOOKUP(C204,[3]PROJETS!$D$24:$AE$1000,25,0)))))</f>
        <v>FAISA/APS</v>
      </c>
      <c r="I204" s="30"/>
      <c r="J204" s="31"/>
      <c r="K204" s="32"/>
      <c r="M204" s="34"/>
      <c r="N204" s="34"/>
    </row>
    <row r="205" spans="2:14" x14ac:dyDescent="0.25">
      <c r="B205" s="139"/>
      <c r="C205" s="114"/>
      <c r="D205" s="115"/>
      <c r="E205" s="84"/>
      <c r="F205" s="28"/>
      <c r="G205" s="28"/>
      <c r="H205" s="114" t="str">
        <f>IF(C205="","",IFERROR((VLOOKUP(C205,'[3]PRE - ETUDE'!$E$58:$AD$100,25,0)),IFERROR(VLOOKUP(C205,[4]Imformations!$C$10:$G$32,3,0),(VLOOKUP(C205,[3]PROJETS!$D$24:$AE$1000,25,0)))))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114"/>
      <c r="D206" s="115"/>
      <c r="E206" s="84"/>
      <c r="F206" s="28"/>
      <c r="G206" s="28"/>
      <c r="H206" s="114" t="str">
        <f>IF(C206="","",IFERROR((VLOOKUP(C206,'[3]PRE - ETUDE'!$E$58:$AD$100,25,0)),IFERROR(VLOOKUP(C206,[4]Imformations!$C$10:$G$32,3,0),(VLOOKUP(C206,[3]PROJETS!$D$24:$AE$1000,25,0)))))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114"/>
      <c r="D207" s="115"/>
      <c r="E207" s="84"/>
      <c r="F207" s="28"/>
      <c r="G207" s="28"/>
      <c r="H207" s="114" t="str">
        <f>IF(C207="","",IFERROR((VLOOKUP(C207,'[3]PRE - ETUDE'!$E$58:$AD$100,25,0)),IFERROR(VLOOKUP(C207,[4]Imformations!$C$10:$G$32,3,0),(VLOOKUP(C207,[3]PROJETS!$D$24:$AE$1000,25,0)))))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114"/>
      <c r="D208" s="115"/>
      <c r="E208" s="84"/>
      <c r="F208" s="28"/>
      <c r="G208" s="28"/>
      <c r="H208" s="114" t="str">
        <f>IF(C208="","",IFERROR((VLOOKUP(C208,'[3]PRE - ETUDE'!$E$58:$AD$100,25,0)),IFERROR(VLOOKUP(C208,[4]Imformations!$C$10:$G$32,3,0),(VLOOKUP(C208,[3]PROJETS!$D$24:$AE$1000,25,0)))))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114"/>
      <c r="D209" s="115"/>
      <c r="E209" s="84"/>
      <c r="F209" s="28"/>
      <c r="G209" s="28"/>
      <c r="H209" s="114" t="str">
        <f>IF(C209="","",IFERROR((VLOOKUP(C209,'[3]PRE - ETUDE'!$E$58:$AD$100,25,0)),IFERROR(VLOOKUP(C209,[4]Imformations!$C$10:$G$32,3,0),(VLOOKUP(C209,[3]PROJETS!$D$24:$AE$1000,25,0)))))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114"/>
      <c r="D210" s="115"/>
      <c r="E210" s="84"/>
      <c r="F210" s="28"/>
      <c r="G210" s="28"/>
      <c r="H210" s="114" t="str">
        <f>IF(C210="","",IFERROR((VLOOKUP(C210,'[3]PRE - ETUDE'!$E$58:$AD$100,25,0)),IFERROR(VLOOKUP(C210,[4]Imformations!$C$10:$G$32,3,0),(VLOOKUP(C210,[3]PROJETS!$D$24:$AE$1000,25,0)))))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116" t="s">
        <v>49</v>
      </c>
      <c r="D211" s="117">
        <f>SUM(D204:D210)</f>
        <v>4</v>
      </c>
      <c r="E211" s="85"/>
      <c r="F211" s="42"/>
      <c r="G211" s="43"/>
      <c r="H211" s="120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112">
        <v>14005</v>
      </c>
      <c r="D212" s="113">
        <v>1</v>
      </c>
      <c r="E212" s="83"/>
      <c r="F212" s="28"/>
      <c r="G212" s="28"/>
      <c r="H212" s="112" t="str">
        <f>IF(C212="","",IFERROR((VLOOKUP(C212,'[3]PRE - ETUDE'!$E$58:$AD$100,25,0)),IFERROR(VLOOKUP(C212,[4]Imformations!$C$10:$G$32,3,0),(VLOOKUP(C212,[3]PROJETS!$D$24:$AE$1000,25,0)))))</f>
        <v>DOE</v>
      </c>
      <c r="I212" s="30"/>
      <c r="J212" s="31"/>
      <c r="K212" s="32"/>
      <c r="M212" s="34"/>
      <c r="N212" s="34"/>
    </row>
    <row r="213" spans="2:14" x14ac:dyDescent="0.25">
      <c r="B213" s="139"/>
      <c r="C213" s="114" t="s">
        <v>72</v>
      </c>
      <c r="D213" s="115">
        <v>4</v>
      </c>
      <c r="E213" s="84"/>
      <c r="F213" s="28"/>
      <c r="G213" s="28"/>
      <c r="H213" s="114" t="str">
        <f>IF(C213="","",IFERROR((VLOOKUP(C213,'[3]PRE - ETUDE'!$E$58:$AD$100,25,0)),IFERROR(VLOOKUP(C213,[4]Imformations!$C$10:$G$32,3,0),(VLOOKUP(C213,[3]PROJETS!$D$24:$AE$1000,25,0)))))</f>
        <v>FAISA/APS</v>
      </c>
      <c r="I213" s="36"/>
      <c r="J213" s="37"/>
      <c r="K213" s="38"/>
      <c r="M213" s="34"/>
      <c r="N213" s="34"/>
    </row>
    <row r="214" spans="2:14" x14ac:dyDescent="0.25">
      <c r="B214" s="139"/>
      <c r="C214" s="114" t="s">
        <v>73</v>
      </c>
      <c r="D214" s="115">
        <v>1</v>
      </c>
      <c r="E214" s="84"/>
      <c r="F214" s="28"/>
      <c r="G214" s="28"/>
      <c r="H214" s="114">
        <f>IF(C214="","",IFERROR((VLOOKUP(C214,'[3]PRE - ETUDE'!$E$58:$AD$100,25,0)),IFERROR(VLOOKUP(C214,[4]Imformations!$C$10:$G$32,3,0),(VLOOKUP(C214,[3]PROJETS!$D$24:$AE$1000,25,0)))))</f>
        <v>0</v>
      </c>
      <c r="I214" s="36"/>
      <c r="J214" s="37"/>
      <c r="K214" s="38"/>
      <c r="M214" s="34"/>
      <c r="N214" s="34"/>
    </row>
    <row r="215" spans="2:14" x14ac:dyDescent="0.25">
      <c r="B215" s="139"/>
      <c r="C215" s="114">
        <v>12010</v>
      </c>
      <c r="D215" s="115">
        <v>1</v>
      </c>
      <c r="E215" s="84"/>
      <c r="F215" s="28"/>
      <c r="G215" s="28"/>
      <c r="H215" s="114" t="str">
        <f>IF(C215="","",IFERROR((VLOOKUP(C215,'[3]PRE - ETUDE'!$E$58:$AD$100,25,0)),IFERROR(VLOOKUP(C215,[4]Imformations!$C$10:$G$32,3,0),(VLOOKUP(C215,[3]PROJETS!$D$24:$AE$1000,25,0)))))</f>
        <v>DOE</v>
      </c>
      <c r="I215" s="36"/>
      <c r="J215" s="37"/>
      <c r="K215" s="38"/>
      <c r="M215" s="34"/>
      <c r="N215" s="34"/>
    </row>
    <row r="216" spans="2:14" x14ac:dyDescent="0.25">
      <c r="B216" s="139"/>
      <c r="C216" s="114">
        <v>3</v>
      </c>
      <c r="D216" s="115">
        <v>6</v>
      </c>
      <c r="E216" s="84"/>
      <c r="F216" s="28"/>
      <c r="G216" s="28"/>
      <c r="H216" s="114">
        <f>IF(C216="","",IFERROR((VLOOKUP(C216,'[3]PRE - ETUDE'!$E$58:$AD$100,25,0)),IFERROR(VLOOKUP(C216,[4]Imformations!$C$10:$G$32,3,0),(VLOOKUP(C216,[3]PROJETS!$D$24:$AE$1000,25,0)))))</f>
        <v>0</v>
      </c>
      <c r="I216" s="36"/>
      <c r="J216" s="37"/>
      <c r="K216" s="38"/>
      <c r="M216" s="34"/>
      <c r="N216" s="34"/>
    </row>
    <row r="217" spans="2:14" x14ac:dyDescent="0.25">
      <c r="B217" s="139"/>
      <c r="C217" s="114"/>
      <c r="D217" s="115"/>
      <c r="E217" s="84"/>
      <c r="F217" s="28"/>
      <c r="G217" s="28"/>
      <c r="H217" s="114" t="str">
        <f>IF(C217="","",IFERROR((VLOOKUP(C217,'[3]PRE - ETUDE'!$E$58:$AD$100,25,0)),IFERROR(VLOOKUP(C217,[4]Imformations!$C$10:$G$32,3,0),(VLOOKUP(C217,[3]PROJETS!$D$24:$AE$1000,25,0)))))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114"/>
      <c r="D218" s="115"/>
      <c r="E218" s="84"/>
      <c r="F218" s="28"/>
      <c r="G218" s="28"/>
      <c r="H218" s="114" t="str">
        <f>IF(C218="","",IFERROR((VLOOKUP(C218,'[3]PRE - ETUDE'!$E$58:$AD$100,25,0)),IFERROR(VLOOKUP(C218,[4]Imformations!$C$10:$G$32,3,0),(VLOOKUP(C218,[3]PROJETS!$D$24:$AE$1000,25,0)))))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116" t="s">
        <v>49</v>
      </c>
      <c r="D219" s="117">
        <f>SUM(D212:D218)</f>
        <v>13</v>
      </c>
      <c r="E219" s="85"/>
      <c r="F219" s="42"/>
      <c r="G219" s="43"/>
      <c r="H219" s="120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112">
        <v>14005</v>
      </c>
      <c r="D220" s="113">
        <v>2</v>
      </c>
      <c r="E220" s="83"/>
      <c r="F220" s="28"/>
      <c r="G220" s="28"/>
      <c r="H220" s="112" t="str">
        <f>IF(C220="","",IFERROR((VLOOKUP(C220,'[3]PRE - ETUDE'!$E$58:$AD$100,25,0)),IFERROR(VLOOKUP(C220,[4]Imformations!$C$10:$G$32,3,0),(VLOOKUP(C220,[3]PROJETS!$D$24:$AE$1000,25,0)))))</f>
        <v>DOE</v>
      </c>
      <c r="I220" s="30"/>
      <c r="J220" s="31"/>
      <c r="K220" s="32"/>
      <c r="M220" s="34"/>
      <c r="N220" s="34"/>
    </row>
    <row r="221" spans="2:14" x14ac:dyDescent="0.25">
      <c r="B221" s="139"/>
      <c r="C221" s="114" t="s">
        <v>72</v>
      </c>
      <c r="D221" s="115">
        <v>3</v>
      </c>
      <c r="E221" s="84"/>
      <c r="F221" s="28"/>
      <c r="G221" s="28"/>
      <c r="H221" s="114" t="str">
        <f>IF(C221="","",IFERROR((VLOOKUP(C221,'[3]PRE - ETUDE'!$E$58:$AD$100,25,0)),IFERROR(VLOOKUP(C221,[4]Imformations!$C$10:$G$32,3,0),(VLOOKUP(C221,[3]PROJETS!$D$24:$AE$1000,25,0)))))</f>
        <v>FAISA/APS</v>
      </c>
      <c r="I221" s="36"/>
      <c r="J221" s="37"/>
      <c r="K221" s="38"/>
      <c r="M221" s="34"/>
      <c r="N221" s="34"/>
    </row>
    <row r="222" spans="2:14" x14ac:dyDescent="0.25">
      <c r="B222" s="139"/>
      <c r="C222" s="114">
        <v>12010</v>
      </c>
      <c r="D222" s="115">
        <v>2</v>
      </c>
      <c r="E222" s="84"/>
      <c r="F222" s="28"/>
      <c r="G222" s="28"/>
      <c r="H222" s="114" t="str">
        <f>IF(C222="","",IFERROR((VLOOKUP(C222,'[3]PRE - ETUDE'!$E$58:$AD$100,25,0)),IFERROR(VLOOKUP(C222,[4]Imformations!$C$10:$G$32,3,0),(VLOOKUP(C222,[3]PROJETS!$D$24:$AE$1000,25,0)))))</f>
        <v>DOE</v>
      </c>
      <c r="I222" s="36"/>
      <c r="J222" s="37"/>
      <c r="K222" s="38"/>
      <c r="M222" s="34"/>
      <c r="N222" s="34"/>
    </row>
    <row r="223" spans="2:14" x14ac:dyDescent="0.25">
      <c r="B223" s="139"/>
      <c r="C223" s="114">
        <v>1</v>
      </c>
      <c r="D223" s="115">
        <v>1</v>
      </c>
      <c r="E223" s="84"/>
      <c r="F223" s="28"/>
      <c r="G223" s="28"/>
      <c r="H223" s="114">
        <f>IF(C223="","",IFERROR((VLOOKUP(C223,'[3]PRE - ETUDE'!$E$58:$AD$100,25,0)),IFERROR(VLOOKUP(C223,[4]Imformations!$C$10:$G$32,3,0),(VLOOKUP(C223,[3]PROJETS!$D$24:$AE$1000,25,0)))))</f>
        <v>0</v>
      </c>
      <c r="I223" s="36"/>
      <c r="J223" s="37"/>
      <c r="K223" s="38"/>
      <c r="M223" s="34"/>
      <c r="N223" s="34"/>
    </row>
    <row r="224" spans="2:14" x14ac:dyDescent="0.25">
      <c r="B224" s="139"/>
      <c r="C224" s="114">
        <v>14005</v>
      </c>
      <c r="D224" s="115">
        <v>1</v>
      </c>
      <c r="E224" s="84"/>
      <c r="F224" s="28"/>
      <c r="G224" s="28"/>
      <c r="H224" s="114" t="str">
        <f>IF(C224="","",IFERROR((VLOOKUP(C224,'[3]PRE - ETUDE'!$E$58:$AD$100,25,0)),IFERROR(VLOOKUP(C224,[4]Imformations!$C$10:$G$32,3,0),(VLOOKUP(C224,[3]PROJETS!$D$24:$AE$1000,25,0)))))</f>
        <v>DOE</v>
      </c>
      <c r="I224" s="36"/>
      <c r="J224" s="37"/>
      <c r="K224" s="38"/>
      <c r="M224" s="34"/>
      <c r="N224" s="34"/>
    </row>
    <row r="225" spans="2:14" x14ac:dyDescent="0.25">
      <c r="B225" s="139"/>
      <c r="C225" s="114"/>
      <c r="D225" s="115"/>
      <c r="E225" s="84"/>
      <c r="F225" s="28"/>
      <c r="G225" s="28"/>
      <c r="H225" s="114" t="str">
        <f>IF(C225="","",IFERROR((VLOOKUP(C225,'[3]PRE - ETUDE'!$E$58:$AD$100,25,0)),IFERROR(VLOOKUP(C225,[4]Imformations!$C$10:$G$32,3,0),(VLOOKUP(C225,[3]PROJETS!$D$24:$AE$1000,25,0)))))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114"/>
      <c r="D226" s="115"/>
      <c r="E226" s="84"/>
      <c r="F226" s="28"/>
      <c r="G226" s="28"/>
      <c r="H226" s="114" t="str">
        <f>IF(C226="","",IFERROR((VLOOKUP(C226,'[3]PRE - ETUDE'!$E$58:$AD$100,25,0)),IFERROR(VLOOKUP(C226,[4]Imformations!$C$10:$G$32,3,0),(VLOOKUP(C226,[3]PROJETS!$D$24:$AE$1000,25,0)))))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116" t="s">
        <v>49</v>
      </c>
      <c r="D227" s="117">
        <f>SUM(D220:D226)</f>
        <v>9</v>
      </c>
      <c r="E227" s="85"/>
      <c r="F227" s="42"/>
      <c r="G227" s="43"/>
      <c r="H227" s="120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112" t="s">
        <v>69</v>
      </c>
      <c r="D228" s="113">
        <v>8</v>
      </c>
      <c r="E228" s="83"/>
      <c r="F228" s="28"/>
      <c r="G228" s="28"/>
      <c r="H228" s="112" t="str">
        <f>IF(C228="","",IFERROR((VLOOKUP(C228,'[3]PRE - ETUDE'!$E$58:$AD$100,25,0)),IFERROR(VLOOKUP(C228,[4]Imformations!$C$10:$G$32,3,0),(VLOOKUP(C228,[3]PROJETS!$D$24:$AE$1000,25,0)))))</f>
        <v>FAISA</v>
      </c>
      <c r="I228" s="30"/>
      <c r="J228" s="31"/>
      <c r="K228" s="32"/>
      <c r="M228" s="34"/>
      <c r="N228" s="34"/>
    </row>
    <row r="229" spans="2:14" x14ac:dyDescent="0.25">
      <c r="B229" s="139"/>
      <c r="C229" s="114"/>
      <c r="D229" s="115"/>
      <c r="E229" s="84"/>
      <c r="F229" s="28"/>
      <c r="G229" s="28"/>
      <c r="H229" s="114" t="str">
        <f>IF(C229="","",IFERROR((VLOOKUP(C229,'[3]PRE - ETUDE'!$E$58:$AD$100,25,0)),IFERROR(VLOOKUP(C229,[4]Imformations!$C$10:$G$32,3,0),(VLOOKUP(C229,[3]PROJETS!$D$24:$AE$1000,25,0)))))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114"/>
      <c r="D230" s="115"/>
      <c r="E230" s="84"/>
      <c r="F230" s="28"/>
      <c r="G230" s="28"/>
      <c r="H230" s="114" t="str">
        <f>IF(C230="","",IFERROR((VLOOKUP(C230,'[3]PRE - ETUDE'!$E$58:$AD$100,25,0)),IFERROR(VLOOKUP(C230,[4]Imformations!$C$10:$G$32,3,0),(VLOOKUP(C230,[3]PROJETS!$D$24:$AE$1000,25,0)))))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114"/>
      <c r="D231" s="115"/>
      <c r="E231" s="84"/>
      <c r="F231" s="28"/>
      <c r="G231" s="28"/>
      <c r="H231" s="114" t="str">
        <f>IF(C231="","",IFERROR((VLOOKUP(C231,'[3]PRE - ETUDE'!$E$58:$AD$100,25,0)),IFERROR(VLOOKUP(C231,[4]Imformations!$C$10:$G$32,3,0),(VLOOKUP(C231,[3]PROJETS!$D$24:$AE$1000,25,0)))))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114"/>
      <c r="D232" s="115"/>
      <c r="E232" s="84"/>
      <c r="F232" s="28"/>
      <c r="G232" s="28"/>
      <c r="H232" s="114" t="str">
        <f>IF(C232="","",IFERROR((VLOOKUP(C232,'[3]PRE - ETUDE'!$E$58:$AD$100,25,0)),IFERROR(VLOOKUP(C232,[4]Imformations!$C$10:$G$32,3,0),(VLOOKUP(C232,[3]PROJETS!$D$24:$AE$1000,25,0)))))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114"/>
      <c r="D233" s="115"/>
      <c r="E233" s="84"/>
      <c r="F233" s="28"/>
      <c r="G233" s="28"/>
      <c r="H233" s="114" t="str">
        <f>IF(C233="","",IFERROR((VLOOKUP(C233,'[3]PRE - ETUDE'!$E$58:$AD$100,25,0)),IFERROR(VLOOKUP(C233,[4]Imformations!$C$10:$G$32,3,0),(VLOOKUP(C233,[3]PROJETS!$D$24:$AE$1000,25,0)))))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114"/>
      <c r="D234" s="115"/>
      <c r="E234" s="84"/>
      <c r="F234" s="28"/>
      <c r="G234" s="28"/>
      <c r="H234" s="114" t="str">
        <f>IF(C234="","",IFERROR((VLOOKUP(C234,'[3]PRE - ETUDE'!$E$58:$AD$100,25,0)),IFERROR(VLOOKUP(C234,[4]Imformations!$C$10:$G$32,3,0),(VLOOKUP(C234,[3]PROJETS!$D$24:$AE$1000,25,0)))))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116" t="s">
        <v>49</v>
      </c>
      <c r="D235" s="117">
        <f>SUM(D228:D234)</f>
        <v>8</v>
      </c>
      <c r="E235" s="85"/>
      <c r="F235" s="42"/>
      <c r="G235" s="43"/>
      <c r="H235" s="120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112">
        <v>12010</v>
      </c>
      <c r="D236" s="113">
        <v>2</v>
      </c>
      <c r="E236" s="83"/>
      <c r="F236" s="28"/>
      <c r="G236" s="28"/>
      <c r="H236" s="112" t="str">
        <f>IF(C236="","",IFERROR((VLOOKUP(C236,'[3]PRE - ETUDE'!$E$58:$AD$100,25,0)),IFERROR(VLOOKUP(C236,[4]Imformations!$C$10:$G$32,3,0),(VLOOKUP(C236,[3]PROJETS!$D$24:$AE$1000,25,0)))))</f>
        <v>DOE</v>
      </c>
      <c r="I236" s="30"/>
      <c r="J236" s="31"/>
      <c r="K236" s="32"/>
      <c r="M236" s="34"/>
      <c r="N236" s="34"/>
    </row>
    <row r="237" spans="2:14" x14ac:dyDescent="0.25">
      <c r="B237" s="139"/>
      <c r="C237" s="114" t="s">
        <v>69</v>
      </c>
      <c r="D237" s="115">
        <v>1</v>
      </c>
      <c r="E237" s="84"/>
      <c r="F237" s="28"/>
      <c r="G237" s="28"/>
      <c r="H237" s="114" t="str">
        <f>IF(C237="","",IFERROR((VLOOKUP(C237,'[3]PRE - ETUDE'!$E$58:$AD$100,25,0)),IFERROR(VLOOKUP(C237,[4]Imformations!$C$10:$G$32,3,0),(VLOOKUP(C237,[3]PROJETS!$D$24:$AE$1000,25,0)))))</f>
        <v>FAISA</v>
      </c>
      <c r="I237" s="36"/>
      <c r="J237" s="37"/>
      <c r="K237" s="38"/>
      <c r="M237" s="34"/>
      <c r="N237" s="34"/>
    </row>
    <row r="238" spans="2:14" x14ac:dyDescent="0.25">
      <c r="B238" s="139"/>
      <c r="C238" s="114">
        <v>1612</v>
      </c>
      <c r="D238" s="115">
        <v>3</v>
      </c>
      <c r="E238" s="84"/>
      <c r="F238" s="28"/>
      <c r="G238" s="28"/>
      <c r="H238" s="114" t="str">
        <f>IF(C238="","",IFERROR((VLOOKUP(C238,'[3]PRE - ETUDE'!$E$58:$AD$100,25,0)),IFERROR(VLOOKUP(C238,[4]Imformations!$C$10:$G$32,3,0),(VLOOKUP(C238,[3]PROJETS!$D$24:$AE$1000,25,0)))))</f>
        <v>DET</v>
      </c>
      <c r="I238" s="36"/>
      <c r="J238" s="37"/>
      <c r="K238" s="38"/>
      <c r="M238" s="34"/>
      <c r="N238" s="34"/>
    </row>
    <row r="239" spans="2:14" x14ac:dyDescent="0.25">
      <c r="B239" s="139"/>
      <c r="C239" s="114">
        <v>1</v>
      </c>
      <c r="D239" s="115">
        <v>1</v>
      </c>
      <c r="E239" s="84"/>
      <c r="F239" s="28"/>
      <c r="G239" s="28"/>
      <c r="H239" s="114">
        <f>IF(C239="","",IFERROR((VLOOKUP(C239,'[3]PRE - ETUDE'!$E$58:$AD$100,25,0)),IFERROR(VLOOKUP(C239,[4]Imformations!$C$10:$G$32,3,0),(VLOOKUP(C239,[3]PROJETS!$D$24:$AE$1000,25,0)))))</f>
        <v>0</v>
      </c>
      <c r="I239" s="36"/>
      <c r="J239" s="37"/>
      <c r="K239" s="38"/>
      <c r="M239" s="34"/>
      <c r="N239" s="34"/>
    </row>
    <row r="240" spans="2:14" x14ac:dyDescent="0.25">
      <c r="B240" s="139"/>
      <c r="C240" s="114"/>
      <c r="D240" s="115"/>
      <c r="E240" s="84"/>
      <c r="F240" s="28"/>
      <c r="G240" s="28"/>
      <c r="H240" s="114" t="str">
        <f>IF(C240="","",IFERROR((VLOOKUP(C240,'[3]PRE - ETUDE'!$E$58:$AD$100,25,0)),IFERROR(VLOOKUP(C240,[4]Imformations!$C$10:$G$32,3,0),(VLOOKUP(C240,[3]PROJETS!$D$24:$AE$1000,25,0)))))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114"/>
      <c r="D241" s="115"/>
      <c r="E241" s="84"/>
      <c r="F241" s="28"/>
      <c r="G241" s="28"/>
      <c r="H241" s="114" t="str">
        <f>IF(C241="","",IFERROR((VLOOKUP(C241,'[3]PRE - ETUDE'!$E$58:$AD$100,25,0)),IFERROR(VLOOKUP(C241,[4]Imformations!$C$10:$G$32,3,0),(VLOOKUP(C241,[3]PROJETS!$D$24:$AE$1000,25,0)))))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114"/>
      <c r="D242" s="115"/>
      <c r="E242" s="84"/>
      <c r="F242" s="28"/>
      <c r="G242" s="28"/>
      <c r="H242" s="114" t="str">
        <f>IF(C242="","",IFERROR((VLOOKUP(C242,'[3]PRE - ETUDE'!$E$58:$AD$100,25,0)),IFERROR(VLOOKUP(C242,[4]Imformations!$C$10:$G$32,3,0),(VLOOKUP(C242,[3]PROJETS!$D$24:$AE$1000,25,0)))))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116" t="s">
        <v>49</v>
      </c>
      <c r="D243" s="117">
        <f>SUM(D236:D242)</f>
        <v>7</v>
      </c>
      <c r="E243" s="85"/>
      <c r="F243" s="42"/>
      <c r="G243" s="43"/>
      <c r="H243" s="120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112">
        <v>15013</v>
      </c>
      <c r="D244" s="113">
        <v>3</v>
      </c>
      <c r="E244" s="83"/>
      <c r="F244" s="28"/>
      <c r="G244" s="28"/>
      <c r="H244" s="112" t="str">
        <f>IF(C244="","",IFERROR((VLOOKUP(C244,'[3]PRE - ETUDE'!$E$58:$AD$100,25,0)),IFERROR(VLOOKUP(C244,[4]Imformations!$C$10:$G$32,3,0),(VLOOKUP(C244,[3]PROJETS!$D$24:$AE$1000,25,0)))))</f>
        <v>DOE</v>
      </c>
      <c r="I244" s="30"/>
      <c r="J244" s="31"/>
      <c r="K244" s="32"/>
      <c r="M244" s="34"/>
      <c r="N244" s="34"/>
    </row>
    <row r="245" spans="2:14" x14ac:dyDescent="0.25">
      <c r="B245" s="139"/>
      <c r="C245" s="114">
        <v>1</v>
      </c>
      <c r="D245" s="115">
        <v>4</v>
      </c>
      <c r="E245" s="84"/>
      <c r="F245" s="28"/>
      <c r="G245" s="28"/>
      <c r="H245" s="114">
        <f>IF(C245="","",IFERROR((VLOOKUP(C245,'[3]PRE - ETUDE'!$E$58:$AD$100,25,0)),IFERROR(VLOOKUP(C245,[4]Imformations!$C$10:$G$32,3,0),(VLOOKUP(C245,[3]PROJETS!$D$24:$AE$1000,25,0)))))</f>
        <v>0</v>
      </c>
      <c r="I245" s="36"/>
      <c r="J245" s="37"/>
      <c r="K245" s="38"/>
      <c r="M245" s="34"/>
      <c r="N245" s="34"/>
    </row>
    <row r="246" spans="2:14" x14ac:dyDescent="0.25">
      <c r="B246" s="139"/>
      <c r="C246" s="114"/>
      <c r="D246" s="115"/>
      <c r="E246" s="84"/>
      <c r="F246" s="28"/>
      <c r="G246" s="28"/>
      <c r="H246" s="114" t="str">
        <f>IF(C246="","",IFERROR((VLOOKUP(C246,'[3]PRE - ETUDE'!$E$58:$AD$100,25,0)),IFERROR(VLOOKUP(C246,[4]Imformations!$C$10:$G$32,3,0),(VLOOKUP(C246,[3]PROJETS!$D$24:$AE$1000,25,0)))))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114"/>
      <c r="D247" s="115"/>
      <c r="E247" s="84"/>
      <c r="F247" s="28"/>
      <c r="G247" s="28"/>
      <c r="H247" s="114" t="str">
        <f>IF(C247="","",IFERROR((VLOOKUP(C247,'[3]PRE - ETUDE'!$E$58:$AD$100,25,0)),IFERROR(VLOOKUP(C247,[4]Imformations!$C$10:$G$32,3,0),(VLOOKUP(C247,[3]PROJETS!$D$24:$AE$1000,25,0)))))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114"/>
      <c r="D248" s="115"/>
      <c r="E248" s="84"/>
      <c r="F248" s="28"/>
      <c r="G248" s="28"/>
      <c r="H248" s="114" t="str">
        <f>IF(C248="","",IFERROR((VLOOKUP(C248,'[3]PRE - ETUDE'!$E$58:$AD$100,25,0)),IFERROR(VLOOKUP(C248,[4]Imformations!$C$10:$G$32,3,0),(VLOOKUP(C248,[3]PROJETS!$D$24:$AE$1000,25,0)))))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114"/>
      <c r="D249" s="115"/>
      <c r="E249" s="84"/>
      <c r="F249" s="28"/>
      <c r="G249" s="28"/>
      <c r="H249" s="114" t="str">
        <f>IF(C249="","",IFERROR((VLOOKUP(C249,'[3]PRE - ETUDE'!$E$58:$AD$100,25,0)),IFERROR(VLOOKUP(C249,[4]Imformations!$C$10:$G$32,3,0),(VLOOKUP(C249,[3]PROJETS!$D$24:$AE$1000,25,0)))))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114"/>
      <c r="D250" s="115"/>
      <c r="E250" s="84"/>
      <c r="F250" s="28"/>
      <c r="G250" s="28"/>
      <c r="H250" s="114" t="str">
        <f>IF(C250="","",IFERROR((VLOOKUP(C250,'[3]PRE - ETUDE'!$E$58:$AD$100,25,0)),IFERROR(VLOOKUP(C250,[4]Imformations!$C$10:$G$32,3,0),(VLOOKUP(C250,[3]PROJETS!$D$24:$AE$1000,25,0)))))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118" t="s">
        <v>49</v>
      </c>
      <c r="D251" s="119">
        <f>SUM(D244:D250)</f>
        <v>7</v>
      </c>
      <c r="E251" s="86"/>
      <c r="F251" s="51"/>
      <c r="G251" s="52"/>
      <c r="H251" s="121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103"/>
    </row>
    <row r="258" spans="4:4" x14ac:dyDescent="0.25">
      <c r="D258" s="103"/>
    </row>
    <row r="259" spans="4:4" x14ac:dyDescent="0.25">
      <c r="D259" s="103"/>
    </row>
    <row r="260" spans="4:4" x14ac:dyDescent="0.25">
      <c r="D260" s="103"/>
    </row>
    <row r="261" spans="4:4" x14ac:dyDescent="0.25">
      <c r="D261" s="103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4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Q1" sqref="Q1:V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61" customWidth="1"/>
    <col min="4" max="4" width="9.5703125" style="61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61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95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"AVRIL "&amp;Imformations!B3</f>
        <v>AVRIL 2017</v>
      </c>
      <c r="H1" s="142">
        <f>D11+D19+D27+D35+D43+D51+D59+D67+D75+D83+D91+D99+D107+D115+D123+D131+D139+D147+D155+D163+D171+D179+D187+D195+D203+D211+D219+D227+D235+D243+D251</f>
        <v>110.5</v>
      </c>
      <c r="I1" s="142"/>
      <c r="J1" s="14"/>
      <c r="K1" s="14"/>
      <c r="M1" s="91" t="s">
        <v>52</v>
      </c>
      <c r="N1" s="91" t="s">
        <v>53</v>
      </c>
      <c r="O1" s="17"/>
    </row>
    <row r="2" spans="2:15" s="15" customFormat="1" ht="19.5" customHeight="1" thickBot="1" x14ac:dyDescent="0.25">
      <c r="B2" s="18">
        <v>1</v>
      </c>
      <c r="C2" s="96">
        <f>B2+1</f>
        <v>2</v>
      </c>
      <c r="D2" s="96">
        <f t="shared" ref="D2:I2" si="0">C2+1</f>
        <v>3</v>
      </c>
      <c r="E2" s="18"/>
      <c r="F2" s="19"/>
      <c r="G2" s="18">
        <f>D2+1</f>
        <v>4</v>
      </c>
      <c r="H2" s="96">
        <f t="shared" si="0"/>
        <v>5</v>
      </c>
      <c r="I2" s="18">
        <f t="shared" si="0"/>
        <v>6</v>
      </c>
      <c r="J2" s="18">
        <v>7</v>
      </c>
      <c r="K2" s="18">
        <v>8</v>
      </c>
      <c r="M2" s="92"/>
      <c r="N2" s="92"/>
      <c r="O2" s="17"/>
    </row>
    <row r="3" spans="2:15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122">
        <v>5</v>
      </c>
      <c r="D4" s="123">
        <v>1</v>
      </c>
      <c r="E4" s="84"/>
      <c r="F4" s="28"/>
      <c r="G4" s="28"/>
      <c r="H4" s="112">
        <f>IF(C4="","",IFERROR((VLOOKUP(C4,'[3]PRE - ETUDE'!$E$58:$AD$100,25,0)),IFERROR(VLOOKUP(C4,[4]Imformations!$C$10:$G$32,3,0),(VLOOKUP(C4,[3]PROJETS!$D$24:$AE$1000,25,0)))))</f>
        <v>0</v>
      </c>
      <c r="I4" s="30"/>
      <c r="J4" s="31"/>
      <c r="K4" s="32"/>
      <c r="L4" s="33"/>
      <c r="M4" s="93"/>
      <c r="N4" s="93"/>
    </row>
    <row r="5" spans="2:15" ht="15" customHeight="1" x14ac:dyDescent="0.25">
      <c r="B5" s="139"/>
      <c r="C5" s="114" t="s">
        <v>73</v>
      </c>
      <c r="D5" s="115">
        <v>0.5</v>
      </c>
      <c r="E5" s="84"/>
      <c r="F5" s="28"/>
      <c r="G5" s="28"/>
      <c r="H5" s="114" t="s">
        <v>76</v>
      </c>
      <c r="I5" s="36"/>
      <c r="J5" s="37"/>
      <c r="K5" s="38"/>
      <c r="L5" s="33"/>
      <c r="M5" s="93"/>
      <c r="N5" s="93"/>
    </row>
    <row r="6" spans="2:15" ht="15" customHeight="1" x14ac:dyDescent="0.25">
      <c r="B6" s="139"/>
      <c r="C6" s="114">
        <v>14005</v>
      </c>
      <c r="D6" s="115">
        <v>1</v>
      </c>
      <c r="E6" s="84"/>
      <c r="F6" s="28"/>
      <c r="G6" s="28"/>
      <c r="H6" s="114" t="str">
        <f>IF(C6="","",IFERROR((VLOOKUP(C6,'[3]PRE - ETUDE'!$E$58:$AD$100,25,0)),IFERROR(VLOOKUP(C6,[4]Imformations!$C$10:$G$32,3,0),(VLOOKUP(C6,[3]PROJETS!$D$24:$AE$1000,25,0)))))</f>
        <v>DOE</v>
      </c>
      <c r="I6" s="36"/>
      <c r="J6" s="37"/>
      <c r="K6" s="38"/>
      <c r="L6" s="33"/>
      <c r="M6" s="93"/>
      <c r="N6" s="93"/>
    </row>
    <row r="7" spans="2:15" ht="15" customHeight="1" x14ac:dyDescent="0.25">
      <c r="B7" s="139"/>
      <c r="C7" s="114"/>
      <c r="D7" s="115"/>
      <c r="E7" s="84"/>
      <c r="F7" s="28"/>
      <c r="G7" s="28"/>
      <c r="H7" s="114" t="str">
        <f>IF(C7="","",IFERROR((VLOOKUP(C7,'[3]PRE - ETUDE'!$E$58:$AD$100,25,0)),IFERROR(VLOOKUP(C7,[4]Imformations!$C$10:$G$32,3,0),(VLOOKUP(C7,[3]PROJETS!$D$24:$AE$1000,25,0)))))</f>
        <v/>
      </c>
      <c r="I7" s="36"/>
      <c r="J7" s="37"/>
      <c r="K7" s="38"/>
      <c r="L7" s="33"/>
      <c r="M7" s="93"/>
      <c r="N7" s="93"/>
    </row>
    <row r="8" spans="2:15" ht="15" customHeight="1" x14ac:dyDescent="0.25">
      <c r="B8" s="139"/>
      <c r="C8" s="114"/>
      <c r="D8" s="115"/>
      <c r="E8" s="84"/>
      <c r="F8" s="28"/>
      <c r="G8" s="28"/>
      <c r="H8" s="114" t="str">
        <f>IF(C8="","",IFERROR((VLOOKUP(C8,'[3]PRE - ETUDE'!$E$58:$AD$100,25,0)),IFERROR(VLOOKUP(C8,[4]Imformations!$C$10:$G$32,3,0),(VLOOKUP(C8,[3]PROJETS!$D$24:$AE$1000,25,0)))))</f>
        <v/>
      </c>
      <c r="I8" s="36"/>
      <c r="J8" s="37"/>
      <c r="K8" s="38"/>
      <c r="M8" s="93"/>
      <c r="N8" s="93"/>
    </row>
    <row r="9" spans="2:15" ht="15" customHeight="1" x14ac:dyDescent="0.25">
      <c r="B9" s="139"/>
      <c r="C9" s="114"/>
      <c r="D9" s="115"/>
      <c r="E9" s="84"/>
      <c r="F9" s="28"/>
      <c r="G9" s="28"/>
      <c r="H9" s="114" t="str">
        <f>IF(C9="","",IFERROR((VLOOKUP(C9,'[3]PRE - ETUDE'!$E$58:$AD$100,25,0)),IFERROR(VLOOKUP(C9,[4]Imformations!$C$10:$G$32,3,0),(VLOOKUP(C9,[3]PROJETS!$D$24:$AE$1000,25,0)))))</f>
        <v/>
      </c>
      <c r="I9" s="36"/>
      <c r="J9" s="37"/>
      <c r="K9" s="38"/>
      <c r="M9" s="93"/>
      <c r="N9" s="93"/>
    </row>
    <row r="10" spans="2:15" ht="15" customHeight="1" x14ac:dyDescent="0.25">
      <c r="B10" s="139"/>
      <c r="C10" s="114"/>
      <c r="D10" s="115"/>
      <c r="E10" s="84"/>
      <c r="F10" s="28"/>
      <c r="G10" s="28"/>
      <c r="H10" s="114" t="str">
        <f>IF(C10="","",IFERROR((VLOOKUP(C10,'[3]PRE - ETUDE'!$E$58:$AD$100,25,0)),IFERROR(VLOOKUP(C10,[4]Imformations!$C$10:$G$32,3,0),(VLOOKUP(C10,[3]PROJETS!$D$24:$AE$1000,25,0)))))</f>
        <v/>
      </c>
      <c r="I10" s="36"/>
      <c r="J10" s="37"/>
      <c r="K10" s="38"/>
      <c r="M10" s="93"/>
      <c r="N10" s="93"/>
    </row>
    <row r="11" spans="2:15" ht="15" customHeight="1" x14ac:dyDescent="0.25">
      <c r="B11" s="140"/>
      <c r="C11" s="116" t="s">
        <v>49</v>
      </c>
      <c r="D11" s="117">
        <f>SUM(D4:D10)</f>
        <v>2.5</v>
      </c>
      <c r="E11" s="85"/>
      <c r="F11" s="42"/>
      <c r="G11" s="43"/>
      <c r="H11" s="120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94"/>
      <c r="N11" s="94"/>
    </row>
    <row r="12" spans="2:15" x14ac:dyDescent="0.25">
      <c r="B12" s="138" t="s">
        <v>4</v>
      </c>
      <c r="C12" s="112"/>
      <c r="D12" s="113"/>
      <c r="E12" s="83"/>
      <c r="F12" s="28"/>
      <c r="G12" s="28"/>
      <c r="H12" s="112" t="str">
        <f>IF(C12="","",IFERROR((VLOOKUP(C12,'[3]PRE - ETUDE'!$E$58:$AD$100,25,0)),IFERROR(VLOOKUP(C12,[4]Imformations!$C$10:$G$32,3,0),(VLOOKUP(C12,[3]PROJETS!$D$24:$AE$1000,25,0)))))</f>
        <v/>
      </c>
      <c r="I12" s="30"/>
      <c r="J12" s="31"/>
      <c r="K12" s="32"/>
      <c r="M12" s="93"/>
      <c r="N12" s="93"/>
    </row>
    <row r="13" spans="2:15" x14ac:dyDescent="0.25">
      <c r="B13" s="139"/>
      <c r="C13" s="114"/>
      <c r="D13" s="115"/>
      <c r="E13" s="84"/>
      <c r="F13" s="28"/>
      <c r="G13" s="28"/>
      <c r="H13" s="114" t="str">
        <f>IF(C13="","",IFERROR((VLOOKUP(C13,'[3]PRE - ETUDE'!$E$58:$AD$100,25,0)),IFERROR(VLOOKUP(C13,[4]Imformations!$C$10:$G$32,3,0),(VLOOKUP(C13,[3]PROJETS!$D$24:$AE$1000,25,0)))))</f>
        <v/>
      </c>
      <c r="I13" s="36"/>
      <c r="J13" s="37"/>
      <c r="K13" s="38"/>
      <c r="M13" s="93"/>
      <c r="N13" s="93"/>
    </row>
    <row r="14" spans="2:15" x14ac:dyDescent="0.25">
      <c r="B14" s="139"/>
      <c r="C14" s="114"/>
      <c r="D14" s="115"/>
      <c r="E14" s="84"/>
      <c r="F14" s="28"/>
      <c r="G14" s="28"/>
      <c r="H14" s="114" t="str">
        <f>IF(C14="","",IFERROR((VLOOKUP(C14,'[3]PRE - ETUDE'!$E$58:$AD$100,25,0)),IFERROR(VLOOKUP(C14,[4]Imformations!$C$10:$G$32,3,0),(VLOOKUP(C14,[3]PROJETS!$D$24:$AE$1000,25,0)))))</f>
        <v/>
      </c>
      <c r="I14" s="36"/>
      <c r="J14" s="37"/>
      <c r="K14" s="38"/>
      <c r="M14" s="93"/>
      <c r="N14" s="93"/>
    </row>
    <row r="15" spans="2:15" x14ac:dyDescent="0.25">
      <c r="B15" s="139"/>
      <c r="C15" s="114"/>
      <c r="D15" s="115"/>
      <c r="E15" s="84"/>
      <c r="F15" s="28"/>
      <c r="G15" s="28"/>
      <c r="H15" s="114" t="str">
        <f>IF(C15="","",IFERROR((VLOOKUP(C15,'[3]PRE - ETUDE'!$E$58:$AD$100,25,0)),IFERROR(VLOOKUP(C15,[4]Imformations!$C$10:$G$32,3,0),(VLOOKUP(C15,[3]PROJETS!$D$24:$AE$1000,25,0)))))</f>
        <v/>
      </c>
      <c r="I15" s="36"/>
      <c r="J15" s="37"/>
      <c r="K15" s="38"/>
      <c r="M15" s="93"/>
      <c r="N15" s="93"/>
    </row>
    <row r="16" spans="2:15" x14ac:dyDescent="0.25">
      <c r="B16" s="139"/>
      <c r="C16" s="114"/>
      <c r="D16" s="115"/>
      <c r="E16" s="84"/>
      <c r="F16" s="28"/>
      <c r="G16" s="28"/>
      <c r="H16" s="114" t="str">
        <f>IF(C16="","",IFERROR((VLOOKUP(C16,'[3]PRE - ETUDE'!$E$58:$AD$100,25,0)),IFERROR(VLOOKUP(C16,[4]Imformations!$C$10:$G$32,3,0),(VLOOKUP(C16,[3]PROJETS!$D$24:$AE$1000,25,0)))))</f>
        <v/>
      </c>
      <c r="I16" s="36"/>
      <c r="J16" s="37"/>
      <c r="K16" s="38"/>
      <c r="M16" s="93"/>
      <c r="N16" s="93"/>
    </row>
    <row r="17" spans="2:14" x14ac:dyDescent="0.25">
      <c r="B17" s="139"/>
      <c r="C17" s="114"/>
      <c r="D17" s="115"/>
      <c r="E17" s="84"/>
      <c r="F17" s="28"/>
      <c r="G17" s="28"/>
      <c r="H17" s="114" t="str">
        <f>IF(C17="","",IFERROR((VLOOKUP(C17,'[3]PRE - ETUDE'!$E$58:$AD$100,25,0)),IFERROR(VLOOKUP(C17,[4]Imformations!$C$10:$G$32,3,0),(VLOOKUP(C17,[3]PROJETS!$D$24:$AE$1000,25,0)))))</f>
        <v/>
      </c>
      <c r="I17" s="36"/>
      <c r="J17" s="37"/>
      <c r="K17" s="38"/>
      <c r="M17" s="93"/>
      <c r="N17" s="93"/>
    </row>
    <row r="18" spans="2:14" x14ac:dyDescent="0.25">
      <c r="B18" s="139"/>
      <c r="C18" s="114"/>
      <c r="D18" s="115"/>
      <c r="E18" s="84"/>
      <c r="F18" s="28"/>
      <c r="G18" s="28"/>
      <c r="H18" s="114" t="str">
        <f>IF(C18="","",IFERROR((VLOOKUP(C18,'[3]PRE - ETUDE'!$E$58:$AD$100,25,0)),IFERROR(VLOOKUP(C18,[4]Imformations!$C$10:$G$32,3,0),(VLOOKUP(C18,[3]PROJETS!$D$24:$AE$1000,25,0)))))</f>
        <v/>
      </c>
      <c r="I18" s="36"/>
      <c r="J18" s="37"/>
      <c r="K18" s="38"/>
      <c r="M18" s="93"/>
      <c r="N18" s="93"/>
    </row>
    <row r="19" spans="2:14" x14ac:dyDescent="0.25">
      <c r="B19" s="140"/>
      <c r="C19" s="116" t="s">
        <v>49</v>
      </c>
      <c r="D19" s="117">
        <f>SUM(D12:D18)</f>
        <v>0</v>
      </c>
      <c r="E19" s="85"/>
      <c r="F19" s="42"/>
      <c r="G19" s="43"/>
      <c r="H19" s="120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94"/>
      <c r="N19" s="94"/>
    </row>
    <row r="20" spans="2:14" x14ac:dyDescent="0.25">
      <c r="B20" s="138" t="s">
        <v>5</v>
      </c>
      <c r="C20" s="112">
        <v>14005</v>
      </c>
      <c r="D20" s="113">
        <v>2</v>
      </c>
      <c r="E20" s="83"/>
      <c r="F20" s="28"/>
      <c r="G20" s="28"/>
      <c r="H20" s="112" t="str">
        <f>IF(C20="","",IFERROR((VLOOKUP(C20,'[3]PRE - ETUDE'!$E$58:$AD$100,25,0)),IFERROR(VLOOKUP(C20,[4]Imformations!$C$10:$G$32,3,0),(VLOOKUP(C20,[3]PROJETS!$D$24:$AE$1000,25,0)))))</f>
        <v>DOE</v>
      </c>
      <c r="I20" s="30"/>
      <c r="J20" s="31"/>
      <c r="K20" s="32"/>
      <c r="M20" s="93"/>
      <c r="N20" s="93"/>
    </row>
    <row r="21" spans="2:14" x14ac:dyDescent="0.25">
      <c r="B21" s="139"/>
      <c r="C21" s="114">
        <v>5</v>
      </c>
      <c r="D21" s="115">
        <v>1</v>
      </c>
      <c r="E21" s="84"/>
      <c r="F21" s="28"/>
      <c r="G21" s="28"/>
      <c r="H21" s="114">
        <f>IF(C21="","",IFERROR((VLOOKUP(C21,'[3]PRE - ETUDE'!$E$58:$AD$100,25,0)),IFERROR(VLOOKUP(C21,[4]Imformations!$C$10:$G$32,3,0),(VLOOKUP(C21,[3]PROJETS!$D$24:$AE$1000,25,0)))))</f>
        <v>0</v>
      </c>
      <c r="I21" s="36"/>
      <c r="J21" s="37"/>
      <c r="K21" s="38"/>
      <c r="M21" s="93"/>
      <c r="N21" s="93"/>
    </row>
    <row r="22" spans="2:14" x14ac:dyDescent="0.25">
      <c r="B22" s="139"/>
      <c r="C22" s="114">
        <v>2</v>
      </c>
      <c r="D22" s="115">
        <v>2</v>
      </c>
      <c r="E22" s="84"/>
      <c r="F22" s="28"/>
      <c r="G22" s="28"/>
      <c r="H22" s="114">
        <f>IF(C22="","",IFERROR((VLOOKUP(C22,'[3]PRE - ETUDE'!$E$58:$AD$100,25,0)),IFERROR(VLOOKUP(C22,[4]Imformations!$C$10:$G$32,3,0),(VLOOKUP(C22,[3]PROJETS!$D$24:$AE$1000,25,0)))))</f>
        <v>0</v>
      </c>
      <c r="I22" s="36"/>
      <c r="J22" s="37"/>
      <c r="K22" s="38"/>
      <c r="M22" s="93"/>
      <c r="N22" s="93"/>
    </row>
    <row r="23" spans="2:14" x14ac:dyDescent="0.25">
      <c r="B23" s="139"/>
      <c r="C23" s="114"/>
      <c r="D23" s="115"/>
      <c r="E23" s="84"/>
      <c r="F23" s="28"/>
      <c r="G23" s="28"/>
      <c r="H23" s="114" t="str">
        <f>IF(C23="","",IFERROR((VLOOKUP(C23,'[3]PRE - ETUDE'!$E$58:$AD$100,25,0)),IFERROR(VLOOKUP(C23,[4]Imformations!$C$10:$G$32,3,0),(VLOOKUP(C23,[3]PROJETS!$D$24:$AE$1000,25,0)))))</f>
        <v/>
      </c>
      <c r="I23" s="36"/>
      <c r="J23" s="37"/>
      <c r="K23" s="38"/>
      <c r="M23" s="93"/>
      <c r="N23" s="93"/>
    </row>
    <row r="24" spans="2:14" x14ac:dyDescent="0.25">
      <c r="B24" s="139"/>
      <c r="C24" s="114"/>
      <c r="D24" s="115"/>
      <c r="E24" s="84"/>
      <c r="F24" s="28"/>
      <c r="G24" s="28"/>
      <c r="H24" s="114" t="str">
        <f>IF(C24="","",IFERROR((VLOOKUP(C24,'[3]PRE - ETUDE'!$E$58:$AD$100,25,0)),IFERROR(VLOOKUP(C24,[4]Imformations!$C$10:$G$32,3,0),(VLOOKUP(C24,[3]PROJETS!$D$24:$AE$1000,25,0)))))</f>
        <v/>
      </c>
      <c r="I24" s="36"/>
      <c r="J24" s="37"/>
      <c r="K24" s="38"/>
      <c r="M24" s="93"/>
      <c r="N24" s="93"/>
    </row>
    <row r="25" spans="2:14" x14ac:dyDescent="0.25">
      <c r="B25" s="139"/>
      <c r="C25" s="114"/>
      <c r="D25" s="115"/>
      <c r="E25" s="84"/>
      <c r="F25" s="28"/>
      <c r="G25" s="28"/>
      <c r="H25" s="114" t="str">
        <f>IF(C25="","",IFERROR((VLOOKUP(C25,'[3]PRE - ETUDE'!$E$58:$AD$100,25,0)),IFERROR(VLOOKUP(C25,[4]Imformations!$C$10:$G$32,3,0),(VLOOKUP(C25,[3]PROJETS!$D$24:$AE$1000,25,0)))))</f>
        <v/>
      </c>
      <c r="I25" s="36"/>
      <c r="J25" s="37"/>
      <c r="K25" s="38"/>
      <c r="M25" s="93"/>
      <c r="N25" s="93"/>
    </row>
    <row r="26" spans="2:14" x14ac:dyDescent="0.25">
      <c r="B26" s="139"/>
      <c r="C26" s="114"/>
      <c r="D26" s="115"/>
      <c r="E26" s="84"/>
      <c r="F26" s="28"/>
      <c r="G26" s="28"/>
      <c r="H26" s="114" t="str">
        <f>IF(C26="","",IFERROR((VLOOKUP(C26,'[3]PRE - ETUDE'!$E$58:$AD$100,25,0)),IFERROR(VLOOKUP(C26,[4]Imformations!$C$10:$G$32,3,0),(VLOOKUP(C26,[3]PROJETS!$D$24:$AE$1000,25,0)))))</f>
        <v/>
      </c>
      <c r="I26" s="36"/>
      <c r="J26" s="37"/>
      <c r="K26" s="38"/>
      <c r="M26" s="93"/>
      <c r="N26" s="93"/>
    </row>
    <row r="27" spans="2:14" x14ac:dyDescent="0.25">
      <c r="B27" s="140"/>
      <c r="C27" s="116" t="s">
        <v>49</v>
      </c>
      <c r="D27" s="117">
        <f>SUM(D20:D26)</f>
        <v>5</v>
      </c>
      <c r="E27" s="85"/>
      <c r="F27" s="42"/>
      <c r="G27" s="43"/>
      <c r="H27" s="120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94"/>
      <c r="N27" s="94"/>
    </row>
    <row r="28" spans="2:14" x14ac:dyDescent="0.25">
      <c r="B28" s="138" t="s">
        <v>6</v>
      </c>
      <c r="C28" s="112">
        <v>12010</v>
      </c>
      <c r="D28" s="113">
        <v>1</v>
      </c>
      <c r="E28" s="83"/>
      <c r="F28" s="28"/>
      <c r="G28" s="28"/>
      <c r="H28" s="112" t="str">
        <f>IF(C28="","",IFERROR((VLOOKUP(C28,'[3]PRE - ETUDE'!$E$58:$AD$100,25,0)),IFERROR(VLOOKUP(C28,[4]Imformations!$C$10:$G$32,3,0),(VLOOKUP(C28,[3]PROJETS!$D$24:$AE$1000,25,0)))))</f>
        <v>DOE</v>
      </c>
      <c r="I28" s="30"/>
      <c r="J28" s="31"/>
      <c r="K28" s="32"/>
      <c r="M28" s="93"/>
      <c r="N28" s="93"/>
    </row>
    <row r="29" spans="2:14" x14ac:dyDescent="0.25">
      <c r="B29" s="139"/>
      <c r="C29" s="114">
        <v>2</v>
      </c>
      <c r="D29" s="115">
        <v>1</v>
      </c>
      <c r="E29" s="84"/>
      <c r="F29" s="28"/>
      <c r="G29" s="28"/>
      <c r="H29" s="114">
        <f>IF(C29="","",IFERROR((VLOOKUP(C29,'[3]PRE - ETUDE'!$E$58:$AD$100,25,0)),IFERROR(VLOOKUP(C29,[4]Imformations!$C$10:$G$32,3,0),(VLOOKUP(C29,[3]PROJETS!$D$24:$AE$1000,25,0)))))</f>
        <v>0</v>
      </c>
      <c r="I29" s="36"/>
      <c r="J29" s="37"/>
      <c r="K29" s="38"/>
      <c r="M29" s="93"/>
      <c r="N29" s="93"/>
    </row>
    <row r="30" spans="2:14" x14ac:dyDescent="0.25">
      <c r="B30" s="139"/>
      <c r="C30" s="114"/>
      <c r="D30" s="115"/>
      <c r="E30" s="84"/>
      <c r="F30" s="28"/>
      <c r="G30" s="28"/>
      <c r="H30" s="114" t="str">
        <f>IF(C30="","",IFERROR((VLOOKUP(C30,'[3]PRE - ETUDE'!$E$58:$AD$100,25,0)),IFERROR(VLOOKUP(C30,[4]Imformations!$C$10:$G$32,3,0),(VLOOKUP(C30,[3]PROJETS!$D$24:$AE$1000,25,0)))))</f>
        <v/>
      </c>
      <c r="I30" s="36"/>
      <c r="J30" s="37"/>
      <c r="K30" s="38"/>
      <c r="M30" s="93"/>
      <c r="N30" s="93"/>
    </row>
    <row r="31" spans="2:14" x14ac:dyDescent="0.25">
      <c r="B31" s="139"/>
      <c r="C31" s="114"/>
      <c r="D31" s="115"/>
      <c r="E31" s="84"/>
      <c r="F31" s="28"/>
      <c r="G31" s="28"/>
      <c r="H31" s="114" t="str">
        <f>IF(C31="","",IFERROR((VLOOKUP(C31,'[3]PRE - ETUDE'!$E$58:$AD$100,25,0)),IFERROR(VLOOKUP(C31,[4]Imformations!$C$10:$G$32,3,0),(VLOOKUP(C31,[3]PROJETS!$D$24:$AE$1000,25,0)))))</f>
        <v/>
      </c>
      <c r="I31" s="36"/>
      <c r="J31" s="37"/>
      <c r="K31" s="38"/>
      <c r="M31" s="93"/>
      <c r="N31" s="93"/>
    </row>
    <row r="32" spans="2:14" x14ac:dyDescent="0.25">
      <c r="B32" s="139"/>
      <c r="C32" s="114"/>
      <c r="D32" s="115"/>
      <c r="E32" s="84"/>
      <c r="F32" s="28"/>
      <c r="G32" s="28"/>
      <c r="H32" s="114" t="str">
        <f>IF(C32="","",IFERROR((VLOOKUP(C32,'[3]PRE - ETUDE'!$E$58:$AD$100,25,0)),IFERROR(VLOOKUP(C32,[4]Imformations!$C$10:$G$32,3,0),(VLOOKUP(C32,[3]PROJETS!$D$24:$AE$1000,25,0)))))</f>
        <v/>
      </c>
      <c r="I32" s="36"/>
      <c r="J32" s="37"/>
      <c r="K32" s="38"/>
      <c r="M32" s="93"/>
      <c r="N32" s="93"/>
    </row>
    <row r="33" spans="2:14" x14ac:dyDescent="0.25">
      <c r="B33" s="139"/>
      <c r="C33" s="114"/>
      <c r="D33" s="115"/>
      <c r="E33" s="84"/>
      <c r="F33" s="28"/>
      <c r="G33" s="28"/>
      <c r="H33" s="114" t="str">
        <f>IF(C33="","",IFERROR((VLOOKUP(C33,'[3]PRE - ETUDE'!$E$58:$AD$100,25,0)),IFERROR(VLOOKUP(C33,[4]Imformations!$C$10:$G$32,3,0),(VLOOKUP(C33,[3]PROJETS!$D$24:$AE$1000,25,0)))))</f>
        <v/>
      </c>
      <c r="I33" s="36"/>
      <c r="J33" s="37"/>
      <c r="K33" s="38"/>
      <c r="M33" s="93"/>
      <c r="N33" s="93"/>
    </row>
    <row r="34" spans="2:14" x14ac:dyDescent="0.25">
      <c r="B34" s="139"/>
      <c r="C34" s="114"/>
      <c r="D34" s="115"/>
      <c r="E34" s="84"/>
      <c r="F34" s="28"/>
      <c r="G34" s="28"/>
      <c r="H34" s="114" t="str">
        <f>IF(C34="","",IFERROR((VLOOKUP(C34,'[3]PRE - ETUDE'!$E$58:$AD$100,25,0)),IFERROR(VLOOKUP(C34,[4]Imformations!$C$10:$G$32,3,0),(VLOOKUP(C34,[3]PROJETS!$D$24:$AE$1000,25,0)))))</f>
        <v/>
      </c>
      <c r="I34" s="36"/>
      <c r="J34" s="37"/>
      <c r="K34" s="38"/>
      <c r="M34" s="93"/>
      <c r="N34" s="93"/>
    </row>
    <row r="35" spans="2:14" x14ac:dyDescent="0.25">
      <c r="B35" s="140"/>
      <c r="C35" s="116" t="s">
        <v>49</v>
      </c>
      <c r="D35" s="117">
        <f>SUM(D28:D34)</f>
        <v>2</v>
      </c>
      <c r="E35" s="85"/>
      <c r="F35" s="42"/>
      <c r="G35" s="43"/>
      <c r="H35" s="120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94"/>
      <c r="N35" s="94"/>
    </row>
    <row r="36" spans="2:14" x14ac:dyDescent="0.25">
      <c r="B36" s="138" t="s">
        <v>7</v>
      </c>
      <c r="C36" s="112">
        <v>12010</v>
      </c>
      <c r="D36" s="113">
        <v>3</v>
      </c>
      <c r="E36" s="83"/>
      <c r="F36" s="28"/>
      <c r="G36" s="28"/>
      <c r="H36" s="112" t="str">
        <f>IF(C36="","",IFERROR((VLOOKUP(C36,'[3]PRE - ETUDE'!$E$58:$AD$100,25,0)),IFERROR(VLOOKUP(C36,[4]Imformations!$C$10:$G$32,3,0),(VLOOKUP(C36,[3]PROJETS!$D$24:$AE$1000,25,0)))))</f>
        <v>DOE</v>
      </c>
      <c r="I36" s="30"/>
      <c r="J36" s="31"/>
      <c r="K36" s="32"/>
      <c r="M36" s="93"/>
      <c r="N36" s="93"/>
    </row>
    <row r="37" spans="2:14" x14ac:dyDescent="0.25">
      <c r="B37" s="139"/>
      <c r="C37" s="114">
        <v>15007</v>
      </c>
      <c r="D37" s="115">
        <v>2</v>
      </c>
      <c r="E37" s="84"/>
      <c r="F37" s="28"/>
      <c r="G37" s="28"/>
      <c r="H37" s="114" t="str">
        <f>IF(C37="","",IFERROR((VLOOKUP(C37,'[3]PRE - ETUDE'!$E$58:$AD$100,25,0)),IFERROR(VLOOKUP(C37,[4]Imformations!$C$10:$G$32,3,0),(VLOOKUP(C37,[3]PROJETS!$D$24:$AE$1000,25,0)))))</f>
        <v>DOE</v>
      </c>
      <c r="I37" s="36"/>
      <c r="J37" s="37"/>
      <c r="K37" s="38"/>
      <c r="M37" s="93"/>
      <c r="N37" s="93"/>
    </row>
    <row r="38" spans="2:14" x14ac:dyDescent="0.25">
      <c r="B38" s="139"/>
      <c r="C38" s="114">
        <v>1702</v>
      </c>
      <c r="D38" s="115">
        <v>1</v>
      </c>
      <c r="E38" s="84"/>
      <c r="F38" s="28"/>
      <c r="G38" s="28"/>
      <c r="H38" s="114">
        <f>IF(C38="","",IFERROR((VLOOKUP(C38,'[3]PRE - ETUDE'!$E$58:$AD$100,25,0)),IFERROR(VLOOKUP(C38,[4]Imformations!$C$10:$G$32,3,0),(VLOOKUP(C38,[3]PROJETS!$D$24:$AE$1000,25,0)))))</f>
        <v>0</v>
      </c>
      <c r="I38" s="36"/>
      <c r="J38" s="37"/>
      <c r="K38" s="38"/>
      <c r="M38" s="93"/>
      <c r="N38" s="93"/>
    </row>
    <row r="39" spans="2:14" x14ac:dyDescent="0.25">
      <c r="B39" s="139"/>
      <c r="C39" s="114">
        <v>14005</v>
      </c>
      <c r="D39" s="115">
        <v>1</v>
      </c>
      <c r="E39" s="84"/>
      <c r="F39" s="28"/>
      <c r="G39" s="28"/>
      <c r="H39" s="114" t="str">
        <f>IF(C39="","",IFERROR((VLOOKUP(C39,'[3]PRE - ETUDE'!$E$58:$AD$100,25,0)),IFERROR(VLOOKUP(C39,[4]Imformations!$C$10:$G$32,3,0),(VLOOKUP(C39,[3]PROJETS!$D$24:$AE$1000,25,0)))))</f>
        <v>DOE</v>
      </c>
      <c r="I39" s="36"/>
      <c r="J39" s="37"/>
      <c r="K39" s="38"/>
      <c r="M39" s="93"/>
      <c r="N39" s="93"/>
    </row>
    <row r="40" spans="2:14" x14ac:dyDescent="0.25">
      <c r="B40" s="139"/>
      <c r="C40" s="114">
        <v>6</v>
      </c>
      <c r="D40" s="115"/>
      <c r="E40" s="84"/>
      <c r="F40" s="28"/>
      <c r="G40" s="28"/>
      <c r="H40" s="114">
        <f>IF(C40="","",IFERROR((VLOOKUP(C40,'[3]PRE - ETUDE'!$E$58:$AD$100,25,0)),IFERROR(VLOOKUP(C40,[4]Imformations!$C$10:$G$32,3,0),(VLOOKUP(C40,[3]PROJETS!$D$24:$AE$1000,25,0)))))</f>
        <v>0</v>
      </c>
      <c r="I40" s="36"/>
      <c r="J40" s="37"/>
      <c r="K40" s="38"/>
      <c r="M40" s="93"/>
      <c r="N40" s="93"/>
    </row>
    <row r="41" spans="2:14" x14ac:dyDescent="0.25">
      <c r="B41" s="139"/>
      <c r="C41" s="114"/>
      <c r="D41" s="115"/>
      <c r="E41" s="84"/>
      <c r="F41" s="28"/>
      <c r="G41" s="28"/>
      <c r="H41" s="114" t="str">
        <f>IF(C41="","",IFERROR((VLOOKUP(C41,'[3]PRE - ETUDE'!$E$58:$AD$100,25,0)),IFERROR(VLOOKUP(C41,[4]Imformations!$C$10:$G$32,3,0),(VLOOKUP(C41,[3]PROJETS!$D$24:$AE$1000,25,0)))))</f>
        <v/>
      </c>
      <c r="I41" s="36"/>
      <c r="J41" s="37"/>
      <c r="K41" s="38"/>
      <c r="M41" s="93"/>
      <c r="N41" s="93"/>
    </row>
    <row r="42" spans="2:14" x14ac:dyDescent="0.25">
      <c r="B42" s="139"/>
      <c r="C42" s="114"/>
      <c r="D42" s="115"/>
      <c r="E42" s="84"/>
      <c r="F42" s="28"/>
      <c r="G42" s="28"/>
      <c r="H42" s="114" t="str">
        <f>IF(C42="","",IFERROR((VLOOKUP(C42,'[3]PRE - ETUDE'!$E$58:$AD$100,25,0)),IFERROR(VLOOKUP(C42,[4]Imformations!$C$10:$G$32,3,0),(VLOOKUP(C42,[3]PROJETS!$D$24:$AE$1000,25,0)))))</f>
        <v/>
      </c>
      <c r="I42" s="36"/>
      <c r="J42" s="37"/>
      <c r="K42" s="38"/>
      <c r="M42" s="93"/>
      <c r="N42" s="93"/>
    </row>
    <row r="43" spans="2:14" x14ac:dyDescent="0.25">
      <c r="B43" s="140"/>
      <c r="C43" s="116" t="s">
        <v>49</v>
      </c>
      <c r="D43" s="117">
        <f>SUM(D36:D42)</f>
        <v>7</v>
      </c>
      <c r="E43" s="85"/>
      <c r="F43" s="42"/>
      <c r="G43" s="43"/>
      <c r="H43" s="120">
        <f>M43/24</f>
        <v>0.35416666666666669</v>
      </c>
      <c r="I43" s="45" t="s">
        <v>51</v>
      </c>
      <c r="J43" s="46">
        <f>N43/24</f>
        <v>0.79166666666666663</v>
      </c>
      <c r="K43" s="47">
        <f>IF(J43=0,"",J43-H43)</f>
        <v>0.43749999999999994</v>
      </c>
      <c r="M43" s="94">
        <v>8.5</v>
      </c>
      <c r="N43" s="94">
        <v>19</v>
      </c>
    </row>
    <row r="44" spans="2:14" x14ac:dyDescent="0.25">
      <c r="B44" s="138" t="s">
        <v>8</v>
      </c>
      <c r="C44" s="112">
        <v>6</v>
      </c>
      <c r="D44" s="113">
        <v>7</v>
      </c>
      <c r="E44" s="83"/>
      <c r="F44" s="28"/>
      <c r="G44" s="28"/>
      <c r="H44" s="112">
        <f>IF(C44="","",IFERROR((VLOOKUP(C44,'[3]PRE - ETUDE'!$E$58:$AD$100,25,0)),IFERROR(VLOOKUP(C44,[4]Imformations!$C$10:$G$32,3,0),(VLOOKUP(C44,[3]PROJETS!$D$24:$AE$1000,25,0)))))</f>
        <v>0</v>
      </c>
      <c r="I44" s="30"/>
      <c r="J44" s="31"/>
      <c r="K44" s="32"/>
      <c r="M44" s="93"/>
      <c r="N44" s="93"/>
    </row>
    <row r="45" spans="2:14" x14ac:dyDescent="0.25">
      <c r="B45" s="139"/>
      <c r="C45" s="114"/>
      <c r="D45" s="115"/>
      <c r="E45" s="84"/>
      <c r="F45" s="28"/>
      <c r="G45" s="28"/>
      <c r="H45" s="114" t="str">
        <f>IF(C45="","",IFERROR((VLOOKUP(C45,'[3]PRE - ETUDE'!$E$58:$AD$100,25,0)),IFERROR(VLOOKUP(C45,[4]Imformations!$C$10:$G$32,3,0),(VLOOKUP(C45,[3]PROJETS!$D$24:$AE$1000,25,0)))))</f>
        <v/>
      </c>
      <c r="I45" s="36"/>
      <c r="J45" s="37"/>
      <c r="K45" s="38"/>
      <c r="M45" s="93"/>
      <c r="N45" s="93"/>
    </row>
    <row r="46" spans="2:14" x14ac:dyDescent="0.25">
      <c r="B46" s="139"/>
      <c r="C46" s="114"/>
      <c r="D46" s="115"/>
      <c r="E46" s="84"/>
      <c r="F46" s="28"/>
      <c r="G46" s="28"/>
      <c r="H46" s="114" t="str">
        <f>IF(C46="","",IFERROR((VLOOKUP(C46,'[3]PRE - ETUDE'!$E$58:$AD$100,25,0)),IFERROR(VLOOKUP(C46,[4]Imformations!$C$10:$G$32,3,0),(VLOOKUP(C46,[3]PROJETS!$D$24:$AE$1000,25,0)))))</f>
        <v/>
      </c>
      <c r="I46" s="36"/>
      <c r="J46" s="37"/>
      <c r="K46" s="38"/>
      <c r="M46" s="93"/>
      <c r="N46" s="93"/>
    </row>
    <row r="47" spans="2:14" x14ac:dyDescent="0.25">
      <c r="B47" s="139"/>
      <c r="C47" s="114"/>
      <c r="D47" s="115"/>
      <c r="E47" s="84"/>
      <c r="F47" s="28"/>
      <c r="G47" s="28"/>
      <c r="H47" s="114" t="str">
        <f>IF(C47="","",IFERROR((VLOOKUP(C47,'[3]PRE - ETUDE'!$E$58:$AD$100,25,0)),IFERROR(VLOOKUP(C47,[4]Imformations!$C$10:$G$32,3,0),(VLOOKUP(C47,[3]PROJETS!$D$24:$AE$1000,25,0)))))</f>
        <v/>
      </c>
      <c r="I47" s="36"/>
      <c r="J47" s="37"/>
      <c r="K47" s="38"/>
      <c r="M47" s="93"/>
      <c r="N47" s="93"/>
    </row>
    <row r="48" spans="2:14" x14ac:dyDescent="0.25">
      <c r="B48" s="139"/>
      <c r="C48" s="114"/>
      <c r="D48" s="115"/>
      <c r="E48" s="84"/>
      <c r="F48" s="28"/>
      <c r="G48" s="28"/>
      <c r="H48" s="114" t="str">
        <f>IF(C48="","",IFERROR((VLOOKUP(C48,'[3]PRE - ETUDE'!$E$58:$AD$100,25,0)),IFERROR(VLOOKUP(C48,[4]Imformations!$C$10:$G$32,3,0),(VLOOKUP(C48,[3]PROJETS!$D$24:$AE$1000,25,0)))))</f>
        <v/>
      </c>
      <c r="I48" s="36"/>
      <c r="J48" s="37"/>
      <c r="K48" s="38"/>
      <c r="M48" s="93"/>
      <c r="N48" s="93"/>
    </row>
    <row r="49" spans="2:14" x14ac:dyDescent="0.25">
      <c r="B49" s="139"/>
      <c r="C49" s="114"/>
      <c r="D49" s="115"/>
      <c r="E49" s="84"/>
      <c r="F49" s="28"/>
      <c r="G49" s="28"/>
      <c r="H49" s="114" t="str">
        <f>IF(C49="","",IFERROR((VLOOKUP(C49,'[3]PRE - ETUDE'!$E$58:$AD$100,25,0)),IFERROR(VLOOKUP(C49,[4]Imformations!$C$10:$G$32,3,0),(VLOOKUP(C49,[3]PROJETS!$D$24:$AE$1000,25,0)))))</f>
        <v/>
      </c>
      <c r="I49" s="36"/>
      <c r="J49" s="37"/>
      <c r="K49" s="38"/>
      <c r="M49" s="93"/>
      <c r="N49" s="93"/>
    </row>
    <row r="50" spans="2:14" x14ac:dyDescent="0.25">
      <c r="B50" s="139"/>
      <c r="C50" s="114"/>
      <c r="D50" s="115"/>
      <c r="E50" s="84"/>
      <c r="F50" s="28"/>
      <c r="G50" s="28"/>
      <c r="H50" s="114" t="str">
        <f>IF(C50="","",IFERROR((VLOOKUP(C50,'[3]PRE - ETUDE'!$E$58:$AD$100,25,0)),IFERROR(VLOOKUP(C50,[4]Imformations!$C$10:$G$32,3,0),(VLOOKUP(C50,[3]PROJETS!$D$24:$AE$1000,25,0)))))</f>
        <v/>
      </c>
      <c r="I50" s="36"/>
      <c r="J50" s="37"/>
      <c r="K50" s="38"/>
      <c r="M50" s="93"/>
      <c r="N50" s="93"/>
    </row>
    <row r="51" spans="2:14" x14ac:dyDescent="0.25">
      <c r="B51" s="140"/>
      <c r="C51" s="116" t="s">
        <v>49</v>
      </c>
      <c r="D51" s="117">
        <f>SUM(D44:D50)</f>
        <v>7</v>
      </c>
      <c r="E51" s="85"/>
      <c r="F51" s="42"/>
      <c r="G51" s="43"/>
      <c r="H51" s="120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94"/>
      <c r="N51" s="94"/>
    </row>
    <row r="52" spans="2:14" x14ac:dyDescent="0.25">
      <c r="B52" s="138" t="s">
        <v>9</v>
      </c>
      <c r="C52" s="112">
        <v>12010</v>
      </c>
      <c r="D52" s="113">
        <v>2</v>
      </c>
      <c r="E52" s="83"/>
      <c r="F52" s="28"/>
      <c r="G52" s="28"/>
      <c r="H52" s="112" t="str">
        <f>IF(C52="","",IFERROR((VLOOKUP(C52,'[3]PRE - ETUDE'!$E$58:$AD$100,25,0)),IFERROR(VLOOKUP(C52,[4]Imformations!$C$10:$G$32,3,0),(VLOOKUP(C52,[3]PROJETS!$D$24:$AE$1000,25,0)))))</f>
        <v>DOE</v>
      </c>
      <c r="I52" s="30"/>
      <c r="J52" s="31"/>
      <c r="K52" s="32"/>
      <c r="M52" s="93"/>
      <c r="N52" s="93"/>
    </row>
    <row r="53" spans="2:14" x14ac:dyDescent="0.25">
      <c r="B53" s="139"/>
      <c r="C53" s="114">
        <v>6</v>
      </c>
      <c r="D53" s="115">
        <v>3</v>
      </c>
      <c r="E53" s="84"/>
      <c r="F53" s="28"/>
      <c r="G53" s="28"/>
      <c r="H53" s="114">
        <f>IF(C53="","",IFERROR((VLOOKUP(C53,'[3]PRE - ETUDE'!$E$58:$AD$100,25,0)),IFERROR(VLOOKUP(C53,[4]Imformations!$C$10:$G$32,3,0),(VLOOKUP(C53,[3]PROJETS!$D$24:$AE$1000,25,0)))))</f>
        <v>0</v>
      </c>
      <c r="I53" s="36"/>
      <c r="J53" s="37"/>
      <c r="K53" s="38"/>
      <c r="M53" s="93"/>
      <c r="N53" s="93"/>
    </row>
    <row r="54" spans="2:14" x14ac:dyDescent="0.25">
      <c r="B54" s="139"/>
      <c r="C54" s="114">
        <v>16007</v>
      </c>
      <c r="D54" s="115">
        <v>1</v>
      </c>
      <c r="E54" s="84"/>
      <c r="F54" s="28"/>
      <c r="G54" s="28"/>
      <c r="H54" s="114" t="s">
        <v>76</v>
      </c>
      <c r="I54" s="36"/>
      <c r="J54" s="37"/>
      <c r="K54" s="38"/>
      <c r="M54" s="93"/>
      <c r="N54" s="93"/>
    </row>
    <row r="55" spans="2:14" x14ac:dyDescent="0.25">
      <c r="B55" s="139"/>
      <c r="C55" s="114">
        <v>1702</v>
      </c>
      <c r="D55" s="115">
        <v>2</v>
      </c>
      <c r="E55" s="84"/>
      <c r="F55" s="28"/>
      <c r="G55" s="28"/>
      <c r="H55" s="114" t="s">
        <v>77</v>
      </c>
      <c r="I55" s="36"/>
      <c r="J55" s="37"/>
      <c r="K55" s="38"/>
      <c r="M55" s="93"/>
      <c r="N55" s="93"/>
    </row>
    <row r="56" spans="2:14" x14ac:dyDescent="0.25">
      <c r="B56" s="139"/>
      <c r="C56" s="114"/>
      <c r="D56" s="115"/>
      <c r="E56" s="84"/>
      <c r="F56" s="28"/>
      <c r="G56" s="28"/>
      <c r="H56" s="114" t="str">
        <f>IF(C56="","",IFERROR((VLOOKUP(C56,'[3]PRE - ETUDE'!$E$58:$AD$100,25,0)),IFERROR(VLOOKUP(C56,[4]Imformations!$C$10:$G$32,3,0),(VLOOKUP(C56,[3]PROJETS!$D$24:$AE$1000,25,0)))))</f>
        <v/>
      </c>
      <c r="I56" s="36"/>
      <c r="J56" s="37"/>
      <c r="K56" s="38"/>
      <c r="M56" s="93"/>
      <c r="N56" s="93"/>
    </row>
    <row r="57" spans="2:14" x14ac:dyDescent="0.25">
      <c r="B57" s="139"/>
      <c r="C57" s="114"/>
      <c r="D57" s="115"/>
      <c r="E57" s="84"/>
      <c r="F57" s="28"/>
      <c r="G57" s="28"/>
      <c r="H57" s="114" t="str">
        <f>IF(C57="","",IFERROR((VLOOKUP(C57,'[3]PRE - ETUDE'!$E$58:$AD$100,25,0)),IFERROR(VLOOKUP(C57,[4]Imformations!$C$10:$G$32,3,0),(VLOOKUP(C57,[3]PROJETS!$D$24:$AE$1000,25,0)))))</f>
        <v/>
      </c>
      <c r="I57" s="36"/>
      <c r="J57" s="37"/>
      <c r="K57" s="38"/>
      <c r="M57" s="93"/>
      <c r="N57" s="93"/>
    </row>
    <row r="58" spans="2:14" x14ac:dyDescent="0.25">
      <c r="B58" s="139"/>
      <c r="C58" s="114"/>
      <c r="D58" s="115"/>
      <c r="E58" s="84"/>
      <c r="F58" s="28"/>
      <c r="G58" s="28"/>
      <c r="H58" s="114" t="str">
        <f>IF(C58="","",IFERROR((VLOOKUP(C58,'[3]PRE - ETUDE'!$E$58:$AD$100,25,0)),IFERROR(VLOOKUP(C58,[4]Imformations!$C$10:$G$32,3,0),(VLOOKUP(C58,[3]PROJETS!$D$24:$AE$1000,25,0)))))</f>
        <v/>
      </c>
      <c r="I58" s="36"/>
      <c r="J58" s="37"/>
      <c r="K58" s="38"/>
      <c r="M58" s="93"/>
      <c r="N58" s="93"/>
    </row>
    <row r="59" spans="2:14" x14ac:dyDescent="0.25">
      <c r="B59" s="140"/>
      <c r="C59" s="116" t="s">
        <v>49</v>
      </c>
      <c r="D59" s="117">
        <f>SUM(D52:D58)</f>
        <v>8</v>
      </c>
      <c r="E59" s="85"/>
      <c r="F59" s="42"/>
      <c r="G59" s="43"/>
      <c r="H59" s="120">
        <f>M59/24</f>
        <v>0.35416666666666669</v>
      </c>
      <c r="I59" s="45" t="s">
        <v>51</v>
      </c>
      <c r="J59" s="46">
        <f>N59/24</f>
        <v>0.875</v>
      </c>
      <c r="K59" s="47">
        <f>IF(J59=0,"",J59-H59)</f>
        <v>0.52083333333333326</v>
      </c>
      <c r="M59" s="94">
        <v>8.5</v>
      </c>
      <c r="N59" s="94">
        <v>21</v>
      </c>
    </row>
    <row r="60" spans="2:14" x14ac:dyDescent="0.25">
      <c r="B60" s="138" t="s">
        <v>10</v>
      </c>
      <c r="C60" s="112"/>
      <c r="D60" s="113"/>
      <c r="E60" s="83"/>
      <c r="F60" s="28"/>
      <c r="G60" s="28"/>
      <c r="H60" s="112" t="str">
        <f>IF(C60="","",IFERROR((VLOOKUP(C60,'[3]PRE - ETUDE'!$E$58:$AD$100,25,0)),IFERROR(VLOOKUP(C60,[4]Imformations!$C$10:$G$32,3,0),(VLOOKUP(C60,[3]PROJETS!$D$24:$AE$1000,25,0)))))</f>
        <v/>
      </c>
      <c r="I60" s="30"/>
      <c r="J60" s="31"/>
      <c r="K60" s="32"/>
      <c r="M60" s="93"/>
      <c r="N60" s="93"/>
    </row>
    <row r="61" spans="2:14" x14ac:dyDescent="0.25">
      <c r="B61" s="139"/>
      <c r="C61" s="114"/>
      <c r="D61" s="115"/>
      <c r="E61" s="84"/>
      <c r="F61" s="28"/>
      <c r="G61" s="28"/>
      <c r="H61" s="114" t="str">
        <f>IF(C61="","",IFERROR((VLOOKUP(C61,'[3]PRE - ETUDE'!$E$58:$AD$100,25,0)),IFERROR(VLOOKUP(C61,[4]Imformations!$C$10:$G$32,3,0),(VLOOKUP(C61,[3]PROJETS!$D$24:$AE$1000,25,0)))))</f>
        <v/>
      </c>
      <c r="I61" s="36"/>
      <c r="J61" s="37"/>
      <c r="K61" s="38"/>
      <c r="M61" s="93"/>
      <c r="N61" s="93"/>
    </row>
    <row r="62" spans="2:14" x14ac:dyDescent="0.25">
      <c r="B62" s="139"/>
      <c r="C62" s="114"/>
      <c r="D62" s="115"/>
      <c r="E62" s="84"/>
      <c r="F62" s="28"/>
      <c r="G62" s="28"/>
      <c r="H62" s="114" t="str">
        <f>IF(C62="","",IFERROR((VLOOKUP(C62,'[3]PRE - ETUDE'!$E$58:$AD$100,25,0)),IFERROR(VLOOKUP(C62,[4]Imformations!$C$10:$G$32,3,0),(VLOOKUP(C62,[3]PROJETS!$D$24:$AE$1000,25,0)))))</f>
        <v/>
      </c>
      <c r="I62" s="36"/>
      <c r="J62" s="37"/>
      <c r="K62" s="38"/>
      <c r="M62" s="93"/>
      <c r="N62" s="93"/>
    </row>
    <row r="63" spans="2:14" x14ac:dyDescent="0.25">
      <c r="B63" s="139"/>
      <c r="C63" s="114"/>
      <c r="D63" s="115"/>
      <c r="E63" s="84"/>
      <c r="F63" s="28"/>
      <c r="G63" s="28"/>
      <c r="H63" s="114" t="str">
        <f>IF(C63="","",IFERROR((VLOOKUP(C63,'[3]PRE - ETUDE'!$E$58:$AD$100,25,0)),IFERROR(VLOOKUP(C63,[4]Imformations!$C$10:$G$32,3,0),(VLOOKUP(C63,[3]PROJETS!$D$24:$AE$1000,25,0)))))</f>
        <v/>
      </c>
      <c r="I63" s="36"/>
      <c r="J63" s="37"/>
      <c r="K63" s="38"/>
      <c r="M63" s="93"/>
      <c r="N63" s="93"/>
    </row>
    <row r="64" spans="2:14" x14ac:dyDescent="0.25">
      <c r="B64" s="139"/>
      <c r="C64" s="114"/>
      <c r="D64" s="115"/>
      <c r="E64" s="84"/>
      <c r="F64" s="28"/>
      <c r="G64" s="28"/>
      <c r="H64" s="114" t="str">
        <f>IF(C64="","",IFERROR((VLOOKUP(C64,'[3]PRE - ETUDE'!$E$58:$AD$100,25,0)),IFERROR(VLOOKUP(C64,[4]Imformations!$C$10:$G$32,3,0),(VLOOKUP(C64,[3]PROJETS!$D$24:$AE$1000,25,0)))))</f>
        <v/>
      </c>
      <c r="I64" s="36"/>
      <c r="J64" s="37"/>
      <c r="K64" s="38"/>
      <c r="M64" s="93"/>
      <c r="N64" s="93"/>
    </row>
    <row r="65" spans="2:14" x14ac:dyDescent="0.25">
      <c r="B65" s="139"/>
      <c r="C65" s="114"/>
      <c r="D65" s="115"/>
      <c r="E65" s="84"/>
      <c r="F65" s="28"/>
      <c r="G65" s="28"/>
      <c r="H65" s="114" t="str">
        <f>IF(C65="","",IFERROR((VLOOKUP(C65,'[3]PRE - ETUDE'!$E$58:$AD$100,25,0)),IFERROR(VLOOKUP(C65,[4]Imformations!$C$10:$G$32,3,0),(VLOOKUP(C65,[3]PROJETS!$D$24:$AE$1000,25,0)))))</f>
        <v/>
      </c>
      <c r="I65" s="36"/>
      <c r="J65" s="37"/>
      <c r="K65" s="38"/>
      <c r="M65" s="93"/>
      <c r="N65" s="93"/>
    </row>
    <row r="66" spans="2:14" x14ac:dyDescent="0.25">
      <c r="B66" s="139"/>
      <c r="C66" s="114"/>
      <c r="D66" s="115"/>
      <c r="E66" s="84"/>
      <c r="F66" s="28"/>
      <c r="G66" s="28"/>
      <c r="H66" s="114" t="str">
        <f>IF(C66="","",IFERROR((VLOOKUP(C66,'[3]PRE - ETUDE'!$E$58:$AD$100,25,0)),IFERROR(VLOOKUP(C66,[4]Imformations!$C$10:$G$32,3,0),(VLOOKUP(C66,[3]PROJETS!$D$24:$AE$1000,25,0)))))</f>
        <v/>
      </c>
      <c r="I66" s="36"/>
      <c r="J66" s="37"/>
      <c r="K66" s="38"/>
      <c r="M66" s="93"/>
      <c r="N66" s="93"/>
    </row>
    <row r="67" spans="2:14" x14ac:dyDescent="0.25">
      <c r="B67" s="140"/>
      <c r="C67" s="116" t="s">
        <v>49</v>
      </c>
      <c r="D67" s="117">
        <f>SUM(D60:D66)</f>
        <v>0</v>
      </c>
      <c r="E67" s="85"/>
      <c r="F67" s="42"/>
      <c r="G67" s="43"/>
      <c r="H67" s="120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94"/>
      <c r="N67" s="94"/>
    </row>
    <row r="68" spans="2:14" x14ac:dyDescent="0.25">
      <c r="B68" s="138" t="s">
        <v>13</v>
      </c>
      <c r="C68" s="112"/>
      <c r="D68" s="113"/>
      <c r="E68" s="83"/>
      <c r="F68" s="28"/>
      <c r="G68" s="28"/>
      <c r="H68" s="112" t="str">
        <f>IF(C68="","",IFERROR((VLOOKUP(C68,'[3]PRE - ETUDE'!$E$58:$AD$100,25,0)),IFERROR(VLOOKUP(C68,[4]Imformations!$C$10:$G$32,3,0),(VLOOKUP(C68,[3]PROJETS!$D$24:$AE$1000,25,0)))))</f>
        <v/>
      </c>
      <c r="I68" s="30"/>
      <c r="J68" s="31"/>
      <c r="K68" s="32"/>
      <c r="M68" s="93"/>
      <c r="N68" s="93"/>
    </row>
    <row r="69" spans="2:14" x14ac:dyDescent="0.25">
      <c r="B69" s="139"/>
      <c r="C69" s="114"/>
      <c r="D69" s="115"/>
      <c r="E69" s="84"/>
      <c r="F69" s="28"/>
      <c r="G69" s="28"/>
      <c r="H69" s="114" t="str">
        <f>IF(C69="","",IFERROR((VLOOKUP(C69,'[3]PRE - ETUDE'!$E$58:$AD$100,25,0)),IFERROR(VLOOKUP(C69,[4]Imformations!$C$10:$G$32,3,0),(VLOOKUP(C69,[3]PROJETS!$D$24:$AE$1000,25,0)))))</f>
        <v/>
      </c>
      <c r="I69" s="36"/>
      <c r="J69" s="37"/>
      <c r="K69" s="38"/>
      <c r="M69" s="93"/>
      <c r="N69" s="93"/>
    </row>
    <row r="70" spans="2:14" x14ac:dyDescent="0.25">
      <c r="B70" s="139"/>
      <c r="C70" s="114"/>
      <c r="D70" s="115"/>
      <c r="E70" s="84"/>
      <c r="F70" s="28"/>
      <c r="G70" s="28"/>
      <c r="H70" s="114" t="str">
        <f>IF(C70="","",IFERROR((VLOOKUP(C70,'[3]PRE - ETUDE'!$E$58:$AD$100,25,0)),IFERROR(VLOOKUP(C70,[4]Imformations!$C$10:$G$32,3,0),(VLOOKUP(C70,[3]PROJETS!$D$24:$AE$1000,25,0)))))</f>
        <v/>
      </c>
      <c r="I70" s="36"/>
      <c r="J70" s="37"/>
      <c r="K70" s="38"/>
      <c r="M70" s="93"/>
      <c r="N70" s="93"/>
    </row>
    <row r="71" spans="2:14" x14ac:dyDescent="0.25">
      <c r="B71" s="139"/>
      <c r="C71" s="114"/>
      <c r="D71" s="115"/>
      <c r="E71" s="84"/>
      <c r="F71" s="28"/>
      <c r="G71" s="28"/>
      <c r="H71" s="114" t="str">
        <f>IF(C71="","",IFERROR((VLOOKUP(C71,'[3]PRE - ETUDE'!$E$58:$AD$100,25,0)),IFERROR(VLOOKUP(C71,[4]Imformations!$C$10:$G$32,3,0),(VLOOKUP(C71,[3]PROJETS!$D$24:$AE$1000,25,0)))))</f>
        <v/>
      </c>
      <c r="I71" s="36"/>
      <c r="J71" s="37"/>
      <c r="K71" s="38"/>
      <c r="M71" s="93"/>
      <c r="N71" s="93"/>
    </row>
    <row r="72" spans="2:14" x14ac:dyDescent="0.25">
      <c r="B72" s="139"/>
      <c r="C72" s="114"/>
      <c r="D72" s="115"/>
      <c r="E72" s="84"/>
      <c r="F72" s="28"/>
      <c r="G72" s="28"/>
      <c r="H72" s="114" t="str">
        <f>IF(C72="","",IFERROR((VLOOKUP(C72,'[3]PRE - ETUDE'!$E$58:$AD$100,25,0)),IFERROR(VLOOKUP(C72,[4]Imformations!$C$10:$G$32,3,0),(VLOOKUP(C72,[3]PROJETS!$D$24:$AE$1000,25,0)))))</f>
        <v/>
      </c>
      <c r="I72" s="36"/>
      <c r="J72" s="37"/>
      <c r="K72" s="38"/>
      <c r="M72" s="93"/>
      <c r="N72" s="93"/>
    </row>
    <row r="73" spans="2:14" x14ac:dyDescent="0.25">
      <c r="B73" s="139"/>
      <c r="C73" s="114"/>
      <c r="D73" s="115"/>
      <c r="E73" s="84"/>
      <c r="F73" s="28"/>
      <c r="G73" s="28"/>
      <c r="H73" s="114" t="str">
        <f>IF(C73="","",IFERROR((VLOOKUP(C73,'[3]PRE - ETUDE'!$E$58:$AD$100,25,0)),IFERROR(VLOOKUP(C73,[4]Imformations!$C$10:$G$32,3,0),(VLOOKUP(C73,[3]PROJETS!$D$24:$AE$1000,25,0)))))</f>
        <v/>
      </c>
      <c r="I73" s="36"/>
      <c r="J73" s="37"/>
      <c r="K73" s="38"/>
      <c r="M73" s="93"/>
      <c r="N73" s="93"/>
    </row>
    <row r="74" spans="2:14" x14ac:dyDescent="0.25">
      <c r="B74" s="139"/>
      <c r="C74" s="114"/>
      <c r="D74" s="115"/>
      <c r="E74" s="84"/>
      <c r="F74" s="28"/>
      <c r="G74" s="28"/>
      <c r="H74" s="114" t="str">
        <f>IF(C74="","",IFERROR((VLOOKUP(C74,'[3]PRE - ETUDE'!$E$58:$AD$100,25,0)),IFERROR(VLOOKUP(C74,[4]Imformations!$C$10:$G$32,3,0),(VLOOKUP(C74,[3]PROJETS!$D$24:$AE$1000,25,0)))))</f>
        <v/>
      </c>
      <c r="I74" s="36"/>
      <c r="J74" s="37"/>
      <c r="K74" s="38"/>
      <c r="M74" s="93"/>
      <c r="N74" s="93"/>
    </row>
    <row r="75" spans="2:14" x14ac:dyDescent="0.25">
      <c r="B75" s="140"/>
      <c r="C75" s="116" t="s">
        <v>49</v>
      </c>
      <c r="D75" s="117">
        <f>SUM(D68:D74)</f>
        <v>0</v>
      </c>
      <c r="E75" s="85"/>
      <c r="F75" s="42"/>
      <c r="G75" s="43"/>
      <c r="H75" s="120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94"/>
      <c r="N75" s="94"/>
    </row>
    <row r="76" spans="2:14" x14ac:dyDescent="0.25">
      <c r="B76" s="138" t="s">
        <v>14</v>
      </c>
      <c r="C76" s="112">
        <v>1612</v>
      </c>
      <c r="D76" s="113">
        <v>4</v>
      </c>
      <c r="E76" s="83"/>
      <c r="F76" s="28"/>
      <c r="G76" s="28"/>
      <c r="H76" s="112" t="str">
        <f>IF(C76="","",IFERROR((VLOOKUP(C76,'[3]PRE - ETUDE'!$E$58:$AD$100,25,0)),IFERROR(VLOOKUP(C76,[4]Imformations!$C$10:$G$32,3,0),(VLOOKUP(C76,[3]PROJETS!$D$24:$AE$1000,25,0)))))</f>
        <v>DET</v>
      </c>
      <c r="I76" s="30"/>
      <c r="J76" s="31"/>
      <c r="K76" s="32"/>
      <c r="M76" s="93"/>
      <c r="N76" s="93"/>
    </row>
    <row r="77" spans="2:14" x14ac:dyDescent="0.25">
      <c r="B77" s="139"/>
      <c r="C77" s="114" t="s">
        <v>70</v>
      </c>
      <c r="D77" s="115">
        <v>2</v>
      </c>
      <c r="E77" s="84"/>
      <c r="F77" s="28"/>
      <c r="G77" s="28"/>
      <c r="H77" s="114" t="str">
        <f>IF(C77="","",IFERROR((VLOOKUP(C77,'[3]PRE - ETUDE'!$E$58:$AD$100,25,0)),IFERROR(VLOOKUP(C77,[4]Imformations!$C$10:$G$32,3,0),(VLOOKUP(C77,[3]PROJETS!$D$24:$AE$1000,25,0)))))</f>
        <v>FAISA</v>
      </c>
      <c r="I77" s="36"/>
      <c r="J77" s="37"/>
      <c r="K77" s="38"/>
      <c r="M77" s="93"/>
      <c r="N77" s="93"/>
    </row>
    <row r="78" spans="2:14" x14ac:dyDescent="0.25">
      <c r="B78" s="139"/>
      <c r="C78" s="114">
        <v>1</v>
      </c>
      <c r="D78" s="115">
        <v>2</v>
      </c>
      <c r="E78" s="84"/>
      <c r="F78" s="28"/>
      <c r="G78" s="28"/>
      <c r="H78" s="114">
        <f>IF(C78="","",IFERROR((VLOOKUP(C78,'[3]PRE - ETUDE'!$E$58:$AD$100,25,0)),IFERROR(VLOOKUP(C78,[4]Imformations!$C$10:$G$32,3,0),(VLOOKUP(C78,[3]PROJETS!$D$24:$AE$1000,25,0)))))</f>
        <v>0</v>
      </c>
      <c r="I78" s="36"/>
      <c r="J78" s="37"/>
      <c r="K78" s="38"/>
      <c r="M78" s="93"/>
      <c r="N78" s="93"/>
    </row>
    <row r="79" spans="2:14" x14ac:dyDescent="0.25">
      <c r="B79" s="139"/>
      <c r="C79" s="114"/>
      <c r="D79" s="115"/>
      <c r="E79" s="84"/>
      <c r="F79" s="28"/>
      <c r="G79" s="28"/>
      <c r="H79" s="114" t="str">
        <f>IF(C79="","",IFERROR((VLOOKUP(C79,'[3]PRE - ETUDE'!$E$58:$AD$100,25,0)),IFERROR(VLOOKUP(C79,[4]Imformations!$C$10:$G$32,3,0),(VLOOKUP(C79,[3]PROJETS!$D$24:$AE$1000,25,0)))))</f>
        <v/>
      </c>
      <c r="I79" s="36"/>
      <c r="J79" s="37"/>
      <c r="K79" s="38"/>
      <c r="M79" s="93"/>
      <c r="N79" s="93"/>
    </row>
    <row r="80" spans="2:14" x14ac:dyDescent="0.25">
      <c r="B80" s="139"/>
      <c r="C80" s="114"/>
      <c r="D80" s="115"/>
      <c r="E80" s="84"/>
      <c r="F80" s="28"/>
      <c r="G80" s="28"/>
      <c r="H80" s="114" t="str">
        <f>IF(C80="","",IFERROR((VLOOKUP(C80,'[3]PRE - ETUDE'!$E$58:$AD$100,25,0)),IFERROR(VLOOKUP(C80,[4]Imformations!$C$10:$G$32,3,0),(VLOOKUP(C80,[3]PROJETS!$D$24:$AE$1000,25,0)))))</f>
        <v/>
      </c>
      <c r="I80" s="36"/>
      <c r="J80" s="37"/>
      <c r="K80" s="38"/>
      <c r="M80" s="93"/>
      <c r="N80" s="93"/>
    </row>
    <row r="81" spans="2:14" x14ac:dyDescent="0.25">
      <c r="B81" s="139"/>
      <c r="C81" s="114"/>
      <c r="D81" s="115"/>
      <c r="E81" s="84"/>
      <c r="F81" s="28"/>
      <c r="G81" s="28"/>
      <c r="H81" s="114" t="str">
        <f>IF(C81="","",IFERROR((VLOOKUP(C81,'[3]PRE - ETUDE'!$E$58:$AD$100,25,0)),IFERROR(VLOOKUP(C81,[4]Imformations!$C$10:$G$32,3,0),(VLOOKUP(C81,[3]PROJETS!$D$24:$AE$1000,25,0)))))</f>
        <v/>
      </c>
      <c r="I81" s="36"/>
      <c r="J81" s="37"/>
      <c r="K81" s="38"/>
      <c r="M81" s="93"/>
      <c r="N81" s="93"/>
    </row>
    <row r="82" spans="2:14" x14ac:dyDescent="0.25">
      <c r="B82" s="139"/>
      <c r="C82" s="114"/>
      <c r="D82" s="115"/>
      <c r="E82" s="84"/>
      <c r="F82" s="28"/>
      <c r="G82" s="28"/>
      <c r="H82" s="114" t="str">
        <f>IF(C82="","",IFERROR((VLOOKUP(C82,'[3]PRE - ETUDE'!$E$58:$AD$100,25,0)),IFERROR(VLOOKUP(C82,[4]Imformations!$C$10:$G$32,3,0),(VLOOKUP(C82,[3]PROJETS!$D$24:$AE$1000,25,0)))))</f>
        <v/>
      </c>
      <c r="I82" s="36"/>
      <c r="J82" s="37"/>
      <c r="K82" s="38"/>
      <c r="M82" s="93"/>
      <c r="N82" s="93"/>
    </row>
    <row r="83" spans="2:14" x14ac:dyDescent="0.25">
      <c r="B83" s="140"/>
      <c r="C83" s="116" t="s">
        <v>49</v>
      </c>
      <c r="D83" s="117">
        <f>SUM(D76:D82)</f>
        <v>8</v>
      </c>
      <c r="E83" s="85"/>
      <c r="F83" s="42"/>
      <c r="G83" s="43"/>
      <c r="H83" s="120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94"/>
      <c r="N83" s="94"/>
    </row>
    <row r="84" spans="2:14" x14ac:dyDescent="0.25">
      <c r="B84" s="138" t="s">
        <v>15</v>
      </c>
      <c r="C84" s="112">
        <v>1702</v>
      </c>
      <c r="D84" s="113">
        <v>3</v>
      </c>
      <c r="E84" s="83"/>
      <c r="F84" s="28"/>
      <c r="G84" s="28"/>
      <c r="H84" s="112" t="s">
        <v>77</v>
      </c>
      <c r="I84" s="30"/>
      <c r="J84" s="31"/>
      <c r="K84" s="32"/>
      <c r="M84" s="93"/>
      <c r="N84" s="93"/>
    </row>
    <row r="85" spans="2:14" x14ac:dyDescent="0.25">
      <c r="B85" s="139"/>
      <c r="C85" s="114">
        <v>1612</v>
      </c>
      <c r="D85" s="115">
        <v>3</v>
      </c>
      <c r="E85" s="84"/>
      <c r="F85" s="28"/>
      <c r="G85" s="28"/>
      <c r="H85" s="114" t="str">
        <f>IF(C85="","",IFERROR((VLOOKUP(C85,'[3]PRE - ETUDE'!$E$58:$AD$100,25,0)),IFERROR(VLOOKUP(C85,[4]Imformations!$C$10:$G$32,3,0),(VLOOKUP(C85,[3]PROJETS!$D$24:$AE$1000,25,0)))))</f>
        <v>DET</v>
      </c>
      <c r="I85" s="36"/>
      <c r="J85" s="37"/>
      <c r="K85" s="38"/>
      <c r="M85" s="93"/>
      <c r="N85" s="93"/>
    </row>
    <row r="86" spans="2:14" x14ac:dyDescent="0.25">
      <c r="B86" s="139"/>
      <c r="C86" s="114"/>
      <c r="D86" s="115"/>
      <c r="E86" s="84"/>
      <c r="F86" s="28"/>
      <c r="G86" s="28"/>
      <c r="H86" s="114" t="str">
        <f>IF(C86="","",IFERROR((VLOOKUP(C86,'[3]PRE - ETUDE'!$E$58:$AD$100,25,0)),IFERROR(VLOOKUP(C86,[4]Imformations!$C$10:$G$32,3,0),(VLOOKUP(C86,[3]PROJETS!$D$24:$AE$1000,25,0)))))</f>
        <v/>
      </c>
      <c r="I86" s="36"/>
      <c r="J86" s="37"/>
      <c r="K86" s="38"/>
      <c r="M86" s="93"/>
      <c r="N86" s="93"/>
    </row>
    <row r="87" spans="2:14" x14ac:dyDescent="0.25">
      <c r="B87" s="139"/>
      <c r="C87" s="114"/>
      <c r="D87" s="115"/>
      <c r="E87" s="84"/>
      <c r="F87" s="28"/>
      <c r="G87" s="28"/>
      <c r="H87" s="114" t="str">
        <f>IF(C87="","",IFERROR((VLOOKUP(C87,'[3]PRE - ETUDE'!$E$58:$AD$100,25,0)),IFERROR(VLOOKUP(C87,[4]Imformations!$C$10:$G$32,3,0),(VLOOKUP(C87,[3]PROJETS!$D$24:$AE$1000,25,0)))))</f>
        <v/>
      </c>
      <c r="I87" s="36"/>
      <c r="J87" s="37"/>
      <c r="K87" s="38"/>
      <c r="M87" s="93"/>
      <c r="N87" s="93"/>
    </row>
    <row r="88" spans="2:14" x14ac:dyDescent="0.25">
      <c r="B88" s="139"/>
      <c r="C88" s="114"/>
      <c r="D88" s="115"/>
      <c r="E88" s="84"/>
      <c r="F88" s="28"/>
      <c r="G88" s="28"/>
      <c r="H88" s="114" t="str">
        <f>IF(C88="","",IFERROR((VLOOKUP(C88,'[3]PRE - ETUDE'!$E$58:$AD$100,25,0)),IFERROR(VLOOKUP(C88,[4]Imformations!$C$10:$G$32,3,0),(VLOOKUP(C88,[3]PROJETS!$D$24:$AE$1000,25,0)))))</f>
        <v/>
      </c>
      <c r="I88" s="36"/>
      <c r="J88" s="37"/>
      <c r="K88" s="38"/>
      <c r="M88" s="93"/>
      <c r="N88" s="93"/>
    </row>
    <row r="89" spans="2:14" x14ac:dyDescent="0.25">
      <c r="B89" s="139"/>
      <c r="C89" s="114"/>
      <c r="D89" s="115"/>
      <c r="E89" s="84"/>
      <c r="F89" s="28"/>
      <c r="G89" s="28"/>
      <c r="H89" s="114" t="str">
        <f>IF(C89="","",IFERROR((VLOOKUP(C89,'[3]PRE - ETUDE'!$E$58:$AD$100,25,0)),IFERROR(VLOOKUP(C89,[4]Imformations!$C$10:$G$32,3,0),(VLOOKUP(C89,[3]PROJETS!$D$24:$AE$1000,25,0)))))</f>
        <v/>
      </c>
      <c r="I89" s="36"/>
      <c r="J89" s="37"/>
      <c r="K89" s="38"/>
      <c r="M89" s="93"/>
      <c r="N89" s="93"/>
    </row>
    <row r="90" spans="2:14" x14ac:dyDescent="0.25">
      <c r="B90" s="139"/>
      <c r="C90" s="114"/>
      <c r="D90" s="115"/>
      <c r="E90" s="84"/>
      <c r="F90" s="28"/>
      <c r="G90" s="28"/>
      <c r="H90" s="114" t="str">
        <f>IF(C90="","",IFERROR((VLOOKUP(C90,'[3]PRE - ETUDE'!$E$58:$AD$100,25,0)),IFERROR(VLOOKUP(C90,[4]Imformations!$C$10:$G$32,3,0),(VLOOKUP(C90,[3]PROJETS!$D$24:$AE$1000,25,0)))))</f>
        <v/>
      </c>
      <c r="I90" s="36"/>
      <c r="J90" s="37"/>
      <c r="K90" s="38"/>
      <c r="M90" s="93"/>
      <c r="N90" s="93"/>
    </row>
    <row r="91" spans="2:14" x14ac:dyDescent="0.25">
      <c r="B91" s="140"/>
      <c r="C91" s="116" t="s">
        <v>49</v>
      </c>
      <c r="D91" s="117">
        <f>SUM(D84:D90)</f>
        <v>6</v>
      </c>
      <c r="E91" s="85"/>
      <c r="F91" s="42"/>
      <c r="G91" s="43"/>
      <c r="H91" s="120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94"/>
      <c r="N91" s="94"/>
    </row>
    <row r="92" spans="2:14" x14ac:dyDescent="0.25">
      <c r="B92" s="138" t="s">
        <v>16</v>
      </c>
      <c r="C92" s="112"/>
      <c r="D92" s="113"/>
      <c r="E92" s="83"/>
      <c r="F92" s="28"/>
      <c r="G92" s="28"/>
      <c r="H92" s="112" t="str">
        <f>IF(C92="","",IFERROR((VLOOKUP(C92,'[3]PRE - ETUDE'!$E$58:$AD$100,25,0)),IFERROR(VLOOKUP(C92,[4]Imformations!$C$10:$G$32,3,0),(VLOOKUP(C92,[3]PROJETS!$D$24:$AE$1000,25,0)))))</f>
        <v/>
      </c>
      <c r="I92" s="30"/>
      <c r="J92" s="31"/>
      <c r="K92" s="32"/>
      <c r="M92" s="93"/>
      <c r="N92" s="93"/>
    </row>
    <row r="93" spans="2:14" x14ac:dyDescent="0.25">
      <c r="B93" s="139"/>
      <c r="C93" s="114"/>
      <c r="D93" s="115"/>
      <c r="E93" s="84"/>
      <c r="F93" s="28"/>
      <c r="G93" s="28"/>
      <c r="H93" s="114" t="str">
        <f>IF(C93="","",IFERROR((VLOOKUP(C93,'[3]PRE - ETUDE'!$E$58:$AD$100,25,0)),IFERROR(VLOOKUP(C93,[4]Imformations!$C$10:$G$32,3,0),(VLOOKUP(C93,[3]PROJETS!$D$24:$AE$1000,25,0)))))</f>
        <v/>
      </c>
      <c r="I93" s="36"/>
      <c r="J93" s="37"/>
      <c r="K93" s="38"/>
      <c r="M93" s="93"/>
      <c r="N93" s="93"/>
    </row>
    <row r="94" spans="2:14" x14ac:dyDescent="0.25">
      <c r="B94" s="139"/>
      <c r="C94" s="114"/>
      <c r="D94" s="115"/>
      <c r="E94" s="84"/>
      <c r="F94" s="28"/>
      <c r="G94" s="28"/>
      <c r="H94" s="114" t="str">
        <f>IF(C94="","",IFERROR((VLOOKUP(C94,'[3]PRE - ETUDE'!$E$58:$AD$100,25,0)),IFERROR(VLOOKUP(C94,[4]Imformations!$C$10:$G$32,3,0),(VLOOKUP(C94,[3]PROJETS!$D$24:$AE$1000,25,0)))))</f>
        <v/>
      </c>
      <c r="I94" s="36"/>
      <c r="J94" s="37"/>
      <c r="K94" s="38"/>
      <c r="M94" s="93"/>
      <c r="N94" s="93"/>
    </row>
    <row r="95" spans="2:14" x14ac:dyDescent="0.25">
      <c r="B95" s="139"/>
      <c r="C95" s="114"/>
      <c r="D95" s="115"/>
      <c r="E95" s="84"/>
      <c r="F95" s="28"/>
      <c r="G95" s="28"/>
      <c r="H95" s="114" t="str">
        <f>IF(C95="","",IFERROR((VLOOKUP(C95,'[3]PRE - ETUDE'!$E$58:$AD$100,25,0)),IFERROR(VLOOKUP(C95,[4]Imformations!$C$10:$G$32,3,0),(VLOOKUP(C95,[3]PROJETS!$D$24:$AE$1000,25,0)))))</f>
        <v/>
      </c>
      <c r="I95" s="36"/>
      <c r="J95" s="37"/>
      <c r="K95" s="38"/>
      <c r="M95" s="93"/>
      <c r="N95" s="93"/>
    </row>
    <row r="96" spans="2:14" x14ac:dyDescent="0.25">
      <c r="B96" s="139"/>
      <c r="C96" s="114"/>
      <c r="D96" s="115"/>
      <c r="E96" s="84"/>
      <c r="F96" s="28"/>
      <c r="G96" s="28"/>
      <c r="H96" s="114" t="str">
        <f>IF(C96="","",IFERROR((VLOOKUP(C96,'[3]PRE - ETUDE'!$E$58:$AD$100,25,0)),IFERROR(VLOOKUP(C96,[4]Imformations!$C$10:$G$32,3,0),(VLOOKUP(C96,[3]PROJETS!$D$24:$AE$1000,25,0)))))</f>
        <v/>
      </c>
      <c r="I96" s="36"/>
      <c r="J96" s="37"/>
      <c r="K96" s="38"/>
      <c r="M96" s="93"/>
      <c r="N96" s="93"/>
    </row>
    <row r="97" spans="2:14" x14ac:dyDescent="0.25">
      <c r="B97" s="139"/>
      <c r="C97" s="114"/>
      <c r="D97" s="115"/>
      <c r="E97" s="84"/>
      <c r="F97" s="28"/>
      <c r="G97" s="28"/>
      <c r="H97" s="114" t="str">
        <f>IF(C97="","",IFERROR((VLOOKUP(C97,'[3]PRE - ETUDE'!$E$58:$AD$100,25,0)),IFERROR(VLOOKUP(C97,[4]Imformations!$C$10:$G$32,3,0),(VLOOKUP(C97,[3]PROJETS!$D$24:$AE$1000,25,0)))))</f>
        <v/>
      </c>
      <c r="I97" s="36"/>
      <c r="J97" s="37"/>
      <c r="K97" s="38"/>
      <c r="M97" s="93"/>
      <c r="N97" s="93"/>
    </row>
    <row r="98" spans="2:14" x14ac:dyDescent="0.25">
      <c r="B98" s="139"/>
      <c r="C98" s="114"/>
      <c r="D98" s="115"/>
      <c r="E98" s="84"/>
      <c r="F98" s="28"/>
      <c r="G98" s="28"/>
      <c r="H98" s="114" t="str">
        <f>IF(C98="","",IFERROR((VLOOKUP(C98,'[3]PRE - ETUDE'!$E$58:$AD$100,25,0)),IFERROR(VLOOKUP(C98,[4]Imformations!$C$10:$G$32,3,0),(VLOOKUP(C98,[3]PROJETS!$D$24:$AE$1000,25,0)))))</f>
        <v/>
      </c>
      <c r="I98" s="36"/>
      <c r="J98" s="37"/>
      <c r="K98" s="38"/>
      <c r="M98" s="93"/>
      <c r="N98" s="93"/>
    </row>
    <row r="99" spans="2:14" x14ac:dyDescent="0.25">
      <c r="B99" s="140"/>
      <c r="C99" s="116" t="s">
        <v>49</v>
      </c>
      <c r="D99" s="117">
        <f>SUM(D92:D98)</f>
        <v>0</v>
      </c>
      <c r="E99" s="85"/>
      <c r="F99" s="42"/>
      <c r="G99" s="43"/>
      <c r="H99" s="120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94"/>
      <c r="N99" s="94"/>
    </row>
    <row r="100" spans="2:14" x14ac:dyDescent="0.25">
      <c r="B100" s="138" t="s">
        <v>17</v>
      </c>
      <c r="C100" s="112"/>
      <c r="D100" s="113"/>
      <c r="E100" s="83"/>
      <c r="F100" s="28"/>
      <c r="G100" s="28"/>
      <c r="H100" s="112" t="str">
        <f>IF(C100="","",IFERROR((VLOOKUP(C100,'[3]PRE - ETUDE'!$E$58:$AD$100,25,0)),IFERROR(VLOOKUP(C100,[4]Imformations!$C$10:$G$32,3,0),(VLOOKUP(C100,[3]PROJETS!$D$24:$AE$1000,25,0)))))</f>
        <v/>
      </c>
      <c r="I100" s="30"/>
      <c r="J100" s="31"/>
      <c r="K100" s="32"/>
      <c r="M100" s="93"/>
      <c r="N100" s="93"/>
    </row>
    <row r="101" spans="2:14" x14ac:dyDescent="0.25">
      <c r="B101" s="139"/>
      <c r="C101" s="114"/>
      <c r="D101" s="115"/>
      <c r="E101" s="84"/>
      <c r="F101" s="28"/>
      <c r="G101" s="28"/>
      <c r="H101" s="114" t="str">
        <f>IF(C101="","",IFERROR((VLOOKUP(C101,'[3]PRE - ETUDE'!$E$58:$AD$100,25,0)),IFERROR(VLOOKUP(C101,[4]Imformations!$C$10:$G$32,3,0),(VLOOKUP(C101,[3]PROJETS!$D$24:$AE$1000,25,0)))))</f>
        <v/>
      </c>
      <c r="I101" s="36"/>
      <c r="J101" s="37"/>
      <c r="K101" s="38"/>
      <c r="M101" s="93"/>
      <c r="N101" s="93"/>
    </row>
    <row r="102" spans="2:14" x14ac:dyDescent="0.25">
      <c r="B102" s="139"/>
      <c r="C102" s="114"/>
      <c r="D102" s="115"/>
      <c r="E102" s="84"/>
      <c r="F102" s="28"/>
      <c r="G102" s="28"/>
      <c r="H102" s="114" t="str">
        <f>IF(C102="","",IFERROR((VLOOKUP(C102,'[3]PRE - ETUDE'!$E$58:$AD$100,25,0)),IFERROR(VLOOKUP(C102,[4]Imformations!$C$10:$G$32,3,0),(VLOOKUP(C102,[3]PROJETS!$D$24:$AE$1000,25,0)))))</f>
        <v/>
      </c>
      <c r="I102" s="36"/>
      <c r="J102" s="37"/>
      <c r="K102" s="38"/>
      <c r="M102" s="93"/>
      <c r="N102" s="93"/>
    </row>
    <row r="103" spans="2:14" x14ac:dyDescent="0.25">
      <c r="B103" s="139"/>
      <c r="C103" s="114"/>
      <c r="D103" s="115"/>
      <c r="E103" s="84"/>
      <c r="F103" s="28"/>
      <c r="G103" s="28"/>
      <c r="H103" s="114" t="str">
        <f>IF(C103="","",IFERROR((VLOOKUP(C103,'[3]PRE - ETUDE'!$E$58:$AD$100,25,0)),IFERROR(VLOOKUP(C103,[4]Imformations!$C$10:$G$32,3,0),(VLOOKUP(C103,[3]PROJETS!$D$24:$AE$1000,25,0)))))</f>
        <v/>
      </c>
      <c r="I103" s="36"/>
      <c r="J103" s="37"/>
      <c r="K103" s="38"/>
      <c r="M103" s="93"/>
      <c r="N103" s="93"/>
    </row>
    <row r="104" spans="2:14" x14ac:dyDescent="0.25">
      <c r="B104" s="139"/>
      <c r="C104" s="114"/>
      <c r="D104" s="115"/>
      <c r="E104" s="84"/>
      <c r="F104" s="28"/>
      <c r="G104" s="28"/>
      <c r="H104" s="114" t="str">
        <f>IF(C104="","",IFERROR((VLOOKUP(C104,'[3]PRE - ETUDE'!$E$58:$AD$100,25,0)),IFERROR(VLOOKUP(C104,[4]Imformations!$C$10:$G$32,3,0),(VLOOKUP(C104,[3]PROJETS!$D$24:$AE$1000,25,0)))))</f>
        <v/>
      </c>
      <c r="I104" s="36"/>
      <c r="J104" s="37"/>
      <c r="K104" s="38"/>
      <c r="M104" s="93"/>
      <c r="N104" s="93"/>
    </row>
    <row r="105" spans="2:14" x14ac:dyDescent="0.25">
      <c r="B105" s="139"/>
      <c r="C105" s="114"/>
      <c r="D105" s="115"/>
      <c r="E105" s="84"/>
      <c r="F105" s="28"/>
      <c r="G105" s="28"/>
      <c r="H105" s="114" t="str">
        <f>IF(C105="","",IFERROR((VLOOKUP(C105,'[3]PRE - ETUDE'!$E$58:$AD$100,25,0)),IFERROR(VLOOKUP(C105,[4]Imformations!$C$10:$G$32,3,0),(VLOOKUP(C105,[3]PROJETS!$D$24:$AE$1000,25,0)))))</f>
        <v/>
      </c>
      <c r="I105" s="36"/>
      <c r="J105" s="37"/>
      <c r="K105" s="38"/>
      <c r="M105" s="93"/>
      <c r="N105" s="93"/>
    </row>
    <row r="106" spans="2:14" x14ac:dyDescent="0.25">
      <c r="B106" s="139"/>
      <c r="C106" s="114"/>
      <c r="D106" s="115"/>
      <c r="E106" s="84"/>
      <c r="F106" s="28"/>
      <c r="G106" s="28"/>
      <c r="H106" s="114" t="str">
        <f>IF(C106="","",IFERROR((VLOOKUP(C106,'[3]PRE - ETUDE'!$E$58:$AD$100,25,0)),IFERROR(VLOOKUP(C106,[4]Imformations!$C$10:$G$32,3,0),(VLOOKUP(C106,[3]PROJETS!$D$24:$AE$1000,25,0)))))</f>
        <v/>
      </c>
      <c r="I106" s="36"/>
      <c r="J106" s="37"/>
      <c r="K106" s="38"/>
      <c r="M106" s="93"/>
      <c r="N106" s="93"/>
    </row>
    <row r="107" spans="2:14" x14ac:dyDescent="0.25">
      <c r="B107" s="140"/>
      <c r="C107" s="116" t="s">
        <v>49</v>
      </c>
      <c r="D107" s="117">
        <f>SUM(D100:D106)</f>
        <v>0</v>
      </c>
      <c r="E107" s="85"/>
      <c r="F107" s="42"/>
      <c r="G107" s="43"/>
      <c r="H107" s="120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94"/>
      <c r="N107" s="94"/>
    </row>
    <row r="108" spans="2:14" x14ac:dyDescent="0.25">
      <c r="B108" s="138" t="s">
        <v>18</v>
      </c>
      <c r="C108" s="112"/>
      <c r="D108" s="113"/>
      <c r="E108" s="83"/>
      <c r="F108" s="28"/>
      <c r="G108" s="28"/>
      <c r="H108" s="112" t="str">
        <f>IF(C108="","",IFERROR((VLOOKUP(C108,'[3]PRE - ETUDE'!$E$58:$AD$100,25,0)),IFERROR(VLOOKUP(C108,[4]Imformations!$C$10:$G$32,3,0),(VLOOKUP(C108,[3]PROJETS!$D$24:$AE$1000,25,0)))))</f>
        <v/>
      </c>
      <c r="I108" s="30"/>
      <c r="J108" s="31"/>
      <c r="K108" s="32"/>
      <c r="M108" s="93"/>
      <c r="N108" s="93"/>
    </row>
    <row r="109" spans="2:14" x14ac:dyDescent="0.25">
      <c r="B109" s="139"/>
      <c r="C109" s="114"/>
      <c r="D109" s="115"/>
      <c r="E109" s="84"/>
      <c r="F109" s="28"/>
      <c r="G109" s="28"/>
      <c r="H109" s="114" t="str">
        <f>IF(C109="","",IFERROR((VLOOKUP(C109,'[3]PRE - ETUDE'!$E$58:$AD$100,25,0)),IFERROR(VLOOKUP(C109,[4]Imformations!$C$10:$G$32,3,0),(VLOOKUP(C109,[3]PROJETS!$D$24:$AE$1000,25,0)))))</f>
        <v/>
      </c>
      <c r="I109" s="36"/>
      <c r="J109" s="37"/>
      <c r="K109" s="38"/>
      <c r="M109" s="93"/>
      <c r="N109" s="93"/>
    </row>
    <row r="110" spans="2:14" x14ac:dyDescent="0.25">
      <c r="B110" s="139"/>
      <c r="C110" s="114"/>
      <c r="D110" s="115"/>
      <c r="E110" s="84"/>
      <c r="F110" s="28"/>
      <c r="G110" s="28"/>
      <c r="H110" s="114" t="str">
        <f>IF(C110="","",IFERROR((VLOOKUP(C110,'[3]PRE - ETUDE'!$E$58:$AD$100,25,0)),IFERROR(VLOOKUP(C110,[4]Imformations!$C$10:$G$32,3,0),(VLOOKUP(C110,[3]PROJETS!$D$24:$AE$1000,25,0)))))</f>
        <v/>
      </c>
      <c r="I110" s="36"/>
      <c r="J110" s="37"/>
      <c r="K110" s="38"/>
      <c r="M110" s="93"/>
      <c r="N110" s="93"/>
    </row>
    <row r="111" spans="2:14" x14ac:dyDescent="0.25">
      <c r="B111" s="139"/>
      <c r="C111" s="114"/>
      <c r="D111" s="115"/>
      <c r="E111" s="84"/>
      <c r="F111" s="28"/>
      <c r="G111" s="28"/>
      <c r="H111" s="114" t="str">
        <f>IF(C111="","",IFERROR((VLOOKUP(C111,'[3]PRE - ETUDE'!$E$58:$AD$100,25,0)),IFERROR(VLOOKUP(C111,[4]Imformations!$C$10:$G$32,3,0),(VLOOKUP(C111,[3]PROJETS!$D$24:$AE$1000,25,0)))))</f>
        <v/>
      </c>
      <c r="I111" s="36"/>
      <c r="J111" s="37"/>
      <c r="K111" s="38"/>
      <c r="M111" s="93"/>
      <c r="N111" s="93"/>
    </row>
    <row r="112" spans="2:14" x14ac:dyDescent="0.25">
      <c r="B112" s="139"/>
      <c r="C112" s="114"/>
      <c r="D112" s="115"/>
      <c r="E112" s="84"/>
      <c r="F112" s="28"/>
      <c r="G112" s="28"/>
      <c r="H112" s="114" t="str">
        <f>IF(C112="","",IFERROR((VLOOKUP(C112,'[3]PRE - ETUDE'!$E$58:$AD$100,25,0)),IFERROR(VLOOKUP(C112,[4]Imformations!$C$10:$G$32,3,0),(VLOOKUP(C112,[3]PROJETS!$D$24:$AE$1000,25,0)))))</f>
        <v/>
      </c>
      <c r="I112" s="36"/>
      <c r="J112" s="37"/>
      <c r="K112" s="38"/>
      <c r="M112" s="93"/>
      <c r="N112" s="93"/>
    </row>
    <row r="113" spans="2:14" x14ac:dyDescent="0.25">
      <c r="B113" s="139"/>
      <c r="C113" s="114"/>
      <c r="D113" s="115"/>
      <c r="E113" s="84"/>
      <c r="F113" s="28"/>
      <c r="G113" s="28"/>
      <c r="H113" s="114" t="str">
        <f>IF(C113="","",IFERROR((VLOOKUP(C113,'[3]PRE - ETUDE'!$E$58:$AD$100,25,0)),IFERROR(VLOOKUP(C113,[4]Imformations!$C$10:$G$32,3,0),(VLOOKUP(C113,[3]PROJETS!$D$24:$AE$1000,25,0)))))</f>
        <v/>
      </c>
      <c r="I113" s="36"/>
      <c r="J113" s="37"/>
      <c r="K113" s="38"/>
      <c r="M113" s="93"/>
      <c r="N113" s="93"/>
    </row>
    <row r="114" spans="2:14" x14ac:dyDescent="0.25">
      <c r="B114" s="139"/>
      <c r="C114" s="114"/>
      <c r="D114" s="115"/>
      <c r="E114" s="84"/>
      <c r="F114" s="28"/>
      <c r="G114" s="28"/>
      <c r="H114" s="114" t="str">
        <f>IF(C114="","",IFERROR((VLOOKUP(C114,'[3]PRE - ETUDE'!$E$58:$AD$100,25,0)),IFERROR(VLOOKUP(C114,[4]Imformations!$C$10:$G$32,3,0),(VLOOKUP(C114,[3]PROJETS!$D$24:$AE$1000,25,0)))))</f>
        <v/>
      </c>
      <c r="I114" s="36"/>
      <c r="J114" s="37"/>
      <c r="K114" s="38"/>
      <c r="M114" s="93"/>
      <c r="N114" s="93"/>
    </row>
    <row r="115" spans="2:14" x14ac:dyDescent="0.25">
      <c r="B115" s="140"/>
      <c r="C115" s="116" t="s">
        <v>49</v>
      </c>
      <c r="D115" s="117">
        <f>SUM(D108:D114)</f>
        <v>0</v>
      </c>
      <c r="E115" s="85"/>
      <c r="F115" s="42"/>
      <c r="G115" s="43"/>
      <c r="H115" s="120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94"/>
      <c r="N115" s="94"/>
    </row>
    <row r="116" spans="2:14" x14ac:dyDescent="0.25">
      <c r="B116" s="138" t="s">
        <v>19</v>
      </c>
      <c r="C116" s="112"/>
      <c r="D116" s="113"/>
      <c r="E116" s="83"/>
      <c r="F116" s="28"/>
      <c r="G116" s="28"/>
      <c r="H116" s="112" t="str">
        <f>IF(C116="","",IFERROR((VLOOKUP(C116,'[3]PRE - ETUDE'!$E$58:$AD$100,25,0)),IFERROR(VLOOKUP(C116,[4]Imformations!$C$10:$G$32,3,0),(VLOOKUP(C116,[3]PROJETS!$D$24:$AE$1000,25,0)))))</f>
        <v/>
      </c>
      <c r="I116" s="30"/>
      <c r="J116" s="31"/>
      <c r="K116" s="32"/>
      <c r="M116" s="93"/>
      <c r="N116" s="93"/>
    </row>
    <row r="117" spans="2:14" x14ac:dyDescent="0.25">
      <c r="B117" s="139"/>
      <c r="C117" s="114"/>
      <c r="D117" s="115"/>
      <c r="E117" s="84"/>
      <c r="F117" s="28"/>
      <c r="G117" s="28"/>
      <c r="H117" s="114" t="str">
        <f>IF(C117="","",IFERROR((VLOOKUP(C117,'[3]PRE - ETUDE'!$E$58:$AD$100,25,0)),IFERROR(VLOOKUP(C117,[4]Imformations!$C$10:$G$32,3,0),(VLOOKUP(C117,[3]PROJETS!$D$24:$AE$1000,25,0)))))</f>
        <v/>
      </c>
      <c r="I117" s="36"/>
      <c r="J117" s="37"/>
      <c r="K117" s="38"/>
      <c r="M117" s="93"/>
      <c r="N117" s="93"/>
    </row>
    <row r="118" spans="2:14" x14ac:dyDescent="0.25">
      <c r="B118" s="139"/>
      <c r="C118" s="114"/>
      <c r="D118" s="115"/>
      <c r="E118" s="84"/>
      <c r="F118" s="28"/>
      <c r="G118" s="28"/>
      <c r="H118" s="114" t="str">
        <f>IF(C118="","",IFERROR((VLOOKUP(C118,'[3]PRE - ETUDE'!$E$58:$AD$100,25,0)),IFERROR(VLOOKUP(C118,[4]Imformations!$C$10:$G$32,3,0),(VLOOKUP(C118,[3]PROJETS!$D$24:$AE$1000,25,0)))))</f>
        <v/>
      </c>
      <c r="I118" s="36"/>
      <c r="J118" s="37"/>
      <c r="K118" s="38"/>
      <c r="M118" s="93"/>
      <c r="N118" s="93"/>
    </row>
    <row r="119" spans="2:14" x14ac:dyDescent="0.25">
      <c r="B119" s="139"/>
      <c r="C119" s="114"/>
      <c r="D119" s="115"/>
      <c r="E119" s="84"/>
      <c r="F119" s="28"/>
      <c r="G119" s="28"/>
      <c r="H119" s="114" t="str">
        <f>IF(C119="","",IFERROR((VLOOKUP(C119,'[3]PRE - ETUDE'!$E$58:$AD$100,25,0)),IFERROR(VLOOKUP(C119,[4]Imformations!$C$10:$G$32,3,0),(VLOOKUP(C119,[3]PROJETS!$D$24:$AE$1000,25,0)))))</f>
        <v/>
      </c>
      <c r="I119" s="36"/>
      <c r="J119" s="37"/>
      <c r="K119" s="38"/>
      <c r="M119" s="93"/>
      <c r="N119" s="93"/>
    </row>
    <row r="120" spans="2:14" x14ac:dyDescent="0.25">
      <c r="B120" s="139"/>
      <c r="C120" s="114"/>
      <c r="D120" s="115"/>
      <c r="E120" s="84"/>
      <c r="F120" s="28"/>
      <c r="G120" s="28"/>
      <c r="H120" s="114" t="str">
        <f>IF(C120="","",IFERROR((VLOOKUP(C120,'[3]PRE - ETUDE'!$E$58:$AD$100,25,0)),IFERROR(VLOOKUP(C120,[4]Imformations!$C$10:$G$32,3,0),(VLOOKUP(C120,[3]PROJETS!$D$24:$AE$1000,25,0)))))</f>
        <v/>
      </c>
      <c r="I120" s="36"/>
      <c r="J120" s="37"/>
      <c r="K120" s="38"/>
      <c r="M120" s="93"/>
      <c r="N120" s="93"/>
    </row>
    <row r="121" spans="2:14" x14ac:dyDescent="0.25">
      <c r="B121" s="139"/>
      <c r="C121" s="114"/>
      <c r="D121" s="115"/>
      <c r="E121" s="84"/>
      <c r="F121" s="28"/>
      <c r="G121" s="28"/>
      <c r="H121" s="114" t="str">
        <f>IF(C121="","",IFERROR((VLOOKUP(C121,'[3]PRE - ETUDE'!$E$58:$AD$100,25,0)),IFERROR(VLOOKUP(C121,[4]Imformations!$C$10:$G$32,3,0),(VLOOKUP(C121,[3]PROJETS!$D$24:$AE$1000,25,0)))))</f>
        <v/>
      </c>
      <c r="I121" s="36"/>
      <c r="J121" s="37"/>
      <c r="K121" s="38"/>
      <c r="M121" s="93"/>
      <c r="N121" s="93"/>
    </row>
    <row r="122" spans="2:14" x14ac:dyDescent="0.25">
      <c r="B122" s="139"/>
      <c r="C122" s="114"/>
      <c r="D122" s="115"/>
      <c r="E122" s="84"/>
      <c r="F122" s="28"/>
      <c r="G122" s="28"/>
      <c r="H122" s="114" t="str">
        <f>IF(C122="","",IFERROR((VLOOKUP(C122,'[3]PRE - ETUDE'!$E$58:$AD$100,25,0)),IFERROR(VLOOKUP(C122,[4]Imformations!$C$10:$G$32,3,0),(VLOOKUP(C122,[3]PROJETS!$D$24:$AE$1000,25,0)))))</f>
        <v/>
      </c>
      <c r="I122" s="36"/>
      <c r="J122" s="37"/>
      <c r="K122" s="38"/>
      <c r="M122" s="93"/>
      <c r="N122" s="93"/>
    </row>
    <row r="123" spans="2:14" x14ac:dyDescent="0.25">
      <c r="B123" s="140"/>
      <c r="C123" s="116" t="s">
        <v>49</v>
      </c>
      <c r="D123" s="117">
        <f>SUM(D116:D122)</f>
        <v>0</v>
      </c>
      <c r="E123" s="85"/>
      <c r="F123" s="42"/>
      <c r="G123" s="43"/>
      <c r="H123" s="120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94"/>
      <c r="N123" s="94"/>
    </row>
    <row r="124" spans="2:14" x14ac:dyDescent="0.25">
      <c r="B124" s="138" t="s">
        <v>20</v>
      </c>
      <c r="C124" s="112"/>
      <c r="D124" s="113"/>
      <c r="E124" s="83"/>
      <c r="F124" s="28"/>
      <c r="G124" s="28"/>
      <c r="H124" s="112" t="str">
        <f>IF(C124="","",IFERROR((VLOOKUP(C124,'[3]PRE - ETUDE'!$E$58:$AD$100,25,0)),IFERROR(VLOOKUP(C124,[4]Imformations!$C$10:$G$32,3,0),(VLOOKUP(C124,[3]PROJETS!$D$24:$AE$1000,25,0)))))</f>
        <v/>
      </c>
      <c r="I124" s="30"/>
      <c r="J124" s="31"/>
      <c r="K124" s="32"/>
      <c r="M124" s="93"/>
      <c r="N124" s="93"/>
    </row>
    <row r="125" spans="2:14" x14ac:dyDescent="0.25">
      <c r="B125" s="139"/>
      <c r="C125" s="114"/>
      <c r="D125" s="115"/>
      <c r="E125" s="84"/>
      <c r="F125" s="28"/>
      <c r="G125" s="28"/>
      <c r="H125" s="114" t="str">
        <f>IF(C125="","",IFERROR((VLOOKUP(C125,'[3]PRE - ETUDE'!$E$58:$AD$100,25,0)),IFERROR(VLOOKUP(C125,[4]Imformations!$C$10:$G$32,3,0),(VLOOKUP(C125,[3]PROJETS!$D$24:$AE$1000,25,0)))))</f>
        <v/>
      </c>
      <c r="I125" s="36"/>
      <c r="J125" s="37"/>
      <c r="K125" s="38"/>
      <c r="M125" s="93"/>
      <c r="N125" s="93"/>
    </row>
    <row r="126" spans="2:14" x14ac:dyDescent="0.25">
      <c r="B126" s="139"/>
      <c r="C126" s="114"/>
      <c r="D126" s="115"/>
      <c r="E126" s="84"/>
      <c r="F126" s="28"/>
      <c r="G126" s="28"/>
      <c r="H126" s="114" t="str">
        <f>IF(C126="","",IFERROR((VLOOKUP(C126,'[3]PRE - ETUDE'!$E$58:$AD$100,25,0)),IFERROR(VLOOKUP(C126,[4]Imformations!$C$10:$G$32,3,0),(VLOOKUP(C126,[3]PROJETS!$D$24:$AE$1000,25,0)))))</f>
        <v/>
      </c>
      <c r="I126" s="36"/>
      <c r="J126" s="37"/>
      <c r="K126" s="38"/>
      <c r="M126" s="93"/>
      <c r="N126" s="93"/>
    </row>
    <row r="127" spans="2:14" x14ac:dyDescent="0.25">
      <c r="B127" s="139"/>
      <c r="C127" s="114"/>
      <c r="D127" s="115"/>
      <c r="E127" s="84"/>
      <c r="F127" s="28"/>
      <c r="G127" s="28"/>
      <c r="H127" s="114" t="str">
        <f>IF(C127="","",IFERROR((VLOOKUP(C127,'[3]PRE - ETUDE'!$E$58:$AD$100,25,0)),IFERROR(VLOOKUP(C127,[4]Imformations!$C$10:$G$32,3,0),(VLOOKUP(C127,[3]PROJETS!$D$24:$AE$1000,25,0)))))</f>
        <v/>
      </c>
      <c r="I127" s="36"/>
      <c r="J127" s="37"/>
      <c r="K127" s="38"/>
      <c r="M127" s="93"/>
      <c r="N127" s="93"/>
    </row>
    <row r="128" spans="2:14" x14ac:dyDescent="0.25">
      <c r="B128" s="139"/>
      <c r="C128" s="114"/>
      <c r="D128" s="115"/>
      <c r="E128" s="84"/>
      <c r="F128" s="28"/>
      <c r="G128" s="28"/>
      <c r="H128" s="114" t="str">
        <f>IF(C128="","",IFERROR((VLOOKUP(C128,'[3]PRE - ETUDE'!$E$58:$AD$100,25,0)),IFERROR(VLOOKUP(C128,[4]Imformations!$C$10:$G$32,3,0),(VLOOKUP(C128,[3]PROJETS!$D$24:$AE$1000,25,0)))))</f>
        <v/>
      </c>
      <c r="I128" s="36"/>
      <c r="J128" s="37"/>
      <c r="K128" s="38"/>
      <c r="M128" s="93"/>
      <c r="N128" s="93"/>
    </row>
    <row r="129" spans="2:14" x14ac:dyDescent="0.25">
      <c r="B129" s="139"/>
      <c r="C129" s="114"/>
      <c r="D129" s="115"/>
      <c r="E129" s="84"/>
      <c r="F129" s="28"/>
      <c r="G129" s="28"/>
      <c r="H129" s="114" t="str">
        <f>IF(C129="","",IFERROR((VLOOKUP(C129,'[3]PRE - ETUDE'!$E$58:$AD$100,25,0)),IFERROR(VLOOKUP(C129,[4]Imformations!$C$10:$G$32,3,0),(VLOOKUP(C129,[3]PROJETS!$D$24:$AE$1000,25,0)))))</f>
        <v/>
      </c>
      <c r="I129" s="36"/>
      <c r="J129" s="37"/>
      <c r="K129" s="38"/>
      <c r="M129" s="93"/>
      <c r="N129" s="93"/>
    </row>
    <row r="130" spans="2:14" x14ac:dyDescent="0.25">
      <c r="B130" s="139"/>
      <c r="C130" s="114"/>
      <c r="D130" s="115"/>
      <c r="E130" s="84"/>
      <c r="F130" s="28"/>
      <c r="G130" s="28"/>
      <c r="H130" s="114" t="str">
        <f>IF(C130="","",IFERROR((VLOOKUP(C130,'[3]PRE - ETUDE'!$E$58:$AD$100,25,0)),IFERROR(VLOOKUP(C130,[4]Imformations!$C$10:$G$32,3,0),(VLOOKUP(C130,[3]PROJETS!$D$24:$AE$1000,25,0)))))</f>
        <v/>
      </c>
      <c r="I130" s="36"/>
      <c r="J130" s="37"/>
      <c r="K130" s="38"/>
      <c r="M130" s="93"/>
      <c r="N130" s="93"/>
    </row>
    <row r="131" spans="2:14" x14ac:dyDescent="0.25">
      <c r="B131" s="140"/>
      <c r="C131" s="116" t="s">
        <v>49</v>
      </c>
      <c r="D131" s="117">
        <f>SUM(D124:D130)</f>
        <v>0</v>
      </c>
      <c r="E131" s="85"/>
      <c r="F131" s="42"/>
      <c r="G131" s="43"/>
      <c r="H131" s="120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94"/>
      <c r="N131" s="94"/>
    </row>
    <row r="132" spans="2:14" x14ac:dyDescent="0.25">
      <c r="B132" s="138" t="s">
        <v>21</v>
      </c>
      <c r="C132" s="112"/>
      <c r="D132" s="113"/>
      <c r="E132" s="83"/>
      <c r="F132" s="28"/>
      <c r="G132" s="28"/>
      <c r="H132" s="112" t="str">
        <f>IF(C132="","",IFERROR((VLOOKUP(C132,'[3]PRE - ETUDE'!$E$58:$AD$100,25,0)),IFERROR(VLOOKUP(C132,[4]Imformations!$C$10:$G$32,3,0),(VLOOKUP(C132,[3]PROJETS!$D$24:$AE$1000,25,0)))))</f>
        <v/>
      </c>
      <c r="I132" s="30"/>
      <c r="J132" s="31"/>
      <c r="K132" s="32"/>
      <c r="M132" s="93"/>
      <c r="N132" s="93"/>
    </row>
    <row r="133" spans="2:14" x14ac:dyDescent="0.25">
      <c r="B133" s="139"/>
      <c r="C133" s="114"/>
      <c r="D133" s="115"/>
      <c r="E133" s="84"/>
      <c r="F133" s="28"/>
      <c r="G133" s="28"/>
      <c r="H133" s="114" t="str">
        <f>IF(C133="","",IFERROR((VLOOKUP(C133,'[3]PRE - ETUDE'!$E$58:$AD$100,25,0)),IFERROR(VLOOKUP(C133,[4]Imformations!$C$10:$G$32,3,0),(VLOOKUP(C133,[3]PROJETS!$D$24:$AE$1000,25,0)))))</f>
        <v/>
      </c>
      <c r="I133" s="36"/>
      <c r="J133" s="37"/>
      <c r="K133" s="38"/>
      <c r="M133" s="93"/>
      <c r="N133" s="93"/>
    </row>
    <row r="134" spans="2:14" x14ac:dyDescent="0.25">
      <c r="B134" s="139"/>
      <c r="C134" s="114"/>
      <c r="D134" s="115"/>
      <c r="E134" s="84"/>
      <c r="F134" s="28"/>
      <c r="G134" s="28"/>
      <c r="H134" s="114" t="str">
        <f>IF(C134="","",IFERROR((VLOOKUP(C134,'[3]PRE - ETUDE'!$E$58:$AD$100,25,0)),IFERROR(VLOOKUP(C134,[4]Imformations!$C$10:$G$32,3,0),(VLOOKUP(C134,[3]PROJETS!$D$24:$AE$1000,25,0)))))</f>
        <v/>
      </c>
      <c r="I134" s="36"/>
      <c r="J134" s="37"/>
      <c r="K134" s="38"/>
      <c r="M134" s="93"/>
      <c r="N134" s="93"/>
    </row>
    <row r="135" spans="2:14" x14ac:dyDescent="0.25">
      <c r="B135" s="139"/>
      <c r="C135" s="114"/>
      <c r="D135" s="115"/>
      <c r="E135" s="84"/>
      <c r="F135" s="28"/>
      <c r="G135" s="28"/>
      <c r="H135" s="114" t="str">
        <f>IF(C135="","",IFERROR((VLOOKUP(C135,'[3]PRE - ETUDE'!$E$58:$AD$100,25,0)),IFERROR(VLOOKUP(C135,[4]Imformations!$C$10:$G$32,3,0),(VLOOKUP(C135,[3]PROJETS!$D$24:$AE$1000,25,0)))))</f>
        <v/>
      </c>
      <c r="I135" s="36"/>
      <c r="J135" s="37"/>
      <c r="K135" s="38"/>
      <c r="M135" s="93"/>
      <c r="N135" s="93"/>
    </row>
    <row r="136" spans="2:14" x14ac:dyDescent="0.25">
      <c r="B136" s="139"/>
      <c r="C136" s="114"/>
      <c r="D136" s="115"/>
      <c r="E136" s="84"/>
      <c r="F136" s="28"/>
      <c r="G136" s="28"/>
      <c r="H136" s="114" t="str">
        <f>IF(C136="","",IFERROR((VLOOKUP(C136,'[3]PRE - ETUDE'!$E$58:$AD$100,25,0)),IFERROR(VLOOKUP(C136,[4]Imformations!$C$10:$G$32,3,0),(VLOOKUP(C136,[3]PROJETS!$D$24:$AE$1000,25,0)))))</f>
        <v/>
      </c>
      <c r="I136" s="36"/>
      <c r="J136" s="37"/>
      <c r="K136" s="38"/>
      <c r="M136" s="93"/>
      <c r="N136" s="93"/>
    </row>
    <row r="137" spans="2:14" x14ac:dyDescent="0.25">
      <c r="B137" s="139"/>
      <c r="C137" s="114"/>
      <c r="D137" s="115"/>
      <c r="E137" s="84"/>
      <c r="F137" s="28"/>
      <c r="G137" s="28"/>
      <c r="H137" s="114" t="str">
        <f>IF(C137="","",IFERROR((VLOOKUP(C137,'[3]PRE - ETUDE'!$E$58:$AD$100,25,0)),IFERROR(VLOOKUP(C137,[4]Imformations!$C$10:$G$32,3,0),(VLOOKUP(C137,[3]PROJETS!$D$24:$AE$1000,25,0)))))</f>
        <v/>
      </c>
      <c r="I137" s="36"/>
      <c r="J137" s="37"/>
      <c r="K137" s="38"/>
      <c r="M137" s="93"/>
      <c r="N137" s="93"/>
    </row>
    <row r="138" spans="2:14" x14ac:dyDescent="0.25">
      <c r="B138" s="139"/>
      <c r="C138" s="114"/>
      <c r="D138" s="115"/>
      <c r="E138" s="84"/>
      <c r="F138" s="28"/>
      <c r="G138" s="28"/>
      <c r="H138" s="114" t="str">
        <f>IF(C138="","",IFERROR((VLOOKUP(C138,'[3]PRE - ETUDE'!$E$58:$AD$100,25,0)),IFERROR(VLOOKUP(C138,[4]Imformations!$C$10:$G$32,3,0),(VLOOKUP(C138,[3]PROJETS!$D$24:$AE$1000,25,0)))))</f>
        <v/>
      </c>
      <c r="I138" s="36"/>
      <c r="J138" s="37"/>
      <c r="K138" s="38"/>
      <c r="M138" s="93"/>
      <c r="N138" s="93"/>
    </row>
    <row r="139" spans="2:14" x14ac:dyDescent="0.25">
      <c r="B139" s="140"/>
      <c r="C139" s="116" t="s">
        <v>49</v>
      </c>
      <c r="D139" s="117">
        <f>SUM(D132:D138)</f>
        <v>0</v>
      </c>
      <c r="E139" s="85"/>
      <c r="F139" s="42"/>
      <c r="G139" s="43"/>
      <c r="H139" s="120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94"/>
      <c r="N139" s="94"/>
    </row>
    <row r="140" spans="2:14" x14ac:dyDescent="0.25">
      <c r="B140" s="138" t="s">
        <v>22</v>
      </c>
      <c r="C140" s="112">
        <v>1612</v>
      </c>
      <c r="D140" s="113">
        <v>3</v>
      </c>
      <c r="E140" s="83"/>
      <c r="F140" s="28"/>
      <c r="G140" s="28"/>
      <c r="H140" s="112" t="str">
        <f>IF(C140="","",IFERROR((VLOOKUP(C140,'[3]PRE - ETUDE'!$E$58:$AD$100,25,0)),IFERROR(VLOOKUP(C140,[4]Imformations!$C$10:$G$32,3,0),(VLOOKUP(C140,[3]PROJETS!$D$24:$AE$1000,25,0)))))</f>
        <v>DET</v>
      </c>
      <c r="I140" s="30"/>
      <c r="J140" s="31"/>
      <c r="K140" s="32"/>
      <c r="M140" s="93"/>
      <c r="N140" s="93"/>
    </row>
    <row r="141" spans="2:14" x14ac:dyDescent="0.25">
      <c r="B141" s="139"/>
      <c r="C141" s="114">
        <v>12010</v>
      </c>
      <c r="D141" s="115">
        <v>4</v>
      </c>
      <c r="E141" s="84"/>
      <c r="F141" s="28"/>
      <c r="G141" s="28"/>
      <c r="H141" s="114" t="str">
        <f>IF(C141="","",IFERROR((VLOOKUP(C141,'[3]PRE - ETUDE'!$E$58:$AD$100,25,0)),IFERROR(VLOOKUP(C141,[4]Imformations!$C$10:$G$32,3,0),(VLOOKUP(C141,[3]PROJETS!$D$24:$AE$1000,25,0)))))</f>
        <v>DOE</v>
      </c>
      <c r="I141" s="36"/>
      <c r="J141" s="37"/>
      <c r="K141" s="38"/>
      <c r="M141" s="93"/>
      <c r="N141" s="93"/>
    </row>
    <row r="142" spans="2:14" x14ac:dyDescent="0.25">
      <c r="B142" s="139"/>
      <c r="C142" s="114"/>
      <c r="D142" s="115"/>
      <c r="E142" s="84"/>
      <c r="F142" s="28"/>
      <c r="G142" s="28"/>
      <c r="H142" s="114" t="str">
        <f>IF(C142="","",IFERROR((VLOOKUP(C142,'[3]PRE - ETUDE'!$E$58:$AD$100,25,0)),IFERROR(VLOOKUP(C142,[4]Imformations!$C$10:$G$32,3,0),(VLOOKUP(C142,[3]PROJETS!$D$24:$AE$1000,25,0)))))</f>
        <v/>
      </c>
      <c r="I142" s="36"/>
      <c r="J142" s="37"/>
      <c r="K142" s="38"/>
      <c r="M142" s="93"/>
      <c r="N142" s="93"/>
    </row>
    <row r="143" spans="2:14" x14ac:dyDescent="0.25">
      <c r="B143" s="139"/>
      <c r="C143" s="114"/>
      <c r="D143" s="115"/>
      <c r="E143" s="84"/>
      <c r="F143" s="28"/>
      <c r="G143" s="28"/>
      <c r="H143" s="114" t="str">
        <f>IF(C143="","",IFERROR((VLOOKUP(C143,'[3]PRE - ETUDE'!$E$58:$AD$100,25,0)),IFERROR(VLOOKUP(C143,[4]Imformations!$C$10:$G$32,3,0),(VLOOKUP(C143,[3]PROJETS!$D$24:$AE$1000,25,0)))))</f>
        <v/>
      </c>
      <c r="I143" s="36"/>
      <c r="J143" s="37"/>
      <c r="K143" s="38"/>
      <c r="M143" s="93"/>
      <c r="N143" s="93"/>
    </row>
    <row r="144" spans="2:14" x14ac:dyDescent="0.25">
      <c r="B144" s="139"/>
      <c r="C144" s="114"/>
      <c r="D144" s="115"/>
      <c r="E144" s="84"/>
      <c r="F144" s="28"/>
      <c r="G144" s="28"/>
      <c r="H144" s="114" t="str">
        <f>IF(C144="","",IFERROR((VLOOKUP(C144,'[3]PRE - ETUDE'!$E$58:$AD$100,25,0)),IFERROR(VLOOKUP(C144,[4]Imformations!$C$10:$G$32,3,0),(VLOOKUP(C144,[3]PROJETS!$D$24:$AE$1000,25,0)))))</f>
        <v/>
      </c>
      <c r="I144" s="36"/>
      <c r="J144" s="37"/>
      <c r="K144" s="38"/>
      <c r="M144" s="93"/>
      <c r="N144" s="93"/>
    </row>
    <row r="145" spans="2:14" x14ac:dyDescent="0.25">
      <c r="B145" s="139"/>
      <c r="C145" s="114"/>
      <c r="D145" s="115"/>
      <c r="E145" s="84"/>
      <c r="F145" s="28"/>
      <c r="G145" s="28"/>
      <c r="H145" s="114" t="str">
        <f>IF(C145="","",IFERROR((VLOOKUP(C145,'[3]PRE - ETUDE'!$E$58:$AD$100,25,0)),IFERROR(VLOOKUP(C145,[4]Imformations!$C$10:$G$32,3,0),(VLOOKUP(C145,[3]PROJETS!$D$24:$AE$1000,25,0)))))</f>
        <v/>
      </c>
      <c r="I145" s="36"/>
      <c r="J145" s="37"/>
      <c r="K145" s="38"/>
      <c r="M145" s="93"/>
      <c r="N145" s="93"/>
    </row>
    <row r="146" spans="2:14" x14ac:dyDescent="0.25">
      <c r="B146" s="139"/>
      <c r="C146" s="114"/>
      <c r="D146" s="115"/>
      <c r="E146" s="84"/>
      <c r="F146" s="28"/>
      <c r="G146" s="28"/>
      <c r="H146" s="114" t="str">
        <f>IF(C146="","",IFERROR((VLOOKUP(C146,'[3]PRE - ETUDE'!$E$58:$AD$100,25,0)),IFERROR(VLOOKUP(C146,[4]Imformations!$C$10:$G$32,3,0),(VLOOKUP(C146,[3]PROJETS!$D$24:$AE$1000,25,0)))))</f>
        <v/>
      </c>
      <c r="I146" s="36"/>
      <c r="J146" s="37"/>
      <c r="K146" s="38"/>
      <c r="M146" s="93"/>
      <c r="N146" s="93"/>
    </row>
    <row r="147" spans="2:14" x14ac:dyDescent="0.25">
      <c r="B147" s="140"/>
      <c r="C147" s="116" t="s">
        <v>49</v>
      </c>
      <c r="D147" s="117">
        <f>SUM(D140:D146)</f>
        <v>7</v>
      </c>
      <c r="E147" s="85"/>
      <c r="F147" s="42"/>
      <c r="G147" s="43"/>
      <c r="H147" s="120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94"/>
      <c r="N147" s="94"/>
    </row>
    <row r="148" spans="2:14" x14ac:dyDescent="0.25">
      <c r="B148" s="138" t="s">
        <v>23</v>
      </c>
      <c r="C148" s="112">
        <v>1503</v>
      </c>
      <c r="D148" s="113">
        <v>3</v>
      </c>
      <c r="E148" s="83"/>
      <c r="F148" s="28"/>
      <c r="G148" s="28"/>
      <c r="H148" s="112" t="str">
        <f>IF(C148="","",IFERROR((VLOOKUP(C148,'[3]PRE - ETUDE'!$E$58:$AD$100,25,0)),IFERROR(VLOOKUP(C148,[4]Imformations!$C$10:$G$32,3,0),(VLOOKUP(C148,[3]PROJETS!$D$24:$AE$1000,25,0)))))</f>
        <v>FAISA</v>
      </c>
      <c r="I148" s="30"/>
      <c r="J148" s="31"/>
      <c r="K148" s="32"/>
      <c r="M148" s="93"/>
      <c r="N148" s="93"/>
    </row>
    <row r="149" spans="2:14" x14ac:dyDescent="0.25">
      <c r="B149" s="139"/>
      <c r="C149" s="114">
        <v>6</v>
      </c>
      <c r="D149" s="115">
        <v>2</v>
      </c>
      <c r="E149" s="84"/>
      <c r="F149" s="28"/>
      <c r="G149" s="28"/>
      <c r="H149" s="114">
        <f>IF(C149="","",IFERROR((VLOOKUP(C149,'[3]PRE - ETUDE'!$E$58:$AD$100,25,0)),IFERROR(VLOOKUP(C149,[4]Imformations!$C$10:$G$32,3,0),(VLOOKUP(C149,[3]PROJETS!$D$24:$AE$1000,25,0)))))</f>
        <v>0</v>
      </c>
      <c r="I149" s="36"/>
      <c r="J149" s="37"/>
      <c r="K149" s="38"/>
      <c r="M149" s="93"/>
      <c r="N149" s="93"/>
    </row>
    <row r="150" spans="2:14" x14ac:dyDescent="0.25">
      <c r="B150" s="139"/>
      <c r="C150" s="114"/>
      <c r="D150" s="115"/>
      <c r="E150" s="84"/>
      <c r="F150" s="28"/>
      <c r="G150" s="28"/>
      <c r="H150" s="114" t="str">
        <f>IF(C150="","",IFERROR((VLOOKUP(C150,'[3]PRE - ETUDE'!$E$58:$AD$100,25,0)),IFERROR(VLOOKUP(C150,[4]Imformations!$C$10:$G$32,3,0),(VLOOKUP(C150,[3]PROJETS!$D$24:$AE$1000,25,0)))))</f>
        <v/>
      </c>
      <c r="I150" s="36"/>
      <c r="J150" s="37"/>
      <c r="K150" s="38"/>
      <c r="M150" s="93"/>
      <c r="N150" s="93"/>
    </row>
    <row r="151" spans="2:14" x14ac:dyDescent="0.25">
      <c r="B151" s="139"/>
      <c r="C151" s="114"/>
      <c r="D151" s="115"/>
      <c r="E151" s="84"/>
      <c r="F151" s="28"/>
      <c r="G151" s="28"/>
      <c r="H151" s="114" t="str">
        <f>IF(C151="","",IFERROR((VLOOKUP(C151,'[3]PRE - ETUDE'!$E$58:$AD$100,25,0)),IFERROR(VLOOKUP(C151,[4]Imformations!$C$10:$G$32,3,0),(VLOOKUP(C151,[3]PROJETS!$D$24:$AE$1000,25,0)))))</f>
        <v/>
      </c>
      <c r="I151" s="36"/>
      <c r="J151" s="37"/>
      <c r="K151" s="38"/>
      <c r="M151" s="93"/>
      <c r="N151" s="93"/>
    </row>
    <row r="152" spans="2:14" x14ac:dyDescent="0.25">
      <c r="B152" s="139"/>
      <c r="C152" s="114"/>
      <c r="D152" s="115"/>
      <c r="E152" s="84"/>
      <c r="F152" s="28"/>
      <c r="G152" s="28"/>
      <c r="H152" s="114" t="str">
        <f>IF(C152="","",IFERROR((VLOOKUP(C152,'[3]PRE - ETUDE'!$E$58:$AD$100,25,0)),IFERROR(VLOOKUP(C152,[4]Imformations!$C$10:$G$32,3,0),(VLOOKUP(C152,[3]PROJETS!$D$24:$AE$1000,25,0)))))</f>
        <v/>
      </c>
      <c r="I152" s="36"/>
      <c r="J152" s="37"/>
      <c r="K152" s="38"/>
      <c r="M152" s="93"/>
      <c r="N152" s="93"/>
    </row>
    <row r="153" spans="2:14" x14ac:dyDescent="0.25">
      <c r="B153" s="139"/>
      <c r="C153" s="114"/>
      <c r="D153" s="115"/>
      <c r="E153" s="84"/>
      <c r="F153" s="28"/>
      <c r="G153" s="28"/>
      <c r="H153" s="114" t="str">
        <f>IF(C153="","",IFERROR((VLOOKUP(C153,'[3]PRE - ETUDE'!$E$58:$AD$100,25,0)),IFERROR(VLOOKUP(C153,[4]Imformations!$C$10:$G$32,3,0),(VLOOKUP(C153,[3]PROJETS!$D$24:$AE$1000,25,0)))))</f>
        <v/>
      </c>
      <c r="I153" s="36"/>
      <c r="J153" s="37"/>
      <c r="K153" s="38"/>
      <c r="M153" s="93"/>
      <c r="N153" s="93"/>
    </row>
    <row r="154" spans="2:14" x14ac:dyDescent="0.25">
      <c r="B154" s="139"/>
      <c r="C154" s="114"/>
      <c r="D154" s="115"/>
      <c r="E154" s="84"/>
      <c r="F154" s="28"/>
      <c r="G154" s="28"/>
      <c r="H154" s="114" t="str">
        <f>IF(C154="","",IFERROR((VLOOKUP(C154,'[3]PRE - ETUDE'!$E$58:$AD$100,25,0)),IFERROR(VLOOKUP(C154,[4]Imformations!$C$10:$G$32,3,0),(VLOOKUP(C154,[3]PROJETS!$D$24:$AE$1000,25,0)))))</f>
        <v/>
      </c>
      <c r="I154" s="36"/>
      <c r="J154" s="37"/>
      <c r="K154" s="38"/>
      <c r="M154" s="93"/>
      <c r="N154" s="93"/>
    </row>
    <row r="155" spans="2:14" x14ac:dyDescent="0.25">
      <c r="B155" s="140"/>
      <c r="C155" s="116" t="s">
        <v>49</v>
      </c>
      <c r="D155" s="117">
        <f>SUM(D148:D154)</f>
        <v>5</v>
      </c>
      <c r="E155" s="85"/>
      <c r="F155" s="42"/>
      <c r="G155" s="43"/>
      <c r="H155" s="120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94"/>
      <c r="N155" s="94"/>
    </row>
    <row r="156" spans="2:14" x14ac:dyDescent="0.25">
      <c r="B156" s="138" t="s">
        <v>24</v>
      </c>
      <c r="C156" s="112">
        <v>7</v>
      </c>
      <c r="D156" s="113">
        <v>8</v>
      </c>
      <c r="E156" s="83"/>
      <c r="F156" s="28"/>
      <c r="G156" s="28"/>
      <c r="H156" s="112">
        <f>IF(C156="","",IFERROR((VLOOKUP(C156,'[3]PRE - ETUDE'!$E$58:$AD$100,25,0)),IFERROR(VLOOKUP(C156,[4]Imformations!$C$10:$G$32,3,0),(VLOOKUP(C156,[3]PROJETS!$D$24:$AE$1000,25,0)))))</f>
        <v>0</v>
      </c>
      <c r="I156" s="30"/>
      <c r="J156" s="31"/>
      <c r="K156" s="32"/>
      <c r="M156" s="93"/>
      <c r="N156" s="93"/>
    </row>
    <row r="157" spans="2:14" x14ac:dyDescent="0.25">
      <c r="B157" s="139"/>
      <c r="C157" s="114"/>
      <c r="D157" s="115"/>
      <c r="E157" s="84"/>
      <c r="F157" s="28"/>
      <c r="G157" s="28"/>
      <c r="H157" s="114" t="str">
        <f>IF(C157="","",IFERROR((VLOOKUP(C157,'[3]PRE - ETUDE'!$E$58:$AD$100,25,0)),IFERROR(VLOOKUP(C157,[4]Imformations!$C$10:$G$32,3,0),(VLOOKUP(C157,[3]PROJETS!$D$24:$AE$1000,25,0)))))</f>
        <v/>
      </c>
      <c r="I157" s="36"/>
      <c r="J157" s="37"/>
      <c r="K157" s="38"/>
      <c r="M157" s="93"/>
      <c r="N157" s="93"/>
    </row>
    <row r="158" spans="2:14" x14ac:dyDescent="0.25">
      <c r="B158" s="139"/>
      <c r="C158" s="114"/>
      <c r="D158" s="115"/>
      <c r="E158" s="84"/>
      <c r="F158" s="28"/>
      <c r="G158" s="28"/>
      <c r="H158" s="114" t="str">
        <f>IF(C158="","",IFERROR((VLOOKUP(C158,'[3]PRE - ETUDE'!$E$58:$AD$100,25,0)),IFERROR(VLOOKUP(C158,[4]Imformations!$C$10:$G$32,3,0),(VLOOKUP(C158,[3]PROJETS!$D$24:$AE$1000,25,0)))))</f>
        <v/>
      </c>
      <c r="I158" s="36"/>
      <c r="J158" s="37"/>
      <c r="K158" s="38"/>
      <c r="M158" s="93"/>
      <c r="N158" s="93"/>
    </row>
    <row r="159" spans="2:14" x14ac:dyDescent="0.25">
      <c r="B159" s="139"/>
      <c r="C159" s="114"/>
      <c r="D159" s="115"/>
      <c r="E159" s="84"/>
      <c r="F159" s="28"/>
      <c r="G159" s="28"/>
      <c r="H159" s="114" t="str">
        <f>IF(C159="","",IFERROR((VLOOKUP(C159,'[3]PRE - ETUDE'!$E$58:$AD$100,25,0)),IFERROR(VLOOKUP(C159,[4]Imformations!$C$10:$G$32,3,0),(VLOOKUP(C159,[3]PROJETS!$D$24:$AE$1000,25,0)))))</f>
        <v/>
      </c>
      <c r="I159" s="36"/>
      <c r="J159" s="37"/>
      <c r="K159" s="38"/>
      <c r="M159" s="93"/>
      <c r="N159" s="93"/>
    </row>
    <row r="160" spans="2:14" x14ac:dyDescent="0.25">
      <c r="B160" s="139"/>
      <c r="C160" s="114"/>
      <c r="D160" s="115"/>
      <c r="E160" s="84"/>
      <c r="F160" s="28"/>
      <c r="G160" s="28"/>
      <c r="H160" s="114" t="str">
        <f>IF(C160="","",IFERROR((VLOOKUP(C160,'[3]PRE - ETUDE'!$E$58:$AD$100,25,0)),IFERROR(VLOOKUP(C160,[4]Imformations!$C$10:$G$32,3,0),(VLOOKUP(C160,[3]PROJETS!$D$24:$AE$1000,25,0)))))</f>
        <v/>
      </c>
      <c r="I160" s="36"/>
      <c r="J160" s="37"/>
      <c r="K160" s="38"/>
      <c r="M160" s="93"/>
      <c r="N160" s="93"/>
    </row>
    <row r="161" spans="2:14" x14ac:dyDescent="0.25">
      <c r="B161" s="139"/>
      <c r="C161" s="114"/>
      <c r="D161" s="115"/>
      <c r="E161" s="84"/>
      <c r="F161" s="28"/>
      <c r="G161" s="28"/>
      <c r="H161" s="114" t="str">
        <f>IF(C161="","",IFERROR((VLOOKUP(C161,'[3]PRE - ETUDE'!$E$58:$AD$100,25,0)),IFERROR(VLOOKUP(C161,[4]Imformations!$C$10:$G$32,3,0),(VLOOKUP(C161,[3]PROJETS!$D$24:$AE$1000,25,0)))))</f>
        <v/>
      </c>
      <c r="I161" s="36"/>
      <c r="J161" s="37"/>
      <c r="K161" s="38"/>
      <c r="M161" s="93"/>
      <c r="N161" s="93"/>
    </row>
    <row r="162" spans="2:14" x14ac:dyDescent="0.25">
      <c r="B162" s="139"/>
      <c r="C162" s="114"/>
      <c r="D162" s="115"/>
      <c r="E162" s="84"/>
      <c r="F162" s="28"/>
      <c r="G162" s="28"/>
      <c r="H162" s="114" t="str">
        <f>IF(C162="","",IFERROR((VLOOKUP(C162,'[3]PRE - ETUDE'!$E$58:$AD$100,25,0)),IFERROR(VLOOKUP(C162,[4]Imformations!$C$10:$G$32,3,0),(VLOOKUP(C162,[3]PROJETS!$D$24:$AE$1000,25,0)))))</f>
        <v/>
      </c>
      <c r="I162" s="36"/>
      <c r="J162" s="37"/>
      <c r="K162" s="38"/>
      <c r="M162" s="93"/>
      <c r="N162" s="93"/>
    </row>
    <row r="163" spans="2:14" x14ac:dyDescent="0.25">
      <c r="B163" s="140"/>
      <c r="C163" s="116" t="s">
        <v>49</v>
      </c>
      <c r="D163" s="117">
        <f>SUM(D156:D162)</f>
        <v>8</v>
      </c>
      <c r="E163" s="85"/>
      <c r="F163" s="42"/>
      <c r="G163" s="43"/>
      <c r="H163" s="120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93"/>
      <c r="N163" s="93"/>
    </row>
    <row r="164" spans="2:14" x14ac:dyDescent="0.25">
      <c r="B164" s="138" t="s">
        <v>25</v>
      </c>
      <c r="C164" s="112">
        <v>7</v>
      </c>
      <c r="D164" s="113">
        <v>8</v>
      </c>
      <c r="E164" s="83"/>
      <c r="F164" s="28"/>
      <c r="G164" s="28"/>
      <c r="H164" s="112">
        <f>IF(C164="","",IFERROR((VLOOKUP(C164,'[3]PRE - ETUDE'!$E$58:$AD$100,25,0)),IFERROR(VLOOKUP(C164,[4]Imformations!$C$10:$G$32,3,0),(VLOOKUP(C164,[3]PROJETS!$D$24:$AE$1000,25,0)))))</f>
        <v>0</v>
      </c>
      <c r="I164" s="30"/>
      <c r="J164" s="31"/>
      <c r="K164" s="32"/>
      <c r="M164" s="93"/>
      <c r="N164" s="93"/>
    </row>
    <row r="165" spans="2:14" x14ac:dyDescent="0.25">
      <c r="B165" s="139"/>
      <c r="C165" s="114"/>
      <c r="D165" s="115"/>
      <c r="E165" s="84"/>
      <c r="F165" s="28"/>
      <c r="G165" s="28"/>
      <c r="H165" s="114" t="str">
        <f>IF(C165="","",IFERROR((VLOOKUP(C165,'[3]PRE - ETUDE'!$E$58:$AD$100,25,0)),IFERROR(VLOOKUP(C165,[4]Imformations!$C$10:$G$32,3,0),(VLOOKUP(C165,[3]PROJETS!$D$24:$AE$1000,25,0)))))</f>
        <v/>
      </c>
      <c r="I165" s="36"/>
      <c r="J165" s="37"/>
      <c r="K165" s="38"/>
      <c r="M165" s="93"/>
      <c r="N165" s="93"/>
    </row>
    <row r="166" spans="2:14" x14ac:dyDescent="0.25">
      <c r="B166" s="139"/>
      <c r="C166" s="114"/>
      <c r="D166" s="115"/>
      <c r="E166" s="84"/>
      <c r="F166" s="28"/>
      <c r="G166" s="28"/>
      <c r="H166" s="114" t="str">
        <f>IF(C166="","",IFERROR((VLOOKUP(C166,'[3]PRE - ETUDE'!$E$58:$AD$100,25,0)),IFERROR(VLOOKUP(C166,[4]Imformations!$C$10:$G$32,3,0),(VLOOKUP(C166,[3]PROJETS!$D$24:$AE$1000,25,0)))))</f>
        <v/>
      </c>
      <c r="I166" s="36"/>
      <c r="J166" s="37"/>
      <c r="K166" s="38"/>
      <c r="M166" s="93"/>
      <c r="N166" s="93"/>
    </row>
    <row r="167" spans="2:14" x14ac:dyDescent="0.25">
      <c r="B167" s="139"/>
      <c r="C167" s="114"/>
      <c r="D167" s="115"/>
      <c r="E167" s="84"/>
      <c r="F167" s="28"/>
      <c r="G167" s="28"/>
      <c r="H167" s="114" t="str">
        <f>IF(C167="","",IFERROR((VLOOKUP(C167,'[3]PRE - ETUDE'!$E$58:$AD$100,25,0)),IFERROR(VLOOKUP(C167,[4]Imformations!$C$10:$G$32,3,0),(VLOOKUP(C167,[3]PROJETS!$D$24:$AE$1000,25,0)))))</f>
        <v/>
      </c>
      <c r="I167" s="36"/>
      <c r="J167" s="37"/>
      <c r="K167" s="38"/>
      <c r="M167" s="93"/>
      <c r="N167" s="93"/>
    </row>
    <row r="168" spans="2:14" x14ac:dyDescent="0.25">
      <c r="B168" s="139"/>
      <c r="C168" s="114"/>
      <c r="D168" s="115"/>
      <c r="E168" s="84"/>
      <c r="F168" s="28"/>
      <c r="G168" s="28"/>
      <c r="H168" s="114" t="str">
        <f>IF(C168="","",IFERROR((VLOOKUP(C168,'[3]PRE - ETUDE'!$E$58:$AD$100,25,0)),IFERROR(VLOOKUP(C168,[4]Imformations!$C$10:$G$32,3,0),(VLOOKUP(C168,[3]PROJETS!$D$24:$AE$1000,25,0)))))</f>
        <v/>
      </c>
      <c r="I168" s="36"/>
      <c r="J168" s="37"/>
      <c r="K168" s="38"/>
      <c r="M168" s="93"/>
      <c r="N168" s="93"/>
    </row>
    <row r="169" spans="2:14" x14ac:dyDescent="0.25">
      <c r="B169" s="139"/>
      <c r="C169" s="114"/>
      <c r="D169" s="115"/>
      <c r="E169" s="84"/>
      <c r="F169" s="28"/>
      <c r="G169" s="28"/>
      <c r="H169" s="114" t="str">
        <f>IF(C169="","",IFERROR((VLOOKUP(C169,'[3]PRE - ETUDE'!$E$58:$AD$100,25,0)),IFERROR(VLOOKUP(C169,[4]Imformations!$C$10:$G$32,3,0),(VLOOKUP(C169,[3]PROJETS!$D$24:$AE$1000,25,0)))))</f>
        <v/>
      </c>
      <c r="I169" s="36"/>
      <c r="J169" s="37"/>
      <c r="K169" s="38"/>
      <c r="M169" s="93"/>
      <c r="N169" s="93"/>
    </row>
    <row r="170" spans="2:14" x14ac:dyDescent="0.25">
      <c r="B170" s="139"/>
      <c r="C170" s="114"/>
      <c r="D170" s="115"/>
      <c r="E170" s="84"/>
      <c r="F170" s="28"/>
      <c r="G170" s="28"/>
      <c r="H170" s="114" t="str">
        <f>IF(C170="","",IFERROR((VLOOKUP(C170,'[3]PRE - ETUDE'!$E$58:$AD$100,25,0)),IFERROR(VLOOKUP(C170,[4]Imformations!$C$10:$G$32,3,0),(VLOOKUP(C170,[3]PROJETS!$D$24:$AE$1000,25,0)))))</f>
        <v/>
      </c>
      <c r="I170" s="36"/>
      <c r="J170" s="37"/>
      <c r="K170" s="38"/>
      <c r="M170" s="93"/>
      <c r="N170" s="93"/>
    </row>
    <row r="171" spans="2:14" x14ac:dyDescent="0.25">
      <c r="B171" s="140"/>
      <c r="C171" s="116" t="s">
        <v>49</v>
      </c>
      <c r="D171" s="117">
        <f>SUM(D164:D170)</f>
        <v>8</v>
      </c>
      <c r="E171" s="85"/>
      <c r="F171" s="42"/>
      <c r="G171" s="43"/>
      <c r="H171" s="120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94"/>
      <c r="N171" s="94"/>
    </row>
    <row r="172" spans="2:14" x14ac:dyDescent="0.25">
      <c r="B172" s="138" t="s">
        <v>26</v>
      </c>
      <c r="C172" s="112"/>
      <c r="D172" s="113"/>
      <c r="E172" s="83"/>
      <c r="F172" s="28"/>
      <c r="G172" s="28"/>
      <c r="H172" s="112" t="str">
        <f>IF(C172="","",IFERROR((VLOOKUP(C172,'[3]PRE - ETUDE'!$E$58:$AD$100,25,0)),IFERROR(VLOOKUP(C172,[4]Imformations!$C$10:$G$32,3,0),(VLOOKUP(C172,[3]PROJETS!$D$24:$AE$1000,25,0)))))</f>
        <v/>
      </c>
      <c r="I172" s="30"/>
      <c r="J172" s="31"/>
      <c r="K172" s="32"/>
      <c r="M172" s="93"/>
      <c r="N172" s="93"/>
    </row>
    <row r="173" spans="2:14" x14ac:dyDescent="0.25">
      <c r="B173" s="139"/>
      <c r="C173" s="114"/>
      <c r="D173" s="115"/>
      <c r="E173" s="84"/>
      <c r="F173" s="28"/>
      <c r="G173" s="28"/>
      <c r="H173" s="114" t="str">
        <f>IF(C173="","",IFERROR((VLOOKUP(C173,'[3]PRE - ETUDE'!$E$58:$AD$100,25,0)),IFERROR(VLOOKUP(C173,[4]Imformations!$C$10:$G$32,3,0),(VLOOKUP(C173,[3]PROJETS!$D$24:$AE$1000,25,0)))))</f>
        <v/>
      </c>
      <c r="I173" s="36"/>
      <c r="J173" s="37"/>
      <c r="K173" s="38"/>
      <c r="M173" s="93"/>
      <c r="N173" s="93"/>
    </row>
    <row r="174" spans="2:14" x14ac:dyDescent="0.25">
      <c r="B174" s="139"/>
      <c r="C174" s="114"/>
      <c r="D174" s="115"/>
      <c r="E174" s="84"/>
      <c r="F174" s="28"/>
      <c r="G174" s="28"/>
      <c r="H174" s="114" t="str">
        <f>IF(C174="","",IFERROR((VLOOKUP(C174,'[3]PRE - ETUDE'!$E$58:$AD$100,25,0)),IFERROR(VLOOKUP(C174,[4]Imformations!$C$10:$G$32,3,0),(VLOOKUP(C174,[3]PROJETS!$D$24:$AE$1000,25,0)))))</f>
        <v/>
      </c>
      <c r="I174" s="36"/>
      <c r="J174" s="37"/>
      <c r="K174" s="38"/>
      <c r="M174" s="93"/>
      <c r="N174" s="93"/>
    </row>
    <row r="175" spans="2:14" x14ac:dyDescent="0.25">
      <c r="B175" s="139"/>
      <c r="C175" s="114"/>
      <c r="D175" s="115"/>
      <c r="E175" s="84"/>
      <c r="F175" s="28"/>
      <c r="G175" s="28"/>
      <c r="H175" s="114" t="str">
        <f>IF(C175="","",IFERROR((VLOOKUP(C175,'[3]PRE - ETUDE'!$E$58:$AD$100,25,0)),IFERROR(VLOOKUP(C175,[4]Imformations!$C$10:$G$32,3,0),(VLOOKUP(C175,[3]PROJETS!$D$24:$AE$1000,25,0)))))</f>
        <v/>
      </c>
      <c r="I175" s="36"/>
      <c r="J175" s="37"/>
      <c r="K175" s="38"/>
      <c r="M175" s="93"/>
      <c r="N175" s="93"/>
    </row>
    <row r="176" spans="2:14" x14ac:dyDescent="0.25">
      <c r="B176" s="139"/>
      <c r="C176" s="114"/>
      <c r="D176" s="115"/>
      <c r="E176" s="84"/>
      <c r="F176" s="28"/>
      <c r="G176" s="28"/>
      <c r="H176" s="114" t="str">
        <f>IF(C176="","",IFERROR((VLOOKUP(C176,'[3]PRE - ETUDE'!$E$58:$AD$100,25,0)),IFERROR(VLOOKUP(C176,[4]Imformations!$C$10:$G$32,3,0),(VLOOKUP(C176,[3]PROJETS!$D$24:$AE$1000,25,0)))))</f>
        <v/>
      </c>
      <c r="I176" s="36"/>
      <c r="J176" s="37"/>
      <c r="K176" s="38"/>
      <c r="M176" s="93"/>
      <c r="N176" s="93"/>
    </row>
    <row r="177" spans="2:14" x14ac:dyDescent="0.25">
      <c r="B177" s="139"/>
      <c r="C177" s="114"/>
      <c r="D177" s="115"/>
      <c r="E177" s="84"/>
      <c r="F177" s="28"/>
      <c r="G177" s="28"/>
      <c r="H177" s="114" t="str">
        <f>IF(C177="","",IFERROR((VLOOKUP(C177,'[3]PRE - ETUDE'!$E$58:$AD$100,25,0)),IFERROR(VLOOKUP(C177,[4]Imformations!$C$10:$G$32,3,0),(VLOOKUP(C177,[3]PROJETS!$D$24:$AE$1000,25,0)))))</f>
        <v/>
      </c>
      <c r="I177" s="36"/>
      <c r="J177" s="37"/>
      <c r="K177" s="38"/>
      <c r="M177" s="93"/>
      <c r="N177" s="93"/>
    </row>
    <row r="178" spans="2:14" x14ac:dyDescent="0.25">
      <c r="B178" s="139"/>
      <c r="C178" s="114"/>
      <c r="D178" s="115"/>
      <c r="E178" s="84"/>
      <c r="F178" s="28"/>
      <c r="G178" s="28"/>
      <c r="H178" s="114" t="str">
        <f>IF(C178="","",IFERROR((VLOOKUP(C178,'[3]PRE - ETUDE'!$E$58:$AD$100,25,0)),IFERROR(VLOOKUP(C178,[4]Imformations!$C$10:$G$32,3,0),(VLOOKUP(C178,[3]PROJETS!$D$24:$AE$1000,25,0)))))</f>
        <v/>
      </c>
      <c r="I178" s="36"/>
      <c r="J178" s="37"/>
      <c r="K178" s="38"/>
      <c r="M178" s="93"/>
      <c r="N178" s="93"/>
    </row>
    <row r="179" spans="2:14" x14ac:dyDescent="0.25">
      <c r="B179" s="140"/>
      <c r="C179" s="116" t="s">
        <v>49</v>
      </c>
      <c r="D179" s="117">
        <f>SUM(D172:D178)</f>
        <v>0</v>
      </c>
      <c r="E179" s="85"/>
      <c r="F179" s="42"/>
      <c r="G179" s="43"/>
      <c r="H179" s="120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94"/>
      <c r="N179" s="94"/>
    </row>
    <row r="180" spans="2:14" x14ac:dyDescent="0.25">
      <c r="B180" s="138" t="s">
        <v>27</v>
      </c>
      <c r="C180" s="112"/>
      <c r="D180" s="113"/>
      <c r="E180" s="83"/>
      <c r="F180" s="28"/>
      <c r="G180" s="28"/>
      <c r="H180" s="112" t="str">
        <f>IF(C180="","",IFERROR((VLOOKUP(C180,'[3]PRE - ETUDE'!$E$58:$AD$100,25,0)),IFERROR(VLOOKUP(C180,[4]Imformations!$C$10:$G$32,3,0),(VLOOKUP(C180,[3]PROJETS!$D$24:$AE$1000,25,0)))))</f>
        <v/>
      </c>
      <c r="I180" s="30"/>
      <c r="J180" s="31"/>
      <c r="K180" s="32"/>
      <c r="M180" s="93"/>
      <c r="N180" s="93"/>
    </row>
    <row r="181" spans="2:14" x14ac:dyDescent="0.25">
      <c r="B181" s="139"/>
      <c r="C181" s="114"/>
      <c r="D181" s="115"/>
      <c r="E181" s="84"/>
      <c r="F181" s="28"/>
      <c r="G181" s="28"/>
      <c r="H181" s="114" t="str">
        <f>IF(C181="","",IFERROR((VLOOKUP(C181,'[3]PRE - ETUDE'!$E$58:$AD$100,25,0)),IFERROR(VLOOKUP(C181,[4]Imformations!$C$10:$G$32,3,0),(VLOOKUP(C181,[3]PROJETS!$D$24:$AE$1000,25,0)))))</f>
        <v/>
      </c>
      <c r="I181" s="36"/>
      <c r="J181" s="37"/>
      <c r="K181" s="38"/>
      <c r="M181" s="93"/>
      <c r="N181" s="93"/>
    </row>
    <row r="182" spans="2:14" x14ac:dyDescent="0.25">
      <c r="B182" s="139"/>
      <c r="C182" s="114"/>
      <c r="D182" s="115"/>
      <c r="E182" s="84"/>
      <c r="F182" s="28"/>
      <c r="G182" s="28"/>
      <c r="H182" s="114" t="str">
        <f>IF(C182="","",IFERROR((VLOOKUP(C182,'[3]PRE - ETUDE'!$E$58:$AD$100,25,0)),IFERROR(VLOOKUP(C182,[4]Imformations!$C$10:$G$32,3,0),(VLOOKUP(C182,[3]PROJETS!$D$24:$AE$1000,25,0)))))</f>
        <v/>
      </c>
      <c r="I182" s="36"/>
      <c r="J182" s="37"/>
      <c r="K182" s="38"/>
      <c r="M182" s="93"/>
      <c r="N182" s="93"/>
    </row>
    <row r="183" spans="2:14" x14ac:dyDescent="0.25">
      <c r="B183" s="139"/>
      <c r="C183" s="114"/>
      <c r="D183" s="115"/>
      <c r="E183" s="84"/>
      <c r="F183" s="28"/>
      <c r="G183" s="28"/>
      <c r="H183" s="114" t="str">
        <f>IF(C183="","",IFERROR((VLOOKUP(C183,'[3]PRE - ETUDE'!$E$58:$AD$100,25,0)),IFERROR(VLOOKUP(C183,[4]Imformations!$C$10:$G$32,3,0),(VLOOKUP(C183,[3]PROJETS!$D$24:$AE$1000,25,0)))))</f>
        <v/>
      </c>
      <c r="I183" s="36"/>
      <c r="J183" s="37"/>
      <c r="K183" s="38"/>
      <c r="M183" s="93"/>
      <c r="N183" s="93"/>
    </row>
    <row r="184" spans="2:14" x14ac:dyDescent="0.25">
      <c r="B184" s="139"/>
      <c r="C184" s="114"/>
      <c r="D184" s="115"/>
      <c r="E184" s="84"/>
      <c r="F184" s="28"/>
      <c r="G184" s="28"/>
      <c r="H184" s="114" t="str">
        <f>IF(C184="","",IFERROR((VLOOKUP(C184,'[3]PRE - ETUDE'!$E$58:$AD$100,25,0)),IFERROR(VLOOKUP(C184,[4]Imformations!$C$10:$G$32,3,0),(VLOOKUP(C184,[3]PROJETS!$D$24:$AE$1000,25,0)))))</f>
        <v/>
      </c>
      <c r="I184" s="36"/>
      <c r="J184" s="37"/>
      <c r="K184" s="38"/>
      <c r="M184" s="93"/>
      <c r="N184" s="93"/>
    </row>
    <row r="185" spans="2:14" x14ac:dyDescent="0.25">
      <c r="B185" s="139"/>
      <c r="C185" s="114"/>
      <c r="D185" s="115"/>
      <c r="E185" s="84"/>
      <c r="F185" s="28"/>
      <c r="G185" s="28"/>
      <c r="H185" s="114" t="str">
        <f>IF(C185="","",IFERROR((VLOOKUP(C185,'[3]PRE - ETUDE'!$E$58:$AD$100,25,0)),IFERROR(VLOOKUP(C185,[4]Imformations!$C$10:$G$32,3,0),(VLOOKUP(C185,[3]PROJETS!$D$24:$AE$1000,25,0)))))</f>
        <v/>
      </c>
      <c r="I185" s="36"/>
      <c r="J185" s="37"/>
      <c r="K185" s="38"/>
      <c r="M185" s="93"/>
      <c r="N185" s="93"/>
    </row>
    <row r="186" spans="2:14" x14ac:dyDescent="0.25">
      <c r="B186" s="139"/>
      <c r="C186" s="114"/>
      <c r="D186" s="115"/>
      <c r="E186" s="84"/>
      <c r="F186" s="28"/>
      <c r="G186" s="28"/>
      <c r="H186" s="114" t="str">
        <f>IF(C186="","",IFERROR((VLOOKUP(C186,'[3]PRE - ETUDE'!$E$58:$AD$100,25,0)),IFERROR(VLOOKUP(C186,[4]Imformations!$C$10:$G$32,3,0),(VLOOKUP(C186,[3]PROJETS!$D$24:$AE$1000,25,0)))))</f>
        <v/>
      </c>
      <c r="I186" s="36"/>
      <c r="J186" s="37"/>
      <c r="K186" s="38"/>
      <c r="M186" s="93"/>
      <c r="N186" s="93"/>
    </row>
    <row r="187" spans="2:14" x14ac:dyDescent="0.25">
      <c r="B187" s="140"/>
      <c r="C187" s="116" t="s">
        <v>49</v>
      </c>
      <c r="D187" s="117">
        <f>SUM(D180:D186)</f>
        <v>0</v>
      </c>
      <c r="E187" s="85"/>
      <c r="F187" s="42"/>
      <c r="G187" s="43"/>
      <c r="H187" s="120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94"/>
      <c r="N187" s="94"/>
    </row>
    <row r="188" spans="2:14" x14ac:dyDescent="0.25">
      <c r="B188" s="138" t="s">
        <v>28</v>
      </c>
      <c r="C188" s="112">
        <v>12010</v>
      </c>
      <c r="D188" s="113">
        <v>4</v>
      </c>
      <c r="E188" s="83"/>
      <c r="F188" s="28"/>
      <c r="G188" s="28"/>
      <c r="H188" s="112" t="str">
        <f>IF(C188="","",IFERROR((VLOOKUP(C188,'[3]PRE - ETUDE'!$E$58:$AD$100,25,0)),IFERROR(VLOOKUP(C188,[4]Imformations!$C$10:$G$32,3,0),(VLOOKUP(C188,[3]PROJETS!$D$24:$AE$1000,25,0)))))</f>
        <v>DOE</v>
      </c>
      <c r="I188" s="30"/>
      <c r="J188" s="31"/>
      <c r="K188" s="32"/>
      <c r="M188" s="93"/>
      <c r="N188" s="93"/>
    </row>
    <row r="189" spans="2:14" x14ac:dyDescent="0.25">
      <c r="B189" s="139"/>
      <c r="C189" s="114">
        <v>1612</v>
      </c>
      <c r="D189" s="115">
        <v>3</v>
      </c>
      <c r="E189" s="84"/>
      <c r="F189" s="28"/>
      <c r="G189" s="28"/>
      <c r="H189" s="114" t="str">
        <f>IF(C189="","",IFERROR((VLOOKUP(C189,'[3]PRE - ETUDE'!$E$58:$AD$100,25,0)),IFERROR(VLOOKUP(C189,[4]Imformations!$C$10:$G$32,3,0),(VLOOKUP(C189,[3]PROJETS!$D$24:$AE$1000,25,0)))))</f>
        <v>DET</v>
      </c>
      <c r="I189" s="36"/>
      <c r="J189" s="37"/>
      <c r="K189" s="38"/>
      <c r="M189" s="93"/>
      <c r="N189" s="93"/>
    </row>
    <row r="190" spans="2:14" x14ac:dyDescent="0.25">
      <c r="B190" s="139"/>
      <c r="C190" s="114">
        <v>15013</v>
      </c>
      <c r="D190" s="115">
        <v>2</v>
      </c>
      <c r="E190" s="84"/>
      <c r="F190" s="28"/>
      <c r="G190" s="28"/>
      <c r="H190" s="114" t="str">
        <f>IF(C190="","",IFERROR((VLOOKUP(C190,'[3]PRE - ETUDE'!$E$58:$AD$100,25,0)),IFERROR(VLOOKUP(C190,[4]Imformations!$C$10:$G$32,3,0),(VLOOKUP(C190,[3]PROJETS!$D$24:$AE$1000,25,0)))))</f>
        <v>DOE</v>
      </c>
      <c r="I190" s="36"/>
      <c r="J190" s="37"/>
      <c r="K190" s="38"/>
      <c r="M190" s="93"/>
      <c r="N190" s="93"/>
    </row>
    <row r="191" spans="2:14" x14ac:dyDescent="0.25">
      <c r="B191" s="139"/>
      <c r="C191" s="114"/>
      <c r="D191" s="115"/>
      <c r="E191" s="84"/>
      <c r="F191" s="28"/>
      <c r="G191" s="28"/>
      <c r="H191" s="114" t="str">
        <f>IF(C191="","",IFERROR((VLOOKUP(C191,'[3]PRE - ETUDE'!$E$58:$AD$100,25,0)),IFERROR(VLOOKUP(C191,[4]Imformations!$C$10:$G$32,3,0),(VLOOKUP(C191,[3]PROJETS!$D$24:$AE$1000,25,0)))))</f>
        <v/>
      </c>
      <c r="I191" s="36"/>
      <c r="J191" s="37"/>
      <c r="K191" s="38"/>
      <c r="M191" s="93"/>
      <c r="N191" s="93"/>
    </row>
    <row r="192" spans="2:14" x14ac:dyDescent="0.25">
      <c r="B192" s="139"/>
      <c r="C192" s="114"/>
      <c r="D192" s="115"/>
      <c r="E192" s="84"/>
      <c r="F192" s="28"/>
      <c r="G192" s="28"/>
      <c r="H192" s="114" t="str">
        <f>IF(C192="","",IFERROR((VLOOKUP(C192,'[3]PRE - ETUDE'!$E$58:$AD$100,25,0)),IFERROR(VLOOKUP(C192,[4]Imformations!$C$10:$G$32,3,0),(VLOOKUP(C192,[3]PROJETS!$D$24:$AE$1000,25,0)))))</f>
        <v/>
      </c>
      <c r="I192" s="36"/>
      <c r="J192" s="37"/>
      <c r="K192" s="38"/>
      <c r="M192" s="93"/>
      <c r="N192" s="93"/>
    </row>
    <row r="193" spans="2:14" x14ac:dyDescent="0.25">
      <c r="B193" s="139"/>
      <c r="C193" s="114"/>
      <c r="D193" s="115"/>
      <c r="E193" s="84"/>
      <c r="F193" s="28"/>
      <c r="G193" s="28"/>
      <c r="H193" s="114" t="str">
        <f>IF(C193="","",IFERROR((VLOOKUP(C193,'[3]PRE - ETUDE'!$E$58:$AD$100,25,0)),IFERROR(VLOOKUP(C193,[4]Imformations!$C$10:$G$32,3,0),(VLOOKUP(C193,[3]PROJETS!$D$24:$AE$1000,25,0)))))</f>
        <v/>
      </c>
      <c r="I193" s="36"/>
      <c r="J193" s="37"/>
      <c r="K193" s="38"/>
      <c r="M193" s="93"/>
      <c r="N193" s="93"/>
    </row>
    <row r="194" spans="2:14" x14ac:dyDescent="0.25">
      <c r="B194" s="139"/>
      <c r="C194" s="114"/>
      <c r="D194" s="115"/>
      <c r="E194" s="84"/>
      <c r="F194" s="28"/>
      <c r="G194" s="28"/>
      <c r="H194" s="114" t="str">
        <f>IF(C194="","",IFERROR((VLOOKUP(C194,'[3]PRE - ETUDE'!$E$58:$AD$100,25,0)),IFERROR(VLOOKUP(C194,[4]Imformations!$C$10:$G$32,3,0),(VLOOKUP(C194,[3]PROJETS!$D$24:$AE$1000,25,0)))))</f>
        <v/>
      </c>
      <c r="I194" s="36"/>
      <c r="J194" s="37"/>
      <c r="K194" s="38"/>
      <c r="M194" s="93"/>
      <c r="N194" s="93"/>
    </row>
    <row r="195" spans="2:14" x14ac:dyDescent="0.25">
      <c r="B195" s="140"/>
      <c r="C195" s="116" t="s">
        <v>49</v>
      </c>
      <c r="D195" s="117">
        <f>SUM(D188:D194)</f>
        <v>9</v>
      </c>
      <c r="E195" s="85"/>
      <c r="F195" s="42"/>
      <c r="G195" s="43"/>
      <c r="H195" s="120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94"/>
      <c r="N195" s="94"/>
    </row>
    <row r="196" spans="2:14" x14ac:dyDescent="0.25">
      <c r="B196" s="138" t="s">
        <v>29</v>
      </c>
      <c r="C196" s="112">
        <v>12010</v>
      </c>
      <c r="D196" s="113">
        <v>4</v>
      </c>
      <c r="E196" s="83"/>
      <c r="F196" s="28"/>
      <c r="G196" s="28"/>
      <c r="H196" s="112" t="str">
        <f>IF(C196="","",IFERROR((VLOOKUP(C196,'[3]PRE - ETUDE'!$E$58:$AD$100,25,0)),IFERROR(VLOOKUP(C196,[4]Imformations!$C$10:$G$32,3,0),(VLOOKUP(C196,[3]PROJETS!$D$24:$AE$1000,25,0)))))</f>
        <v>DOE</v>
      </c>
      <c r="I196" s="30"/>
      <c r="J196" s="31"/>
      <c r="K196" s="32"/>
      <c r="M196" s="93"/>
      <c r="N196" s="93"/>
    </row>
    <row r="197" spans="2:14" x14ac:dyDescent="0.25">
      <c r="B197" s="139"/>
      <c r="C197" s="114">
        <v>15013</v>
      </c>
      <c r="D197" s="115">
        <v>1</v>
      </c>
      <c r="E197" s="84"/>
      <c r="F197" s="28"/>
      <c r="G197" s="28"/>
      <c r="H197" s="114" t="str">
        <f>IF(C197="","",IFERROR((VLOOKUP(C197,'[3]PRE - ETUDE'!$E$58:$AD$100,25,0)),IFERROR(VLOOKUP(C197,[4]Imformations!$C$10:$G$32,3,0),(VLOOKUP(C197,[3]PROJETS!$D$24:$AE$1000,25,0)))))</f>
        <v>DOE</v>
      </c>
      <c r="I197" s="36"/>
      <c r="J197" s="37"/>
      <c r="K197" s="38"/>
      <c r="M197" s="93"/>
      <c r="N197" s="93"/>
    </row>
    <row r="198" spans="2:14" x14ac:dyDescent="0.25">
      <c r="B198" s="139"/>
      <c r="C198" s="114">
        <v>5</v>
      </c>
      <c r="D198" s="115">
        <v>4</v>
      </c>
      <c r="E198" s="84"/>
      <c r="F198" s="28"/>
      <c r="G198" s="28"/>
      <c r="H198" s="114">
        <f>IF(C198="","",IFERROR((VLOOKUP(C198,'[3]PRE - ETUDE'!$E$58:$AD$100,25,0)),IFERROR(VLOOKUP(C198,[4]Imformations!$C$10:$G$32,3,0),(VLOOKUP(C198,[3]PROJETS!$D$24:$AE$1000,25,0)))))</f>
        <v>0</v>
      </c>
      <c r="I198" s="36"/>
      <c r="J198" s="37"/>
      <c r="K198" s="38"/>
      <c r="M198" s="93"/>
      <c r="N198" s="93"/>
    </row>
    <row r="199" spans="2:14" x14ac:dyDescent="0.25">
      <c r="B199" s="139"/>
      <c r="C199" s="114"/>
      <c r="D199" s="115"/>
      <c r="E199" s="84"/>
      <c r="F199" s="28"/>
      <c r="G199" s="28"/>
      <c r="H199" s="114" t="str">
        <f>IF(C199="","",IFERROR((VLOOKUP(C199,'[3]PRE - ETUDE'!$E$58:$AD$100,25,0)),IFERROR(VLOOKUP(C199,[4]Imformations!$C$10:$G$32,3,0),(VLOOKUP(C199,[3]PROJETS!$D$24:$AE$1000,25,0)))))</f>
        <v/>
      </c>
      <c r="I199" s="36"/>
      <c r="J199" s="37"/>
      <c r="K199" s="38"/>
      <c r="M199" s="93"/>
      <c r="N199" s="93"/>
    </row>
    <row r="200" spans="2:14" x14ac:dyDescent="0.25">
      <c r="B200" s="139"/>
      <c r="C200" s="114"/>
      <c r="D200" s="115"/>
      <c r="E200" s="84"/>
      <c r="F200" s="28"/>
      <c r="G200" s="28"/>
      <c r="H200" s="114" t="str">
        <f>IF(C200="","",IFERROR((VLOOKUP(C200,'[3]PRE - ETUDE'!$E$58:$AD$100,25,0)),IFERROR(VLOOKUP(C200,[4]Imformations!$C$10:$G$32,3,0),(VLOOKUP(C200,[3]PROJETS!$D$24:$AE$1000,25,0)))))</f>
        <v/>
      </c>
      <c r="I200" s="36"/>
      <c r="J200" s="37"/>
      <c r="K200" s="38"/>
      <c r="M200" s="93"/>
      <c r="N200" s="93"/>
    </row>
    <row r="201" spans="2:14" x14ac:dyDescent="0.25">
      <c r="B201" s="139"/>
      <c r="C201" s="114"/>
      <c r="D201" s="115"/>
      <c r="E201" s="84"/>
      <c r="F201" s="28"/>
      <c r="G201" s="28"/>
      <c r="H201" s="114" t="str">
        <f>IF(C201="","",IFERROR((VLOOKUP(C201,'[3]PRE - ETUDE'!$E$58:$AD$100,25,0)),IFERROR(VLOOKUP(C201,[4]Imformations!$C$10:$G$32,3,0),(VLOOKUP(C201,[3]PROJETS!$D$24:$AE$1000,25,0)))))</f>
        <v/>
      </c>
      <c r="I201" s="36"/>
      <c r="J201" s="37"/>
      <c r="K201" s="38"/>
      <c r="M201" s="93"/>
      <c r="N201" s="93"/>
    </row>
    <row r="202" spans="2:14" x14ac:dyDescent="0.25">
      <c r="B202" s="139"/>
      <c r="C202" s="114"/>
      <c r="D202" s="115"/>
      <c r="E202" s="84"/>
      <c r="F202" s="28"/>
      <c r="G202" s="28"/>
      <c r="H202" s="114" t="str">
        <f>IF(C202="","",IFERROR((VLOOKUP(C202,'[3]PRE - ETUDE'!$E$58:$AD$100,25,0)),IFERROR(VLOOKUP(C202,[4]Imformations!$C$10:$G$32,3,0),(VLOOKUP(C202,[3]PROJETS!$D$24:$AE$1000,25,0)))))</f>
        <v/>
      </c>
      <c r="I202" s="36"/>
      <c r="J202" s="37"/>
      <c r="K202" s="38"/>
      <c r="M202" s="93"/>
      <c r="N202" s="93"/>
    </row>
    <row r="203" spans="2:14" x14ac:dyDescent="0.25">
      <c r="B203" s="140"/>
      <c r="C203" s="116" t="s">
        <v>49</v>
      </c>
      <c r="D203" s="117">
        <f>SUM(D196:D202)</f>
        <v>9</v>
      </c>
      <c r="E203" s="85"/>
      <c r="F203" s="42"/>
      <c r="G203" s="43"/>
      <c r="H203" s="120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94"/>
      <c r="N203" s="94"/>
    </row>
    <row r="204" spans="2:14" x14ac:dyDescent="0.25">
      <c r="B204" s="138" t="s">
        <v>30</v>
      </c>
      <c r="C204" s="112">
        <v>12010</v>
      </c>
      <c r="D204" s="113">
        <v>1</v>
      </c>
      <c r="E204" s="83"/>
      <c r="F204" s="28"/>
      <c r="G204" s="28"/>
      <c r="H204" s="112" t="str">
        <f>IF(C204="","",IFERROR((VLOOKUP(C204,'[3]PRE - ETUDE'!$E$58:$AD$100,25,0)),IFERROR(VLOOKUP(C204,[4]Imformations!$C$10:$G$32,3,0),(VLOOKUP(C204,[3]PROJETS!$D$24:$AE$1000,25,0)))))</f>
        <v>DOE</v>
      </c>
      <c r="I204" s="30"/>
      <c r="J204" s="31"/>
      <c r="K204" s="32"/>
      <c r="M204" s="93"/>
      <c r="N204" s="93"/>
    </row>
    <row r="205" spans="2:14" x14ac:dyDescent="0.25">
      <c r="B205" s="139"/>
      <c r="C205" s="114">
        <v>13002</v>
      </c>
      <c r="D205" s="115">
        <v>1</v>
      </c>
      <c r="E205" s="84"/>
      <c r="F205" s="28"/>
      <c r="G205" s="28"/>
      <c r="H205" s="114">
        <f>IF(C205="","",IFERROR((VLOOKUP(C205,'[3]PRE - ETUDE'!$E$58:$AD$100,25,0)),IFERROR(VLOOKUP(C205,[4]Imformations!$C$10:$G$32,3,0),(VLOOKUP(C205,[3]PROJETS!$D$24:$AE$1000,25,0)))))</f>
        <v>0</v>
      </c>
      <c r="I205" s="36"/>
      <c r="J205" s="37"/>
      <c r="K205" s="38"/>
      <c r="M205" s="93"/>
      <c r="N205" s="93"/>
    </row>
    <row r="206" spans="2:14" x14ac:dyDescent="0.25">
      <c r="B206" s="139"/>
      <c r="C206" s="114" t="s">
        <v>74</v>
      </c>
      <c r="D206" s="115">
        <v>2</v>
      </c>
      <c r="E206" s="84"/>
      <c r="F206" s="28"/>
      <c r="G206" s="28"/>
      <c r="H206" s="114" t="str">
        <f>IF(C206="","",IFERROR((VLOOKUP(C206,'[3]PRE - ETUDE'!$E$58:$AD$100,25,0)),IFERROR(VLOOKUP(C206,[4]Imformations!$C$10:$G$32,3,0),(VLOOKUP(C206,[3]PROJETS!$D$24:$AE$1000,25,0)))))</f>
        <v>FAISA</v>
      </c>
      <c r="I206" s="36"/>
      <c r="J206" s="37"/>
      <c r="K206" s="38"/>
      <c r="M206" s="93"/>
      <c r="N206" s="93"/>
    </row>
    <row r="207" spans="2:14" x14ac:dyDescent="0.25">
      <c r="B207" s="139"/>
      <c r="C207" s="114"/>
      <c r="D207" s="115"/>
      <c r="E207" s="84"/>
      <c r="F207" s="28"/>
      <c r="G207" s="28"/>
      <c r="H207" s="114" t="str">
        <f>IF(C207="","",IFERROR((VLOOKUP(C207,'[3]PRE - ETUDE'!$E$58:$AD$100,25,0)),IFERROR(VLOOKUP(C207,[4]Imformations!$C$10:$G$32,3,0),(VLOOKUP(C207,[3]PROJETS!$D$24:$AE$1000,25,0)))))</f>
        <v/>
      </c>
      <c r="I207" s="36"/>
      <c r="J207" s="37"/>
      <c r="K207" s="38"/>
      <c r="M207" s="93"/>
      <c r="N207" s="93"/>
    </row>
    <row r="208" spans="2:14" x14ac:dyDescent="0.25">
      <c r="B208" s="139"/>
      <c r="C208" s="114"/>
      <c r="D208" s="115"/>
      <c r="E208" s="84"/>
      <c r="F208" s="28"/>
      <c r="G208" s="28"/>
      <c r="H208" s="114" t="str">
        <f>IF(C208="","",IFERROR((VLOOKUP(C208,'[3]PRE - ETUDE'!$E$58:$AD$100,25,0)),IFERROR(VLOOKUP(C208,[4]Imformations!$C$10:$G$32,3,0),(VLOOKUP(C208,[3]PROJETS!$D$24:$AE$1000,25,0)))))</f>
        <v/>
      </c>
      <c r="I208" s="36"/>
      <c r="J208" s="37"/>
      <c r="K208" s="38"/>
      <c r="M208" s="93"/>
      <c r="N208" s="93"/>
    </row>
    <row r="209" spans="2:14" x14ac:dyDescent="0.25">
      <c r="B209" s="139"/>
      <c r="C209" s="114"/>
      <c r="D209" s="115"/>
      <c r="E209" s="84"/>
      <c r="F209" s="28"/>
      <c r="G209" s="28"/>
      <c r="H209" s="114" t="str">
        <f>IF(C209="","",IFERROR((VLOOKUP(C209,'[3]PRE - ETUDE'!$E$58:$AD$100,25,0)),IFERROR(VLOOKUP(C209,[4]Imformations!$C$10:$G$32,3,0),(VLOOKUP(C209,[3]PROJETS!$D$24:$AE$1000,25,0)))))</f>
        <v/>
      </c>
      <c r="I209" s="36"/>
      <c r="J209" s="37"/>
      <c r="K209" s="38"/>
      <c r="M209" s="93"/>
      <c r="N209" s="93"/>
    </row>
    <row r="210" spans="2:14" x14ac:dyDescent="0.25">
      <c r="B210" s="139"/>
      <c r="C210" s="114"/>
      <c r="D210" s="115"/>
      <c r="E210" s="84"/>
      <c r="F210" s="28"/>
      <c r="G210" s="28"/>
      <c r="H210" s="114" t="str">
        <f>IF(C210="","",IFERROR((VLOOKUP(C210,'[3]PRE - ETUDE'!$E$58:$AD$100,25,0)),IFERROR(VLOOKUP(C210,[4]Imformations!$C$10:$G$32,3,0),(VLOOKUP(C210,[3]PROJETS!$D$24:$AE$1000,25,0)))))</f>
        <v/>
      </c>
      <c r="I210" s="36"/>
      <c r="J210" s="37"/>
      <c r="K210" s="38"/>
      <c r="M210" s="93"/>
      <c r="N210" s="93"/>
    </row>
    <row r="211" spans="2:14" x14ac:dyDescent="0.25">
      <c r="B211" s="140"/>
      <c r="C211" s="116" t="s">
        <v>49</v>
      </c>
      <c r="D211" s="117">
        <f>SUM(D204:D210)</f>
        <v>4</v>
      </c>
      <c r="E211" s="85"/>
      <c r="F211" s="42"/>
      <c r="G211" s="43"/>
      <c r="H211" s="120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94"/>
      <c r="N211" s="94"/>
    </row>
    <row r="212" spans="2:14" x14ac:dyDescent="0.25">
      <c r="B212" s="138" t="s">
        <v>31</v>
      </c>
      <c r="C212" s="112" t="s">
        <v>75</v>
      </c>
      <c r="D212" s="113">
        <v>2</v>
      </c>
      <c r="E212" s="83"/>
      <c r="F212" s="28"/>
      <c r="G212" s="28"/>
      <c r="H212" s="112" t="str">
        <f>IF(C212="","",IFERROR((VLOOKUP(C212,'[3]PRE - ETUDE'!$E$58:$AD$100,25,0)),IFERROR(VLOOKUP(C212,[4]Imformations!$C$10:$G$32,3,0),(VLOOKUP(C212,[3]PROJETS!$D$24:$AE$1000,25,0)))))</f>
        <v>FAISA</v>
      </c>
      <c r="I212" s="30"/>
      <c r="J212" s="31"/>
      <c r="K212" s="32"/>
      <c r="M212" s="93"/>
      <c r="N212" s="93"/>
    </row>
    <row r="213" spans="2:14" x14ac:dyDescent="0.25">
      <c r="B213" s="139"/>
      <c r="C213" s="114">
        <v>1612</v>
      </c>
      <c r="D213" s="115">
        <v>2</v>
      </c>
      <c r="E213" s="84"/>
      <c r="F213" s="28"/>
      <c r="G213" s="28"/>
      <c r="H213" s="114" t="str">
        <f>IF(C213="","",IFERROR((VLOOKUP(C213,'[3]PRE - ETUDE'!$E$58:$AD$100,25,0)),IFERROR(VLOOKUP(C213,[4]Imformations!$C$10:$G$32,3,0),(VLOOKUP(C213,[3]PROJETS!$D$24:$AE$1000,25,0)))))</f>
        <v>DET</v>
      </c>
      <c r="I213" s="36"/>
      <c r="J213" s="37"/>
      <c r="K213" s="38"/>
      <c r="M213" s="93"/>
      <c r="N213" s="93"/>
    </row>
    <row r="214" spans="2:14" x14ac:dyDescent="0.25">
      <c r="B214" s="139"/>
      <c r="C214" s="114">
        <v>15013</v>
      </c>
      <c r="D214" s="115">
        <v>1</v>
      </c>
      <c r="E214" s="84"/>
      <c r="F214" s="28"/>
      <c r="G214" s="28"/>
      <c r="H214" s="114" t="str">
        <f>IF(C214="","",IFERROR((VLOOKUP(C214,'[3]PRE - ETUDE'!$E$58:$AD$100,25,0)),IFERROR(VLOOKUP(C214,[4]Imformations!$C$10:$G$32,3,0),(VLOOKUP(C214,[3]PROJETS!$D$24:$AE$1000,25,0)))))</f>
        <v>DOE</v>
      </c>
      <c r="I214" s="36"/>
      <c r="J214" s="37"/>
      <c r="K214" s="38"/>
      <c r="M214" s="93"/>
      <c r="N214" s="93"/>
    </row>
    <row r="215" spans="2:14" x14ac:dyDescent="0.25">
      <c r="B215" s="139"/>
      <c r="C215" s="114">
        <v>12010</v>
      </c>
      <c r="D215" s="115">
        <v>2</v>
      </c>
      <c r="E215" s="84"/>
      <c r="F215" s="28"/>
      <c r="G215" s="28"/>
      <c r="H215" s="114" t="str">
        <f>IF(C215="","",IFERROR((VLOOKUP(C215,'[3]PRE - ETUDE'!$E$58:$AD$100,25,0)),IFERROR(VLOOKUP(C215,[4]Imformations!$C$10:$G$32,3,0),(VLOOKUP(C215,[3]PROJETS!$D$24:$AE$1000,25,0)))))</f>
        <v>DOE</v>
      </c>
      <c r="I215" s="36"/>
      <c r="J215" s="37"/>
      <c r="K215" s="38"/>
      <c r="M215" s="93"/>
      <c r="N215" s="93"/>
    </row>
    <row r="216" spans="2:14" x14ac:dyDescent="0.25">
      <c r="B216" s="139"/>
      <c r="C216" s="114"/>
      <c r="D216" s="115"/>
      <c r="E216" s="84"/>
      <c r="F216" s="28"/>
      <c r="G216" s="28"/>
      <c r="H216" s="114" t="str">
        <f>IF(C216="","",IFERROR((VLOOKUP(C216,'[3]PRE - ETUDE'!$E$58:$AD$100,25,0)),IFERROR(VLOOKUP(C216,[4]Imformations!$C$10:$G$32,3,0),(VLOOKUP(C216,[3]PROJETS!$D$24:$AE$1000,25,0)))))</f>
        <v/>
      </c>
      <c r="I216" s="36"/>
      <c r="J216" s="37"/>
      <c r="K216" s="38"/>
      <c r="M216" s="93"/>
      <c r="N216" s="93"/>
    </row>
    <row r="217" spans="2:14" x14ac:dyDescent="0.25">
      <c r="B217" s="139"/>
      <c r="C217" s="114"/>
      <c r="D217" s="115"/>
      <c r="E217" s="84"/>
      <c r="F217" s="28"/>
      <c r="G217" s="28"/>
      <c r="H217" s="114" t="str">
        <f>IF(C217="","",IFERROR((VLOOKUP(C217,'[3]PRE - ETUDE'!$E$58:$AD$100,25,0)),IFERROR(VLOOKUP(C217,[4]Imformations!$C$10:$G$32,3,0),(VLOOKUP(C217,[3]PROJETS!$D$24:$AE$1000,25,0)))))</f>
        <v/>
      </c>
      <c r="I217" s="36"/>
      <c r="J217" s="37"/>
      <c r="K217" s="38"/>
      <c r="M217" s="93"/>
      <c r="N217" s="93"/>
    </row>
    <row r="218" spans="2:14" x14ac:dyDescent="0.25">
      <c r="B218" s="139"/>
      <c r="C218" s="114"/>
      <c r="D218" s="115"/>
      <c r="E218" s="84"/>
      <c r="F218" s="28"/>
      <c r="G218" s="28"/>
      <c r="H218" s="114" t="str">
        <f>IF(C218="","",IFERROR((VLOOKUP(C218,'[3]PRE - ETUDE'!$E$58:$AD$100,25,0)),IFERROR(VLOOKUP(C218,[4]Imformations!$C$10:$G$32,3,0),(VLOOKUP(C218,[3]PROJETS!$D$24:$AE$1000,25,0)))))</f>
        <v/>
      </c>
      <c r="I218" s="36"/>
      <c r="J218" s="37"/>
      <c r="K218" s="38"/>
      <c r="M218" s="93"/>
      <c r="N218" s="93"/>
    </row>
    <row r="219" spans="2:14" x14ac:dyDescent="0.25">
      <c r="B219" s="140"/>
      <c r="C219" s="116" t="s">
        <v>49</v>
      </c>
      <c r="D219" s="117">
        <f>SUM(D212:D218)</f>
        <v>7</v>
      </c>
      <c r="E219" s="85"/>
      <c r="F219" s="42"/>
      <c r="G219" s="43"/>
      <c r="H219" s="120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94"/>
      <c r="N219" s="94"/>
    </row>
    <row r="220" spans="2:14" x14ac:dyDescent="0.25">
      <c r="B220" s="138" t="s">
        <v>32</v>
      </c>
      <c r="C220" s="112">
        <v>1703</v>
      </c>
      <c r="D220" s="113">
        <v>7</v>
      </c>
      <c r="E220" s="83"/>
      <c r="F220" s="28"/>
      <c r="G220" s="28"/>
      <c r="H220" s="112">
        <f>IF(C220="","",IFERROR((VLOOKUP(C220,'[3]PRE - ETUDE'!$E$58:$AD$100,25,0)),IFERROR(VLOOKUP(C220,[4]Imformations!$C$10:$G$32,3,0),(VLOOKUP(C220,[3]PROJETS!$D$24:$AE$1000,25,0)))))</f>
        <v>0</v>
      </c>
      <c r="I220" s="30"/>
      <c r="J220" s="31"/>
      <c r="K220" s="32"/>
      <c r="M220" s="93"/>
      <c r="N220" s="93"/>
    </row>
    <row r="221" spans="2:14" x14ac:dyDescent="0.25">
      <c r="B221" s="139"/>
      <c r="C221" s="114">
        <v>15013</v>
      </c>
      <c r="D221" s="115">
        <v>1</v>
      </c>
      <c r="E221" s="84"/>
      <c r="F221" s="28"/>
      <c r="G221" s="28"/>
      <c r="H221" s="114" t="str">
        <f>IF(C221="","",IFERROR((VLOOKUP(C221,'[3]PRE - ETUDE'!$E$58:$AD$100,25,0)),IFERROR(VLOOKUP(C221,[4]Imformations!$C$10:$G$32,3,0),(VLOOKUP(C221,[3]PROJETS!$D$24:$AE$1000,25,0)))))</f>
        <v>DOE</v>
      </c>
      <c r="I221" s="36"/>
      <c r="J221" s="37"/>
      <c r="K221" s="38"/>
      <c r="M221" s="93"/>
      <c r="N221" s="93"/>
    </row>
    <row r="222" spans="2:14" x14ac:dyDescent="0.25">
      <c r="B222" s="139"/>
      <c r="C222" s="114"/>
      <c r="D222" s="115"/>
      <c r="E222" s="84"/>
      <c r="F222" s="28"/>
      <c r="G222" s="28"/>
      <c r="H222" s="114" t="str">
        <f>IF(C222="","",IFERROR((VLOOKUP(C222,'[3]PRE - ETUDE'!$E$58:$AD$100,25,0)),IFERROR(VLOOKUP(C222,[4]Imformations!$C$10:$G$32,3,0),(VLOOKUP(C222,[3]PROJETS!$D$24:$AE$1000,25,0)))))</f>
        <v/>
      </c>
      <c r="I222" s="36"/>
      <c r="J222" s="37"/>
      <c r="K222" s="38"/>
      <c r="M222" s="93"/>
      <c r="N222" s="93"/>
    </row>
    <row r="223" spans="2:14" x14ac:dyDescent="0.25">
      <c r="B223" s="139"/>
      <c r="C223" s="114"/>
      <c r="D223" s="115"/>
      <c r="E223" s="84"/>
      <c r="F223" s="28"/>
      <c r="G223" s="28"/>
      <c r="H223" s="114" t="str">
        <f>IF(C223="","",IFERROR((VLOOKUP(C223,'[3]PRE - ETUDE'!$E$58:$AD$100,25,0)),IFERROR(VLOOKUP(C223,[4]Imformations!$C$10:$G$32,3,0),(VLOOKUP(C223,[3]PROJETS!$D$24:$AE$1000,25,0)))))</f>
        <v/>
      </c>
      <c r="I223" s="36"/>
      <c r="J223" s="37"/>
      <c r="K223" s="38"/>
      <c r="M223" s="93"/>
      <c r="N223" s="93"/>
    </row>
    <row r="224" spans="2:14" x14ac:dyDescent="0.25">
      <c r="B224" s="139"/>
      <c r="C224" s="114"/>
      <c r="D224" s="115"/>
      <c r="E224" s="84"/>
      <c r="F224" s="28"/>
      <c r="G224" s="28"/>
      <c r="H224" s="114" t="str">
        <f>IF(C224="","",IFERROR((VLOOKUP(C224,'[3]PRE - ETUDE'!$E$58:$AD$100,25,0)),IFERROR(VLOOKUP(C224,[4]Imformations!$C$10:$G$32,3,0),(VLOOKUP(C224,[3]PROJETS!$D$24:$AE$1000,25,0)))))</f>
        <v/>
      </c>
      <c r="I224" s="36"/>
      <c r="J224" s="37"/>
      <c r="K224" s="38"/>
      <c r="M224" s="93"/>
      <c r="N224" s="93"/>
    </row>
    <row r="225" spans="2:14" x14ac:dyDescent="0.25">
      <c r="B225" s="139"/>
      <c r="C225" s="114"/>
      <c r="D225" s="115"/>
      <c r="E225" s="84"/>
      <c r="F225" s="28"/>
      <c r="G225" s="28"/>
      <c r="H225" s="114" t="str">
        <f>IF(C225="","",IFERROR((VLOOKUP(C225,'[3]PRE - ETUDE'!$E$58:$AD$100,25,0)),IFERROR(VLOOKUP(C225,[4]Imformations!$C$10:$G$32,3,0),(VLOOKUP(C225,[3]PROJETS!$D$24:$AE$1000,25,0)))))</f>
        <v/>
      </c>
      <c r="I225" s="36"/>
      <c r="J225" s="37"/>
      <c r="K225" s="38"/>
      <c r="M225" s="93"/>
      <c r="N225" s="93"/>
    </row>
    <row r="226" spans="2:14" x14ac:dyDescent="0.25">
      <c r="B226" s="139"/>
      <c r="C226" s="114"/>
      <c r="D226" s="115"/>
      <c r="E226" s="84"/>
      <c r="F226" s="28"/>
      <c r="G226" s="28"/>
      <c r="H226" s="114" t="str">
        <f>IF(C226="","",IFERROR((VLOOKUP(C226,'[3]PRE - ETUDE'!$E$58:$AD$100,25,0)),IFERROR(VLOOKUP(C226,[4]Imformations!$C$10:$G$32,3,0),(VLOOKUP(C226,[3]PROJETS!$D$24:$AE$1000,25,0)))))</f>
        <v/>
      </c>
      <c r="I226" s="36"/>
      <c r="J226" s="37"/>
      <c r="K226" s="38"/>
      <c r="M226" s="93"/>
      <c r="N226" s="93"/>
    </row>
    <row r="227" spans="2:14" x14ac:dyDescent="0.25">
      <c r="B227" s="140"/>
      <c r="C227" s="116" t="s">
        <v>49</v>
      </c>
      <c r="D227" s="117">
        <f>SUM(D220:D226)</f>
        <v>8</v>
      </c>
      <c r="E227" s="85"/>
      <c r="F227" s="42"/>
      <c r="G227" s="43"/>
      <c r="H227" s="120">
        <f>M227/24</f>
        <v>0.33333333333333331</v>
      </c>
      <c r="I227" s="45" t="s">
        <v>51</v>
      </c>
      <c r="J227" s="46">
        <f>N227/24</f>
        <v>0.77083333333333337</v>
      </c>
      <c r="K227" s="47">
        <f>IF(J227=0,"",J227-H227)</f>
        <v>0.43750000000000006</v>
      </c>
      <c r="M227" s="94">
        <v>8</v>
      </c>
      <c r="N227" s="94">
        <v>18.5</v>
      </c>
    </row>
    <row r="228" spans="2:14" x14ac:dyDescent="0.25">
      <c r="B228" s="138" t="s">
        <v>33</v>
      </c>
      <c r="C228" s="112"/>
      <c r="D228" s="113"/>
      <c r="E228" s="83"/>
      <c r="F228" s="28"/>
      <c r="G228" s="28"/>
      <c r="H228" s="112" t="str">
        <f>IF(C228="","",IFERROR((VLOOKUP(C228,'[3]PRE - ETUDE'!$E$58:$AD$100,25,0)),IFERROR(VLOOKUP(C228,[4]Imformations!$C$10:$G$32,3,0),(VLOOKUP(C228,[3]PROJETS!$D$24:$AE$1000,25,0)))))</f>
        <v/>
      </c>
      <c r="I228" s="30"/>
      <c r="J228" s="31"/>
      <c r="K228" s="32"/>
      <c r="M228" s="93"/>
      <c r="N228" s="93"/>
    </row>
    <row r="229" spans="2:14" x14ac:dyDescent="0.25">
      <c r="B229" s="139"/>
      <c r="C229" s="114"/>
      <c r="D229" s="115"/>
      <c r="E229" s="84"/>
      <c r="F229" s="28"/>
      <c r="G229" s="28"/>
      <c r="H229" s="114" t="str">
        <f>IF(C229="","",IFERROR((VLOOKUP(C229,'[3]PRE - ETUDE'!$E$58:$AD$100,25,0)),IFERROR(VLOOKUP(C229,[4]Imformations!$C$10:$G$32,3,0),(VLOOKUP(C229,[3]PROJETS!$D$24:$AE$1000,25,0)))))</f>
        <v/>
      </c>
      <c r="I229" s="36"/>
      <c r="J229" s="37"/>
      <c r="K229" s="38"/>
      <c r="M229" s="93"/>
      <c r="N229" s="93"/>
    </row>
    <row r="230" spans="2:14" x14ac:dyDescent="0.25">
      <c r="B230" s="139"/>
      <c r="C230" s="114"/>
      <c r="D230" s="115"/>
      <c r="E230" s="84"/>
      <c r="F230" s="28"/>
      <c r="G230" s="28"/>
      <c r="H230" s="114" t="str">
        <f>IF(C230="","",IFERROR((VLOOKUP(C230,'[3]PRE - ETUDE'!$E$58:$AD$100,25,0)),IFERROR(VLOOKUP(C230,[4]Imformations!$C$10:$G$32,3,0),(VLOOKUP(C230,[3]PROJETS!$D$24:$AE$1000,25,0)))))</f>
        <v/>
      </c>
      <c r="I230" s="36"/>
      <c r="J230" s="37"/>
      <c r="K230" s="38"/>
      <c r="M230" s="93"/>
      <c r="N230" s="93"/>
    </row>
    <row r="231" spans="2:14" x14ac:dyDescent="0.25">
      <c r="B231" s="139"/>
      <c r="C231" s="114"/>
      <c r="D231" s="115"/>
      <c r="E231" s="84"/>
      <c r="F231" s="28"/>
      <c r="G231" s="28"/>
      <c r="H231" s="114" t="str">
        <f>IF(C231="","",IFERROR((VLOOKUP(C231,'[3]PRE - ETUDE'!$E$58:$AD$100,25,0)),IFERROR(VLOOKUP(C231,[4]Imformations!$C$10:$G$32,3,0),(VLOOKUP(C231,[3]PROJETS!$D$24:$AE$1000,25,0)))))</f>
        <v/>
      </c>
      <c r="I231" s="36"/>
      <c r="J231" s="37"/>
      <c r="K231" s="38"/>
      <c r="M231" s="93"/>
      <c r="N231" s="93"/>
    </row>
    <row r="232" spans="2:14" x14ac:dyDescent="0.25">
      <c r="B232" s="139"/>
      <c r="C232" s="114"/>
      <c r="D232" s="115"/>
      <c r="E232" s="84"/>
      <c r="F232" s="28"/>
      <c r="G232" s="28"/>
      <c r="H232" s="114" t="str">
        <f>IF(C232="","",IFERROR((VLOOKUP(C232,'[3]PRE - ETUDE'!$E$58:$AD$100,25,0)),IFERROR(VLOOKUP(C232,[4]Imformations!$C$10:$G$32,3,0),(VLOOKUP(C232,[3]PROJETS!$D$24:$AE$1000,25,0)))))</f>
        <v/>
      </c>
      <c r="I232" s="36"/>
      <c r="J232" s="37"/>
      <c r="K232" s="38"/>
      <c r="M232" s="93"/>
      <c r="N232" s="93"/>
    </row>
    <row r="233" spans="2:14" x14ac:dyDescent="0.25">
      <c r="B233" s="139"/>
      <c r="C233" s="114"/>
      <c r="D233" s="115"/>
      <c r="E233" s="84"/>
      <c r="F233" s="28"/>
      <c r="G233" s="28"/>
      <c r="H233" s="114" t="str">
        <f>IF(C233="","",IFERROR((VLOOKUP(C233,'[3]PRE - ETUDE'!$E$58:$AD$100,25,0)),IFERROR(VLOOKUP(C233,[4]Imformations!$C$10:$G$32,3,0),(VLOOKUP(C233,[3]PROJETS!$D$24:$AE$1000,25,0)))))</f>
        <v/>
      </c>
      <c r="I233" s="36"/>
      <c r="J233" s="37"/>
      <c r="K233" s="38"/>
      <c r="M233" s="93"/>
      <c r="N233" s="93"/>
    </row>
    <row r="234" spans="2:14" x14ac:dyDescent="0.25">
      <c r="B234" s="139"/>
      <c r="C234" s="114"/>
      <c r="D234" s="115"/>
      <c r="E234" s="84"/>
      <c r="F234" s="28"/>
      <c r="G234" s="28"/>
      <c r="H234" s="114" t="str">
        <f>IF(C234="","",IFERROR((VLOOKUP(C234,'[3]PRE - ETUDE'!$E$58:$AD$100,25,0)),IFERROR(VLOOKUP(C234,[4]Imformations!$C$10:$G$32,3,0),(VLOOKUP(C234,[3]PROJETS!$D$24:$AE$1000,25,0)))))</f>
        <v/>
      </c>
      <c r="I234" s="36"/>
      <c r="J234" s="37"/>
      <c r="K234" s="38"/>
      <c r="M234" s="93"/>
      <c r="N234" s="93"/>
    </row>
    <row r="235" spans="2:14" x14ac:dyDescent="0.25">
      <c r="B235" s="140"/>
      <c r="C235" s="116" t="s">
        <v>49</v>
      </c>
      <c r="D235" s="117">
        <f>SUM(D228:D234)</f>
        <v>0</v>
      </c>
      <c r="E235" s="85"/>
      <c r="F235" s="42"/>
      <c r="G235" s="43"/>
      <c r="H235" s="120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94"/>
      <c r="N235" s="94"/>
    </row>
    <row r="236" spans="2:14" x14ac:dyDescent="0.25">
      <c r="B236" s="138" t="s">
        <v>34</v>
      </c>
      <c r="C236" s="112"/>
      <c r="D236" s="113"/>
      <c r="E236" s="83"/>
      <c r="F236" s="28"/>
      <c r="G236" s="28"/>
      <c r="H236" s="112" t="str">
        <f>IF(C236="","",IFERROR((VLOOKUP(C236,'[3]PRE - ETUDE'!$E$58:$AD$100,25,0)),IFERROR(VLOOKUP(C236,[4]Imformations!$C$10:$G$32,3,0),(VLOOKUP(C236,[3]PROJETS!$D$24:$AE$1000,25,0)))))</f>
        <v/>
      </c>
      <c r="I236" s="30"/>
      <c r="J236" s="31"/>
      <c r="K236" s="32"/>
      <c r="M236" s="93"/>
      <c r="N236" s="93"/>
    </row>
    <row r="237" spans="2:14" x14ac:dyDescent="0.25">
      <c r="B237" s="139"/>
      <c r="C237" s="114"/>
      <c r="D237" s="115"/>
      <c r="E237" s="84"/>
      <c r="F237" s="28"/>
      <c r="G237" s="28"/>
      <c r="H237" s="114" t="str">
        <f>IF(C237="","",IFERROR((VLOOKUP(C237,'[3]PRE - ETUDE'!$E$58:$AD$100,25,0)),IFERROR(VLOOKUP(C237,[4]Imformations!$C$10:$G$32,3,0),(VLOOKUP(C237,[3]PROJETS!$D$24:$AE$1000,25,0)))))</f>
        <v/>
      </c>
      <c r="I237" s="36"/>
      <c r="J237" s="37"/>
      <c r="K237" s="38"/>
      <c r="M237" s="93"/>
      <c r="N237" s="93"/>
    </row>
    <row r="238" spans="2:14" x14ac:dyDescent="0.25">
      <c r="B238" s="139"/>
      <c r="C238" s="114"/>
      <c r="D238" s="115"/>
      <c r="E238" s="84"/>
      <c r="F238" s="28"/>
      <c r="G238" s="28"/>
      <c r="H238" s="114" t="str">
        <f>IF(C238="","",IFERROR((VLOOKUP(C238,'[3]PRE - ETUDE'!$E$58:$AD$100,25,0)),IFERROR(VLOOKUP(C238,[4]Imformations!$C$10:$G$32,3,0),(VLOOKUP(C238,[3]PROJETS!$D$24:$AE$1000,25,0)))))</f>
        <v/>
      </c>
      <c r="I238" s="36"/>
      <c r="J238" s="37"/>
      <c r="K238" s="38"/>
      <c r="M238" s="93"/>
      <c r="N238" s="93"/>
    </row>
    <row r="239" spans="2:14" x14ac:dyDescent="0.25">
      <c r="B239" s="139"/>
      <c r="C239" s="114"/>
      <c r="D239" s="115"/>
      <c r="E239" s="84"/>
      <c r="F239" s="28"/>
      <c r="G239" s="28"/>
      <c r="H239" s="114" t="str">
        <f>IF(C239="","",IFERROR((VLOOKUP(C239,'[3]PRE - ETUDE'!$E$58:$AD$100,25,0)),IFERROR(VLOOKUP(C239,[4]Imformations!$C$10:$G$32,3,0),(VLOOKUP(C239,[3]PROJETS!$D$24:$AE$1000,25,0)))))</f>
        <v/>
      </c>
      <c r="I239" s="36"/>
      <c r="J239" s="37"/>
      <c r="K239" s="38"/>
      <c r="M239" s="93"/>
      <c r="N239" s="93"/>
    </row>
    <row r="240" spans="2:14" x14ac:dyDescent="0.25">
      <c r="B240" s="139"/>
      <c r="C240" s="114"/>
      <c r="D240" s="115"/>
      <c r="E240" s="84"/>
      <c r="F240" s="28"/>
      <c r="G240" s="28"/>
      <c r="H240" s="114" t="str">
        <f>IF(C240="","",IFERROR((VLOOKUP(C240,'[3]PRE - ETUDE'!$E$58:$AD$100,25,0)),IFERROR(VLOOKUP(C240,[4]Imformations!$C$10:$G$32,3,0),(VLOOKUP(C240,[3]PROJETS!$D$24:$AE$1000,25,0)))))</f>
        <v/>
      </c>
      <c r="I240" s="36"/>
      <c r="J240" s="37"/>
      <c r="K240" s="38"/>
      <c r="M240" s="93"/>
      <c r="N240" s="93"/>
    </row>
    <row r="241" spans="2:14" x14ac:dyDescent="0.25">
      <c r="B241" s="139"/>
      <c r="C241" s="114"/>
      <c r="D241" s="115"/>
      <c r="E241" s="84"/>
      <c r="F241" s="28"/>
      <c r="G241" s="28"/>
      <c r="H241" s="114" t="str">
        <f>IF(C241="","",IFERROR((VLOOKUP(C241,'[3]PRE - ETUDE'!$E$58:$AD$100,25,0)),IFERROR(VLOOKUP(C241,[4]Imformations!$C$10:$G$32,3,0),(VLOOKUP(C241,[3]PROJETS!$D$24:$AE$1000,25,0)))))</f>
        <v/>
      </c>
      <c r="I241" s="36"/>
      <c r="J241" s="37"/>
      <c r="K241" s="38"/>
      <c r="M241" s="93"/>
      <c r="N241" s="93"/>
    </row>
    <row r="242" spans="2:14" x14ac:dyDescent="0.25">
      <c r="B242" s="139"/>
      <c r="C242" s="114"/>
      <c r="D242" s="115"/>
      <c r="E242" s="84"/>
      <c r="F242" s="28"/>
      <c r="G242" s="28"/>
      <c r="H242" s="114" t="str">
        <f>IF(C242="","",IFERROR((VLOOKUP(C242,'[3]PRE - ETUDE'!$E$58:$AD$100,25,0)),IFERROR(VLOOKUP(C242,[4]Imformations!$C$10:$G$32,3,0),(VLOOKUP(C242,[3]PROJETS!$D$24:$AE$1000,25,0)))))</f>
        <v/>
      </c>
      <c r="I242" s="36"/>
      <c r="J242" s="37"/>
      <c r="K242" s="38"/>
      <c r="M242" s="93"/>
      <c r="N242" s="93"/>
    </row>
    <row r="243" spans="2:14" x14ac:dyDescent="0.25">
      <c r="B243" s="140"/>
      <c r="C243" s="116" t="s">
        <v>49</v>
      </c>
      <c r="D243" s="117">
        <f>SUM(D236:D242)</f>
        <v>0</v>
      </c>
      <c r="E243" s="85"/>
      <c r="F243" s="42"/>
      <c r="G243" s="43"/>
      <c r="H243" s="120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94"/>
      <c r="N243" s="94"/>
    </row>
    <row r="244" spans="2:14" x14ac:dyDescent="0.25">
      <c r="B244" s="138" t="s">
        <v>35</v>
      </c>
      <c r="C244" s="112"/>
      <c r="D244" s="113"/>
      <c r="E244" s="83"/>
      <c r="F244" s="28"/>
      <c r="G244" s="28"/>
      <c r="H244" s="112" t="str">
        <f>IF(C244="","",IFERROR((VLOOKUP(C244,'[3]PRE - ETUDE'!$E$58:$AD$100,25,0)),IFERROR(VLOOKUP(C244,[4]Imformations!$C$10:$G$32,3,0),(VLOOKUP(C244,[3]PROJETS!$D$24:$AE$1000,25,0)))))</f>
        <v/>
      </c>
      <c r="I244" s="30"/>
      <c r="J244" s="31"/>
      <c r="K244" s="32"/>
      <c r="M244" s="93"/>
      <c r="N244" s="93"/>
    </row>
    <row r="245" spans="2:14" x14ac:dyDescent="0.25">
      <c r="B245" s="139"/>
      <c r="C245" s="114"/>
      <c r="D245" s="115"/>
      <c r="E245" s="84"/>
      <c r="F245" s="28"/>
      <c r="G245" s="28"/>
      <c r="H245" s="114" t="str">
        <f>IF(C245="","",IFERROR((VLOOKUP(C245,'[3]PRE - ETUDE'!$E$58:$AD$100,25,0)),IFERROR(VLOOKUP(C245,[4]Imformations!$C$10:$G$32,3,0),(VLOOKUP(C245,[3]PROJETS!$D$24:$AE$1000,25,0)))))</f>
        <v/>
      </c>
      <c r="I245" s="36"/>
      <c r="J245" s="37"/>
      <c r="K245" s="38"/>
      <c r="M245" s="93"/>
      <c r="N245" s="93"/>
    </row>
    <row r="246" spans="2:14" x14ac:dyDescent="0.25">
      <c r="B246" s="139"/>
      <c r="C246" s="114"/>
      <c r="D246" s="115"/>
      <c r="E246" s="84"/>
      <c r="F246" s="28"/>
      <c r="G246" s="28"/>
      <c r="H246" s="114" t="str">
        <f>IF(C246="","",IFERROR((VLOOKUP(C246,'[3]PRE - ETUDE'!$E$58:$AD$100,25,0)),IFERROR(VLOOKUP(C246,[4]Imformations!$C$10:$G$32,3,0),(VLOOKUP(C246,[3]PROJETS!$D$24:$AE$1000,25,0)))))</f>
        <v/>
      </c>
      <c r="I246" s="36"/>
      <c r="J246" s="37"/>
      <c r="K246" s="38"/>
      <c r="M246" s="93"/>
      <c r="N246" s="93"/>
    </row>
    <row r="247" spans="2:14" x14ac:dyDescent="0.25">
      <c r="B247" s="139"/>
      <c r="C247" s="114"/>
      <c r="D247" s="115"/>
      <c r="E247" s="84"/>
      <c r="F247" s="28"/>
      <c r="G247" s="28"/>
      <c r="H247" s="114" t="str">
        <f>IF(C247="","",IFERROR((VLOOKUP(C247,'[3]PRE - ETUDE'!$E$58:$AD$100,25,0)),IFERROR(VLOOKUP(C247,[4]Imformations!$C$10:$G$32,3,0),(VLOOKUP(C247,[3]PROJETS!$D$24:$AE$1000,25,0)))))</f>
        <v/>
      </c>
      <c r="I247" s="36"/>
      <c r="J247" s="37"/>
      <c r="K247" s="38"/>
      <c r="M247" s="93"/>
      <c r="N247" s="93"/>
    </row>
    <row r="248" spans="2:14" x14ac:dyDescent="0.25">
      <c r="B248" s="139"/>
      <c r="C248" s="114"/>
      <c r="D248" s="115"/>
      <c r="E248" s="84"/>
      <c r="F248" s="28"/>
      <c r="G248" s="28"/>
      <c r="H248" s="114" t="str">
        <f>IF(C248="","",IFERROR((VLOOKUP(C248,'[3]PRE - ETUDE'!$E$58:$AD$100,25,0)),IFERROR(VLOOKUP(C248,[4]Imformations!$C$10:$G$32,3,0),(VLOOKUP(C248,[3]PROJETS!$D$24:$AE$1000,25,0)))))</f>
        <v/>
      </c>
      <c r="I248" s="36"/>
      <c r="J248" s="37"/>
      <c r="K248" s="38"/>
      <c r="M248" s="93"/>
      <c r="N248" s="93"/>
    </row>
    <row r="249" spans="2:14" x14ac:dyDescent="0.25">
      <c r="B249" s="139"/>
      <c r="C249" s="114"/>
      <c r="D249" s="115"/>
      <c r="E249" s="84"/>
      <c r="F249" s="28"/>
      <c r="G249" s="28"/>
      <c r="H249" s="114" t="str">
        <f>IF(C249="","",IFERROR((VLOOKUP(C249,'[3]PRE - ETUDE'!$E$58:$AD$100,25,0)),IFERROR(VLOOKUP(C249,[4]Imformations!$C$10:$G$32,3,0),(VLOOKUP(C249,[3]PROJETS!$D$24:$AE$1000,25,0)))))</f>
        <v/>
      </c>
      <c r="I249" s="36"/>
      <c r="J249" s="37"/>
      <c r="K249" s="38"/>
      <c r="M249" s="93"/>
      <c r="N249" s="93"/>
    </row>
    <row r="250" spans="2:14" x14ac:dyDescent="0.25">
      <c r="B250" s="139"/>
      <c r="C250" s="114"/>
      <c r="D250" s="115"/>
      <c r="E250" s="84"/>
      <c r="F250" s="28"/>
      <c r="G250" s="28"/>
      <c r="H250" s="114" t="str">
        <f>IF(C250="","",IFERROR((VLOOKUP(C250,'[3]PRE - ETUDE'!$E$58:$AD$100,25,0)),IFERROR(VLOOKUP(C250,[4]Imformations!$C$10:$G$32,3,0),(VLOOKUP(C250,[3]PROJETS!$D$24:$AE$1000,25,0)))))</f>
        <v/>
      </c>
      <c r="I250" s="36"/>
      <c r="J250" s="37"/>
      <c r="K250" s="38"/>
      <c r="M250" s="93"/>
      <c r="N250" s="93"/>
    </row>
    <row r="251" spans="2:14" ht="15.75" thickBot="1" x14ac:dyDescent="0.3">
      <c r="B251" s="144"/>
      <c r="C251" s="118" t="s">
        <v>49</v>
      </c>
      <c r="D251" s="119">
        <f>SUM(D244:D250)</f>
        <v>0</v>
      </c>
      <c r="E251" s="86"/>
      <c r="F251" s="51"/>
      <c r="G251" s="52"/>
      <c r="H251" s="121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94"/>
      <c r="N251" s="94"/>
    </row>
    <row r="255" spans="2:14" x14ac:dyDescent="0.25">
      <c r="D255" s="103"/>
    </row>
    <row r="258" spans="4:4" x14ac:dyDescent="0.25">
      <c r="D258" s="103"/>
    </row>
    <row r="259" spans="4:4" x14ac:dyDescent="0.25">
      <c r="D259" s="103"/>
    </row>
    <row r="260" spans="4:4" x14ac:dyDescent="0.25">
      <c r="D260" s="103"/>
    </row>
    <row r="261" spans="4:4" x14ac:dyDescent="0.25">
      <c r="D261" s="103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tabSelected="1" zoomScale="130" zoomScaleNormal="130" workbookViewId="0">
      <pane xSplit="12" ySplit="3" topLeftCell="M4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61" customWidth="1"/>
    <col min="4" max="4" width="9.5703125" style="61" customWidth="1"/>
    <col min="5" max="5" width="25.140625" style="48" customWidth="1"/>
    <col min="6" max="6" width="31.85546875" style="58" bestFit="1" customWidth="1"/>
    <col min="7" max="7" width="44.7109375" style="59" bestFit="1" customWidth="1"/>
    <col min="8" max="8" width="8.7109375" style="61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82"/>
      <c r="F1" s="13" t="s">
        <v>41</v>
      </c>
      <c r="G1" s="62" t="str">
        <f>"MAI  "&amp;Imformations!B3</f>
        <v>MAI  2017</v>
      </c>
      <c r="H1" s="142">
        <f>D11+D19+D27+D35+D43+D51+D59+D67+D75+D83+D91+D99+D107+D115+D123+D131+D139+D147+D155+D163+D171+D179+D187+D195+D203+D211+D219+D227+D235+D243+D251</f>
        <v>142.5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96">
        <f>B2+1</f>
        <v>2</v>
      </c>
      <c r="D2" s="96">
        <f t="shared" ref="D2:I2" si="0">C2+1</f>
        <v>3</v>
      </c>
      <c r="E2" s="18"/>
      <c r="F2" s="19"/>
      <c r="G2" s="18">
        <f>D2+1</f>
        <v>4</v>
      </c>
      <c r="H2" s="96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80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124"/>
      <c r="D4" s="125"/>
      <c r="E4" s="87"/>
      <c r="F4" s="87"/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135" t="s">
        <v>65</v>
      </c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126">
        <v>1612</v>
      </c>
      <c r="D5" s="127"/>
      <c r="E5" s="87"/>
      <c r="F5" s="87"/>
      <c r="G5" s="28"/>
      <c r="H5" s="135" t="s">
        <v>77</v>
      </c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126"/>
      <c r="D6" s="127"/>
      <c r="E6" s="87"/>
      <c r="F6" s="87"/>
      <c r="G6" s="28"/>
      <c r="H6" s="135" t="s">
        <v>65</v>
      </c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126"/>
      <c r="D7" s="127"/>
      <c r="E7" s="87"/>
      <c r="F7" s="87"/>
      <c r="G7" s="28"/>
      <c r="H7" s="135" t="s">
        <v>65</v>
      </c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126"/>
      <c r="D8" s="127"/>
      <c r="E8" s="87"/>
      <c r="F8" s="87"/>
      <c r="G8" s="28"/>
      <c r="H8" s="135" t="s">
        <v>65</v>
      </c>
      <c r="I8" s="36"/>
      <c r="J8" s="37"/>
      <c r="K8" s="38"/>
      <c r="M8" s="34"/>
      <c r="N8" s="34"/>
    </row>
    <row r="9" spans="2:15" ht="15" customHeight="1" x14ac:dyDescent="0.25">
      <c r="B9" s="139"/>
      <c r="C9" s="126"/>
      <c r="D9" s="127"/>
      <c r="E9" s="87"/>
      <c r="F9" s="87"/>
      <c r="G9" s="28"/>
      <c r="H9" s="135" t="s">
        <v>65</v>
      </c>
      <c r="I9" s="36"/>
      <c r="J9" s="37"/>
      <c r="K9" s="38"/>
      <c r="M9" s="34"/>
      <c r="N9" s="34"/>
    </row>
    <row r="10" spans="2:15" ht="15" customHeight="1" x14ac:dyDescent="0.25">
      <c r="B10" s="139"/>
      <c r="C10" s="126"/>
      <c r="D10" s="127"/>
      <c r="E10" s="87"/>
      <c r="F10" s="87"/>
      <c r="G10" s="28"/>
      <c r="H10" s="135" t="s">
        <v>65</v>
      </c>
      <c r="I10" s="36"/>
      <c r="J10" s="37"/>
      <c r="K10" s="38"/>
      <c r="M10" s="34"/>
      <c r="N10" s="34"/>
    </row>
    <row r="11" spans="2:15" ht="15" customHeight="1" x14ac:dyDescent="0.25">
      <c r="B11" s="140"/>
      <c r="C11" s="128" t="s">
        <v>49</v>
      </c>
      <c r="D11" s="129">
        <f>SUM(D4:D10)</f>
        <v>0</v>
      </c>
      <c r="E11" s="88"/>
      <c r="F11" s="88"/>
      <c r="G11" s="43"/>
      <c r="H11" s="136"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130">
        <v>1612</v>
      </c>
      <c r="D12" s="131">
        <v>2</v>
      </c>
      <c r="E12" s="89"/>
      <c r="F12" s="89"/>
      <c r="G12" s="28"/>
      <c r="H12" s="135" t="s">
        <v>77</v>
      </c>
      <c r="I12" s="30"/>
      <c r="J12" s="31"/>
      <c r="K12" s="32"/>
      <c r="M12" s="34"/>
      <c r="N12" s="34"/>
    </row>
    <row r="13" spans="2:15" x14ac:dyDescent="0.25">
      <c r="B13" s="139"/>
      <c r="C13" s="126">
        <v>6</v>
      </c>
      <c r="D13" s="127">
        <v>1</v>
      </c>
      <c r="E13" s="87"/>
      <c r="F13" s="87"/>
      <c r="G13" s="28"/>
      <c r="H13" s="135">
        <v>0</v>
      </c>
      <c r="I13" s="36"/>
      <c r="J13" s="37"/>
      <c r="K13" s="38"/>
      <c r="M13" s="34"/>
      <c r="N13" s="34"/>
    </row>
    <row r="14" spans="2:15" x14ac:dyDescent="0.25">
      <c r="B14" s="139"/>
      <c r="C14" s="126"/>
      <c r="D14" s="127"/>
      <c r="E14" s="87"/>
      <c r="F14" s="87"/>
      <c r="G14" s="28"/>
      <c r="H14" s="135" t="s">
        <v>65</v>
      </c>
      <c r="I14" s="36"/>
      <c r="J14" s="37"/>
      <c r="K14" s="38"/>
      <c r="M14" s="34"/>
      <c r="N14" s="34"/>
    </row>
    <row r="15" spans="2:15" x14ac:dyDescent="0.25">
      <c r="B15" s="139"/>
      <c r="C15" s="126"/>
      <c r="D15" s="127"/>
      <c r="E15" s="87"/>
      <c r="F15" s="87"/>
      <c r="G15" s="28"/>
      <c r="H15" s="135" t="s">
        <v>65</v>
      </c>
      <c r="I15" s="36"/>
      <c r="J15" s="37"/>
      <c r="K15" s="38"/>
      <c r="M15" s="34"/>
      <c r="N15" s="34"/>
    </row>
    <row r="16" spans="2:15" x14ac:dyDescent="0.25">
      <c r="B16" s="139"/>
      <c r="C16" s="126"/>
      <c r="D16" s="127"/>
      <c r="E16" s="87"/>
      <c r="F16" s="87"/>
      <c r="G16" s="28"/>
      <c r="H16" s="135" t="s">
        <v>65</v>
      </c>
      <c r="I16" s="36"/>
      <c r="J16" s="37"/>
      <c r="K16" s="38"/>
      <c r="M16" s="34"/>
      <c r="N16" s="34"/>
    </row>
    <row r="17" spans="2:14" x14ac:dyDescent="0.25">
      <c r="B17" s="139"/>
      <c r="C17" s="126"/>
      <c r="D17" s="127"/>
      <c r="E17" s="87"/>
      <c r="F17" s="87"/>
      <c r="G17" s="28"/>
      <c r="H17" s="135" t="s">
        <v>65</v>
      </c>
      <c r="I17" s="36"/>
      <c r="J17" s="37"/>
      <c r="K17" s="38"/>
      <c r="M17" s="34"/>
      <c r="N17" s="34"/>
    </row>
    <row r="18" spans="2:14" x14ac:dyDescent="0.25">
      <c r="B18" s="139"/>
      <c r="C18" s="126"/>
      <c r="D18" s="127"/>
      <c r="E18" s="87"/>
      <c r="F18" s="87"/>
      <c r="G18" s="28"/>
      <c r="H18" s="135" t="s">
        <v>65</v>
      </c>
      <c r="I18" s="36"/>
      <c r="J18" s="37"/>
      <c r="K18" s="38"/>
      <c r="M18" s="34"/>
      <c r="N18" s="34"/>
    </row>
    <row r="19" spans="2:14" x14ac:dyDescent="0.25">
      <c r="B19" s="140"/>
      <c r="C19" s="128" t="s">
        <v>49</v>
      </c>
      <c r="D19" s="129">
        <f>SUM(D12:D18)</f>
        <v>3</v>
      </c>
      <c r="E19" s="88"/>
      <c r="F19" s="88"/>
      <c r="G19" s="43"/>
      <c r="H19" s="136">
        <v>0.33333333333333331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130">
        <v>1612</v>
      </c>
      <c r="D20" s="131">
        <v>2</v>
      </c>
      <c r="E20" s="89"/>
      <c r="F20" s="89"/>
      <c r="G20" s="28"/>
      <c r="H20" s="135" t="s">
        <v>77</v>
      </c>
      <c r="I20" s="30"/>
      <c r="J20" s="31"/>
      <c r="K20" s="32"/>
      <c r="M20" s="34"/>
      <c r="N20" s="34"/>
    </row>
    <row r="21" spans="2:14" x14ac:dyDescent="0.25">
      <c r="B21" s="139"/>
      <c r="C21" s="126">
        <v>1703</v>
      </c>
      <c r="D21" s="127">
        <v>1</v>
      </c>
      <c r="E21" s="87"/>
      <c r="F21" s="87"/>
      <c r="G21" s="28"/>
      <c r="H21" s="135">
        <v>0</v>
      </c>
      <c r="I21" s="36"/>
      <c r="J21" s="37"/>
      <c r="K21" s="38"/>
      <c r="M21" s="34"/>
      <c r="N21" s="34"/>
    </row>
    <row r="22" spans="2:14" x14ac:dyDescent="0.25">
      <c r="B22" s="139"/>
      <c r="C22" s="126">
        <v>15013</v>
      </c>
      <c r="D22" s="127">
        <v>2</v>
      </c>
      <c r="E22" s="87"/>
      <c r="F22" s="87"/>
      <c r="G22" s="28"/>
      <c r="H22" s="135" t="s">
        <v>64</v>
      </c>
      <c r="I22" s="36"/>
      <c r="J22" s="37"/>
      <c r="K22" s="38"/>
      <c r="M22" s="34"/>
      <c r="N22" s="34"/>
    </row>
    <row r="23" spans="2:14" x14ac:dyDescent="0.25">
      <c r="B23" s="139"/>
      <c r="C23" s="126">
        <v>12010</v>
      </c>
      <c r="D23" s="127">
        <v>3</v>
      </c>
      <c r="E23" s="87"/>
      <c r="F23" s="87"/>
      <c r="G23" s="28"/>
      <c r="H23" s="135" t="s">
        <v>64</v>
      </c>
      <c r="I23" s="36"/>
      <c r="J23" s="37"/>
      <c r="K23" s="38"/>
      <c r="M23" s="34"/>
      <c r="N23" s="34"/>
    </row>
    <row r="24" spans="2:14" x14ac:dyDescent="0.25">
      <c r="B24" s="139"/>
      <c r="C24" s="126"/>
      <c r="D24" s="127"/>
      <c r="E24" s="87"/>
      <c r="F24" s="87"/>
      <c r="G24" s="28"/>
      <c r="H24" s="135" t="s">
        <v>65</v>
      </c>
      <c r="I24" s="36"/>
      <c r="J24" s="37"/>
      <c r="K24" s="38"/>
      <c r="M24" s="34"/>
      <c r="N24" s="34"/>
    </row>
    <row r="25" spans="2:14" x14ac:dyDescent="0.25">
      <c r="B25" s="139"/>
      <c r="C25" s="126"/>
      <c r="D25" s="127"/>
      <c r="E25" s="87"/>
      <c r="F25" s="87"/>
      <c r="G25" s="28"/>
      <c r="H25" s="135" t="s">
        <v>65</v>
      </c>
      <c r="I25" s="36"/>
      <c r="J25" s="37"/>
      <c r="K25" s="38"/>
      <c r="M25" s="34"/>
      <c r="N25" s="34"/>
    </row>
    <row r="26" spans="2:14" x14ac:dyDescent="0.25">
      <c r="B26" s="139"/>
      <c r="C26" s="126"/>
      <c r="D26" s="127"/>
      <c r="E26" s="87"/>
      <c r="F26" s="87"/>
      <c r="G26" s="28"/>
      <c r="H26" s="135" t="s">
        <v>65</v>
      </c>
      <c r="I26" s="36"/>
      <c r="J26" s="37"/>
      <c r="K26" s="38"/>
      <c r="M26" s="34"/>
      <c r="N26" s="34"/>
    </row>
    <row r="27" spans="2:14" x14ac:dyDescent="0.25">
      <c r="B27" s="140"/>
      <c r="C27" s="128" t="s">
        <v>49</v>
      </c>
      <c r="D27" s="129">
        <f>SUM(D20:D26)</f>
        <v>8</v>
      </c>
      <c r="E27" s="88"/>
      <c r="F27" s="88"/>
      <c r="G27" s="43"/>
      <c r="H27" s="136">
        <v>0.33333333333333331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130">
        <v>6</v>
      </c>
      <c r="D28" s="131">
        <v>1</v>
      </c>
      <c r="E28" s="89"/>
      <c r="F28" s="89"/>
      <c r="G28" s="28"/>
      <c r="H28" s="135">
        <v>0</v>
      </c>
      <c r="I28" s="30"/>
      <c r="J28" s="31"/>
      <c r="K28" s="32"/>
      <c r="M28" s="34"/>
      <c r="N28" s="34"/>
    </row>
    <row r="29" spans="2:14" x14ac:dyDescent="0.25">
      <c r="B29" s="139"/>
      <c r="C29" s="126" t="s">
        <v>78</v>
      </c>
      <c r="D29" s="127">
        <v>1</v>
      </c>
      <c r="E29" s="87"/>
      <c r="F29" s="87"/>
      <c r="G29" s="28"/>
      <c r="H29" s="135" t="s">
        <v>65</v>
      </c>
      <c r="I29" s="36"/>
      <c r="J29" s="37"/>
      <c r="K29" s="38"/>
      <c r="M29" s="34"/>
      <c r="N29" s="34"/>
    </row>
    <row r="30" spans="2:14" x14ac:dyDescent="0.25">
      <c r="B30" s="139"/>
      <c r="C30" s="126">
        <v>1612</v>
      </c>
      <c r="D30" s="127">
        <v>1</v>
      </c>
      <c r="E30" s="87" t="s">
        <v>79</v>
      </c>
      <c r="F30" s="87"/>
      <c r="G30" s="28"/>
      <c r="H30" s="135" t="s">
        <v>77</v>
      </c>
      <c r="I30" s="36"/>
      <c r="J30" s="37"/>
      <c r="K30" s="38"/>
      <c r="M30" s="34"/>
      <c r="N30" s="34"/>
    </row>
    <row r="31" spans="2:14" x14ac:dyDescent="0.25">
      <c r="B31" s="139"/>
      <c r="C31" s="126" t="s">
        <v>75</v>
      </c>
      <c r="D31" s="127">
        <v>1</v>
      </c>
      <c r="E31" s="87" t="s">
        <v>80</v>
      </c>
      <c r="F31" s="87"/>
      <c r="G31" s="28"/>
      <c r="H31" s="135" t="s">
        <v>102</v>
      </c>
      <c r="I31" s="36"/>
      <c r="J31" s="37"/>
      <c r="K31" s="38"/>
      <c r="M31" s="34"/>
      <c r="N31" s="34"/>
    </row>
    <row r="32" spans="2:14" x14ac:dyDescent="0.25">
      <c r="B32" s="139"/>
      <c r="C32" s="126"/>
      <c r="D32" s="127"/>
      <c r="E32" s="87"/>
      <c r="F32" s="87"/>
      <c r="G32" s="28"/>
      <c r="H32" s="135" t="s">
        <v>65</v>
      </c>
      <c r="I32" s="36"/>
      <c r="J32" s="37"/>
      <c r="K32" s="38"/>
      <c r="M32" s="34"/>
      <c r="N32" s="34"/>
    </row>
    <row r="33" spans="2:14" x14ac:dyDescent="0.25">
      <c r="B33" s="139"/>
      <c r="C33" s="126">
        <v>15007</v>
      </c>
      <c r="D33" s="127">
        <v>1</v>
      </c>
      <c r="E33" s="87" t="s">
        <v>81</v>
      </c>
      <c r="F33" s="87"/>
      <c r="G33" s="28"/>
      <c r="H33" s="135" t="s">
        <v>64</v>
      </c>
      <c r="I33" s="36"/>
      <c r="J33" s="37"/>
      <c r="K33" s="38"/>
      <c r="M33" s="34"/>
      <c r="N33" s="34"/>
    </row>
    <row r="34" spans="2:14" x14ac:dyDescent="0.25">
      <c r="B34" s="139"/>
      <c r="C34" s="126"/>
      <c r="D34" s="127"/>
      <c r="E34" s="87"/>
      <c r="F34" s="87"/>
      <c r="G34" s="28"/>
      <c r="H34" s="135" t="s">
        <v>65</v>
      </c>
      <c r="I34" s="36"/>
      <c r="J34" s="37"/>
      <c r="K34" s="38"/>
      <c r="M34" s="34"/>
      <c r="N34" s="34"/>
    </row>
    <row r="35" spans="2:14" x14ac:dyDescent="0.25">
      <c r="B35" s="140"/>
      <c r="C35" s="128" t="s">
        <v>49</v>
      </c>
      <c r="D35" s="129">
        <f>SUM(D28:D34)</f>
        <v>5</v>
      </c>
      <c r="E35" s="88"/>
      <c r="F35" s="88"/>
      <c r="G35" s="43"/>
      <c r="H35" s="136">
        <v>0.3125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130">
        <v>1612</v>
      </c>
      <c r="D36" s="131">
        <v>1</v>
      </c>
      <c r="E36" s="89"/>
      <c r="F36" s="89"/>
      <c r="G36" s="28"/>
      <c r="H36" s="135" t="s">
        <v>77</v>
      </c>
      <c r="I36" s="30"/>
      <c r="J36" s="31"/>
      <c r="K36" s="32"/>
      <c r="M36" s="34"/>
      <c r="N36" s="34"/>
    </row>
    <row r="37" spans="2:14" x14ac:dyDescent="0.25">
      <c r="B37" s="139"/>
      <c r="C37" s="126" t="s">
        <v>82</v>
      </c>
      <c r="D37" s="127">
        <v>1</v>
      </c>
      <c r="E37" s="87"/>
      <c r="F37" s="87"/>
      <c r="G37" s="28"/>
      <c r="H37" s="135" t="s">
        <v>66</v>
      </c>
      <c r="I37" s="36"/>
      <c r="J37" s="37"/>
      <c r="K37" s="38"/>
      <c r="M37" s="34"/>
      <c r="N37" s="34"/>
    </row>
    <row r="38" spans="2:14" x14ac:dyDescent="0.25">
      <c r="B38" s="139"/>
      <c r="C38" s="126" t="s">
        <v>83</v>
      </c>
      <c r="D38" s="127"/>
      <c r="E38" s="87"/>
      <c r="F38" s="87"/>
      <c r="G38" s="28"/>
      <c r="H38" s="135" t="s">
        <v>102</v>
      </c>
      <c r="I38" s="36"/>
      <c r="J38" s="37"/>
      <c r="K38" s="38"/>
      <c r="M38" s="34"/>
      <c r="N38" s="34"/>
    </row>
    <row r="39" spans="2:14" x14ac:dyDescent="0.25">
      <c r="B39" s="139"/>
      <c r="C39" s="126"/>
      <c r="D39" s="127"/>
      <c r="E39" s="87"/>
      <c r="F39" s="87"/>
      <c r="G39" s="28"/>
      <c r="H39" s="135" t="s">
        <v>65</v>
      </c>
      <c r="I39" s="36"/>
      <c r="J39" s="37"/>
      <c r="K39" s="38"/>
      <c r="M39" s="34"/>
      <c r="N39" s="34"/>
    </row>
    <row r="40" spans="2:14" x14ac:dyDescent="0.25">
      <c r="B40" s="139"/>
      <c r="C40" s="126"/>
      <c r="D40" s="127"/>
      <c r="E40" s="87"/>
      <c r="F40" s="87"/>
      <c r="G40" s="28"/>
      <c r="H40" s="135" t="s">
        <v>65</v>
      </c>
      <c r="I40" s="36"/>
      <c r="J40" s="37"/>
      <c r="K40" s="38"/>
      <c r="M40" s="34"/>
      <c r="N40" s="34"/>
    </row>
    <row r="41" spans="2:14" x14ac:dyDescent="0.25">
      <c r="B41" s="139"/>
      <c r="C41" s="126"/>
      <c r="D41" s="127"/>
      <c r="E41" s="87"/>
      <c r="F41" s="87"/>
      <c r="G41" s="28"/>
      <c r="H41" s="135" t="s">
        <v>65</v>
      </c>
      <c r="I41" s="36"/>
      <c r="J41" s="37"/>
      <c r="K41" s="38"/>
      <c r="M41" s="34"/>
      <c r="N41" s="34"/>
    </row>
    <row r="42" spans="2:14" x14ac:dyDescent="0.25">
      <c r="B42" s="139"/>
      <c r="C42" s="126"/>
      <c r="D42" s="127"/>
      <c r="E42" s="87"/>
      <c r="F42" s="87"/>
      <c r="G42" s="28"/>
      <c r="H42" s="135" t="s">
        <v>65</v>
      </c>
      <c r="I42" s="36"/>
      <c r="J42" s="37"/>
      <c r="K42" s="38"/>
      <c r="M42" s="34"/>
      <c r="N42" s="34"/>
    </row>
    <row r="43" spans="2:14" x14ac:dyDescent="0.25">
      <c r="B43" s="140"/>
      <c r="C43" s="128" t="s">
        <v>49</v>
      </c>
      <c r="D43" s="129">
        <f>SUM(D36:D42)</f>
        <v>2</v>
      </c>
      <c r="E43" s="88"/>
      <c r="F43" s="88"/>
      <c r="G43" s="43"/>
      <c r="H43" s="136">
        <v>0.35416666666666669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130">
        <v>1703</v>
      </c>
      <c r="D44" s="131">
        <v>4</v>
      </c>
      <c r="E44" s="89"/>
      <c r="F44" s="89"/>
      <c r="G44" s="28"/>
      <c r="H44" s="135">
        <v>0</v>
      </c>
      <c r="I44" s="30"/>
      <c r="J44" s="31"/>
      <c r="K44" s="32"/>
      <c r="M44" s="34"/>
      <c r="N44" s="34"/>
    </row>
    <row r="45" spans="2:14" x14ac:dyDescent="0.25">
      <c r="B45" s="139"/>
      <c r="C45" s="126"/>
      <c r="D45" s="127"/>
      <c r="E45" s="87"/>
      <c r="F45" s="87"/>
      <c r="G45" s="28"/>
      <c r="H45" s="135" t="s">
        <v>65</v>
      </c>
      <c r="I45" s="36"/>
      <c r="J45" s="37"/>
      <c r="K45" s="38"/>
      <c r="M45" s="34"/>
      <c r="N45" s="34"/>
    </row>
    <row r="46" spans="2:14" x14ac:dyDescent="0.25">
      <c r="B46" s="139"/>
      <c r="C46" s="126"/>
      <c r="D46" s="127"/>
      <c r="E46" s="87"/>
      <c r="F46" s="87"/>
      <c r="G46" s="28"/>
      <c r="H46" s="135" t="s">
        <v>65</v>
      </c>
      <c r="I46" s="36"/>
      <c r="J46" s="37"/>
      <c r="K46" s="38"/>
      <c r="M46" s="34"/>
      <c r="N46" s="34"/>
    </row>
    <row r="47" spans="2:14" x14ac:dyDescent="0.25">
      <c r="B47" s="139"/>
      <c r="C47" s="126"/>
      <c r="D47" s="127"/>
      <c r="E47" s="87"/>
      <c r="F47" s="87"/>
      <c r="G47" s="28"/>
      <c r="H47" s="135" t="s">
        <v>65</v>
      </c>
      <c r="I47" s="36"/>
      <c r="J47" s="37"/>
      <c r="K47" s="38"/>
      <c r="M47" s="34"/>
      <c r="N47" s="34"/>
    </row>
    <row r="48" spans="2:14" x14ac:dyDescent="0.25">
      <c r="B48" s="139"/>
      <c r="C48" s="126"/>
      <c r="D48" s="127"/>
      <c r="E48" s="87"/>
      <c r="F48" s="87"/>
      <c r="G48" s="28"/>
      <c r="H48" s="135" t="s">
        <v>65</v>
      </c>
      <c r="I48" s="36"/>
      <c r="J48" s="37"/>
      <c r="K48" s="38"/>
      <c r="M48" s="34"/>
      <c r="N48" s="34"/>
    </row>
    <row r="49" spans="2:14" x14ac:dyDescent="0.25">
      <c r="B49" s="139"/>
      <c r="C49" s="126"/>
      <c r="D49" s="127"/>
      <c r="E49" s="87"/>
      <c r="F49" s="87"/>
      <c r="G49" s="28"/>
      <c r="H49" s="135" t="s">
        <v>65</v>
      </c>
      <c r="I49" s="36"/>
      <c r="J49" s="37"/>
      <c r="K49" s="38"/>
      <c r="M49" s="34"/>
      <c r="N49" s="34"/>
    </row>
    <row r="50" spans="2:14" x14ac:dyDescent="0.25">
      <c r="B50" s="139"/>
      <c r="C50" s="126"/>
      <c r="D50" s="127"/>
      <c r="E50" s="87"/>
      <c r="F50" s="87"/>
      <c r="G50" s="28"/>
      <c r="H50" s="135" t="s">
        <v>65</v>
      </c>
      <c r="I50" s="36"/>
      <c r="J50" s="37"/>
      <c r="K50" s="38"/>
      <c r="M50" s="34"/>
      <c r="N50" s="34"/>
    </row>
    <row r="51" spans="2:14" x14ac:dyDescent="0.25">
      <c r="B51" s="140"/>
      <c r="C51" s="128" t="s">
        <v>49</v>
      </c>
      <c r="D51" s="129">
        <f>SUM(D44:D50)</f>
        <v>4</v>
      </c>
      <c r="E51" s="88"/>
      <c r="F51" s="88"/>
      <c r="G51" s="43"/>
      <c r="H51" s="136">
        <v>0.66666666666666663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130">
        <v>1703</v>
      </c>
      <c r="D52" s="131">
        <v>7</v>
      </c>
      <c r="E52" s="89"/>
      <c r="F52" s="89"/>
      <c r="G52" s="28"/>
      <c r="H52" s="135">
        <v>0</v>
      </c>
      <c r="I52" s="30"/>
      <c r="J52" s="31"/>
      <c r="K52" s="32"/>
      <c r="M52" s="34"/>
      <c r="N52" s="34"/>
    </row>
    <row r="53" spans="2:14" x14ac:dyDescent="0.25">
      <c r="B53" s="139"/>
      <c r="C53" s="126">
        <v>1704</v>
      </c>
      <c r="D53" s="127">
        <v>2</v>
      </c>
      <c r="E53" s="87"/>
      <c r="F53" s="87"/>
      <c r="G53" s="28"/>
      <c r="H53" s="135">
        <v>0</v>
      </c>
      <c r="I53" s="36"/>
      <c r="J53" s="37"/>
      <c r="K53" s="38"/>
      <c r="M53" s="34"/>
      <c r="N53" s="34"/>
    </row>
    <row r="54" spans="2:14" x14ac:dyDescent="0.25">
      <c r="B54" s="139"/>
      <c r="C54" s="126"/>
      <c r="D54" s="127"/>
      <c r="E54" s="87"/>
      <c r="F54" s="87"/>
      <c r="G54" s="28"/>
      <c r="H54" s="135" t="s">
        <v>65</v>
      </c>
      <c r="I54" s="36"/>
      <c r="J54" s="37"/>
      <c r="K54" s="38"/>
      <c r="M54" s="34"/>
      <c r="N54" s="34"/>
    </row>
    <row r="55" spans="2:14" x14ac:dyDescent="0.25">
      <c r="B55" s="139"/>
      <c r="C55" s="126"/>
      <c r="D55" s="127"/>
      <c r="E55" s="87"/>
      <c r="F55" s="87"/>
      <c r="G55" s="28"/>
      <c r="H55" s="135" t="s">
        <v>65</v>
      </c>
      <c r="I55" s="36"/>
      <c r="J55" s="37"/>
      <c r="K55" s="38"/>
      <c r="M55" s="34"/>
      <c r="N55" s="34"/>
    </row>
    <row r="56" spans="2:14" x14ac:dyDescent="0.25">
      <c r="B56" s="139"/>
      <c r="C56" s="126"/>
      <c r="D56" s="127"/>
      <c r="E56" s="87"/>
      <c r="F56" s="87"/>
      <c r="G56" s="28"/>
      <c r="H56" s="135" t="s">
        <v>65</v>
      </c>
      <c r="I56" s="36"/>
      <c r="J56" s="37"/>
      <c r="K56" s="38"/>
      <c r="M56" s="34"/>
      <c r="N56" s="34"/>
    </row>
    <row r="57" spans="2:14" x14ac:dyDescent="0.25">
      <c r="B57" s="139"/>
      <c r="C57" s="126"/>
      <c r="D57" s="127"/>
      <c r="E57" s="87"/>
      <c r="F57" s="87"/>
      <c r="G57" s="28"/>
      <c r="H57" s="135" t="s">
        <v>65</v>
      </c>
      <c r="I57" s="36"/>
      <c r="J57" s="37"/>
      <c r="K57" s="38"/>
      <c r="M57" s="34"/>
      <c r="N57" s="34"/>
    </row>
    <row r="58" spans="2:14" x14ac:dyDescent="0.25">
      <c r="B58" s="139"/>
      <c r="C58" s="126"/>
      <c r="D58" s="127"/>
      <c r="E58" s="87"/>
      <c r="F58" s="87"/>
      <c r="G58" s="28"/>
      <c r="H58" s="135" t="s">
        <v>65</v>
      </c>
      <c r="I58" s="36"/>
      <c r="J58" s="37"/>
      <c r="K58" s="38"/>
      <c r="M58" s="34"/>
      <c r="N58" s="34"/>
    </row>
    <row r="59" spans="2:14" x14ac:dyDescent="0.25">
      <c r="B59" s="140"/>
      <c r="C59" s="128" t="s">
        <v>49</v>
      </c>
      <c r="D59" s="129">
        <f>SUM(D52:D58)</f>
        <v>9</v>
      </c>
      <c r="E59" s="88"/>
      <c r="F59" s="88"/>
      <c r="G59" s="43"/>
      <c r="H59" s="136">
        <v>0.375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130">
        <v>1704</v>
      </c>
      <c r="D60" s="131">
        <v>2</v>
      </c>
      <c r="E60" s="89"/>
      <c r="F60" s="89"/>
      <c r="G60" s="28"/>
      <c r="H60" s="135">
        <v>0</v>
      </c>
      <c r="I60" s="30"/>
      <c r="J60" s="31"/>
      <c r="K60" s="32"/>
      <c r="M60" s="34"/>
      <c r="N60" s="34"/>
    </row>
    <row r="61" spans="2:14" x14ac:dyDescent="0.25">
      <c r="B61" s="139"/>
      <c r="C61" s="126">
        <v>1704</v>
      </c>
      <c r="D61" s="127">
        <v>4</v>
      </c>
      <c r="E61" s="87"/>
      <c r="F61" s="87"/>
      <c r="G61" s="28"/>
      <c r="H61" s="135">
        <v>0</v>
      </c>
      <c r="I61" s="36"/>
      <c r="J61" s="37"/>
      <c r="K61" s="38"/>
      <c r="M61" s="34"/>
      <c r="N61" s="34"/>
    </row>
    <row r="62" spans="2:14" x14ac:dyDescent="0.25">
      <c r="B62" s="139"/>
      <c r="C62" s="126"/>
      <c r="D62" s="127"/>
      <c r="E62" s="87"/>
      <c r="F62" s="87"/>
      <c r="G62" s="28"/>
      <c r="H62" s="135" t="s">
        <v>65</v>
      </c>
      <c r="I62" s="36"/>
      <c r="J62" s="37"/>
      <c r="K62" s="38"/>
      <c r="M62" s="34"/>
      <c r="N62" s="34"/>
    </row>
    <row r="63" spans="2:14" x14ac:dyDescent="0.25">
      <c r="B63" s="139"/>
      <c r="C63" s="126"/>
      <c r="D63" s="127"/>
      <c r="E63" s="87"/>
      <c r="F63" s="87"/>
      <c r="G63" s="28"/>
      <c r="H63" s="135" t="s">
        <v>65</v>
      </c>
      <c r="I63" s="36"/>
      <c r="J63" s="37"/>
      <c r="K63" s="38"/>
      <c r="M63" s="34"/>
      <c r="N63" s="34"/>
    </row>
    <row r="64" spans="2:14" x14ac:dyDescent="0.25">
      <c r="B64" s="139"/>
      <c r="C64" s="126"/>
      <c r="D64" s="127"/>
      <c r="E64" s="87"/>
      <c r="F64" s="87"/>
      <c r="G64" s="28"/>
      <c r="H64" s="135" t="s">
        <v>65</v>
      </c>
      <c r="I64" s="36"/>
      <c r="J64" s="37"/>
      <c r="K64" s="38"/>
      <c r="M64" s="34"/>
      <c r="N64" s="34"/>
    </row>
    <row r="65" spans="2:14" x14ac:dyDescent="0.25">
      <c r="B65" s="139"/>
      <c r="C65" s="126"/>
      <c r="D65" s="127"/>
      <c r="E65" s="87"/>
      <c r="F65" s="87"/>
      <c r="G65" s="28"/>
      <c r="H65" s="135" t="s">
        <v>65</v>
      </c>
      <c r="I65" s="36"/>
      <c r="J65" s="37"/>
      <c r="K65" s="38"/>
      <c r="M65" s="34"/>
      <c r="N65" s="34"/>
    </row>
    <row r="66" spans="2:14" x14ac:dyDescent="0.25">
      <c r="B66" s="139"/>
      <c r="C66" s="126"/>
      <c r="D66" s="127"/>
      <c r="E66" s="87"/>
      <c r="F66" s="87"/>
      <c r="G66" s="28"/>
      <c r="H66" s="135" t="s">
        <v>65</v>
      </c>
      <c r="I66" s="36"/>
      <c r="J66" s="37"/>
      <c r="K66" s="38"/>
      <c r="M66" s="34"/>
      <c r="N66" s="34"/>
    </row>
    <row r="67" spans="2:14" x14ac:dyDescent="0.25">
      <c r="B67" s="140"/>
      <c r="C67" s="128" t="s">
        <v>49</v>
      </c>
      <c r="D67" s="129">
        <f>SUM(D60:D66)</f>
        <v>6</v>
      </c>
      <c r="E67" s="88"/>
      <c r="F67" s="88"/>
      <c r="G67" s="43"/>
      <c r="H67" s="136"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130">
        <v>1704</v>
      </c>
      <c r="D68" s="131">
        <v>7</v>
      </c>
      <c r="E68" s="89"/>
      <c r="F68" s="89"/>
      <c r="G68" s="28"/>
      <c r="H68" s="135">
        <v>0</v>
      </c>
      <c r="I68" s="30"/>
      <c r="J68" s="31"/>
      <c r="K68" s="32"/>
      <c r="M68" s="34"/>
      <c r="N68" s="34"/>
    </row>
    <row r="69" spans="2:14" x14ac:dyDescent="0.25">
      <c r="B69" s="139"/>
      <c r="C69" s="126"/>
      <c r="D69" s="127"/>
      <c r="E69" s="87"/>
      <c r="F69" s="87"/>
      <c r="G69" s="28"/>
      <c r="H69" s="135" t="s">
        <v>65</v>
      </c>
      <c r="I69" s="36"/>
      <c r="J69" s="37"/>
      <c r="K69" s="38"/>
      <c r="M69" s="34"/>
      <c r="N69" s="34"/>
    </row>
    <row r="70" spans="2:14" x14ac:dyDescent="0.25">
      <c r="B70" s="139"/>
      <c r="C70" s="126"/>
      <c r="D70" s="127"/>
      <c r="E70" s="87"/>
      <c r="F70" s="87"/>
      <c r="G70" s="28"/>
      <c r="H70" s="135" t="s">
        <v>65</v>
      </c>
      <c r="I70" s="36"/>
      <c r="J70" s="37"/>
      <c r="K70" s="38"/>
      <c r="M70" s="34"/>
      <c r="N70" s="34"/>
    </row>
    <row r="71" spans="2:14" x14ac:dyDescent="0.25">
      <c r="B71" s="139"/>
      <c r="C71" s="126"/>
      <c r="D71" s="127"/>
      <c r="E71" s="87"/>
      <c r="F71" s="87"/>
      <c r="G71" s="28"/>
      <c r="H71" s="135" t="s">
        <v>65</v>
      </c>
      <c r="I71" s="36"/>
      <c r="J71" s="37"/>
      <c r="K71" s="38"/>
      <c r="M71" s="34"/>
      <c r="N71" s="34"/>
    </row>
    <row r="72" spans="2:14" x14ac:dyDescent="0.25">
      <c r="B72" s="139"/>
      <c r="C72" s="126"/>
      <c r="D72" s="127"/>
      <c r="E72" s="87"/>
      <c r="F72" s="87"/>
      <c r="G72" s="28"/>
      <c r="H72" s="135" t="s">
        <v>65</v>
      </c>
      <c r="I72" s="36"/>
      <c r="J72" s="37"/>
      <c r="K72" s="38"/>
      <c r="M72" s="34"/>
      <c r="N72" s="34"/>
    </row>
    <row r="73" spans="2:14" x14ac:dyDescent="0.25">
      <c r="B73" s="139"/>
      <c r="C73" s="126"/>
      <c r="D73" s="127"/>
      <c r="E73" s="87"/>
      <c r="F73" s="87"/>
      <c r="G73" s="28"/>
      <c r="H73" s="135" t="s">
        <v>65</v>
      </c>
      <c r="I73" s="36"/>
      <c r="J73" s="37"/>
      <c r="K73" s="38"/>
      <c r="M73" s="34"/>
      <c r="N73" s="34"/>
    </row>
    <row r="74" spans="2:14" x14ac:dyDescent="0.25">
      <c r="B74" s="139"/>
      <c r="C74" s="126"/>
      <c r="D74" s="127"/>
      <c r="E74" s="87"/>
      <c r="F74" s="87"/>
      <c r="G74" s="28"/>
      <c r="H74" s="135" t="s">
        <v>65</v>
      </c>
      <c r="I74" s="36"/>
      <c r="J74" s="37"/>
      <c r="K74" s="38"/>
      <c r="M74" s="34"/>
      <c r="N74" s="34"/>
    </row>
    <row r="75" spans="2:14" x14ac:dyDescent="0.25">
      <c r="B75" s="140"/>
      <c r="C75" s="128" t="s">
        <v>49</v>
      </c>
      <c r="D75" s="129">
        <f>SUM(D68:D74)</f>
        <v>7</v>
      </c>
      <c r="E75" s="88"/>
      <c r="F75" s="88"/>
      <c r="G75" s="43"/>
      <c r="H75" s="136"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130">
        <v>1704</v>
      </c>
      <c r="D76" s="131">
        <v>7</v>
      </c>
      <c r="E76" s="89"/>
      <c r="F76" s="89"/>
      <c r="G76" s="28"/>
      <c r="H76" s="135">
        <v>0</v>
      </c>
      <c r="I76" s="30"/>
      <c r="J76" s="31"/>
      <c r="K76" s="32"/>
      <c r="M76" s="34"/>
      <c r="N76" s="34"/>
    </row>
    <row r="77" spans="2:14" x14ac:dyDescent="0.25">
      <c r="B77" s="139"/>
      <c r="C77" s="126">
        <v>1703</v>
      </c>
      <c r="D77" s="127">
        <v>1</v>
      </c>
      <c r="E77" s="87"/>
      <c r="F77" s="87"/>
      <c r="G77" s="28"/>
      <c r="H77" s="135">
        <v>0</v>
      </c>
      <c r="I77" s="36"/>
      <c r="J77" s="37"/>
      <c r="K77" s="38"/>
      <c r="M77" s="34"/>
      <c r="N77" s="34"/>
    </row>
    <row r="78" spans="2:14" x14ac:dyDescent="0.25">
      <c r="B78" s="139"/>
      <c r="C78" s="126">
        <v>1612</v>
      </c>
      <c r="D78" s="127">
        <v>1</v>
      </c>
      <c r="E78" s="87"/>
      <c r="F78" s="87"/>
      <c r="G78" s="28"/>
      <c r="H78" s="135" t="s">
        <v>77</v>
      </c>
      <c r="I78" s="36"/>
      <c r="J78" s="37"/>
      <c r="K78" s="38"/>
      <c r="M78" s="34"/>
      <c r="N78" s="34"/>
    </row>
    <row r="79" spans="2:14" x14ac:dyDescent="0.25">
      <c r="B79" s="139"/>
      <c r="C79" s="126" t="s">
        <v>84</v>
      </c>
      <c r="D79" s="127">
        <v>1</v>
      </c>
      <c r="E79" s="87" t="s">
        <v>85</v>
      </c>
      <c r="F79" s="87"/>
      <c r="G79" s="28"/>
      <c r="H79" s="135" t="s">
        <v>65</v>
      </c>
      <c r="I79" s="36"/>
      <c r="J79" s="37"/>
      <c r="K79" s="38"/>
      <c r="M79" s="34"/>
      <c r="N79" s="34"/>
    </row>
    <row r="80" spans="2:14" x14ac:dyDescent="0.25">
      <c r="B80" s="139"/>
      <c r="C80" s="126"/>
      <c r="D80" s="127"/>
      <c r="E80" s="87"/>
      <c r="F80" s="87"/>
      <c r="G80" s="28"/>
      <c r="H80" s="135" t="s">
        <v>65</v>
      </c>
      <c r="I80" s="36"/>
      <c r="J80" s="37"/>
      <c r="K80" s="38"/>
      <c r="M80" s="34"/>
      <c r="N80" s="34"/>
    </row>
    <row r="81" spans="2:14" x14ac:dyDescent="0.25">
      <c r="B81" s="139"/>
      <c r="C81" s="126"/>
      <c r="D81" s="127"/>
      <c r="E81" s="87"/>
      <c r="F81" s="87"/>
      <c r="G81" s="28"/>
      <c r="H81" s="135" t="s">
        <v>65</v>
      </c>
      <c r="I81" s="36"/>
      <c r="J81" s="37"/>
      <c r="K81" s="38"/>
      <c r="M81" s="34"/>
      <c r="N81" s="34"/>
    </row>
    <row r="82" spans="2:14" x14ac:dyDescent="0.25">
      <c r="B82" s="139"/>
      <c r="C82" s="126"/>
      <c r="D82" s="127"/>
      <c r="E82" s="87"/>
      <c r="F82" s="87"/>
      <c r="G82" s="28"/>
      <c r="H82" s="135" t="s">
        <v>65</v>
      </c>
      <c r="I82" s="36"/>
      <c r="J82" s="37"/>
      <c r="K82" s="38"/>
      <c r="M82" s="34"/>
      <c r="N82" s="34"/>
    </row>
    <row r="83" spans="2:14" x14ac:dyDescent="0.25">
      <c r="B83" s="140"/>
      <c r="C83" s="128" t="s">
        <v>49</v>
      </c>
      <c r="D83" s="129">
        <f>SUM(D76:D82)</f>
        <v>10</v>
      </c>
      <c r="E83" s="88"/>
      <c r="F83" s="88"/>
      <c r="G83" s="43"/>
      <c r="H83" s="136"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130">
        <v>12010</v>
      </c>
      <c r="D84" s="131">
        <v>3</v>
      </c>
      <c r="E84" s="89"/>
      <c r="F84" s="89"/>
      <c r="G84" s="28"/>
      <c r="H84" s="135" t="s">
        <v>64</v>
      </c>
      <c r="I84" s="30"/>
      <c r="J84" s="31"/>
      <c r="K84" s="32"/>
      <c r="M84" s="34"/>
      <c r="N84" s="34"/>
    </row>
    <row r="85" spans="2:14" x14ac:dyDescent="0.25">
      <c r="B85" s="139"/>
      <c r="C85" s="126">
        <v>1704</v>
      </c>
      <c r="D85" s="127">
        <v>9</v>
      </c>
      <c r="E85" s="87"/>
      <c r="F85" s="87"/>
      <c r="G85" s="28"/>
      <c r="H85" s="135">
        <v>0</v>
      </c>
      <c r="I85" s="36"/>
      <c r="J85" s="37"/>
      <c r="K85" s="38"/>
      <c r="M85" s="34"/>
      <c r="N85" s="34"/>
    </row>
    <row r="86" spans="2:14" x14ac:dyDescent="0.25">
      <c r="B86" s="139"/>
      <c r="C86" s="132"/>
      <c r="D86" s="132"/>
      <c r="E86" s="87"/>
      <c r="F86" s="87"/>
      <c r="G86" s="28"/>
      <c r="H86" s="135" t="s">
        <v>66</v>
      </c>
      <c r="I86" s="36"/>
      <c r="J86" s="37"/>
      <c r="K86" s="38"/>
      <c r="M86" s="34"/>
      <c r="N86" s="34"/>
    </row>
    <row r="87" spans="2:14" x14ac:dyDescent="0.25">
      <c r="B87" s="139"/>
      <c r="C87" s="126"/>
      <c r="D87" s="127"/>
      <c r="E87" s="87"/>
      <c r="F87" s="87"/>
      <c r="G87" s="28"/>
      <c r="H87" s="135" t="s">
        <v>65</v>
      </c>
      <c r="I87" s="36"/>
      <c r="J87" s="37"/>
      <c r="K87" s="38"/>
      <c r="M87" s="34"/>
      <c r="N87" s="34"/>
    </row>
    <row r="88" spans="2:14" x14ac:dyDescent="0.25">
      <c r="B88" s="139"/>
      <c r="C88" s="126"/>
      <c r="D88" s="127"/>
      <c r="E88" s="87"/>
      <c r="F88" s="87"/>
      <c r="G88" s="28"/>
      <c r="H88" s="135" t="s">
        <v>65</v>
      </c>
      <c r="I88" s="36"/>
      <c r="J88" s="37"/>
      <c r="K88" s="38"/>
      <c r="M88" s="34"/>
      <c r="N88" s="34"/>
    </row>
    <row r="89" spans="2:14" x14ac:dyDescent="0.25">
      <c r="B89" s="139"/>
      <c r="C89" s="126"/>
      <c r="D89" s="127"/>
      <c r="E89" s="87"/>
      <c r="F89" s="87"/>
      <c r="G89" s="28"/>
      <c r="H89" s="135" t="s">
        <v>65</v>
      </c>
      <c r="I89" s="36"/>
      <c r="J89" s="37"/>
      <c r="K89" s="38"/>
      <c r="M89" s="34"/>
      <c r="N89" s="34"/>
    </row>
    <row r="90" spans="2:14" x14ac:dyDescent="0.25">
      <c r="B90" s="139"/>
      <c r="C90" s="126"/>
      <c r="D90" s="127"/>
      <c r="E90" s="87"/>
      <c r="F90" s="87"/>
      <c r="G90" s="28"/>
      <c r="H90" s="135" t="s">
        <v>65</v>
      </c>
      <c r="I90" s="36"/>
      <c r="J90" s="37"/>
      <c r="K90" s="38"/>
      <c r="M90" s="34"/>
      <c r="N90" s="34"/>
    </row>
    <row r="91" spans="2:14" x14ac:dyDescent="0.25">
      <c r="B91" s="140"/>
      <c r="C91" s="128" t="s">
        <v>49</v>
      </c>
      <c r="D91" s="129">
        <f>SUM(D84:D90)</f>
        <v>12</v>
      </c>
      <c r="E91" s="88"/>
      <c r="F91" s="88"/>
      <c r="G91" s="43"/>
      <c r="H91" s="136"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130">
        <v>1704</v>
      </c>
      <c r="D92" s="131">
        <v>5</v>
      </c>
      <c r="E92" s="89"/>
      <c r="F92" s="89"/>
      <c r="G92" s="28"/>
      <c r="H92" s="135">
        <v>0</v>
      </c>
      <c r="I92" s="30"/>
      <c r="J92" s="31"/>
      <c r="K92" s="32"/>
      <c r="M92" s="34"/>
      <c r="N92" s="34"/>
    </row>
    <row r="93" spans="2:14" x14ac:dyDescent="0.25">
      <c r="B93" s="139"/>
      <c r="C93" s="126"/>
      <c r="D93" s="127"/>
      <c r="E93" s="87"/>
      <c r="F93" s="87"/>
      <c r="G93" s="28"/>
      <c r="H93" s="135" t="s">
        <v>65</v>
      </c>
      <c r="I93" s="36"/>
      <c r="J93" s="37"/>
      <c r="K93" s="38"/>
      <c r="M93" s="34"/>
      <c r="N93" s="34"/>
    </row>
    <row r="94" spans="2:14" x14ac:dyDescent="0.25">
      <c r="B94" s="139"/>
      <c r="C94" s="126"/>
      <c r="D94" s="127"/>
      <c r="E94" s="87"/>
      <c r="F94" s="87"/>
      <c r="G94" s="28"/>
      <c r="H94" s="135" t="s">
        <v>65</v>
      </c>
      <c r="I94" s="36"/>
      <c r="J94" s="37"/>
      <c r="K94" s="38"/>
      <c r="M94" s="34"/>
      <c r="N94" s="34"/>
    </row>
    <row r="95" spans="2:14" x14ac:dyDescent="0.25">
      <c r="B95" s="139"/>
      <c r="C95" s="126"/>
      <c r="D95" s="127"/>
      <c r="E95" s="87"/>
      <c r="F95" s="87"/>
      <c r="G95" s="28"/>
      <c r="H95" s="135" t="s">
        <v>65</v>
      </c>
      <c r="I95" s="36"/>
      <c r="J95" s="37"/>
      <c r="K95" s="38"/>
      <c r="M95" s="34"/>
      <c r="N95" s="34"/>
    </row>
    <row r="96" spans="2:14" x14ac:dyDescent="0.25">
      <c r="B96" s="139"/>
      <c r="C96" s="126"/>
      <c r="D96" s="127"/>
      <c r="E96" s="87"/>
      <c r="F96" s="87"/>
      <c r="G96" s="28"/>
      <c r="H96" s="135" t="s">
        <v>65</v>
      </c>
      <c r="I96" s="36"/>
      <c r="J96" s="37"/>
      <c r="K96" s="38"/>
      <c r="M96" s="34"/>
      <c r="N96" s="34"/>
    </row>
    <row r="97" spans="2:14" x14ac:dyDescent="0.25">
      <c r="B97" s="139"/>
      <c r="C97" s="126"/>
      <c r="D97" s="127"/>
      <c r="E97" s="87"/>
      <c r="F97" s="87"/>
      <c r="G97" s="28"/>
      <c r="H97" s="135" t="s">
        <v>65</v>
      </c>
      <c r="I97" s="36"/>
      <c r="J97" s="37"/>
      <c r="K97" s="38"/>
      <c r="M97" s="34"/>
      <c r="N97" s="34"/>
    </row>
    <row r="98" spans="2:14" x14ac:dyDescent="0.25">
      <c r="B98" s="139"/>
      <c r="C98" s="126"/>
      <c r="D98" s="127"/>
      <c r="E98" s="87"/>
      <c r="F98" s="87"/>
      <c r="G98" s="28"/>
      <c r="H98" s="135" t="s">
        <v>65</v>
      </c>
      <c r="I98" s="36"/>
      <c r="J98" s="37"/>
      <c r="K98" s="38"/>
      <c r="M98" s="34"/>
      <c r="N98" s="34"/>
    </row>
    <row r="99" spans="2:14" x14ac:dyDescent="0.25">
      <c r="B99" s="140"/>
      <c r="C99" s="128" t="s">
        <v>49</v>
      </c>
      <c r="D99" s="129">
        <f>SUM(D92:D98)</f>
        <v>5</v>
      </c>
      <c r="E99" s="88"/>
      <c r="F99" s="88"/>
      <c r="G99" s="43"/>
      <c r="H99" s="136"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130">
        <v>1704</v>
      </c>
      <c r="D100" s="131">
        <v>3</v>
      </c>
      <c r="E100" s="89"/>
      <c r="F100" s="89"/>
      <c r="G100" s="28"/>
      <c r="H100" s="135">
        <v>0</v>
      </c>
      <c r="I100" s="30"/>
      <c r="J100" s="31"/>
      <c r="K100" s="32"/>
      <c r="M100" s="34"/>
      <c r="N100" s="34"/>
    </row>
    <row r="101" spans="2:14" x14ac:dyDescent="0.25">
      <c r="B101" s="139"/>
      <c r="C101" s="126"/>
      <c r="D101" s="127"/>
      <c r="E101" s="87"/>
      <c r="F101" s="87"/>
      <c r="G101" s="28"/>
      <c r="H101" s="135" t="s">
        <v>65</v>
      </c>
      <c r="I101" s="36"/>
      <c r="J101" s="37"/>
      <c r="K101" s="38"/>
      <c r="M101" s="34"/>
      <c r="N101" s="34"/>
    </row>
    <row r="102" spans="2:14" x14ac:dyDescent="0.25">
      <c r="B102" s="139"/>
      <c r="C102" s="126"/>
      <c r="D102" s="127"/>
      <c r="E102" s="87"/>
      <c r="F102" s="87"/>
      <c r="G102" s="28"/>
      <c r="H102" s="135" t="s">
        <v>65</v>
      </c>
      <c r="I102" s="36"/>
      <c r="J102" s="37"/>
      <c r="K102" s="38"/>
      <c r="M102" s="34"/>
      <c r="N102" s="34"/>
    </row>
    <row r="103" spans="2:14" x14ac:dyDescent="0.25">
      <c r="B103" s="139"/>
      <c r="C103" s="126"/>
      <c r="D103" s="127"/>
      <c r="E103" s="87"/>
      <c r="F103" s="87"/>
      <c r="G103" s="28"/>
      <c r="H103" s="135" t="s">
        <v>65</v>
      </c>
      <c r="I103" s="36"/>
      <c r="J103" s="37"/>
      <c r="K103" s="38"/>
      <c r="M103" s="34"/>
      <c r="N103" s="34"/>
    </row>
    <row r="104" spans="2:14" x14ac:dyDescent="0.25">
      <c r="B104" s="139"/>
      <c r="C104" s="126"/>
      <c r="D104" s="127"/>
      <c r="E104" s="87"/>
      <c r="F104" s="87"/>
      <c r="G104" s="28"/>
      <c r="H104" s="135" t="s">
        <v>65</v>
      </c>
      <c r="I104" s="36"/>
      <c r="J104" s="37"/>
      <c r="K104" s="38"/>
      <c r="M104" s="34"/>
      <c r="N104" s="34"/>
    </row>
    <row r="105" spans="2:14" x14ac:dyDescent="0.25">
      <c r="B105" s="139"/>
      <c r="C105" s="126"/>
      <c r="D105" s="127"/>
      <c r="E105" s="87"/>
      <c r="F105" s="87"/>
      <c r="G105" s="28"/>
      <c r="H105" s="135" t="s">
        <v>65</v>
      </c>
      <c r="I105" s="36"/>
      <c r="J105" s="37"/>
      <c r="K105" s="38"/>
      <c r="M105" s="34"/>
      <c r="N105" s="34"/>
    </row>
    <row r="106" spans="2:14" x14ac:dyDescent="0.25">
      <c r="B106" s="139"/>
      <c r="C106" s="126"/>
      <c r="D106" s="127"/>
      <c r="E106" s="87"/>
      <c r="F106" s="87"/>
      <c r="G106" s="28"/>
      <c r="H106" s="135" t="s">
        <v>65</v>
      </c>
      <c r="I106" s="36"/>
      <c r="J106" s="37"/>
      <c r="K106" s="38"/>
      <c r="M106" s="34"/>
      <c r="N106" s="34"/>
    </row>
    <row r="107" spans="2:14" x14ac:dyDescent="0.25">
      <c r="B107" s="140"/>
      <c r="C107" s="128" t="s">
        <v>49</v>
      </c>
      <c r="D107" s="129">
        <f>SUM(D100:D106)</f>
        <v>3</v>
      </c>
      <c r="E107" s="88"/>
      <c r="F107" s="88"/>
      <c r="G107" s="43"/>
      <c r="H107" s="136"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130"/>
      <c r="D108" s="131"/>
      <c r="E108" s="89"/>
      <c r="F108" s="89"/>
      <c r="G108" s="28"/>
      <c r="H108" s="135" t="s">
        <v>65</v>
      </c>
      <c r="I108" s="30"/>
      <c r="J108" s="31"/>
      <c r="K108" s="32"/>
      <c r="M108" s="34"/>
      <c r="N108" s="34"/>
    </row>
    <row r="109" spans="2:14" x14ac:dyDescent="0.25">
      <c r="B109" s="139"/>
      <c r="C109" s="126"/>
      <c r="D109" s="127"/>
      <c r="E109" s="87"/>
      <c r="F109" s="87"/>
      <c r="G109" s="28"/>
      <c r="H109" s="135" t="s">
        <v>65</v>
      </c>
      <c r="I109" s="36"/>
      <c r="J109" s="37"/>
      <c r="K109" s="38"/>
      <c r="M109" s="34"/>
      <c r="N109" s="34"/>
    </row>
    <row r="110" spans="2:14" x14ac:dyDescent="0.25">
      <c r="B110" s="139"/>
      <c r="C110" s="126"/>
      <c r="D110" s="127"/>
      <c r="E110" s="87"/>
      <c r="F110" s="87"/>
      <c r="G110" s="28"/>
      <c r="H110" s="135" t="s">
        <v>65</v>
      </c>
      <c r="I110" s="36"/>
      <c r="J110" s="37"/>
      <c r="K110" s="38"/>
      <c r="M110" s="34"/>
      <c r="N110" s="34"/>
    </row>
    <row r="111" spans="2:14" x14ac:dyDescent="0.25">
      <c r="B111" s="139"/>
      <c r="C111" s="126"/>
      <c r="D111" s="127"/>
      <c r="E111" s="87"/>
      <c r="F111" s="87"/>
      <c r="G111" s="28"/>
      <c r="H111" s="135" t="s">
        <v>65</v>
      </c>
      <c r="I111" s="36"/>
      <c r="J111" s="37"/>
      <c r="K111" s="38"/>
      <c r="M111" s="34"/>
      <c r="N111" s="34"/>
    </row>
    <row r="112" spans="2:14" x14ac:dyDescent="0.25">
      <c r="B112" s="139"/>
      <c r="C112" s="126"/>
      <c r="D112" s="127"/>
      <c r="E112" s="87"/>
      <c r="F112" s="87"/>
      <c r="G112" s="28"/>
      <c r="H112" s="135" t="s">
        <v>65</v>
      </c>
      <c r="I112" s="36"/>
      <c r="J112" s="37"/>
      <c r="K112" s="38"/>
      <c r="M112" s="34"/>
      <c r="N112" s="34"/>
    </row>
    <row r="113" spans="2:14" x14ac:dyDescent="0.25">
      <c r="B113" s="139"/>
      <c r="C113" s="126"/>
      <c r="D113" s="127"/>
      <c r="E113" s="87"/>
      <c r="F113" s="87"/>
      <c r="G113" s="28"/>
      <c r="H113" s="135" t="s">
        <v>65</v>
      </c>
      <c r="I113" s="36"/>
      <c r="J113" s="37"/>
      <c r="K113" s="38"/>
      <c r="M113" s="34"/>
      <c r="N113" s="34"/>
    </row>
    <row r="114" spans="2:14" x14ac:dyDescent="0.25">
      <c r="B114" s="139"/>
      <c r="C114" s="126"/>
      <c r="D114" s="127"/>
      <c r="E114" s="87"/>
      <c r="F114" s="87"/>
      <c r="G114" s="28"/>
      <c r="H114" s="135" t="s">
        <v>65</v>
      </c>
      <c r="I114" s="36"/>
      <c r="J114" s="37"/>
      <c r="K114" s="38"/>
      <c r="M114" s="34"/>
      <c r="N114" s="34"/>
    </row>
    <row r="115" spans="2:14" x14ac:dyDescent="0.25">
      <c r="B115" s="140"/>
      <c r="C115" s="128" t="s">
        <v>49</v>
      </c>
      <c r="D115" s="129">
        <f>SUM(D108:D114)</f>
        <v>0</v>
      </c>
      <c r="E115" s="88"/>
      <c r="F115" s="88"/>
      <c r="G115" s="43"/>
      <c r="H115" s="136"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130">
        <v>15007</v>
      </c>
      <c r="D116" s="131">
        <v>1</v>
      </c>
      <c r="E116" s="89"/>
      <c r="F116" s="89"/>
      <c r="G116" s="28"/>
      <c r="H116" s="135" t="s">
        <v>64</v>
      </c>
      <c r="I116" s="30"/>
      <c r="J116" s="31"/>
      <c r="K116" s="32"/>
      <c r="M116" s="34"/>
      <c r="N116" s="34"/>
    </row>
    <row r="117" spans="2:14" x14ac:dyDescent="0.25">
      <c r="B117" s="139"/>
      <c r="C117" s="126">
        <v>15008</v>
      </c>
      <c r="D117" s="127">
        <v>1</v>
      </c>
      <c r="E117" s="87"/>
      <c r="F117" s="87"/>
      <c r="G117" s="28"/>
      <c r="H117" s="135" t="s">
        <v>76</v>
      </c>
      <c r="I117" s="36"/>
      <c r="J117" s="37"/>
      <c r="K117" s="38"/>
      <c r="M117" s="34"/>
      <c r="N117" s="34"/>
    </row>
    <row r="118" spans="2:14" x14ac:dyDescent="0.25">
      <c r="B118" s="139"/>
      <c r="C118" s="126">
        <v>6</v>
      </c>
      <c r="D118" s="127">
        <v>1</v>
      </c>
      <c r="E118" s="87"/>
      <c r="F118" s="87"/>
      <c r="G118" s="28"/>
      <c r="H118" s="135">
        <v>0</v>
      </c>
      <c r="I118" s="36"/>
      <c r="J118" s="37"/>
      <c r="K118" s="38"/>
      <c r="M118" s="34"/>
      <c r="N118" s="34"/>
    </row>
    <row r="119" spans="2:14" x14ac:dyDescent="0.25">
      <c r="B119" s="139"/>
      <c r="C119" s="126">
        <v>1612</v>
      </c>
      <c r="D119" s="127">
        <v>2</v>
      </c>
      <c r="E119" s="87" t="s">
        <v>86</v>
      </c>
      <c r="F119" s="87"/>
      <c r="G119" s="28"/>
      <c r="H119" s="135" t="s">
        <v>77</v>
      </c>
      <c r="I119" s="36"/>
      <c r="J119" s="37"/>
      <c r="K119" s="38"/>
      <c r="M119" s="34"/>
      <c r="N119" s="34"/>
    </row>
    <row r="120" spans="2:14" x14ac:dyDescent="0.25">
      <c r="B120" s="139"/>
      <c r="C120" s="126" t="s">
        <v>87</v>
      </c>
      <c r="D120" s="127">
        <v>2</v>
      </c>
      <c r="E120" s="87"/>
      <c r="F120" s="87"/>
      <c r="G120" s="28"/>
      <c r="H120" s="135">
        <v>0</v>
      </c>
      <c r="I120" s="36"/>
      <c r="J120" s="37"/>
      <c r="K120" s="38"/>
      <c r="M120" s="34"/>
      <c r="N120" s="34"/>
    </row>
    <row r="121" spans="2:14" x14ac:dyDescent="0.25">
      <c r="B121" s="139"/>
      <c r="C121" s="126"/>
      <c r="D121" s="127"/>
      <c r="E121" s="87"/>
      <c r="F121" s="87"/>
      <c r="G121" s="28"/>
      <c r="H121" s="135" t="s">
        <v>65</v>
      </c>
      <c r="I121" s="36"/>
      <c r="J121" s="37"/>
      <c r="K121" s="38"/>
      <c r="M121" s="34"/>
      <c r="N121" s="34"/>
    </row>
    <row r="122" spans="2:14" x14ac:dyDescent="0.25">
      <c r="B122" s="139"/>
      <c r="C122" s="126"/>
      <c r="D122" s="127"/>
      <c r="E122" s="87"/>
      <c r="F122" s="87"/>
      <c r="G122" s="28"/>
      <c r="H122" s="135" t="s">
        <v>65</v>
      </c>
      <c r="I122" s="36"/>
      <c r="J122" s="37"/>
      <c r="K122" s="38"/>
      <c r="M122" s="34"/>
      <c r="N122" s="34"/>
    </row>
    <row r="123" spans="2:14" x14ac:dyDescent="0.25">
      <c r="B123" s="140"/>
      <c r="C123" s="128" t="s">
        <v>49</v>
      </c>
      <c r="D123" s="129">
        <f>SUM(D116:D122)</f>
        <v>7</v>
      </c>
      <c r="E123" s="88"/>
      <c r="F123" s="88"/>
      <c r="G123" s="43"/>
      <c r="H123" s="136">
        <v>0.33333333333333331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130" t="s">
        <v>88</v>
      </c>
      <c r="D124" s="131">
        <v>1</v>
      </c>
      <c r="E124" s="89"/>
      <c r="F124" s="89"/>
      <c r="G124" s="28"/>
      <c r="H124" s="135">
        <v>0</v>
      </c>
      <c r="I124" s="30"/>
      <c r="J124" s="31"/>
      <c r="K124" s="32"/>
      <c r="M124" s="34"/>
      <c r="N124" s="34"/>
    </row>
    <row r="125" spans="2:14" x14ac:dyDescent="0.25">
      <c r="B125" s="139"/>
      <c r="C125" s="126">
        <v>1612</v>
      </c>
      <c r="D125" s="127">
        <v>3.5</v>
      </c>
      <c r="E125" s="87" t="s">
        <v>89</v>
      </c>
      <c r="F125" s="87"/>
      <c r="G125" s="28"/>
      <c r="H125" s="135" t="s">
        <v>77</v>
      </c>
      <c r="I125" s="36"/>
      <c r="J125" s="37"/>
      <c r="K125" s="38"/>
      <c r="M125" s="34"/>
      <c r="N125" s="34"/>
    </row>
    <row r="126" spans="2:14" x14ac:dyDescent="0.25">
      <c r="B126" s="139"/>
      <c r="C126" s="126"/>
      <c r="D126" s="127"/>
      <c r="E126" s="87"/>
      <c r="F126" s="87"/>
      <c r="G126" s="28"/>
      <c r="H126" s="135" t="s">
        <v>65</v>
      </c>
      <c r="I126" s="36"/>
      <c r="J126" s="37"/>
      <c r="K126" s="38"/>
      <c r="M126" s="34"/>
      <c r="N126" s="34"/>
    </row>
    <row r="127" spans="2:14" x14ac:dyDescent="0.25">
      <c r="B127" s="139"/>
      <c r="C127" s="126"/>
      <c r="D127" s="127"/>
      <c r="E127" s="87"/>
      <c r="F127" s="87"/>
      <c r="G127" s="28"/>
      <c r="H127" s="135" t="s">
        <v>65</v>
      </c>
      <c r="I127" s="36"/>
      <c r="J127" s="37"/>
      <c r="K127" s="38"/>
      <c r="M127" s="34"/>
      <c r="N127" s="34"/>
    </row>
    <row r="128" spans="2:14" x14ac:dyDescent="0.25">
      <c r="B128" s="139"/>
      <c r="C128" s="126"/>
      <c r="D128" s="127"/>
      <c r="E128" s="87"/>
      <c r="F128" s="87"/>
      <c r="G128" s="28"/>
      <c r="H128" s="135" t="s">
        <v>65</v>
      </c>
      <c r="I128" s="36"/>
      <c r="J128" s="37"/>
      <c r="K128" s="38"/>
      <c r="M128" s="34"/>
      <c r="N128" s="34"/>
    </row>
    <row r="129" spans="2:14" x14ac:dyDescent="0.25">
      <c r="B129" s="139"/>
      <c r="C129" s="126"/>
      <c r="D129" s="127"/>
      <c r="E129" s="87"/>
      <c r="F129" s="87"/>
      <c r="G129" s="28"/>
      <c r="H129" s="135" t="s">
        <v>65</v>
      </c>
      <c r="I129" s="36"/>
      <c r="J129" s="37"/>
      <c r="K129" s="38"/>
      <c r="M129" s="34"/>
      <c r="N129" s="34"/>
    </row>
    <row r="130" spans="2:14" x14ac:dyDescent="0.25">
      <c r="B130" s="139"/>
      <c r="C130" s="126"/>
      <c r="D130" s="127"/>
      <c r="E130" s="87"/>
      <c r="F130" s="87"/>
      <c r="G130" s="28"/>
      <c r="H130" s="135" t="s">
        <v>65</v>
      </c>
      <c r="I130" s="36"/>
      <c r="J130" s="37"/>
      <c r="K130" s="38"/>
      <c r="M130" s="34"/>
      <c r="N130" s="34"/>
    </row>
    <row r="131" spans="2:14" x14ac:dyDescent="0.25">
      <c r="B131" s="140"/>
      <c r="C131" s="128" t="s">
        <v>49</v>
      </c>
      <c r="D131" s="129">
        <f>SUM(D124:D130)</f>
        <v>4.5</v>
      </c>
      <c r="E131" s="88"/>
      <c r="F131" s="88"/>
      <c r="G131" s="43"/>
      <c r="H131" s="136"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130">
        <v>1612</v>
      </c>
      <c r="D132" s="131">
        <v>1</v>
      </c>
      <c r="E132" s="89" t="s">
        <v>90</v>
      </c>
      <c r="F132" s="89"/>
      <c r="G132" s="28"/>
      <c r="H132" s="135" t="s">
        <v>77</v>
      </c>
      <c r="I132" s="30"/>
      <c r="J132" s="31"/>
      <c r="K132" s="32"/>
      <c r="M132" s="34"/>
      <c r="N132" s="34"/>
    </row>
    <row r="133" spans="2:14" x14ac:dyDescent="0.25">
      <c r="B133" s="139"/>
      <c r="C133" s="126">
        <v>1609</v>
      </c>
      <c r="D133" s="127">
        <v>2</v>
      </c>
      <c r="E133" s="87"/>
      <c r="F133" s="87"/>
      <c r="G133" s="28"/>
      <c r="H133" s="135" t="s">
        <v>66</v>
      </c>
      <c r="I133" s="36"/>
      <c r="J133" s="37"/>
      <c r="K133" s="38"/>
      <c r="M133" s="34"/>
      <c r="N133" s="34"/>
    </row>
    <row r="134" spans="2:14" x14ac:dyDescent="0.25">
      <c r="B134" s="139"/>
      <c r="C134" s="126">
        <v>12010</v>
      </c>
      <c r="D134" s="127">
        <v>3</v>
      </c>
      <c r="E134" s="87"/>
      <c r="F134" s="87"/>
      <c r="G134" s="28"/>
      <c r="H134" s="135" t="s">
        <v>64</v>
      </c>
      <c r="I134" s="36"/>
      <c r="J134" s="37"/>
      <c r="K134" s="38"/>
      <c r="M134" s="34"/>
      <c r="N134" s="34"/>
    </row>
    <row r="135" spans="2:14" x14ac:dyDescent="0.25">
      <c r="B135" s="139"/>
      <c r="C135" s="126"/>
      <c r="D135" s="127"/>
      <c r="E135" s="87"/>
      <c r="F135" s="87"/>
      <c r="G135" s="28"/>
      <c r="H135" s="135" t="s">
        <v>65</v>
      </c>
      <c r="I135" s="36"/>
      <c r="J135" s="37"/>
      <c r="K135" s="38"/>
      <c r="M135" s="34"/>
      <c r="N135" s="34"/>
    </row>
    <row r="136" spans="2:14" x14ac:dyDescent="0.25">
      <c r="B136" s="139"/>
      <c r="C136" s="126"/>
      <c r="D136" s="127"/>
      <c r="E136" s="87"/>
      <c r="F136" s="87"/>
      <c r="G136" s="28"/>
      <c r="H136" s="135" t="s">
        <v>65</v>
      </c>
      <c r="I136" s="36"/>
      <c r="J136" s="37"/>
      <c r="K136" s="38"/>
      <c r="M136" s="34"/>
      <c r="N136" s="34"/>
    </row>
    <row r="137" spans="2:14" x14ac:dyDescent="0.25">
      <c r="B137" s="139"/>
      <c r="C137" s="126"/>
      <c r="D137" s="127"/>
      <c r="E137" s="87"/>
      <c r="F137" s="87"/>
      <c r="G137" s="28"/>
      <c r="H137" s="135" t="s">
        <v>65</v>
      </c>
      <c r="I137" s="36"/>
      <c r="J137" s="37"/>
      <c r="K137" s="38"/>
      <c r="M137" s="34"/>
      <c r="N137" s="34"/>
    </row>
    <row r="138" spans="2:14" x14ac:dyDescent="0.25">
      <c r="B138" s="139"/>
      <c r="C138" s="126"/>
      <c r="D138" s="127"/>
      <c r="E138" s="87"/>
      <c r="F138" s="87"/>
      <c r="G138" s="28"/>
      <c r="H138" s="135" t="s">
        <v>65</v>
      </c>
      <c r="I138" s="36"/>
      <c r="J138" s="37"/>
      <c r="K138" s="38"/>
      <c r="M138" s="34"/>
      <c r="N138" s="34"/>
    </row>
    <row r="139" spans="2:14" x14ac:dyDescent="0.25">
      <c r="B139" s="140"/>
      <c r="C139" s="128" t="s">
        <v>49</v>
      </c>
      <c r="D139" s="129">
        <f>SUM(D132:D138)</f>
        <v>6</v>
      </c>
      <c r="E139" s="88"/>
      <c r="F139" s="88"/>
      <c r="G139" s="43"/>
      <c r="H139" s="136">
        <v>0.375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130">
        <v>1609</v>
      </c>
      <c r="D140" s="131">
        <v>1</v>
      </c>
      <c r="E140" s="89"/>
      <c r="F140" s="89"/>
      <c r="G140" s="28"/>
      <c r="H140" s="135" t="s">
        <v>66</v>
      </c>
      <c r="I140" s="30"/>
      <c r="J140" s="31"/>
      <c r="K140" s="32"/>
      <c r="M140" s="34"/>
      <c r="N140" s="34"/>
    </row>
    <row r="141" spans="2:14" x14ac:dyDescent="0.25">
      <c r="B141" s="139"/>
      <c r="C141" s="126">
        <v>1612</v>
      </c>
      <c r="D141" s="127">
        <v>2</v>
      </c>
      <c r="E141" s="87" t="s">
        <v>91</v>
      </c>
      <c r="F141" s="87"/>
      <c r="G141" s="28"/>
      <c r="H141" s="135" t="s">
        <v>77</v>
      </c>
      <c r="I141" s="36"/>
      <c r="J141" s="37"/>
      <c r="K141" s="38"/>
      <c r="M141" s="34"/>
      <c r="N141" s="34"/>
    </row>
    <row r="142" spans="2:14" x14ac:dyDescent="0.25">
      <c r="B142" s="139"/>
      <c r="C142" s="126">
        <v>1707</v>
      </c>
      <c r="D142" s="127">
        <v>1</v>
      </c>
      <c r="E142" s="87" t="s">
        <v>92</v>
      </c>
      <c r="F142" s="87"/>
      <c r="G142" s="28"/>
      <c r="H142" s="135" t="s">
        <v>76</v>
      </c>
      <c r="I142" s="36"/>
      <c r="J142" s="37"/>
      <c r="K142" s="38"/>
      <c r="M142" s="34"/>
      <c r="N142" s="34"/>
    </row>
    <row r="143" spans="2:14" x14ac:dyDescent="0.25">
      <c r="B143" s="139"/>
      <c r="C143" s="126"/>
      <c r="D143" s="127"/>
      <c r="E143" s="87"/>
      <c r="F143" s="87"/>
      <c r="G143" s="28"/>
      <c r="H143" s="135" t="s">
        <v>65</v>
      </c>
      <c r="I143" s="36"/>
      <c r="J143" s="37"/>
      <c r="K143" s="38"/>
      <c r="M143" s="34"/>
      <c r="N143" s="34"/>
    </row>
    <row r="144" spans="2:14" x14ac:dyDescent="0.25">
      <c r="B144" s="139"/>
      <c r="C144" s="126"/>
      <c r="D144" s="127"/>
      <c r="E144" s="87"/>
      <c r="F144" s="87"/>
      <c r="G144" s="28"/>
      <c r="H144" s="135" t="s">
        <v>65</v>
      </c>
      <c r="I144" s="36"/>
      <c r="J144" s="37"/>
      <c r="K144" s="38"/>
      <c r="M144" s="34"/>
      <c r="N144" s="34"/>
    </row>
    <row r="145" spans="2:14" x14ac:dyDescent="0.25">
      <c r="B145" s="139"/>
      <c r="C145" s="126"/>
      <c r="D145" s="127"/>
      <c r="E145" s="87"/>
      <c r="F145" s="87"/>
      <c r="G145" s="28"/>
      <c r="H145" s="135" t="s">
        <v>65</v>
      </c>
      <c r="I145" s="36"/>
      <c r="J145" s="37"/>
      <c r="K145" s="38"/>
      <c r="M145" s="34"/>
      <c r="N145" s="34"/>
    </row>
    <row r="146" spans="2:14" x14ac:dyDescent="0.25">
      <c r="B146" s="139"/>
      <c r="C146" s="126"/>
      <c r="D146" s="127"/>
      <c r="E146" s="87"/>
      <c r="F146" s="87"/>
      <c r="G146" s="28"/>
      <c r="H146" s="135" t="s">
        <v>65</v>
      </c>
      <c r="I146" s="36"/>
      <c r="J146" s="37"/>
      <c r="K146" s="38"/>
      <c r="M146" s="34"/>
      <c r="N146" s="34"/>
    </row>
    <row r="147" spans="2:14" x14ac:dyDescent="0.25">
      <c r="B147" s="140"/>
      <c r="C147" s="128" t="s">
        <v>49</v>
      </c>
      <c r="D147" s="129">
        <f>SUM(D140:D146)</f>
        <v>4</v>
      </c>
      <c r="E147" s="88"/>
      <c r="F147" s="88"/>
      <c r="G147" s="43"/>
      <c r="H147" s="136">
        <v>0.35416666666666669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130">
        <v>1704</v>
      </c>
      <c r="D148" s="131">
        <v>7</v>
      </c>
      <c r="E148" s="89" t="s">
        <v>93</v>
      </c>
      <c r="F148" s="89"/>
      <c r="G148" s="28"/>
      <c r="H148" s="135">
        <v>0</v>
      </c>
      <c r="I148" s="30"/>
      <c r="J148" s="31"/>
      <c r="K148" s="32"/>
      <c r="M148" s="34"/>
      <c r="N148" s="34"/>
    </row>
    <row r="149" spans="2:14" x14ac:dyDescent="0.25">
      <c r="B149" s="139"/>
      <c r="C149" s="126"/>
      <c r="D149" s="127"/>
      <c r="E149" s="87"/>
      <c r="F149" s="87"/>
      <c r="G149" s="28"/>
      <c r="H149" s="135" t="s">
        <v>65</v>
      </c>
      <c r="I149" s="36"/>
      <c r="J149" s="37"/>
      <c r="K149" s="38"/>
      <c r="M149" s="34"/>
      <c r="N149" s="34"/>
    </row>
    <row r="150" spans="2:14" x14ac:dyDescent="0.25">
      <c r="B150" s="139"/>
      <c r="C150" s="126"/>
      <c r="D150" s="127"/>
      <c r="E150" s="87"/>
      <c r="F150" s="87"/>
      <c r="G150" s="28"/>
      <c r="H150" s="135" t="s">
        <v>65</v>
      </c>
      <c r="I150" s="36"/>
      <c r="J150" s="37"/>
      <c r="K150" s="38"/>
      <c r="M150" s="34"/>
      <c r="N150" s="34"/>
    </row>
    <row r="151" spans="2:14" x14ac:dyDescent="0.25">
      <c r="B151" s="139"/>
      <c r="C151" s="126"/>
      <c r="D151" s="127"/>
      <c r="E151" s="87"/>
      <c r="F151" s="87"/>
      <c r="G151" s="28"/>
      <c r="H151" s="135" t="s">
        <v>65</v>
      </c>
      <c r="I151" s="36"/>
      <c r="J151" s="37"/>
      <c r="K151" s="38"/>
      <c r="M151" s="34"/>
      <c r="N151" s="34"/>
    </row>
    <row r="152" spans="2:14" x14ac:dyDescent="0.25">
      <c r="B152" s="139"/>
      <c r="C152" s="126"/>
      <c r="D152" s="127"/>
      <c r="E152" s="87"/>
      <c r="F152" s="87"/>
      <c r="G152" s="28"/>
      <c r="H152" s="135" t="s">
        <v>65</v>
      </c>
      <c r="I152" s="36"/>
      <c r="J152" s="37"/>
      <c r="K152" s="38"/>
      <c r="M152" s="34"/>
      <c r="N152" s="34"/>
    </row>
    <row r="153" spans="2:14" x14ac:dyDescent="0.25">
      <c r="B153" s="139"/>
      <c r="C153" s="126"/>
      <c r="D153" s="127"/>
      <c r="E153" s="87"/>
      <c r="F153" s="87"/>
      <c r="G153" s="28"/>
      <c r="H153" s="135" t="s">
        <v>65</v>
      </c>
      <c r="I153" s="36"/>
      <c r="J153" s="37"/>
      <c r="K153" s="38"/>
      <c r="M153" s="34"/>
      <c r="N153" s="34"/>
    </row>
    <row r="154" spans="2:14" x14ac:dyDescent="0.25">
      <c r="B154" s="139"/>
      <c r="C154" s="126"/>
      <c r="D154" s="127"/>
      <c r="E154" s="87"/>
      <c r="F154" s="87"/>
      <c r="G154" s="28"/>
      <c r="H154" s="135" t="s">
        <v>65</v>
      </c>
      <c r="I154" s="36"/>
      <c r="J154" s="37"/>
      <c r="K154" s="38"/>
      <c r="M154" s="34"/>
      <c r="N154" s="34"/>
    </row>
    <row r="155" spans="2:14" x14ac:dyDescent="0.25">
      <c r="B155" s="140"/>
      <c r="C155" s="128" t="s">
        <v>49</v>
      </c>
      <c r="D155" s="129">
        <f>SUM(D148:D154)</f>
        <v>7</v>
      </c>
      <c r="E155" s="88"/>
      <c r="F155" s="88"/>
      <c r="G155" s="43"/>
      <c r="H155" s="136">
        <v>0.35416666666666669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130">
        <v>1707</v>
      </c>
      <c r="D156" s="131">
        <v>2</v>
      </c>
      <c r="E156" s="89" t="s">
        <v>94</v>
      </c>
      <c r="F156" s="89"/>
      <c r="G156" s="28"/>
      <c r="H156" s="135" t="s">
        <v>76</v>
      </c>
      <c r="I156" s="30"/>
      <c r="J156" s="31"/>
      <c r="K156" s="32"/>
      <c r="M156" s="34"/>
      <c r="N156" s="34"/>
    </row>
    <row r="157" spans="2:14" x14ac:dyDescent="0.25">
      <c r="B157" s="139"/>
      <c r="C157" s="126">
        <v>1707</v>
      </c>
      <c r="D157" s="127">
        <v>5</v>
      </c>
      <c r="E157" s="87" t="s">
        <v>95</v>
      </c>
      <c r="F157" s="87"/>
      <c r="G157" s="28"/>
      <c r="H157" s="135" t="s">
        <v>76</v>
      </c>
      <c r="I157" s="36"/>
      <c r="J157" s="37"/>
      <c r="K157" s="38"/>
      <c r="M157" s="34"/>
      <c r="N157" s="34"/>
    </row>
    <row r="158" spans="2:14" x14ac:dyDescent="0.25">
      <c r="B158" s="139"/>
      <c r="C158" s="126">
        <v>5</v>
      </c>
      <c r="D158" s="127">
        <v>2</v>
      </c>
      <c r="E158" s="87"/>
      <c r="F158" s="87"/>
      <c r="G158" s="28"/>
      <c r="H158" s="135">
        <v>0</v>
      </c>
      <c r="I158" s="36"/>
      <c r="J158" s="37"/>
      <c r="K158" s="38"/>
      <c r="M158" s="34"/>
      <c r="N158" s="34"/>
    </row>
    <row r="159" spans="2:14" x14ac:dyDescent="0.25">
      <c r="B159" s="139"/>
      <c r="C159" s="126"/>
      <c r="D159" s="127"/>
      <c r="E159" s="87"/>
      <c r="F159" s="87"/>
      <c r="G159" s="28"/>
      <c r="H159" s="135" t="s">
        <v>65</v>
      </c>
      <c r="I159" s="36"/>
      <c r="J159" s="37"/>
      <c r="K159" s="38"/>
      <c r="M159" s="34"/>
      <c r="N159" s="34"/>
    </row>
    <row r="160" spans="2:14" x14ac:dyDescent="0.25">
      <c r="B160" s="139"/>
      <c r="C160" s="126"/>
      <c r="D160" s="127"/>
      <c r="E160" s="87"/>
      <c r="F160" s="87"/>
      <c r="G160" s="28"/>
      <c r="H160" s="135" t="s">
        <v>65</v>
      </c>
      <c r="I160" s="36"/>
      <c r="J160" s="37"/>
      <c r="K160" s="38"/>
      <c r="M160" s="34"/>
      <c r="N160" s="34"/>
    </row>
    <row r="161" spans="2:14" x14ac:dyDescent="0.25">
      <c r="B161" s="139"/>
      <c r="C161" s="126"/>
      <c r="D161" s="127"/>
      <c r="E161" s="87"/>
      <c r="F161" s="87"/>
      <c r="G161" s="28"/>
      <c r="H161" s="135" t="s">
        <v>65</v>
      </c>
      <c r="I161" s="36"/>
      <c r="J161" s="37"/>
      <c r="K161" s="38"/>
      <c r="M161" s="34"/>
      <c r="N161" s="34"/>
    </row>
    <row r="162" spans="2:14" x14ac:dyDescent="0.25">
      <c r="B162" s="139"/>
      <c r="C162" s="126"/>
      <c r="D162" s="127"/>
      <c r="E162" s="87"/>
      <c r="F162" s="87"/>
      <c r="G162" s="28"/>
      <c r="H162" s="135" t="s">
        <v>65</v>
      </c>
      <c r="I162" s="36"/>
      <c r="J162" s="37"/>
      <c r="K162" s="38"/>
      <c r="M162" s="34"/>
      <c r="N162" s="34"/>
    </row>
    <row r="163" spans="2:14" x14ac:dyDescent="0.25">
      <c r="B163" s="140"/>
      <c r="C163" s="128" t="s">
        <v>49</v>
      </c>
      <c r="D163" s="129">
        <f>SUM(D156:D162)</f>
        <v>9</v>
      </c>
      <c r="E163" s="88"/>
      <c r="F163" s="88"/>
      <c r="G163" s="43"/>
      <c r="H163" s="136">
        <v>0.41666666666666669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130">
        <v>1708</v>
      </c>
      <c r="D164" s="131">
        <v>4</v>
      </c>
      <c r="E164" s="89"/>
      <c r="F164" s="89"/>
      <c r="G164" s="28"/>
      <c r="H164" s="135">
        <v>0</v>
      </c>
      <c r="I164" s="30"/>
      <c r="J164" s="31"/>
      <c r="K164" s="32"/>
      <c r="M164" s="34"/>
      <c r="N164" s="34"/>
    </row>
    <row r="165" spans="2:14" x14ac:dyDescent="0.25">
      <c r="B165" s="139"/>
      <c r="C165" s="126"/>
      <c r="D165" s="127"/>
      <c r="E165" s="87"/>
      <c r="F165" s="87"/>
      <c r="G165" s="28"/>
      <c r="H165" s="135" t="s">
        <v>65</v>
      </c>
      <c r="I165" s="36"/>
      <c r="J165" s="37"/>
      <c r="K165" s="38"/>
      <c r="M165" s="34"/>
      <c r="N165" s="34"/>
    </row>
    <row r="166" spans="2:14" x14ac:dyDescent="0.25">
      <c r="B166" s="139"/>
      <c r="C166" s="126"/>
      <c r="D166" s="127"/>
      <c r="E166" s="87"/>
      <c r="F166" s="87"/>
      <c r="G166" s="28"/>
      <c r="H166" s="135" t="s">
        <v>65</v>
      </c>
      <c r="I166" s="36"/>
      <c r="J166" s="37"/>
      <c r="K166" s="38"/>
      <c r="M166" s="34"/>
      <c r="N166" s="34"/>
    </row>
    <row r="167" spans="2:14" x14ac:dyDescent="0.25">
      <c r="B167" s="139"/>
      <c r="C167" s="126"/>
      <c r="D167" s="127"/>
      <c r="E167" s="87"/>
      <c r="F167" s="87"/>
      <c r="G167" s="28"/>
      <c r="H167" s="135" t="s">
        <v>65</v>
      </c>
      <c r="I167" s="36"/>
      <c r="J167" s="37"/>
      <c r="K167" s="38"/>
      <c r="M167" s="34"/>
      <c r="N167" s="34"/>
    </row>
    <row r="168" spans="2:14" x14ac:dyDescent="0.25">
      <c r="B168" s="139"/>
      <c r="C168" s="126"/>
      <c r="D168" s="127"/>
      <c r="E168" s="87"/>
      <c r="F168" s="87"/>
      <c r="G168" s="28"/>
      <c r="H168" s="135" t="s">
        <v>65</v>
      </c>
      <c r="I168" s="36"/>
      <c r="J168" s="37"/>
      <c r="K168" s="38"/>
      <c r="M168" s="34"/>
      <c r="N168" s="34"/>
    </row>
    <row r="169" spans="2:14" x14ac:dyDescent="0.25">
      <c r="B169" s="139"/>
      <c r="C169" s="126"/>
      <c r="D169" s="127"/>
      <c r="E169" s="87"/>
      <c r="F169" s="87"/>
      <c r="G169" s="28"/>
      <c r="H169" s="135" t="s">
        <v>65</v>
      </c>
      <c r="I169" s="36"/>
      <c r="J169" s="37"/>
      <c r="K169" s="38"/>
      <c r="M169" s="34"/>
      <c r="N169" s="34"/>
    </row>
    <row r="170" spans="2:14" x14ac:dyDescent="0.25">
      <c r="B170" s="139"/>
      <c r="C170" s="126"/>
      <c r="D170" s="127"/>
      <c r="E170" s="87"/>
      <c r="F170" s="87"/>
      <c r="G170" s="28"/>
      <c r="H170" s="135" t="s">
        <v>65</v>
      </c>
      <c r="I170" s="36"/>
      <c r="J170" s="37"/>
      <c r="K170" s="38"/>
      <c r="M170" s="34"/>
      <c r="N170" s="34"/>
    </row>
    <row r="171" spans="2:14" x14ac:dyDescent="0.25">
      <c r="B171" s="140"/>
      <c r="C171" s="128" t="s">
        <v>49</v>
      </c>
      <c r="D171" s="129">
        <f>SUM(D164:D170)</f>
        <v>4</v>
      </c>
      <c r="E171" s="88"/>
      <c r="F171" s="88"/>
      <c r="G171" s="43"/>
      <c r="H171" s="136"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130">
        <v>1609</v>
      </c>
      <c r="D172" s="131">
        <v>1</v>
      </c>
      <c r="E172" s="89"/>
      <c r="F172" s="89"/>
      <c r="G172" s="28"/>
      <c r="H172" s="135" t="s">
        <v>66</v>
      </c>
      <c r="I172" s="30"/>
      <c r="J172" s="31"/>
      <c r="K172" s="32"/>
      <c r="M172" s="34"/>
      <c r="N172" s="34"/>
    </row>
    <row r="173" spans="2:14" x14ac:dyDescent="0.25">
      <c r="B173" s="139"/>
      <c r="C173" s="126">
        <v>1708</v>
      </c>
      <c r="D173" s="127">
        <v>5</v>
      </c>
      <c r="E173" s="87"/>
      <c r="F173" s="87"/>
      <c r="G173" s="28"/>
      <c r="H173" s="135">
        <v>0</v>
      </c>
      <c r="I173" s="36"/>
      <c r="J173" s="37"/>
      <c r="K173" s="38"/>
      <c r="M173" s="34"/>
      <c r="N173" s="34"/>
    </row>
    <row r="174" spans="2:14" x14ac:dyDescent="0.25">
      <c r="B174" s="139"/>
      <c r="C174" s="126"/>
      <c r="D174" s="127"/>
      <c r="E174" s="87"/>
      <c r="F174" s="87"/>
      <c r="G174" s="28"/>
      <c r="H174" s="135" t="s">
        <v>65</v>
      </c>
      <c r="I174" s="36"/>
      <c r="J174" s="37"/>
      <c r="K174" s="38"/>
      <c r="M174" s="34"/>
      <c r="N174" s="34"/>
    </row>
    <row r="175" spans="2:14" x14ac:dyDescent="0.25">
      <c r="B175" s="139"/>
      <c r="C175" s="126"/>
      <c r="D175" s="127"/>
      <c r="E175" s="87"/>
      <c r="F175" s="87"/>
      <c r="G175" s="28"/>
      <c r="H175" s="135" t="s">
        <v>65</v>
      </c>
      <c r="I175" s="36"/>
      <c r="J175" s="37"/>
      <c r="K175" s="38"/>
      <c r="M175" s="34"/>
      <c r="N175" s="34"/>
    </row>
    <row r="176" spans="2:14" x14ac:dyDescent="0.25">
      <c r="B176" s="139"/>
      <c r="C176" s="126"/>
      <c r="D176" s="127"/>
      <c r="E176" s="87"/>
      <c r="F176" s="87"/>
      <c r="G176" s="28"/>
      <c r="H176" s="135" t="s">
        <v>65</v>
      </c>
      <c r="I176" s="36"/>
      <c r="J176" s="37"/>
      <c r="K176" s="38"/>
      <c r="M176" s="34"/>
      <c r="N176" s="34"/>
    </row>
    <row r="177" spans="2:14" x14ac:dyDescent="0.25">
      <c r="B177" s="139"/>
      <c r="C177" s="126"/>
      <c r="D177" s="127"/>
      <c r="E177" s="87"/>
      <c r="F177" s="87"/>
      <c r="G177" s="28"/>
      <c r="H177" s="135" t="s">
        <v>65</v>
      </c>
      <c r="I177" s="36"/>
      <c r="J177" s="37"/>
      <c r="K177" s="38"/>
      <c r="M177" s="34"/>
      <c r="N177" s="34"/>
    </row>
    <row r="178" spans="2:14" x14ac:dyDescent="0.25">
      <c r="B178" s="139"/>
      <c r="C178" s="126"/>
      <c r="D178" s="127"/>
      <c r="E178" s="87"/>
      <c r="F178" s="87"/>
      <c r="G178" s="28"/>
      <c r="H178" s="135" t="s">
        <v>65</v>
      </c>
      <c r="I178" s="36"/>
      <c r="J178" s="37"/>
      <c r="K178" s="38"/>
      <c r="M178" s="34"/>
      <c r="N178" s="34"/>
    </row>
    <row r="179" spans="2:14" x14ac:dyDescent="0.25">
      <c r="B179" s="140"/>
      <c r="C179" s="128" t="s">
        <v>49</v>
      </c>
      <c r="D179" s="129">
        <f>SUM(D172:D178)</f>
        <v>6</v>
      </c>
      <c r="E179" s="88"/>
      <c r="F179" s="88"/>
      <c r="G179" s="43"/>
      <c r="H179" s="136">
        <v>0.33333333333333331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130">
        <v>12010</v>
      </c>
      <c r="D180" s="131">
        <v>4</v>
      </c>
      <c r="E180" s="89"/>
      <c r="F180" s="89"/>
      <c r="G180" s="28"/>
      <c r="H180" s="135" t="s">
        <v>64</v>
      </c>
      <c r="I180" s="30"/>
      <c r="J180" s="31"/>
      <c r="K180" s="32"/>
      <c r="M180" s="34"/>
      <c r="N180" s="34"/>
    </row>
    <row r="181" spans="2:14" x14ac:dyDescent="0.25">
      <c r="B181" s="139"/>
      <c r="C181" s="126">
        <v>1609</v>
      </c>
      <c r="D181" s="127">
        <v>1</v>
      </c>
      <c r="E181" s="87"/>
      <c r="F181" s="87"/>
      <c r="G181" s="28"/>
      <c r="H181" s="135" t="s">
        <v>66</v>
      </c>
      <c r="I181" s="36"/>
      <c r="J181" s="37"/>
      <c r="K181" s="38"/>
      <c r="M181" s="34"/>
      <c r="N181" s="34"/>
    </row>
    <row r="182" spans="2:14" x14ac:dyDescent="0.25">
      <c r="B182" s="139"/>
      <c r="C182" s="126">
        <v>1708</v>
      </c>
      <c r="D182" s="127">
        <v>2</v>
      </c>
      <c r="E182" s="87"/>
      <c r="F182" s="87"/>
      <c r="G182" s="28"/>
      <c r="H182" s="135">
        <v>0</v>
      </c>
      <c r="I182" s="36"/>
      <c r="J182" s="37"/>
      <c r="K182" s="38"/>
      <c r="M182" s="34"/>
      <c r="N182" s="34"/>
    </row>
    <row r="183" spans="2:14" x14ac:dyDescent="0.25">
      <c r="B183" s="139"/>
      <c r="C183" s="126">
        <v>1707</v>
      </c>
      <c r="D183" s="127">
        <v>2</v>
      </c>
      <c r="E183" s="87"/>
      <c r="F183" s="87"/>
      <c r="G183" s="28"/>
      <c r="H183" s="135" t="s">
        <v>76</v>
      </c>
      <c r="I183" s="36"/>
      <c r="J183" s="37"/>
      <c r="K183" s="38"/>
      <c r="M183" s="34"/>
      <c r="N183" s="34"/>
    </row>
    <row r="184" spans="2:14" x14ac:dyDescent="0.25">
      <c r="B184" s="139"/>
      <c r="C184" s="126"/>
      <c r="D184" s="127"/>
      <c r="E184" s="87"/>
      <c r="F184" s="87"/>
      <c r="G184" s="28"/>
      <c r="H184" s="135" t="s">
        <v>65</v>
      </c>
      <c r="I184" s="36"/>
      <c r="J184" s="37"/>
      <c r="K184" s="38"/>
      <c r="M184" s="34"/>
      <c r="N184" s="34"/>
    </row>
    <row r="185" spans="2:14" x14ac:dyDescent="0.25">
      <c r="B185" s="139"/>
      <c r="C185" s="126"/>
      <c r="D185" s="127"/>
      <c r="E185" s="87"/>
      <c r="F185" s="87"/>
      <c r="G185" s="28"/>
      <c r="H185" s="135" t="s">
        <v>65</v>
      </c>
      <c r="I185" s="36"/>
      <c r="J185" s="37"/>
      <c r="K185" s="38"/>
      <c r="M185" s="34"/>
      <c r="N185" s="34"/>
    </row>
    <row r="186" spans="2:14" x14ac:dyDescent="0.25">
      <c r="B186" s="139"/>
      <c r="C186" s="126"/>
      <c r="D186" s="127"/>
      <c r="E186" s="87"/>
      <c r="F186" s="87"/>
      <c r="G186" s="28"/>
      <c r="H186" s="135" t="s">
        <v>65</v>
      </c>
      <c r="I186" s="36"/>
      <c r="J186" s="37"/>
      <c r="K186" s="38"/>
      <c r="M186" s="34"/>
      <c r="N186" s="34"/>
    </row>
    <row r="187" spans="2:14" x14ac:dyDescent="0.25">
      <c r="B187" s="140"/>
      <c r="C187" s="128" t="s">
        <v>49</v>
      </c>
      <c r="D187" s="129">
        <f>SUM(D180:D186)</f>
        <v>9</v>
      </c>
      <c r="E187" s="88"/>
      <c r="F187" s="88"/>
      <c r="G187" s="43"/>
      <c r="H187" s="136"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130"/>
      <c r="D188" s="131"/>
      <c r="E188" s="89"/>
      <c r="F188" s="89"/>
      <c r="G188" s="28"/>
      <c r="H188" s="135" t="s">
        <v>65</v>
      </c>
      <c r="I188" s="30"/>
      <c r="J188" s="31"/>
      <c r="K188" s="32"/>
      <c r="M188" s="34"/>
      <c r="N188" s="34"/>
    </row>
    <row r="189" spans="2:14" x14ac:dyDescent="0.25">
      <c r="B189" s="139"/>
      <c r="C189" s="126"/>
      <c r="D189" s="127"/>
      <c r="E189" s="87"/>
      <c r="F189" s="87"/>
      <c r="G189" s="28"/>
      <c r="H189" s="135" t="s">
        <v>65</v>
      </c>
      <c r="I189" s="36"/>
      <c r="J189" s="37"/>
      <c r="K189" s="38"/>
      <c r="M189" s="34"/>
      <c r="N189" s="34"/>
    </row>
    <row r="190" spans="2:14" x14ac:dyDescent="0.25">
      <c r="B190" s="139"/>
      <c r="C190" s="126"/>
      <c r="D190" s="127"/>
      <c r="E190" s="87"/>
      <c r="F190" s="87"/>
      <c r="G190" s="28"/>
      <c r="H190" s="135" t="s">
        <v>65</v>
      </c>
      <c r="I190" s="36"/>
      <c r="J190" s="37"/>
      <c r="K190" s="38"/>
      <c r="M190" s="34"/>
      <c r="N190" s="34"/>
    </row>
    <row r="191" spans="2:14" x14ac:dyDescent="0.25">
      <c r="B191" s="139"/>
      <c r="C191" s="126"/>
      <c r="D191" s="127"/>
      <c r="E191" s="87"/>
      <c r="F191" s="87"/>
      <c r="G191" s="28"/>
      <c r="H191" s="135" t="s">
        <v>65</v>
      </c>
      <c r="I191" s="36"/>
      <c r="J191" s="37"/>
      <c r="K191" s="38"/>
      <c r="M191" s="34"/>
      <c r="N191" s="34"/>
    </row>
    <row r="192" spans="2:14" x14ac:dyDescent="0.25">
      <c r="B192" s="139"/>
      <c r="C192" s="126"/>
      <c r="D192" s="127"/>
      <c r="E192" s="87"/>
      <c r="F192" s="87"/>
      <c r="G192" s="28"/>
      <c r="H192" s="135" t="s">
        <v>65</v>
      </c>
      <c r="I192" s="36"/>
      <c r="J192" s="37"/>
      <c r="K192" s="38"/>
      <c r="M192" s="34"/>
      <c r="N192" s="34"/>
    </row>
    <row r="193" spans="2:14" x14ac:dyDescent="0.25">
      <c r="B193" s="139"/>
      <c r="C193" s="126"/>
      <c r="D193" s="127"/>
      <c r="E193" s="87"/>
      <c r="F193" s="87"/>
      <c r="G193" s="28"/>
      <c r="H193" s="135" t="s">
        <v>65</v>
      </c>
      <c r="I193" s="36"/>
      <c r="J193" s="37"/>
      <c r="K193" s="38"/>
      <c r="M193" s="34"/>
      <c r="N193" s="34"/>
    </row>
    <row r="194" spans="2:14" x14ac:dyDescent="0.25">
      <c r="B194" s="139"/>
      <c r="C194" s="126"/>
      <c r="D194" s="127"/>
      <c r="E194" s="87"/>
      <c r="F194" s="87"/>
      <c r="G194" s="28"/>
      <c r="H194" s="135" t="s">
        <v>65</v>
      </c>
      <c r="I194" s="36"/>
      <c r="J194" s="37"/>
      <c r="K194" s="38"/>
      <c r="M194" s="34"/>
      <c r="N194" s="34"/>
    </row>
    <row r="195" spans="2:14" x14ac:dyDescent="0.25">
      <c r="B195" s="140"/>
      <c r="C195" s="128" t="s">
        <v>49</v>
      </c>
      <c r="D195" s="129">
        <f>SUM(D188:D194)</f>
        <v>0</v>
      </c>
      <c r="E195" s="88"/>
      <c r="F195" s="88"/>
      <c r="G195" s="43"/>
      <c r="H195" s="136"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130"/>
      <c r="D196" s="131"/>
      <c r="E196" s="89"/>
      <c r="F196" s="89"/>
      <c r="G196" s="28"/>
      <c r="H196" s="135" t="s">
        <v>65</v>
      </c>
      <c r="I196" s="30"/>
      <c r="J196" s="31"/>
      <c r="K196" s="32"/>
      <c r="M196" s="34"/>
      <c r="N196" s="34"/>
    </row>
    <row r="197" spans="2:14" x14ac:dyDescent="0.25">
      <c r="B197" s="139"/>
      <c r="C197" s="126"/>
      <c r="D197" s="127"/>
      <c r="E197" s="87"/>
      <c r="F197" s="87"/>
      <c r="G197" s="28"/>
      <c r="H197" s="135" t="s">
        <v>65</v>
      </c>
      <c r="I197" s="36"/>
      <c r="J197" s="37"/>
      <c r="K197" s="38"/>
      <c r="M197" s="34"/>
      <c r="N197" s="34"/>
    </row>
    <row r="198" spans="2:14" x14ac:dyDescent="0.25">
      <c r="B198" s="139"/>
      <c r="C198" s="126"/>
      <c r="D198" s="127"/>
      <c r="E198" s="87"/>
      <c r="F198" s="87"/>
      <c r="G198" s="28"/>
      <c r="H198" s="135" t="s">
        <v>65</v>
      </c>
      <c r="I198" s="36"/>
      <c r="J198" s="37"/>
      <c r="K198" s="38"/>
      <c r="M198" s="34"/>
      <c r="N198" s="34"/>
    </row>
    <row r="199" spans="2:14" x14ac:dyDescent="0.25">
      <c r="B199" s="139"/>
      <c r="C199" s="126"/>
      <c r="D199" s="127"/>
      <c r="E199" s="87"/>
      <c r="F199" s="87"/>
      <c r="G199" s="28"/>
      <c r="H199" s="135" t="s">
        <v>65</v>
      </c>
      <c r="I199" s="36"/>
      <c r="J199" s="37"/>
      <c r="K199" s="38"/>
      <c r="M199" s="34"/>
      <c r="N199" s="34"/>
    </row>
    <row r="200" spans="2:14" x14ac:dyDescent="0.25">
      <c r="B200" s="139"/>
      <c r="C200" s="126"/>
      <c r="D200" s="127"/>
      <c r="E200" s="87"/>
      <c r="F200" s="87"/>
      <c r="G200" s="28"/>
      <c r="H200" s="135" t="s">
        <v>65</v>
      </c>
      <c r="I200" s="36"/>
      <c r="J200" s="37"/>
      <c r="K200" s="38"/>
      <c r="M200" s="34"/>
      <c r="N200" s="34"/>
    </row>
    <row r="201" spans="2:14" x14ac:dyDescent="0.25">
      <c r="B201" s="139"/>
      <c r="C201" s="126"/>
      <c r="D201" s="127"/>
      <c r="E201" s="87"/>
      <c r="F201" s="87"/>
      <c r="G201" s="28"/>
      <c r="H201" s="135" t="s">
        <v>65</v>
      </c>
      <c r="I201" s="36"/>
      <c r="J201" s="37"/>
      <c r="K201" s="38"/>
      <c r="M201" s="34"/>
      <c r="N201" s="34"/>
    </row>
    <row r="202" spans="2:14" x14ac:dyDescent="0.25">
      <c r="B202" s="139"/>
      <c r="C202" s="126"/>
      <c r="D202" s="127"/>
      <c r="E202" s="87"/>
      <c r="F202" s="87"/>
      <c r="G202" s="28"/>
      <c r="H202" s="135" t="s">
        <v>65</v>
      </c>
      <c r="I202" s="36"/>
      <c r="J202" s="37"/>
      <c r="K202" s="38"/>
      <c r="M202" s="34"/>
      <c r="N202" s="34"/>
    </row>
    <row r="203" spans="2:14" x14ac:dyDescent="0.25">
      <c r="B203" s="140"/>
      <c r="C203" s="128" t="s">
        <v>49</v>
      </c>
      <c r="D203" s="129">
        <f>SUM(D196:D202)</f>
        <v>0</v>
      </c>
      <c r="E203" s="88"/>
      <c r="F203" s="88"/>
      <c r="G203" s="43"/>
      <c r="H203" s="136"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130"/>
      <c r="D204" s="131"/>
      <c r="E204" s="89"/>
      <c r="F204" s="89"/>
      <c r="G204" s="28"/>
      <c r="H204" s="135" t="s">
        <v>65</v>
      </c>
      <c r="I204" s="30"/>
      <c r="J204" s="31"/>
      <c r="K204" s="32"/>
      <c r="M204" s="34"/>
      <c r="N204" s="34"/>
    </row>
    <row r="205" spans="2:14" x14ac:dyDescent="0.25">
      <c r="B205" s="139"/>
      <c r="C205" s="126"/>
      <c r="D205" s="127"/>
      <c r="E205" s="87"/>
      <c r="F205" s="87"/>
      <c r="G205" s="28"/>
      <c r="H205" s="135" t="s">
        <v>65</v>
      </c>
      <c r="I205" s="36"/>
      <c r="J205" s="37"/>
      <c r="K205" s="38"/>
      <c r="M205" s="34"/>
      <c r="N205" s="34"/>
    </row>
    <row r="206" spans="2:14" x14ac:dyDescent="0.25">
      <c r="B206" s="139"/>
      <c r="C206" s="126"/>
      <c r="D206" s="127"/>
      <c r="E206" s="87"/>
      <c r="F206" s="87"/>
      <c r="G206" s="28"/>
      <c r="H206" s="135" t="s">
        <v>65</v>
      </c>
      <c r="I206" s="36"/>
      <c r="J206" s="37"/>
      <c r="K206" s="38"/>
      <c r="M206" s="34"/>
      <c r="N206" s="34"/>
    </row>
    <row r="207" spans="2:14" x14ac:dyDescent="0.25">
      <c r="B207" s="139"/>
      <c r="C207" s="126"/>
      <c r="D207" s="127"/>
      <c r="E207" s="87"/>
      <c r="F207" s="87"/>
      <c r="G207" s="28"/>
      <c r="H207" s="135" t="s">
        <v>65</v>
      </c>
      <c r="I207" s="36"/>
      <c r="J207" s="37"/>
      <c r="K207" s="38"/>
      <c r="M207" s="34"/>
      <c r="N207" s="34"/>
    </row>
    <row r="208" spans="2:14" x14ac:dyDescent="0.25">
      <c r="B208" s="139"/>
      <c r="C208" s="126"/>
      <c r="D208" s="127"/>
      <c r="E208" s="87"/>
      <c r="F208" s="87"/>
      <c r="G208" s="28"/>
      <c r="H208" s="135" t="s">
        <v>65</v>
      </c>
      <c r="I208" s="36"/>
      <c r="J208" s="37"/>
      <c r="K208" s="38"/>
      <c r="M208" s="34"/>
      <c r="N208" s="34"/>
    </row>
    <row r="209" spans="2:14" x14ac:dyDescent="0.25">
      <c r="B209" s="139"/>
      <c r="C209" s="126"/>
      <c r="D209" s="127"/>
      <c r="E209" s="87"/>
      <c r="F209" s="87"/>
      <c r="G209" s="28"/>
      <c r="H209" s="135" t="s">
        <v>65</v>
      </c>
      <c r="I209" s="36"/>
      <c r="J209" s="37"/>
      <c r="K209" s="38"/>
      <c r="M209" s="34"/>
      <c r="N209" s="34"/>
    </row>
    <row r="210" spans="2:14" x14ac:dyDescent="0.25">
      <c r="B210" s="139"/>
      <c r="C210" s="126"/>
      <c r="D210" s="127"/>
      <c r="E210" s="87"/>
      <c r="F210" s="87"/>
      <c r="G210" s="28"/>
      <c r="H210" s="135" t="s">
        <v>65</v>
      </c>
      <c r="I210" s="36"/>
      <c r="J210" s="37"/>
      <c r="K210" s="38"/>
      <c r="M210" s="69"/>
      <c r="N210" s="69"/>
    </row>
    <row r="211" spans="2:14" x14ac:dyDescent="0.25">
      <c r="B211" s="140"/>
      <c r="C211" s="128" t="s">
        <v>49</v>
      </c>
      <c r="D211" s="129">
        <f>SUM(D204:D210)</f>
        <v>0</v>
      </c>
      <c r="E211" s="88"/>
      <c r="F211" s="88"/>
      <c r="G211" s="43"/>
      <c r="H211" s="136"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130"/>
      <c r="D212" s="131"/>
      <c r="E212" s="89"/>
      <c r="F212" s="89"/>
      <c r="G212" s="28"/>
      <c r="H212" s="135" t="s">
        <v>65</v>
      </c>
      <c r="I212" s="30"/>
      <c r="J212" s="31"/>
      <c r="K212" s="32"/>
      <c r="M212" s="34"/>
      <c r="N212" s="34"/>
    </row>
    <row r="213" spans="2:14" x14ac:dyDescent="0.25">
      <c r="B213" s="139"/>
      <c r="C213" s="126"/>
      <c r="D213" s="127"/>
      <c r="E213" s="87"/>
      <c r="F213" s="87"/>
      <c r="G213" s="28"/>
      <c r="H213" s="135" t="s">
        <v>65</v>
      </c>
      <c r="I213" s="36"/>
      <c r="J213" s="37"/>
      <c r="K213" s="38"/>
      <c r="M213" s="34"/>
      <c r="N213" s="34"/>
    </row>
    <row r="214" spans="2:14" x14ac:dyDescent="0.25">
      <c r="B214" s="139"/>
      <c r="C214" s="126"/>
      <c r="D214" s="127"/>
      <c r="E214" s="87"/>
      <c r="F214" s="87"/>
      <c r="G214" s="28"/>
      <c r="H214" s="135" t="s">
        <v>65</v>
      </c>
      <c r="I214" s="36"/>
      <c r="J214" s="37"/>
      <c r="K214" s="38"/>
      <c r="M214" s="34"/>
      <c r="N214" s="34"/>
    </row>
    <row r="215" spans="2:14" x14ac:dyDescent="0.25">
      <c r="B215" s="139"/>
      <c r="C215" s="126"/>
      <c r="D215" s="127"/>
      <c r="E215" s="87"/>
      <c r="F215" s="87"/>
      <c r="G215" s="28"/>
      <c r="H215" s="135" t="s">
        <v>65</v>
      </c>
      <c r="I215" s="36"/>
      <c r="J215" s="37"/>
      <c r="K215" s="38"/>
      <c r="M215" s="34"/>
      <c r="N215" s="34"/>
    </row>
    <row r="216" spans="2:14" x14ac:dyDescent="0.25">
      <c r="B216" s="139"/>
      <c r="C216" s="126"/>
      <c r="D216" s="127"/>
      <c r="E216" s="87"/>
      <c r="F216" s="87"/>
      <c r="G216" s="28"/>
      <c r="H216" s="135" t="s">
        <v>65</v>
      </c>
      <c r="I216" s="36"/>
      <c r="J216" s="37"/>
      <c r="K216" s="38"/>
      <c r="M216" s="34"/>
      <c r="N216" s="34"/>
    </row>
    <row r="217" spans="2:14" x14ac:dyDescent="0.25">
      <c r="B217" s="139"/>
      <c r="C217" s="126"/>
      <c r="D217" s="127"/>
      <c r="E217" s="87"/>
      <c r="F217" s="87"/>
      <c r="G217" s="28"/>
      <c r="H217" s="135" t="s">
        <v>65</v>
      </c>
      <c r="I217" s="36"/>
      <c r="J217" s="37"/>
      <c r="K217" s="38"/>
      <c r="M217" s="34"/>
      <c r="N217" s="34"/>
    </row>
    <row r="218" spans="2:14" x14ac:dyDescent="0.25">
      <c r="B218" s="139"/>
      <c r="C218" s="126"/>
      <c r="D218" s="127"/>
      <c r="E218" s="87"/>
      <c r="F218" s="87"/>
      <c r="G218" s="28"/>
      <c r="H218" s="135" t="s">
        <v>65</v>
      </c>
      <c r="I218" s="36"/>
      <c r="J218" s="37"/>
      <c r="K218" s="38"/>
      <c r="M218" s="34"/>
      <c r="N218" s="34"/>
    </row>
    <row r="219" spans="2:14" x14ac:dyDescent="0.25">
      <c r="B219" s="140"/>
      <c r="C219" s="128" t="s">
        <v>49</v>
      </c>
      <c r="D219" s="129">
        <f>SUM(D212:D218)</f>
        <v>0</v>
      </c>
      <c r="E219" s="88"/>
      <c r="F219" s="88"/>
      <c r="G219" s="43"/>
      <c r="H219" s="136"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130"/>
      <c r="D220" s="131"/>
      <c r="E220" s="89"/>
      <c r="F220" s="89"/>
      <c r="G220" s="28"/>
      <c r="H220" s="135" t="s">
        <v>65</v>
      </c>
      <c r="I220" s="30"/>
      <c r="J220" s="31"/>
      <c r="K220" s="32"/>
      <c r="M220" s="34"/>
      <c r="N220" s="34"/>
    </row>
    <row r="221" spans="2:14" x14ac:dyDescent="0.25">
      <c r="B221" s="139"/>
      <c r="C221" s="126"/>
      <c r="D221" s="127"/>
      <c r="E221" s="87"/>
      <c r="F221" s="87"/>
      <c r="G221" s="28"/>
      <c r="H221" s="135" t="s">
        <v>65</v>
      </c>
      <c r="I221" s="36"/>
      <c r="J221" s="37"/>
      <c r="K221" s="38"/>
      <c r="M221" s="34"/>
      <c r="N221" s="34"/>
    </row>
    <row r="222" spans="2:14" x14ac:dyDescent="0.25">
      <c r="B222" s="139"/>
      <c r="C222" s="126"/>
      <c r="D222" s="127"/>
      <c r="E222" s="87"/>
      <c r="F222" s="87"/>
      <c r="G222" s="28"/>
      <c r="H222" s="135" t="s">
        <v>65</v>
      </c>
      <c r="I222" s="36"/>
      <c r="J222" s="37"/>
      <c r="K222" s="38"/>
      <c r="M222" s="34"/>
      <c r="N222" s="34"/>
    </row>
    <row r="223" spans="2:14" x14ac:dyDescent="0.25">
      <c r="B223" s="139"/>
      <c r="C223" s="126"/>
      <c r="D223" s="127"/>
      <c r="E223" s="87"/>
      <c r="F223" s="87"/>
      <c r="G223" s="28"/>
      <c r="H223" s="135" t="s">
        <v>65</v>
      </c>
      <c r="I223" s="36"/>
      <c r="J223" s="37"/>
      <c r="K223" s="38"/>
      <c r="M223" s="34"/>
      <c r="N223" s="34"/>
    </row>
    <row r="224" spans="2:14" x14ac:dyDescent="0.25">
      <c r="B224" s="139"/>
      <c r="C224" s="126"/>
      <c r="D224" s="127"/>
      <c r="E224" s="87"/>
      <c r="F224" s="87"/>
      <c r="G224" s="28"/>
      <c r="H224" s="135" t="s">
        <v>65</v>
      </c>
      <c r="I224" s="36"/>
      <c r="J224" s="37"/>
      <c r="K224" s="38"/>
      <c r="M224" s="34"/>
      <c r="N224" s="34"/>
    </row>
    <row r="225" spans="2:14" x14ac:dyDescent="0.25">
      <c r="B225" s="139"/>
      <c r="C225" s="126"/>
      <c r="D225" s="127"/>
      <c r="E225" s="87"/>
      <c r="F225" s="87"/>
      <c r="G225" s="28"/>
      <c r="H225" s="135" t="s">
        <v>65</v>
      </c>
      <c r="I225" s="36"/>
      <c r="J225" s="37"/>
      <c r="K225" s="38"/>
      <c r="M225" s="34"/>
      <c r="N225" s="34"/>
    </row>
    <row r="226" spans="2:14" x14ac:dyDescent="0.25">
      <c r="B226" s="139"/>
      <c r="C226" s="126"/>
      <c r="D226" s="127"/>
      <c r="E226" s="87"/>
      <c r="F226" s="87"/>
      <c r="G226" s="28"/>
      <c r="H226" s="135" t="s">
        <v>65</v>
      </c>
      <c r="I226" s="36"/>
      <c r="J226" s="37"/>
      <c r="K226" s="38"/>
      <c r="M226" s="34"/>
      <c r="N226" s="34"/>
    </row>
    <row r="227" spans="2:14" x14ac:dyDescent="0.25">
      <c r="B227" s="140"/>
      <c r="C227" s="128" t="s">
        <v>49</v>
      </c>
      <c r="D227" s="129">
        <f>SUM(D220:D226)</f>
        <v>0</v>
      </c>
      <c r="E227" s="88"/>
      <c r="F227" s="88"/>
      <c r="G227" s="43"/>
      <c r="H227" s="136"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130">
        <v>1705</v>
      </c>
      <c r="D228" s="131">
        <v>3</v>
      </c>
      <c r="E228" s="89"/>
      <c r="F228" s="89"/>
      <c r="G228" s="28"/>
      <c r="H228" s="135">
        <v>0</v>
      </c>
      <c r="I228" s="30"/>
      <c r="J228" s="31"/>
      <c r="K228" s="32"/>
      <c r="M228" s="34"/>
      <c r="N228" s="34"/>
    </row>
    <row r="229" spans="2:14" x14ac:dyDescent="0.25">
      <c r="B229" s="139"/>
      <c r="C229" s="126">
        <v>1708</v>
      </c>
      <c r="D229" s="127">
        <v>7</v>
      </c>
      <c r="E229" s="87"/>
      <c r="F229" s="87"/>
      <c r="G229" s="28"/>
      <c r="H229" s="135">
        <v>0</v>
      </c>
      <c r="I229" s="36"/>
      <c r="J229" s="37"/>
      <c r="K229" s="38"/>
      <c r="M229" s="34"/>
      <c r="N229" s="34"/>
    </row>
    <row r="230" spans="2:14" x14ac:dyDescent="0.25">
      <c r="B230" s="139"/>
      <c r="C230" s="126"/>
      <c r="D230" s="127"/>
      <c r="E230" s="87"/>
      <c r="F230" s="87"/>
      <c r="G230" s="28"/>
      <c r="H230" s="135" t="s">
        <v>65</v>
      </c>
      <c r="I230" s="36"/>
      <c r="J230" s="37"/>
      <c r="K230" s="38"/>
      <c r="M230" s="34"/>
      <c r="N230" s="34"/>
    </row>
    <row r="231" spans="2:14" x14ac:dyDescent="0.25">
      <c r="B231" s="139"/>
      <c r="C231" s="126"/>
      <c r="D231" s="127"/>
      <c r="E231" s="87"/>
      <c r="F231" s="87"/>
      <c r="G231" s="28"/>
      <c r="H231" s="135" t="s">
        <v>65</v>
      </c>
      <c r="I231" s="36"/>
      <c r="J231" s="37"/>
      <c r="K231" s="38"/>
      <c r="M231" s="34"/>
      <c r="N231" s="34"/>
    </row>
    <row r="232" spans="2:14" x14ac:dyDescent="0.25">
      <c r="B232" s="139"/>
      <c r="C232" s="126"/>
      <c r="D232" s="127"/>
      <c r="E232" s="87"/>
      <c r="F232" s="87"/>
      <c r="G232" s="28"/>
      <c r="H232" s="135" t="s">
        <v>65</v>
      </c>
      <c r="I232" s="36"/>
      <c r="J232" s="37"/>
      <c r="K232" s="38"/>
      <c r="M232" s="34"/>
      <c r="N232" s="34"/>
    </row>
    <row r="233" spans="2:14" x14ac:dyDescent="0.25">
      <c r="B233" s="139"/>
      <c r="C233" s="126"/>
      <c r="D233" s="127"/>
      <c r="E233" s="87"/>
      <c r="F233" s="87"/>
      <c r="G233" s="28"/>
      <c r="H233" s="135" t="s">
        <v>65</v>
      </c>
      <c r="I233" s="36"/>
      <c r="J233" s="37"/>
      <c r="K233" s="38"/>
      <c r="M233" s="34"/>
      <c r="N233" s="34"/>
    </row>
    <row r="234" spans="2:14" x14ac:dyDescent="0.25">
      <c r="B234" s="139"/>
      <c r="C234" s="126"/>
      <c r="D234" s="127"/>
      <c r="E234" s="87"/>
      <c r="F234" s="87"/>
      <c r="G234" s="28"/>
      <c r="H234" s="135" t="s">
        <v>65</v>
      </c>
      <c r="I234" s="36"/>
      <c r="J234" s="37"/>
      <c r="K234" s="38"/>
      <c r="M234" s="34"/>
      <c r="N234" s="34"/>
    </row>
    <row r="235" spans="2:14" x14ac:dyDescent="0.25">
      <c r="B235" s="140"/>
      <c r="C235" s="128" t="s">
        <v>49</v>
      </c>
      <c r="D235" s="129">
        <f>SUM(D228:D234)</f>
        <v>10</v>
      </c>
      <c r="E235" s="88"/>
      <c r="F235" s="88"/>
      <c r="G235" s="43"/>
      <c r="H235" s="136">
        <v>0.375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130">
        <v>1705</v>
      </c>
      <c r="D236" s="131">
        <v>1</v>
      </c>
      <c r="E236" s="89"/>
      <c r="F236" s="89"/>
      <c r="G236" s="28"/>
      <c r="H236" s="135">
        <v>0</v>
      </c>
      <c r="I236" s="30"/>
      <c r="J236" s="31"/>
      <c r="K236" s="32"/>
      <c r="M236" s="34"/>
      <c r="N236" s="34"/>
    </row>
    <row r="237" spans="2:14" x14ac:dyDescent="0.25">
      <c r="B237" s="139"/>
      <c r="C237" s="126">
        <v>1704</v>
      </c>
      <c r="D237" s="127">
        <v>1</v>
      </c>
      <c r="E237" s="87"/>
      <c r="F237" s="87"/>
      <c r="G237" s="28"/>
      <c r="H237" s="135">
        <v>0</v>
      </c>
      <c r="I237" s="36"/>
      <c r="J237" s="37"/>
      <c r="K237" s="38"/>
      <c r="M237" s="34"/>
      <c r="N237" s="34"/>
    </row>
    <row r="238" spans="2:14" x14ac:dyDescent="0.25">
      <c r="B238" s="139"/>
      <c r="C238" s="126"/>
      <c r="D238" s="127"/>
      <c r="E238" s="87"/>
      <c r="F238" s="87"/>
      <c r="G238" s="28"/>
      <c r="H238" s="135" t="s">
        <v>65</v>
      </c>
      <c r="I238" s="36"/>
      <c r="J238" s="37"/>
      <c r="K238" s="38"/>
      <c r="M238" s="34"/>
      <c r="N238" s="34"/>
    </row>
    <row r="239" spans="2:14" x14ac:dyDescent="0.25">
      <c r="B239" s="139"/>
      <c r="C239" s="126"/>
      <c r="D239" s="127"/>
      <c r="E239" s="87"/>
      <c r="F239" s="87"/>
      <c r="G239" s="28"/>
      <c r="H239" s="135" t="s">
        <v>65</v>
      </c>
      <c r="I239" s="36"/>
      <c r="J239" s="37"/>
      <c r="K239" s="38"/>
      <c r="M239" s="34"/>
      <c r="N239" s="34"/>
    </row>
    <row r="240" spans="2:14" x14ac:dyDescent="0.25">
      <c r="B240" s="139"/>
      <c r="C240" s="126"/>
      <c r="D240" s="127"/>
      <c r="E240" s="87"/>
      <c r="F240" s="87"/>
      <c r="G240" s="28"/>
      <c r="H240" s="135" t="s">
        <v>65</v>
      </c>
      <c r="I240" s="36"/>
      <c r="J240" s="37"/>
      <c r="K240" s="38"/>
      <c r="M240" s="34"/>
      <c r="N240" s="34"/>
    </row>
    <row r="241" spans="2:14" x14ac:dyDescent="0.25">
      <c r="B241" s="139"/>
      <c r="C241" s="126"/>
      <c r="D241" s="127"/>
      <c r="E241" s="87"/>
      <c r="F241" s="87"/>
      <c r="G241" s="28"/>
      <c r="H241" s="135" t="s">
        <v>65</v>
      </c>
      <c r="I241" s="36"/>
      <c r="J241" s="37"/>
      <c r="K241" s="38"/>
      <c r="M241" s="34"/>
      <c r="N241" s="34"/>
    </row>
    <row r="242" spans="2:14" x14ac:dyDescent="0.25">
      <c r="B242" s="139"/>
      <c r="C242" s="126"/>
      <c r="D242" s="127"/>
      <c r="E242" s="87"/>
      <c r="F242" s="87"/>
      <c r="G242" s="28"/>
      <c r="H242" s="135" t="s">
        <v>65</v>
      </c>
      <c r="I242" s="36"/>
      <c r="J242" s="37"/>
      <c r="K242" s="38"/>
      <c r="M242" s="34"/>
      <c r="N242" s="34"/>
    </row>
    <row r="243" spans="2:14" x14ac:dyDescent="0.25">
      <c r="B243" s="140"/>
      <c r="C243" s="128" t="s">
        <v>49</v>
      </c>
      <c r="D243" s="129">
        <f>SUM(D236:D242)</f>
        <v>2</v>
      </c>
      <c r="E243" s="88"/>
      <c r="F243" s="88"/>
      <c r="G243" s="43"/>
      <c r="H243" s="136">
        <v>0.39583333333333331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130"/>
      <c r="D244" s="131"/>
      <c r="E244" s="89"/>
      <c r="F244" s="89"/>
      <c r="G244" s="28"/>
      <c r="H244" s="135" t="s">
        <v>65</v>
      </c>
      <c r="I244" s="30"/>
      <c r="J244" s="31"/>
      <c r="K244" s="32"/>
      <c r="M244" s="34"/>
      <c r="N244" s="34"/>
    </row>
    <row r="245" spans="2:14" x14ac:dyDescent="0.25">
      <c r="B245" s="139"/>
      <c r="C245" s="126"/>
      <c r="D245" s="127"/>
      <c r="E245" s="87"/>
      <c r="F245" s="87"/>
      <c r="G245" s="28"/>
      <c r="H245" s="135" t="s">
        <v>65</v>
      </c>
      <c r="I245" s="36"/>
      <c r="J245" s="37"/>
      <c r="K245" s="38"/>
      <c r="M245" s="34"/>
      <c r="N245" s="34"/>
    </row>
    <row r="246" spans="2:14" x14ac:dyDescent="0.25">
      <c r="B246" s="139"/>
      <c r="C246" s="126"/>
      <c r="D246" s="127"/>
      <c r="E246" s="87"/>
      <c r="F246" s="87"/>
      <c r="G246" s="28"/>
      <c r="H246" s="135" t="s">
        <v>65</v>
      </c>
      <c r="I246" s="36"/>
      <c r="J246" s="37"/>
      <c r="K246" s="38"/>
      <c r="M246" s="34"/>
      <c r="N246" s="34"/>
    </row>
    <row r="247" spans="2:14" x14ac:dyDescent="0.25">
      <c r="B247" s="139"/>
      <c r="C247" s="126"/>
      <c r="D247" s="127"/>
      <c r="E247" s="87"/>
      <c r="F247" s="87"/>
      <c r="G247" s="28"/>
      <c r="H247" s="135" t="s">
        <v>65</v>
      </c>
      <c r="I247" s="36"/>
      <c r="J247" s="37"/>
      <c r="K247" s="38"/>
      <c r="M247" s="34"/>
      <c r="N247" s="34"/>
    </row>
    <row r="248" spans="2:14" x14ac:dyDescent="0.25">
      <c r="B248" s="139"/>
      <c r="C248" s="126"/>
      <c r="D248" s="127"/>
      <c r="E248" s="87"/>
      <c r="F248" s="87"/>
      <c r="G248" s="28"/>
      <c r="H248" s="135" t="s">
        <v>65</v>
      </c>
      <c r="I248" s="36"/>
      <c r="J248" s="37"/>
      <c r="K248" s="38"/>
      <c r="M248" s="34"/>
      <c r="N248" s="34"/>
    </row>
    <row r="249" spans="2:14" x14ac:dyDescent="0.25">
      <c r="B249" s="139"/>
      <c r="C249" s="126"/>
      <c r="D249" s="127"/>
      <c r="E249" s="87"/>
      <c r="F249" s="87"/>
      <c r="G249" s="28"/>
      <c r="H249" s="135" t="s">
        <v>65</v>
      </c>
      <c r="I249" s="36"/>
      <c r="J249" s="37"/>
      <c r="K249" s="38"/>
      <c r="M249" s="34"/>
      <c r="N249" s="34"/>
    </row>
    <row r="250" spans="2:14" x14ac:dyDescent="0.25">
      <c r="B250" s="139"/>
      <c r="C250" s="126"/>
      <c r="D250" s="127"/>
      <c r="E250" s="87"/>
      <c r="F250" s="87"/>
      <c r="G250" s="28"/>
      <c r="H250" s="135" t="s">
        <v>65</v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133" t="s">
        <v>49</v>
      </c>
      <c r="D251" s="134">
        <f>SUM(D244:D250)</f>
        <v>0</v>
      </c>
      <c r="E251" s="90"/>
      <c r="F251" s="90"/>
      <c r="G251" s="52"/>
      <c r="H251" s="137"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103"/>
    </row>
    <row r="258" spans="4:4" x14ac:dyDescent="0.25">
      <c r="D258" s="103"/>
    </row>
    <row r="259" spans="4:4" x14ac:dyDescent="0.25">
      <c r="D259" s="103"/>
    </row>
    <row r="260" spans="4:4" x14ac:dyDescent="0.25">
      <c r="D260" s="103"/>
    </row>
    <row r="261" spans="4:4" x14ac:dyDescent="0.25">
      <c r="D261" s="103"/>
    </row>
  </sheetData>
  <autoFilter ref="C1:C251"/>
  <mergeCells count="33"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</mergeCells>
  <pageMargins left="0.70866141732283472" right="0.70866141732283472" top="0.74803149606299213" bottom="0.74803149606299213" header="0.31496062992125984" footer="0.31496062992125984"/>
  <pageSetup paperSize="9" scale="77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4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61" customWidth="1"/>
    <col min="4" max="4" width="9.5703125" style="61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61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"JUIN "&amp;Imformations!B3</f>
        <v>JUIN 2017</v>
      </c>
      <c r="H1" s="142">
        <f>D11+D19+D27+D35+D43+D51+D59+D67+D75+D83+D91+D99+D107+D115+D123+D131+D139+D147+D155+D163+D171+D179+D187+D195+D203+D211+D219+D227+D235+D243+D251</f>
        <v>133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96">
        <f>B2+1</f>
        <v>2</v>
      </c>
      <c r="D2" s="96">
        <f t="shared" ref="D2:I2" si="0">C2+1</f>
        <v>3</v>
      </c>
      <c r="E2" s="18"/>
      <c r="F2" s="19"/>
      <c r="G2" s="18">
        <f>D2+1</f>
        <v>4</v>
      </c>
      <c r="H2" s="96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80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104">
        <v>1705</v>
      </c>
      <c r="D4" s="97">
        <v>4</v>
      </c>
      <c r="E4" s="64" t="s">
        <v>96</v>
      </c>
      <c r="F4" s="28"/>
      <c r="G4" s="28"/>
      <c r="H4" s="109" t="s">
        <v>100</v>
      </c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105">
        <v>1705</v>
      </c>
      <c r="D5" s="98">
        <v>4.5</v>
      </c>
      <c r="E5" s="64" t="s">
        <v>97</v>
      </c>
      <c r="F5" s="28"/>
      <c r="G5" s="28"/>
      <c r="H5" s="109" t="s">
        <v>100</v>
      </c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105">
        <v>1707</v>
      </c>
      <c r="D6" s="98">
        <v>3</v>
      </c>
      <c r="E6" s="64"/>
      <c r="F6" s="28"/>
      <c r="G6" s="28"/>
      <c r="H6" s="109" t="str">
        <f>IF(C6="","",IFERROR((VLOOKUP(C6,'[3]PRE - ETUDE'!$E$58:$AD$100,25,0)),IFERROR(VLOOKUP(C6,[4]Imformations!$C$10:$G$32,3,0),IFERROR((VLOOKUP(C6,[3]PROJETS!$D$24:$AE$1000,25,0)),""))))</f>
        <v>PC</v>
      </c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105"/>
      <c r="D7" s="98"/>
      <c r="E7" s="64"/>
      <c r="F7" s="28"/>
      <c r="G7" s="28"/>
      <c r="H7" s="109" t="str">
        <f>IF(C7="","",IFERROR((VLOOKUP(C7,'[3]PRE - ETUDE'!$E$58:$AD$100,25,0)),IFERROR(VLOOKUP(C7,[4]Imformations!$C$10:$G$32,3,0),IFERROR((VLOOKUP(C7,[3]PROJETS!$D$24:$AE$1000,25,0)),""))))</f>
        <v/>
      </c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105"/>
      <c r="D8" s="98"/>
      <c r="E8" s="64"/>
      <c r="F8" s="28"/>
      <c r="G8" s="28"/>
      <c r="H8" s="109" t="str">
        <f>IF(C8="","",IFERROR((VLOOKUP(C8,'[3]PRE - ETUDE'!$E$58:$AD$100,25,0)),IFERROR(VLOOKUP(C8,[4]Imformations!$C$10:$G$32,3,0),IFERROR((VLOOKUP(C8,[3]PROJETS!$D$24:$AE$1000,25,0)),""))))</f>
        <v/>
      </c>
      <c r="I8" s="36"/>
      <c r="J8" s="37"/>
      <c r="K8" s="38"/>
      <c r="M8" s="34"/>
      <c r="N8" s="34"/>
    </row>
    <row r="9" spans="2:15" ht="15" customHeight="1" x14ac:dyDescent="0.25">
      <c r="B9" s="139"/>
      <c r="C9" s="105"/>
      <c r="D9" s="98"/>
      <c r="E9" s="64"/>
      <c r="F9" s="28"/>
      <c r="G9" s="28"/>
      <c r="H9" s="109" t="str">
        <f>IF(C9="","",IFERROR((VLOOKUP(C9,'[3]PRE - ETUDE'!$E$58:$AD$100,25,0)),IFERROR(VLOOKUP(C9,[4]Imformations!$C$10:$G$32,3,0),IFERROR((VLOOKUP(C9,[3]PROJETS!$D$24:$AE$1000,25,0)),""))))</f>
        <v/>
      </c>
      <c r="I9" s="36"/>
      <c r="J9" s="37"/>
      <c r="K9" s="38"/>
      <c r="M9" s="34"/>
      <c r="N9" s="34"/>
    </row>
    <row r="10" spans="2:15" ht="15" customHeight="1" x14ac:dyDescent="0.25">
      <c r="B10" s="139"/>
      <c r="C10" s="105"/>
      <c r="D10" s="98"/>
      <c r="E10" s="64"/>
      <c r="F10" s="28"/>
      <c r="G10" s="28"/>
      <c r="H10" s="109" t="str">
        <f>IF(C10="","",IFERROR((VLOOKUP(C10,'[3]PRE - ETUDE'!$E$58:$AD$100,25,0)),IFERROR(VLOOKUP(C10,[4]Imformations!$C$10:$G$32,3,0),IFERROR((VLOOKUP(C10,[3]PROJETS!$D$24:$AE$1000,25,0)),""))))</f>
        <v/>
      </c>
      <c r="I10" s="36"/>
      <c r="J10" s="37"/>
      <c r="K10" s="38"/>
      <c r="M10" s="34"/>
      <c r="N10" s="34"/>
    </row>
    <row r="11" spans="2:15" ht="15" customHeight="1" x14ac:dyDescent="0.25">
      <c r="B11" s="140"/>
      <c r="C11" s="106" t="s">
        <v>49</v>
      </c>
      <c r="D11" s="99">
        <f>SUM(D4:D10)</f>
        <v>11.5</v>
      </c>
      <c r="E11" s="41"/>
      <c r="F11" s="42"/>
      <c r="G11" s="43"/>
      <c r="H11" s="110">
        <f>M11/24</f>
        <v>0.35416666666666669</v>
      </c>
      <c r="I11" s="45" t="s">
        <v>51</v>
      </c>
      <c r="J11" s="46">
        <f>N11/24</f>
        <v>0</v>
      </c>
      <c r="K11" s="47" t="str">
        <f>IF(J11=0,"",J11-H11)</f>
        <v/>
      </c>
      <c r="M11" s="66">
        <v>8.5</v>
      </c>
      <c r="N11" s="66"/>
    </row>
    <row r="12" spans="2:15" x14ac:dyDescent="0.25">
      <c r="B12" s="138" t="s">
        <v>4</v>
      </c>
      <c r="C12" s="105">
        <v>8</v>
      </c>
      <c r="D12" s="100">
        <v>8</v>
      </c>
      <c r="E12" s="67"/>
      <c r="F12" s="28"/>
      <c r="G12" s="28"/>
      <c r="H12" s="109">
        <f>IF(C12="","",IFERROR((VLOOKUP(C12,'[3]PRE - ETUDE'!$E$58:$AD$100,25,0)),IFERROR(VLOOKUP(C12,[4]Imformations!$C$10:$G$32,3,0),IFERROR((VLOOKUP(C12,[3]PROJETS!$D$24:$AE$1000,25,0)),""))))</f>
        <v>0</v>
      </c>
      <c r="I12" s="30"/>
      <c r="J12" s="31"/>
      <c r="K12" s="32"/>
      <c r="M12" s="34"/>
      <c r="N12" s="34"/>
    </row>
    <row r="13" spans="2:15" x14ac:dyDescent="0.25">
      <c r="B13" s="139"/>
      <c r="C13" s="105">
        <v>1709</v>
      </c>
      <c r="D13" s="98">
        <v>1</v>
      </c>
      <c r="E13" s="64"/>
      <c r="F13" s="28"/>
      <c r="G13" s="28"/>
      <c r="H13" s="109" t="str">
        <f>IF(C13="","",IFERROR((VLOOKUP(C13,'[3]PRE - ETUDE'!$E$58:$AD$100,25,0)),IFERROR(VLOOKUP(C13,[4]Imformations!$C$10:$G$32,3,0),IFERROR((VLOOKUP(C13,[3]PROJETS!$D$24:$AE$1000,25,0)),""))))</f>
        <v>DCE</v>
      </c>
      <c r="I13" s="36"/>
      <c r="J13" s="37"/>
      <c r="K13" s="38"/>
      <c r="M13" s="34"/>
      <c r="N13" s="34"/>
    </row>
    <row r="14" spans="2:15" x14ac:dyDescent="0.25">
      <c r="B14" s="139"/>
      <c r="C14" s="105"/>
      <c r="D14" s="98"/>
      <c r="E14" s="64"/>
      <c r="F14" s="28"/>
      <c r="G14" s="28"/>
      <c r="H14" s="109" t="str">
        <f>IF(C14="","",IFERROR((VLOOKUP(C14,'[3]PRE - ETUDE'!$E$58:$AD$100,25,0)),IFERROR(VLOOKUP(C14,[4]Imformations!$C$10:$G$32,3,0),IFERROR((VLOOKUP(C14,[3]PROJETS!$D$24:$AE$1000,25,0)),""))))</f>
        <v/>
      </c>
      <c r="I14" s="36"/>
      <c r="J14" s="37"/>
      <c r="K14" s="38"/>
      <c r="M14" s="34"/>
      <c r="N14" s="34"/>
    </row>
    <row r="15" spans="2:15" x14ac:dyDescent="0.25">
      <c r="B15" s="139"/>
      <c r="C15" s="105"/>
      <c r="D15" s="98"/>
      <c r="E15" s="64"/>
      <c r="F15" s="28"/>
      <c r="G15" s="28"/>
      <c r="H15" s="109" t="str">
        <f>IF(C15="","",IFERROR((VLOOKUP(C15,'[3]PRE - ETUDE'!$E$58:$AD$100,25,0)),IFERROR(VLOOKUP(C15,[4]Imformations!$C$10:$G$32,3,0),IFERROR((VLOOKUP(C15,[3]PROJETS!$D$24:$AE$1000,25,0)),""))))</f>
        <v/>
      </c>
      <c r="I15" s="36"/>
      <c r="J15" s="37"/>
      <c r="K15" s="38"/>
      <c r="M15" s="34"/>
      <c r="N15" s="34"/>
    </row>
    <row r="16" spans="2:15" x14ac:dyDescent="0.25">
      <c r="B16" s="139"/>
      <c r="C16" s="105"/>
      <c r="D16" s="98"/>
      <c r="E16" s="64"/>
      <c r="F16" s="28"/>
      <c r="G16" s="28"/>
      <c r="H16" s="109" t="str">
        <f>IF(C16="","",IFERROR((VLOOKUP(C16,'[3]PRE - ETUDE'!$E$58:$AD$100,25,0)),IFERROR(VLOOKUP(C16,[4]Imformations!$C$10:$G$32,3,0),IFERROR((VLOOKUP(C16,[3]PROJETS!$D$24:$AE$1000,25,0)),""))))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105"/>
      <c r="D17" s="98"/>
      <c r="E17" s="64"/>
      <c r="F17" s="28"/>
      <c r="G17" s="28"/>
      <c r="H17" s="109" t="str">
        <f>IF(C17="","",IFERROR((VLOOKUP(C17,'[3]PRE - ETUDE'!$E$58:$AD$100,25,0)),IFERROR(VLOOKUP(C17,[4]Imformations!$C$10:$G$32,3,0),IFERROR((VLOOKUP(C17,[3]PROJETS!$D$24:$AE$1000,25,0)),""))))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105"/>
      <c r="D18" s="98"/>
      <c r="E18" s="64"/>
      <c r="F18" s="28"/>
      <c r="G18" s="28"/>
      <c r="H18" s="109" t="str">
        <f>IF(C18="","",IFERROR((VLOOKUP(C18,'[3]PRE - ETUDE'!$E$58:$AD$100,25,0)),IFERROR(VLOOKUP(C18,[4]Imformations!$C$10:$G$32,3,0),IFERROR((VLOOKUP(C18,[3]PROJETS!$D$24:$AE$1000,25,0)),""))))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106" t="s">
        <v>49</v>
      </c>
      <c r="D19" s="99">
        <f>SUM(D12:D18)</f>
        <v>9</v>
      </c>
      <c r="E19" s="41"/>
      <c r="F19" s="42"/>
      <c r="G19" s="43"/>
      <c r="H19" s="110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105">
        <v>1707</v>
      </c>
      <c r="D20" s="100">
        <v>2</v>
      </c>
      <c r="E20" s="67"/>
      <c r="F20" s="28"/>
      <c r="G20" s="28"/>
      <c r="H20" s="109" t="str">
        <f>IF(C20="","",IFERROR((VLOOKUP(C20,'[3]PRE - ETUDE'!$E$58:$AD$100,25,0)),IFERROR(VLOOKUP(C20,[4]Imformations!$C$10:$G$32,3,0),IFERROR((VLOOKUP(C20,[3]PROJETS!$D$24:$AE$1000,25,0)),""))))</f>
        <v>PC</v>
      </c>
      <c r="I20" s="30"/>
      <c r="J20" s="31"/>
      <c r="K20" s="32"/>
      <c r="M20" s="34"/>
      <c r="N20" s="34"/>
    </row>
    <row r="21" spans="2:14" x14ac:dyDescent="0.25">
      <c r="B21" s="139"/>
      <c r="C21" s="105">
        <v>1709</v>
      </c>
      <c r="D21" s="98">
        <v>5</v>
      </c>
      <c r="E21" s="64"/>
      <c r="F21" s="28"/>
      <c r="G21" s="28"/>
      <c r="H21" s="109" t="str">
        <f>IF(C21="","",IFERROR((VLOOKUP(C21,'[3]PRE - ETUDE'!$E$58:$AD$100,25,0)),IFERROR(VLOOKUP(C21,[4]Imformations!$C$10:$G$32,3,0),IFERROR((VLOOKUP(C21,[3]PROJETS!$D$24:$AE$1000,25,0)),""))))</f>
        <v>DCE</v>
      </c>
      <c r="I21" s="36"/>
      <c r="J21" s="37"/>
      <c r="K21" s="38"/>
      <c r="M21" s="34"/>
      <c r="N21" s="34"/>
    </row>
    <row r="22" spans="2:14" x14ac:dyDescent="0.25">
      <c r="B22" s="139"/>
      <c r="C22" s="105"/>
      <c r="D22" s="98">
        <v>4.5</v>
      </c>
      <c r="E22" s="64"/>
      <c r="F22" s="28"/>
      <c r="G22" s="28"/>
      <c r="H22" s="109" t="str">
        <f>IF(C22="","",IFERROR((VLOOKUP(C22,'[3]PRE - ETUDE'!$E$58:$AD$100,25,0)),IFERROR(VLOOKUP(C22,[4]Imformations!$C$10:$G$32,3,0),IFERROR((VLOOKUP(C22,[3]PROJETS!$D$24:$AE$1000,25,0)),""))))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105"/>
      <c r="D23" s="98"/>
      <c r="E23" s="64"/>
      <c r="F23" s="28"/>
      <c r="G23" s="28"/>
      <c r="H23" s="109" t="str">
        <f>IF(C23="","",IFERROR((VLOOKUP(C23,'[3]PRE - ETUDE'!$E$58:$AD$100,25,0)),IFERROR(VLOOKUP(C23,[4]Imformations!$C$10:$G$32,3,0),IFERROR((VLOOKUP(C23,[3]PROJETS!$D$24:$AE$1000,25,0)),""))))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105"/>
      <c r="D24" s="98"/>
      <c r="E24" s="64"/>
      <c r="F24" s="28"/>
      <c r="G24" s="28"/>
      <c r="H24" s="109" t="str">
        <f>IF(C24="","",IFERROR((VLOOKUP(C24,'[3]PRE - ETUDE'!$E$58:$AD$100,25,0)),IFERROR(VLOOKUP(C24,[4]Imformations!$C$10:$G$32,3,0),IFERROR((VLOOKUP(C24,[3]PROJETS!$D$24:$AE$1000,25,0)),""))))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105"/>
      <c r="D25" s="98"/>
      <c r="E25" s="64"/>
      <c r="F25" s="28"/>
      <c r="G25" s="28"/>
      <c r="H25" s="109" t="str">
        <f>IF(C25="","",IFERROR((VLOOKUP(C25,'[3]PRE - ETUDE'!$E$58:$AD$100,25,0)),IFERROR(VLOOKUP(C25,[4]Imformations!$C$10:$G$32,3,0),IFERROR((VLOOKUP(C25,[3]PROJETS!$D$24:$AE$1000,25,0)),""))))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105"/>
      <c r="D26" s="98"/>
      <c r="E26" s="64"/>
      <c r="F26" s="28"/>
      <c r="G26" s="28"/>
      <c r="H26" s="109" t="str">
        <f>IF(C26="","",IFERROR((VLOOKUP(C26,'[3]PRE - ETUDE'!$E$58:$AD$100,25,0)),IFERROR(VLOOKUP(C26,[4]Imformations!$C$10:$G$32,3,0),IFERROR((VLOOKUP(C26,[3]PROJETS!$D$24:$AE$1000,25,0)),""))))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106" t="s">
        <v>49</v>
      </c>
      <c r="D27" s="99">
        <f>SUM(D20:D26)</f>
        <v>11.5</v>
      </c>
      <c r="E27" s="41"/>
      <c r="F27" s="42"/>
      <c r="G27" s="43"/>
      <c r="H27" s="110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105">
        <v>16007</v>
      </c>
      <c r="D28" s="100">
        <v>2</v>
      </c>
      <c r="E28" s="67"/>
      <c r="F28" s="28"/>
      <c r="G28" s="28"/>
      <c r="H28" s="109" t="s">
        <v>76</v>
      </c>
      <c r="I28" s="30"/>
      <c r="J28" s="31"/>
      <c r="K28" s="32"/>
      <c r="M28" s="34"/>
      <c r="N28" s="34"/>
    </row>
    <row r="29" spans="2:14" x14ac:dyDescent="0.25">
      <c r="B29" s="139"/>
      <c r="C29" s="105"/>
      <c r="D29" s="98"/>
      <c r="E29" s="64"/>
      <c r="F29" s="28"/>
      <c r="G29" s="28"/>
      <c r="H29" s="109" t="str">
        <f>IF(C29="","",IFERROR((VLOOKUP(C29,'[3]PRE - ETUDE'!$E$58:$AD$100,25,0)),IFERROR(VLOOKUP(C29,[4]Imformations!$C$10:$G$32,3,0),IFERROR((VLOOKUP(C29,[3]PROJETS!$D$24:$AE$1000,25,0)),""))))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105"/>
      <c r="D30" s="98"/>
      <c r="E30" s="64"/>
      <c r="F30" s="28"/>
      <c r="G30" s="28"/>
      <c r="H30" s="109" t="str">
        <f>IF(C30="","",IFERROR((VLOOKUP(C30,'[3]PRE - ETUDE'!$E$58:$AD$100,25,0)),IFERROR(VLOOKUP(C30,[4]Imformations!$C$10:$G$32,3,0),IFERROR((VLOOKUP(C30,[3]PROJETS!$D$24:$AE$1000,25,0)),""))))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105"/>
      <c r="D31" s="98"/>
      <c r="E31" s="64"/>
      <c r="F31" s="28"/>
      <c r="G31" s="28"/>
      <c r="H31" s="109" t="str">
        <f>IF(C31="","",IFERROR((VLOOKUP(C31,'[3]PRE - ETUDE'!$E$58:$AD$100,25,0)),IFERROR(VLOOKUP(C31,[4]Imformations!$C$10:$G$32,3,0),IFERROR((VLOOKUP(C31,[3]PROJETS!$D$24:$AE$1000,25,0)),""))))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105"/>
      <c r="D32" s="98"/>
      <c r="E32" s="64"/>
      <c r="F32" s="28"/>
      <c r="G32" s="28"/>
      <c r="H32" s="109" t="str">
        <f>IF(C32="","",IFERROR((VLOOKUP(C32,'[3]PRE - ETUDE'!$E$58:$AD$100,25,0)),IFERROR(VLOOKUP(C32,[4]Imformations!$C$10:$G$32,3,0),IFERROR((VLOOKUP(C32,[3]PROJETS!$D$24:$AE$1000,25,0)),""))))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105"/>
      <c r="D33" s="98"/>
      <c r="E33" s="64"/>
      <c r="F33" s="28"/>
      <c r="G33" s="28"/>
      <c r="H33" s="109" t="str">
        <f>IF(C33="","",IFERROR((VLOOKUP(C33,'[3]PRE - ETUDE'!$E$58:$AD$100,25,0)),IFERROR(VLOOKUP(C33,[4]Imformations!$C$10:$G$32,3,0),IFERROR((VLOOKUP(C33,[3]PROJETS!$D$24:$AE$1000,25,0)),""))))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105"/>
      <c r="D34" s="98"/>
      <c r="E34" s="64"/>
      <c r="F34" s="28"/>
      <c r="G34" s="28"/>
      <c r="H34" s="109" t="str">
        <f>IF(C34="","",IFERROR((VLOOKUP(C34,'[3]PRE - ETUDE'!$E$58:$AD$100,25,0)),IFERROR(VLOOKUP(C34,[4]Imformations!$C$10:$G$32,3,0),IFERROR((VLOOKUP(C34,[3]PROJETS!$D$24:$AE$1000,25,0)),""))))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106" t="s">
        <v>49</v>
      </c>
      <c r="D35" s="99">
        <f>SUM(D28:D34)</f>
        <v>2</v>
      </c>
      <c r="E35" s="41"/>
      <c r="F35" s="42"/>
      <c r="G35" s="43"/>
      <c r="H35" s="110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105" t="s">
        <v>98</v>
      </c>
      <c r="D36" s="100">
        <v>2</v>
      </c>
      <c r="E36" s="67"/>
      <c r="F36" s="28"/>
      <c r="G36" s="28"/>
      <c r="H36" s="109" t="str">
        <f>IF(C36="","",IFERROR((VLOOKUP(C36,'[3]PRE - ETUDE'!$E$58:$AD$100,25,0)),IFERROR(VLOOKUP(C36,[4]Imformations!$C$10:$G$32,3,0),IFERROR((VLOOKUP(C36,[3]PROJETS!$D$24:$AE$1000,25,0)),""))))</f>
        <v>FAISA</v>
      </c>
      <c r="I36" s="30"/>
      <c r="J36" s="31"/>
      <c r="K36" s="32"/>
      <c r="M36" s="34"/>
      <c r="N36" s="34"/>
    </row>
    <row r="37" spans="2:14" x14ac:dyDescent="0.25">
      <c r="B37" s="139"/>
      <c r="C37" s="105"/>
      <c r="D37" s="98"/>
      <c r="E37" s="64"/>
      <c r="F37" s="28"/>
      <c r="G37" s="28"/>
      <c r="H37" s="109" t="str">
        <f>IF(C37="","",IFERROR((VLOOKUP(C37,'[3]PRE - ETUDE'!$E$58:$AD$100,25,0)),IFERROR(VLOOKUP(C37,[4]Imformations!$C$10:$G$32,3,0),IFERROR((VLOOKUP(C37,[3]PROJETS!$D$24:$AE$1000,25,0)),""))))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105"/>
      <c r="D38" s="98"/>
      <c r="E38" s="64"/>
      <c r="F38" s="28"/>
      <c r="G38" s="28"/>
      <c r="H38" s="109" t="str">
        <f>IF(C38="","",IFERROR((VLOOKUP(C38,'[3]PRE - ETUDE'!$E$58:$AD$100,25,0)),IFERROR(VLOOKUP(C38,[4]Imformations!$C$10:$G$32,3,0),IFERROR((VLOOKUP(C38,[3]PROJETS!$D$24:$AE$1000,25,0)),""))))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105"/>
      <c r="D39" s="98"/>
      <c r="E39" s="64"/>
      <c r="F39" s="28"/>
      <c r="G39" s="28"/>
      <c r="H39" s="109" t="str">
        <f>IF(C39="","",IFERROR((VLOOKUP(C39,'[3]PRE - ETUDE'!$E$58:$AD$100,25,0)),IFERROR(VLOOKUP(C39,[4]Imformations!$C$10:$G$32,3,0),IFERROR((VLOOKUP(C39,[3]PROJETS!$D$24:$AE$1000,25,0)),""))))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105"/>
      <c r="D40" s="98"/>
      <c r="E40" s="64"/>
      <c r="F40" s="28"/>
      <c r="G40" s="28"/>
      <c r="H40" s="109" t="str">
        <f>IF(C40="","",IFERROR((VLOOKUP(C40,'[3]PRE - ETUDE'!$E$58:$AD$100,25,0)),IFERROR(VLOOKUP(C40,[4]Imformations!$C$10:$G$32,3,0),IFERROR((VLOOKUP(C40,[3]PROJETS!$D$24:$AE$1000,25,0)),""))))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105"/>
      <c r="D41" s="98"/>
      <c r="E41" s="64"/>
      <c r="F41" s="28"/>
      <c r="G41" s="28"/>
      <c r="H41" s="109" t="str">
        <f>IF(C41="","",IFERROR((VLOOKUP(C41,'[3]PRE - ETUDE'!$E$58:$AD$100,25,0)),IFERROR(VLOOKUP(C41,[4]Imformations!$C$10:$G$32,3,0),IFERROR((VLOOKUP(C41,[3]PROJETS!$D$24:$AE$1000,25,0)),""))))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105"/>
      <c r="D42" s="98"/>
      <c r="E42" s="64"/>
      <c r="F42" s="28"/>
      <c r="G42" s="28"/>
      <c r="H42" s="109" t="str">
        <f>IF(C42="","",IFERROR((VLOOKUP(C42,'[3]PRE - ETUDE'!$E$58:$AD$100,25,0)),IFERROR(VLOOKUP(C42,[4]Imformations!$C$10:$G$32,3,0),IFERROR((VLOOKUP(C42,[3]PROJETS!$D$24:$AE$1000,25,0)),""))))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106" t="s">
        <v>49</v>
      </c>
      <c r="D43" s="99">
        <f>SUM(D36:D42)</f>
        <v>2</v>
      </c>
      <c r="E43" s="41"/>
      <c r="F43" s="42"/>
      <c r="G43" s="43"/>
      <c r="H43" s="110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105">
        <v>1709</v>
      </c>
      <c r="D44" s="100">
        <v>5</v>
      </c>
      <c r="E44" s="67"/>
      <c r="F44" s="28"/>
      <c r="G44" s="28"/>
      <c r="H44" s="109" t="str">
        <f>IF(C44="","",IFERROR((VLOOKUP(C44,'[3]PRE - ETUDE'!$E$58:$AD$100,25,0)),IFERROR(VLOOKUP(C44,[4]Imformations!$C$10:$G$32,3,0),IFERROR((VLOOKUP(C44,[3]PROJETS!$D$24:$AE$1000,25,0)),""))))</f>
        <v>DCE</v>
      </c>
      <c r="I44" s="30"/>
      <c r="J44" s="31"/>
      <c r="K44" s="32"/>
      <c r="M44" s="34"/>
      <c r="N44" s="34"/>
    </row>
    <row r="45" spans="2:14" x14ac:dyDescent="0.25">
      <c r="B45" s="139"/>
      <c r="C45" s="105"/>
      <c r="D45" s="98"/>
      <c r="E45" s="64"/>
      <c r="F45" s="28"/>
      <c r="G45" s="28"/>
      <c r="H45" s="109" t="str">
        <f>IF(C45="","",IFERROR((VLOOKUP(C45,'[3]PRE - ETUDE'!$E$58:$AD$100,25,0)),IFERROR(VLOOKUP(C45,[4]Imformations!$C$10:$G$32,3,0),IFERROR((VLOOKUP(C45,[3]PROJETS!$D$24:$AE$1000,25,0)),""))))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105"/>
      <c r="D46" s="98"/>
      <c r="E46" s="64"/>
      <c r="F46" s="28"/>
      <c r="G46" s="28"/>
      <c r="H46" s="109" t="str">
        <f>IF(C46="","",IFERROR((VLOOKUP(C46,'[3]PRE - ETUDE'!$E$58:$AD$100,25,0)),IFERROR(VLOOKUP(C46,[4]Imformations!$C$10:$G$32,3,0),IFERROR((VLOOKUP(C46,[3]PROJETS!$D$24:$AE$1000,25,0)),""))))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105"/>
      <c r="D47" s="98"/>
      <c r="E47" s="64"/>
      <c r="F47" s="28"/>
      <c r="G47" s="28"/>
      <c r="H47" s="109" t="str">
        <f>IF(C47="","",IFERROR((VLOOKUP(C47,'[3]PRE - ETUDE'!$E$58:$AD$100,25,0)),IFERROR(VLOOKUP(C47,[4]Imformations!$C$10:$G$32,3,0),IFERROR((VLOOKUP(C47,[3]PROJETS!$D$24:$AE$1000,25,0)),""))))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105"/>
      <c r="D48" s="98"/>
      <c r="E48" s="64"/>
      <c r="F48" s="28"/>
      <c r="G48" s="28"/>
      <c r="H48" s="109" t="str">
        <f>IF(C48="","",IFERROR((VLOOKUP(C48,'[3]PRE - ETUDE'!$E$58:$AD$100,25,0)),IFERROR(VLOOKUP(C48,[4]Imformations!$C$10:$G$32,3,0),IFERROR((VLOOKUP(C48,[3]PROJETS!$D$24:$AE$1000,25,0)),""))))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105"/>
      <c r="D49" s="98"/>
      <c r="E49" s="64"/>
      <c r="F49" s="28"/>
      <c r="G49" s="28"/>
      <c r="H49" s="109" t="str">
        <f>IF(C49="","",IFERROR((VLOOKUP(C49,'[3]PRE - ETUDE'!$E$58:$AD$100,25,0)),IFERROR(VLOOKUP(C49,[4]Imformations!$C$10:$G$32,3,0),IFERROR((VLOOKUP(C49,[3]PROJETS!$D$24:$AE$1000,25,0)),""))))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105"/>
      <c r="D50" s="98"/>
      <c r="E50" s="64"/>
      <c r="F50" s="28"/>
      <c r="G50" s="28"/>
      <c r="H50" s="109" t="str">
        <f>IF(C50="","",IFERROR((VLOOKUP(C50,'[3]PRE - ETUDE'!$E$58:$AD$100,25,0)),IFERROR(VLOOKUP(C50,[4]Imformations!$C$10:$G$32,3,0),IFERROR((VLOOKUP(C50,[3]PROJETS!$D$24:$AE$1000,25,0)),""))))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106" t="s">
        <v>49</v>
      </c>
      <c r="D51" s="99">
        <f>SUM(D44:D50)</f>
        <v>5</v>
      </c>
      <c r="E51" s="41"/>
      <c r="F51" s="42"/>
      <c r="G51" s="43"/>
      <c r="H51" s="110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105">
        <v>1709</v>
      </c>
      <c r="D52" s="100">
        <v>2</v>
      </c>
      <c r="E52" s="67"/>
      <c r="F52" s="28"/>
      <c r="G52" s="28"/>
      <c r="H52" s="109" t="str">
        <f>IF(C52="","",IFERROR((VLOOKUP(C52,'[3]PRE - ETUDE'!$E$58:$AD$100,25,0)),IFERROR(VLOOKUP(C52,[4]Imformations!$C$10:$G$32,3,0),IFERROR((VLOOKUP(C52,[3]PROJETS!$D$24:$AE$1000,25,0)),""))))</f>
        <v>DCE</v>
      </c>
      <c r="I52" s="30"/>
      <c r="J52" s="31"/>
      <c r="K52" s="32"/>
      <c r="M52" s="34"/>
      <c r="N52" s="34"/>
    </row>
    <row r="53" spans="2:14" x14ac:dyDescent="0.25">
      <c r="B53" s="139"/>
      <c r="C53" s="105"/>
      <c r="D53" s="98"/>
      <c r="E53" s="64"/>
      <c r="F53" s="28"/>
      <c r="G53" s="28"/>
      <c r="H53" s="109" t="str">
        <f>IF(C53="","",IFERROR((VLOOKUP(C53,'[3]PRE - ETUDE'!$E$58:$AD$100,25,0)),IFERROR(VLOOKUP(C53,[4]Imformations!$C$10:$G$32,3,0),IFERROR((VLOOKUP(C53,[3]PROJETS!$D$24:$AE$1000,25,0)),""))))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105"/>
      <c r="D54" s="98"/>
      <c r="E54" s="64"/>
      <c r="F54" s="28"/>
      <c r="G54" s="28"/>
      <c r="H54" s="109" t="str">
        <f>IF(C54="","",IFERROR((VLOOKUP(C54,'[3]PRE - ETUDE'!$E$58:$AD$100,25,0)),IFERROR(VLOOKUP(C54,[4]Imformations!$C$10:$G$32,3,0),IFERROR((VLOOKUP(C54,[3]PROJETS!$D$24:$AE$1000,25,0)),""))))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105"/>
      <c r="D55" s="98"/>
      <c r="E55" s="64"/>
      <c r="F55" s="28"/>
      <c r="G55" s="28"/>
      <c r="H55" s="109" t="str">
        <f>IF(C55="","",IFERROR((VLOOKUP(C55,'[3]PRE - ETUDE'!$E$58:$AD$100,25,0)),IFERROR(VLOOKUP(C55,[4]Imformations!$C$10:$G$32,3,0),IFERROR((VLOOKUP(C55,[3]PROJETS!$D$24:$AE$1000,25,0)),""))))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105"/>
      <c r="D56" s="98"/>
      <c r="E56" s="64"/>
      <c r="F56" s="28"/>
      <c r="G56" s="28"/>
      <c r="H56" s="109" t="str">
        <f>IF(C56="","",IFERROR((VLOOKUP(C56,'[3]PRE - ETUDE'!$E$58:$AD$100,25,0)),IFERROR(VLOOKUP(C56,[4]Imformations!$C$10:$G$32,3,0),IFERROR((VLOOKUP(C56,[3]PROJETS!$D$24:$AE$1000,25,0)),""))))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105"/>
      <c r="D57" s="98"/>
      <c r="E57" s="64"/>
      <c r="F57" s="28"/>
      <c r="G57" s="28"/>
      <c r="H57" s="109" t="str">
        <f>IF(C57="","",IFERROR((VLOOKUP(C57,'[3]PRE - ETUDE'!$E$58:$AD$100,25,0)),IFERROR(VLOOKUP(C57,[4]Imformations!$C$10:$G$32,3,0),IFERROR((VLOOKUP(C57,[3]PROJETS!$D$24:$AE$1000,25,0)),""))))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105"/>
      <c r="D58" s="98"/>
      <c r="E58" s="64"/>
      <c r="F58" s="28"/>
      <c r="G58" s="28"/>
      <c r="H58" s="109" t="str">
        <f>IF(C58="","",IFERROR((VLOOKUP(C58,'[3]PRE - ETUDE'!$E$58:$AD$100,25,0)),IFERROR(VLOOKUP(C58,[4]Imformations!$C$10:$G$32,3,0),IFERROR((VLOOKUP(C58,[3]PROJETS!$D$24:$AE$1000,25,0)),""))))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106" t="s">
        <v>49</v>
      </c>
      <c r="D59" s="99">
        <f>SUM(D52:D58)</f>
        <v>2</v>
      </c>
      <c r="E59" s="41"/>
      <c r="F59" s="42"/>
      <c r="G59" s="43"/>
      <c r="H59" s="110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105">
        <v>1702</v>
      </c>
      <c r="D60" s="100">
        <v>3</v>
      </c>
      <c r="E60" s="67"/>
      <c r="F60" s="28"/>
      <c r="G60" s="28"/>
      <c r="H60" s="109" t="s">
        <v>77</v>
      </c>
      <c r="I60" s="30"/>
      <c r="J60" s="31"/>
      <c r="K60" s="32"/>
      <c r="M60" s="34"/>
      <c r="N60" s="34"/>
    </row>
    <row r="61" spans="2:14" x14ac:dyDescent="0.25">
      <c r="B61" s="139"/>
      <c r="C61" s="105">
        <v>1609</v>
      </c>
      <c r="D61" s="98">
        <v>3</v>
      </c>
      <c r="E61" s="64"/>
      <c r="F61" s="28"/>
      <c r="G61" s="28"/>
      <c r="H61" s="109" t="str">
        <f>IF(C61="","",IFERROR((VLOOKUP(C61,'[3]PRE - ETUDE'!$E$58:$AD$100,25,0)),IFERROR(VLOOKUP(C61,[4]Imformations!$C$10:$G$32,3,0),IFERROR((VLOOKUP(C61,[3]PROJETS!$D$24:$AE$1000,25,0)),""))))</f>
        <v>DCE</v>
      </c>
      <c r="I61" s="36"/>
      <c r="J61" s="37"/>
      <c r="K61" s="38"/>
      <c r="M61" s="34"/>
      <c r="N61" s="34"/>
    </row>
    <row r="62" spans="2:14" x14ac:dyDescent="0.25">
      <c r="B62" s="139"/>
      <c r="C62" s="105">
        <v>1707</v>
      </c>
      <c r="D62" s="98">
        <v>2</v>
      </c>
      <c r="E62" s="64"/>
      <c r="F62" s="28"/>
      <c r="G62" s="28"/>
      <c r="H62" s="109" t="str">
        <f>IF(C62="","",IFERROR((VLOOKUP(C62,'[3]PRE - ETUDE'!$E$58:$AD$100,25,0)),IFERROR(VLOOKUP(C62,[4]Imformations!$C$10:$G$32,3,0),IFERROR((VLOOKUP(C62,[3]PROJETS!$D$24:$AE$1000,25,0)),""))))</f>
        <v>PC</v>
      </c>
      <c r="I62" s="36"/>
      <c r="J62" s="37"/>
      <c r="K62" s="38"/>
      <c r="M62" s="34"/>
      <c r="N62" s="34"/>
    </row>
    <row r="63" spans="2:14" x14ac:dyDescent="0.25">
      <c r="B63" s="139"/>
      <c r="C63" s="105"/>
      <c r="D63" s="98"/>
      <c r="E63" s="64"/>
      <c r="F63" s="28"/>
      <c r="G63" s="28"/>
      <c r="H63" s="109" t="str">
        <f>IF(C63="","",IFERROR((VLOOKUP(C63,'[3]PRE - ETUDE'!$E$58:$AD$100,25,0)),IFERROR(VLOOKUP(C63,[4]Imformations!$C$10:$G$32,3,0),IFERROR((VLOOKUP(C63,[3]PROJETS!$D$24:$AE$1000,25,0)),""))))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105"/>
      <c r="D64" s="98"/>
      <c r="E64" s="64"/>
      <c r="F64" s="28"/>
      <c r="G64" s="28"/>
      <c r="H64" s="109" t="str">
        <f>IF(C64="","",IFERROR((VLOOKUP(C64,'[3]PRE - ETUDE'!$E$58:$AD$100,25,0)),IFERROR(VLOOKUP(C64,[4]Imformations!$C$10:$G$32,3,0),IFERROR((VLOOKUP(C64,[3]PROJETS!$D$24:$AE$1000,25,0)),""))))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105"/>
      <c r="D65" s="98"/>
      <c r="E65" s="64"/>
      <c r="F65" s="28"/>
      <c r="G65" s="28"/>
      <c r="H65" s="109" t="str">
        <f>IF(C65="","",IFERROR((VLOOKUP(C65,'[3]PRE - ETUDE'!$E$58:$AD$100,25,0)),IFERROR(VLOOKUP(C65,[4]Imformations!$C$10:$G$32,3,0),IFERROR((VLOOKUP(C65,[3]PROJETS!$D$24:$AE$1000,25,0)),""))))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105"/>
      <c r="D66" s="98"/>
      <c r="E66" s="64"/>
      <c r="F66" s="28"/>
      <c r="G66" s="28"/>
      <c r="H66" s="109" t="str">
        <f>IF(C66="","",IFERROR((VLOOKUP(C66,'[3]PRE - ETUDE'!$E$58:$AD$100,25,0)),IFERROR(VLOOKUP(C66,[4]Imformations!$C$10:$G$32,3,0),IFERROR((VLOOKUP(C66,[3]PROJETS!$D$24:$AE$1000,25,0)),""))))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106" t="s">
        <v>49</v>
      </c>
      <c r="D67" s="99">
        <f>SUM(D60:D66)</f>
        <v>8</v>
      </c>
      <c r="E67" s="41"/>
      <c r="F67" s="42"/>
      <c r="G67" s="43"/>
      <c r="H67" s="110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105">
        <v>1707</v>
      </c>
      <c r="D68" s="100">
        <v>8</v>
      </c>
      <c r="E68" s="67"/>
      <c r="F68" s="28"/>
      <c r="G68" s="28"/>
      <c r="H68" s="109" t="str">
        <f>IF(C68="","",IFERROR((VLOOKUP(C68,'[3]PRE - ETUDE'!$E$58:$AD$100,25,0)),IFERROR(VLOOKUP(C68,[4]Imformations!$C$10:$G$32,3,0),IFERROR((VLOOKUP(C68,[3]PROJETS!$D$24:$AE$1000,25,0)),""))))</f>
        <v>PC</v>
      </c>
      <c r="I68" s="30"/>
      <c r="J68" s="31"/>
      <c r="K68" s="32"/>
      <c r="M68" s="34"/>
      <c r="N68" s="34"/>
    </row>
    <row r="69" spans="2:14" x14ac:dyDescent="0.25">
      <c r="B69" s="139"/>
      <c r="C69" s="105">
        <v>12010</v>
      </c>
      <c r="D69" s="98">
        <v>1</v>
      </c>
      <c r="E69" s="64"/>
      <c r="F69" s="28"/>
      <c r="G69" s="28"/>
      <c r="H69" s="109" t="str">
        <f>IF(C69="","",IFERROR((VLOOKUP(C69,'[3]PRE - ETUDE'!$E$58:$AD$100,25,0)),IFERROR(VLOOKUP(C69,[4]Imformations!$C$10:$G$32,3,0),IFERROR((VLOOKUP(C69,[3]PROJETS!$D$24:$AE$1000,25,0)),""))))</f>
        <v>DOE</v>
      </c>
      <c r="I69" s="36"/>
      <c r="J69" s="37"/>
      <c r="K69" s="38"/>
      <c r="M69" s="34"/>
      <c r="N69" s="34"/>
    </row>
    <row r="70" spans="2:14" x14ac:dyDescent="0.25">
      <c r="B70" s="139"/>
      <c r="C70" s="105"/>
      <c r="D70" s="98"/>
      <c r="E70" s="64"/>
      <c r="F70" s="28"/>
      <c r="G70" s="28"/>
      <c r="H70" s="109" t="str">
        <f>IF(C70="","",IFERROR((VLOOKUP(C70,'[3]PRE - ETUDE'!$E$58:$AD$100,25,0)),IFERROR(VLOOKUP(C70,[4]Imformations!$C$10:$G$32,3,0),IFERROR((VLOOKUP(C70,[3]PROJETS!$D$24:$AE$1000,25,0)),""))))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105"/>
      <c r="D71" s="98"/>
      <c r="E71" s="64"/>
      <c r="F71" s="28"/>
      <c r="G71" s="28"/>
      <c r="H71" s="109" t="str">
        <f>IF(C71="","",IFERROR((VLOOKUP(C71,'[3]PRE - ETUDE'!$E$58:$AD$100,25,0)),IFERROR(VLOOKUP(C71,[4]Imformations!$C$10:$G$32,3,0),IFERROR((VLOOKUP(C71,[3]PROJETS!$D$24:$AE$1000,25,0)),""))))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105"/>
      <c r="D72" s="98"/>
      <c r="E72" s="64"/>
      <c r="F72" s="28"/>
      <c r="G72" s="28"/>
      <c r="H72" s="109" t="str">
        <f>IF(C72="","",IFERROR((VLOOKUP(C72,'[3]PRE - ETUDE'!$E$58:$AD$100,25,0)),IFERROR(VLOOKUP(C72,[4]Imformations!$C$10:$G$32,3,0),IFERROR((VLOOKUP(C72,[3]PROJETS!$D$24:$AE$1000,25,0)),""))))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105"/>
      <c r="D73" s="98"/>
      <c r="E73" s="64"/>
      <c r="F73" s="28"/>
      <c r="G73" s="28"/>
      <c r="H73" s="109" t="str">
        <f>IF(C73="","",IFERROR((VLOOKUP(C73,'[3]PRE - ETUDE'!$E$58:$AD$100,25,0)),IFERROR(VLOOKUP(C73,[4]Imformations!$C$10:$G$32,3,0),IFERROR((VLOOKUP(C73,[3]PROJETS!$D$24:$AE$1000,25,0)),""))))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105"/>
      <c r="D74" s="98"/>
      <c r="E74" s="64"/>
      <c r="F74" s="28"/>
      <c r="G74" s="28"/>
      <c r="H74" s="109" t="str">
        <f>IF(C74="","",IFERROR((VLOOKUP(C74,'[3]PRE - ETUDE'!$E$58:$AD$100,25,0)),IFERROR(VLOOKUP(C74,[4]Imformations!$C$10:$G$32,3,0),IFERROR((VLOOKUP(C74,[3]PROJETS!$D$24:$AE$1000,25,0)),""))))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106" t="s">
        <v>49</v>
      </c>
      <c r="D75" s="99">
        <f>SUM(D68:D74)</f>
        <v>9</v>
      </c>
      <c r="E75" s="41"/>
      <c r="F75" s="42"/>
      <c r="G75" s="43"/>
      <c r="H75" s="110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105">
        <v>1707</v>
      </c>
      <c r="D76" s="100">
        <v>6</v>
      </c>
      <c r="E76" s="67"/>
      <c r="F76" s="28"/>
      <c r="G76" s="28"/>
      <c r="H76" s="109" t="str">
        <f>IF(C76="","",IFERROR((VLOOKUP(C76,'[3]PRE - ETUDE'!$E$58:$AD$100,25,0)),IFERROR(VLOOKUP(C76,[4]Imformations!$C$10:$G$32,3,0),IFERROR((VLOOKUP(C76,[3]PROJETS!$D$24:$AE$1000,25,0)),""))))</f>
        <v>PC</v>
      </c>
      <c r="I76" s="30"/>
      <c r="J76" s="31"/>
      <c r="K76" s="32"/>
      <c r="M76" s="34"/>
      <c r="N76" s="34"/>
    </row>
    <row r="77" spans="2:14" x14ac:dyDescent="0.25">
      <c r="B77" s="139"/>
      <c r="C77" s="105"/>
      <c r="D77" s="98"/>
      <c r="E77" s="64"/>
      <c r="F77" s="28"/>
      <c r="G77" s="28"/>
      <c r="H77" s="109" t="str">
        <f>IF(C77="","",IFERROR((VLOOKUP(C77,'[3]PRE - ETUDE'!$E$58:$AD$100,25,0)),IFERROR(VLOOKUP(C77,[4]Imformations!$C$10:$G$32,3,0),IFERROR((VLOOKUP(C77,[3]PROJETS!$D$24:$AE$1000,25,0)),""))))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105"/>
      <c r="D78" s="98"/>
      <c r="E78" s="64"/>
      <c r="F78" s="28"/>
      <c r="G78" s="28"/>
      <c r="H78" s="109" t="str">
        <f>IF(C78="","",IFERROR((VLOOKUP(C78,'[3]PRE - ETUDE'!$E$58:$AD$100,25,0)),IFERROR(VLOOKUP(C78,[4]Imformations!$C$10:$G$32,3,0),IFERROR((VLOOKUP(C78,[3]PROJETS!$D$24:$AE$1000,25,0)),""))))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105"/>
      <c r="D79" s="98"/>
      <c r="E79" s="64"/>
      <c r="F79" s="28"/>
      <c r="G79" s="28"/>
      <c r="H79" s="109" t="str">
        <f>IF(C79="","",IFERROR((VLOOKUP(C79,'[3]PRE - ETUDE'!$E$58:$AD$100,25,0)),IFERROR(VLOOKUP(C79,[4]Imformations!$C$10:$G$32,3,0),IFERROR((VLOOKUP(C79,[3]PROJETS!$D$24:$AE$1000,25,0)),""))))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105"/>
      <c r="D80" s="98"/>
      <c r="E80" s="64"/>
      <c r="F80" s="28"/>
      <c r="G80" s="28"/>
      <c r="H80" s="109" t="str">
        <f>IF(C80="","",IFERROR((VLOOKUP(C80,'[3]PRE - ETUDE'!$E$58:$AD$100,25,0)),IFERROR(VLOOKUP(C80,[4]Imformations!$C$10:$G$32,3,0),IFERROR((VLOOKUP(C80,[3]PROJETS!$D$24:$AE$1000,25,0)),""))))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105"/>
      <c r="D81" s="98"/>
      <c r="E81" s="64"/>
      <c r="F81" s="28"/>
      <c r="G81" s="28"/>
      <c r="H81" s="109" t="str">
        <f>IF(C81="","",IFERROR((VLOOKUP(C81,'[3]PRE - ETUDE'!$E$58:$AD$100,25,0)),IFERROR(VLOOKUP(C81,[4]Imformations!$C$10:$G$32,3,0),IFERROR((VLOOKUP(C81,[3]PROJETS!$D$24:$AE$1000,25,0)),""))))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105"/>
      <c r="D82" s="98"/>
      <c r="E82" s="64"/>
      <c r="F82" s="28"/>
      <c r="G82" s="28"/>
      <c r="H82" s="109" t="str">
        <f>IF(C82="","",IFERROR((VLOOKUP(C82,'[3]PRE - ETUDE'!$E$58:$AD$100,25,0)),IFERROR(VLOOKUP(C82,[4]Imformations!$C$10:$G$32,3,0),IFERROR((VLOOKUP(C82,[3]PROJETS!$D$24:$AE$1000,25,0)),""))))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106" t="s">
        <v>49</v>
      </c>
      <c r="D83" s="99">
        <f>SUM(D76:D82)</f>
        <v>6</v>
      </c>
      <c r="E83" s="41"/>
      <c r="F83" s="42"/>
      <c r="G83" s="43"/>
      <c r="H83" s="110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105"/>
      <c r="D84" s="100"/>
      <c r="E84" s="67"/>
      <c r="F84" s="28"/>
      <c r="G84" s="28"/>
      <c r="H84" s="109" t="str">
        <f>IF(C84="","",IFERROR((VLOOKUP(C84,'[3]PRE - ETUDE'!$E$58:$AD$100,25,0)),IFERROR(VLOOKUP(C84,[4]Imformations!$C$10:$G$32,3,0),IFERROR((VLOOKUP(C84,[3]PROJETS!$D$24:$AE$1000,25,0)),""))))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105"/>
      <c r="D85" s="98"/>
      <c r="E85" s="64"/>
      <c r="F85" s="28"/>
      <c r="G85" s="28"/>
      <c r="H85" s="109" t="str">
        <f>IF(C85="","",IFERROR((VLOOKUP(C85,'[3]PRE - ETUDE'!$E$58:$AD$100,25,0)),IFERROR(VLOOKUP(C85,[4]Imformations!$C$10:$G$32,3,0),IFERROR((VLOOKUP(C85,[3]PROJETS!$D$24:$AE$1000,25,0)),""))))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105"/>
      <c r="D86" s="101"/>
      <c r="E86" s="64"/>
      <c r="F86" s="28"/>
      <c r="G86" s="28"/>
      <c r="H86" s="109" t="str">
        <f>IF(C86="","",IFERROR((VLOOKUP(C86,'[3]PRE - ETUDE'!$E$58:$AD$100,25,0)),IFERROR(VLOOKUP(C86,[4]Imformations!$C$10:$G$32,3,0),IFERROR((VLOOKUP(C86,[3]PROJETS!$D$24:$AE$1000,25,0)),""))))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105"/>
      <c r="D87" s="98"/>
      <c r="E87" s="64"/>
      <c r="F87" s="28"/>
      <c r="G87" s="28"/>
      <c r="H87" s="109" t="str">
        <f>IF(C87="","",IFERROR((VLOOKUP(C87,'[3]PRE - ETUDE'!$E$58:$AD$100,25,0)),IFERROR(VLOOKUP(C87,[4]Imformations!$C$10:$G$32,3,0),IFERROR((VLOOKUP(C87,[3]PROJETS!$D$24:$AE$1000,25,0)),""))))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105"/>
      <c r="D88" s="98"/>
      <c r="E88" s="64"/>
      <c r="F88" s="28"/>
      <c r="G88" s="28"/>
      <c r="H88" s="109" t="str">
        <f>IF(C88="","",IFERROR((VLOOKUP(C88,'[3]PRE - ETUDE'!$E$58:$AD$100,25,0)),IFERROR(VLOOKUP(C88,[4]Imformations!$C$10:$G$32,3,0),IFERROR((VLOOKUP(C88,[3]PROJETS!$D$24:$AE$1000,25,0)),""))))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105"/>
      <c r="D89" s="98"/>
      <c r="E89" s="64"/>
      <c r="F89" s="28"/>
      <c r="G89" s="28"/>
      <c r="H89" s="109" t="str">
        <f>IF(C89="","",IFERROR((VLOOKUP(C89,'[3]PRE - ETUDE'!$E$58:$AD$100,25,0)),IFERROR(VLOOKUP(C89,[4]Imformations!$C$10:$G$32,3,0),IFERROR((VLOOKUP(C89,[3]PROJETS!$D$24:$AE$1000,25,0)),""))))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105"/>
      <c r="D90" s="98"/>
      <c r="E90" s="64"/>
      <c r="F90" s="28"/>
      <c r="G90" s="28"/>
      <c r="H90" s="109" t="str">
        <f>IF(C90="","",IFERROR((VLOOKUP(C90,'[3]PRE - ETUDE'!$E$58:$AD$100,25,0)),IFERROR(VLOOKUP(C90,[4]Imformations!$C$10:$G$32,3,0),IFERROR((VLOOKUP(C90,[3]PROJETS!$D$24:$AE$1000,25,0)),""))))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106" t="s">
        <v>49</v>
      </c>
      <c r="D91" s="99">
        <f>SUM(D84:D90)</f>
        <v>0</v>
      </c>
      <c r="E91" s="41"/>
      <c r="F91" s="42"/>
      <c r="G91" s="43"/>
      <c r="H91" s="110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105">
        <v>1612</v>
      </c>
      <c r="D92" s="100">
        <v>4</v>
      </c>
      <c r="E92" s="67" t="s">
        <v>90</v>
      </c>
      <c r="F92" s="28"/>
      <c r="G92" s="28"/>
      <c r="H92" s="109" t="str">
        <f>IF(C92="","",IFERROR((VLOOKUP(C92,'[3]PRE - ETUDE'!$E$58:$AD$100,25,0)),IFERROR(VLOOKUP(C92,[4]Imformations!$C$10:$G$32,3,0),IFERROR((VLOOKUP(C92,[3]PROJETS!$D$24:$AE$1000,25,0)),""))))</f>
        <v>DET</v>
      </c>
      <c r="I92" s="30"/>
      <c r="J92" s="31"/>
      <c r="K92" s="32"/>
      <c r="M92" s="34"/>
      <c r="N92" s="34"/>
    </row>
    <row r="93" spans="2:14" x14ac:dyDescent="0.25">
      <c r="B93" s="139"/>
      <c r="C93" s="105" t="s">
        <v>74</v>
      </c>
      <c r="D93" s="98">
        <v>6</v>
      </c>
      <c r="E93" s="64"/>
      <c r="F93" s="28"/>
      <c r="G93" s="28"/>
      <c r="H93" s="109" t="str">
        <f>IF(C93="","",IFERROR((VLOOKUP(C93,'[3]PRE - ETUDE'!$E$58:$AD$100,25,0)),IFERROR(VLOOKUP(C93,[4]Imformations!$C$10:$G$32,3,0),IFERROR((VLOOKUP(C93,[3]PROJETS!$D$24:$AE$1000,25,0)),""))))</f>
        <v>FAISA</v>
      </c>
      <c r="I93" s="36"/>
      <c r="J93" s="37"/>
      <c r="K93" s="38"/>
      <c r="M93" s="34"/>
      <c r="N93" s="34"/>
    </row>
    <row r="94" spans="2:14" x14ac:dyDescent="0.25">
      <c r="B94" s="139"/>
      <c r="C94" s="105"/>
      <c r="D94" s="98"/>
      <c r="E94" s="64"/>
      <c r="F94" s="28"/>
      <c r="G94" s="28"/>
      <c r="H94" s="109" t="str">
        <f>IF(C94="","",IFERROR((VLOOKUP(C94,'[3]PRE - ETUDE'!$E$58:$AD$100,25,0)),IFERROR(VLOOKUP(C94,[4]Imformations!$C$10:$G$32,3,0),IFERROR((VLOOKUP(C94,[3]PROJETS!$D$24:$AE$1000,25,0)),""))))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105"/>
      <c r="D95" s="98"/>
      <c r="E95" s="64"/>
      <c r="F95" s="28"/>
      <c r="G95" s="28"/>
      <c r="H95" s="109" t="str">
        <f>IF(C95="","",IFERROR((VLOOKUP(C95,'[3]PRE - ETUDE'!$E$58:$AD$100,25,0)),IFERROR(VLOOKUP(C95,[4]Imformations!$C$10:$G$32,3,0),IFERROR((VLOOKUP(C95,[3]PROJETS!$D$24:$AE$1000,25,0)),""))))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105"/>
      <c r="D96" s="98"/>
      <c r="E96" s="64"/>
      <c r="F96" s="28"/>
      <c r="G96" s="28"/>
      <c r="H96" s="109" t="str">
        <f>IF(C96="","",IFERROR((VLOOKUP(C96,'[3]PRE - ETUDE'!$E$58:$AD$100,25,0)),IFERROR(VLOOKUP(C96,[4]Imformations!$C$10:$G$32,3,0),IFERROR((VLOOKUP(C96,[3]PROJETS!$D$24:$AE$1000,25,0)),""))))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105"/>
      <c r="D97" s="98"/>
      <c r="E97" s="64"/>
      <c r="F97" s="28"/>
      <c r="G97" s="28"/>
      <c r="H97" s="109" t="str">
        <f>IF(C97="","",IFERROR((VLOOKUP(C97,'[3]PRE - ETUDE'!$E$58:$AD$100,25,0)),IFERROR(VLOOKUP(C97,[4]Imformations!$C$10:$G$32,3,0),IFERROR((VLOOKUP(C97,[3]PROJETS!$D$24:$AE$1000,25,0)),""))))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105"/>
      <c r="D98" s="98"/>
      <c r="E98" s="64"/>
      <c r="F98" s="28"/>
      <c r="G98" s="28"/>
      <c r="H98" s="109" t="str">
        <f>IF(C98="","",IFERROR((VLOOKUP(C98,'[3]PRE - ETUDE'!$E$58:$AD$100,25,0)),IFERROR(VLOOKUP(C98,[4]Imformations!$C$10:$G$32,3,0),IFERROR((VLOOKUP(C98,[3]PROJETS!$D$24:$AE$1000,25,0)),""))))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106" t="s">
        <v>49</v>
      </c>
      <c r="D99" s="99">
        <f>SUM(D92:D98)</f>
        <v>10</v>
      </c>
      <c r="E99" s="41"/>
      <c r="F99" s="42"/>
      <c r="G99" s="43"/>
      <c r="H99" s="110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105">
        <v>8</v>
      </c>
      <c r="D100" s="100">
        <v>8</v>
      </c>
      <c r="E100" s="67"/>
      <c r="F100" s="28"/>
      <c r="G100" s="28"/>
      <c r="H100" s="109">
        <f>IF(C100="","",IFERROR((VLOOKUP(C100,'[3]PRE - ETUDE'!$E$58:$AD$100,25,0)),IFERROR(VLOOKUP(C100,[4]Imformations!$C$10:$G$32,3,0),IFERROR((VLOOKUP(C100,[3]PROJETS!$D$24:$AE$1000,25,0)),""))))</f>
        <v>0</v>
      </c>
      <c r="I100" s="30"/>
      <c r="J100" s="31"/>
      <c r="K100" s="32"/>
      <c r="M100" s="34"/>
      <c r="N100" s="34"/>
    </row>
    <row r="101" spans="2:14" x14ac:dyDescent="0.25">
      <c r="B101" s="139"/>
      <c r="C101" s="105" t="s">
        <v>74</v>
      </c>
      <c r="D101" s="98">
        <v>6</v>
      </c>
      <c r="E101" s="64"/>
      <c r="F101" s="28"/>
      <c r="G101" s="28"/>
      <c r="H101" s="109" t="str">
        <f>IF(C101="","",IFERROR((VLOOKUP(C101,'[3]PRE - ETUDE'!$E$58:$AD$100,25,0)),IFERROR(VLOOKUP(C101,[4]Imformations!$C$10:$G$32,3,0),IFERROR((VLOOKUP(C101,[3]PROJETS!$D$24:$AE$1000,25,0)),""))))</f>
        <v>FAISA</v>
      </c>
      <c r="I101" s="36"/>
      <c r="J101" s="37"/>
      <c r="K101" s="38"/>
      <c r="M101" s="34"/>
      <c r="N101" s="34"/>
    </row>
    <row r="102" spans="2:14" x14ac:dyDescent="0.25">
      <c r="B102" s="139"/>
      <c r="C102" s="105"/>
      <c r="D102" s="98"/>
      <c r="E102" s="64"/>
      <c r="F102" s="28"/>
      <c r="G102" s="28"/>
      <c r="H102" s="109" t="str">
        <f>IF(C102="","",IFERROR((VLOOKUP(C102,'[3]PRE - ETUDE'!$E$58:$AD$100,25,0)),IFERROR(VLOOKUP(C102,[4]Imformations!$C$10:$G$32,3,0),IFERROR((VLOOKUP(C102,[3]PROJETS!$D$24:$AE$1000,25,0)),""))))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105"/>
      <c r="D103" s="98"/>
      <c r="E103" s="64"/>
      <c r="F103" s="28"/>
      <c r="G103" s="28"/>
      <c r="H103" s="109" t="str">
        <f>IF(C103="","",IFERROR((VLOOKUP(C103,'[3]PRE - ETUDE'!$E$58:$AD$100,25,0)),IFERROR(VLOOKUP(C103,[4]Imformations!$C$10:$G$32,3,0),IFERROR((VLOOKUP(C103,[3]PROJETS!$D$24:$AE$1000,25,0)),""))))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105"/>
      <c r="D104" s="98"/>
      <c r="E104" s="64"/>
      <c r="F104" s="28"/>
      <c r="G104" s="28"/>
      <c r="H104" s="109" t="str">
        <f>IF(C104="","",IFERROR((VLOOKUP(C104,'[3]PRE - ETUDE'!$E$58:$AD$100,25,0)),IFERROR(VLOOKUP(C104,[4]Imformations!$C$10:$G$32,3,0),IFERROR((VLOOKUP(C104,[3]PROJETS!$D$24:$AE$1000,25,0)),""))))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105"/>
      <c r="D105" s="98"/>
      <c r="E105" s="64"/>
      <c r="F105" s="28"/>
      <c r="G105" s="28"/>
      <c r="H105" s="109" t="str">
        <f>IF(C105="","",IFERROR((VLOOKUP(C105,'[3]PRE - ETUDE'!$E$58:$AD$100,25,0)),IFERROR(VLOOKUP(C105,[4]Imformations!$C$10:$G$32,3,0),IFERROR((VLOOKUP(C105,[3]PROJETS!$D$24:$AE$1000,25,0)),""))))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105"/>
      <c r="D106" s="98"/>
      <c r="E106" s="64"/>
      <c r="F106" s="28"/>
      <c r="G106" s="28"/>
      <c r="H106" s="109" t="str">
        <f>IF(C106="","",IFERROR((VLOOKUP(C106,'[3]PRE - ETUDE'!$E$58:$AD$100,25,0)),IFERROR(VLOOKUP(C106,[4]Imformations!$C$10:$G$32,3,0),IFERROR((VLOOKUP(C106,[3]PROJETS!$D$24:$AE$1000,25,0)),""))))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106" t="s">
        <v>49</v>
      </c>
      <c r="D107" s="99">
        <f>SUM(D100:D106)</f>
        <v>14</v>
      </c>
      <c r="E107" s="41"/>
      <c r="F107" s="42"/>
      <c r="G107" s="43"/>
      <c r="H107" s="110">
        <f>M107/24</f>
        <v>0.33333333333333331</v>
      </c>
      <c r="I107" s="45" t="s">
        <v>51</v>
      </c>
      <c r="J107" s="46">
        <f>N107/24</f>
        <v>1</v>
      </c>
      <c r="K107" s="47">
        <f>IF(J107=0,"",J107-H107)</f>
        <v>0.66666666666666674</v>
      </c>
      <c r="M107" s="66">
        <v>8</v>
      </c>
      <c r="N107" s="66">
        <v>24</v>
      </c>
    </row>
    <row r="108" spans="2:14" x14ac:dyDescent="0.25">
      <c r="B108" s="138" t="s">
        <v>18</v>
      </c>
      <c r="C108" s="105">
        <v>12010</v>
      </c>
      <c r="D108" s="100">
        <v>5</v>
      </c>
      <c r="E108" s="67"/>
      <c r="F108" s="28"/>
      <c r="G108" s="28"/>
      <c r="H108" s="109" t="str">
        <f>IF(C108="","",IFERROR((VLOOKUP(C108,'[3]PRE - ETUDE'!$E$58:$AD$100,25,0)),IFERROR(VLOOKUP(C108,[4]Imformations!$C$10:$G$32,3,0),IFERROR((VLOOKUP(C108,[3]PROJETS!$D$24:$AE$1000,25,0)),""))))</f>
        <v>DOE</v>
      </c>
      <c r="I108" s="30"/>
      <c r="J108" s="31"/>
      <c r="K108" s="32"/>
      <c r="M108" s="34"/>
      <c r="N108" s="34"/>
    </row>
    <row r="109" spans="2:14" x14ac:dyDescent="0.25">
      <c r="B109" s="139"/>
      <c r="C109" s="105" t="s">
        <v>99</v>
      </c>
      <c r="D109" s="98">
        <v>2</v>
      </c>
      <c r="E109" s="64"/>
      <c r="F109" s="28"/>
      <c r="G109" s="28"/>
      <c r="H109" s="109" t="str">
        <f>IF(C109="","",IFERROR((VLOOKUP(C109,'[3]PRE - ETUDE'!$E$58:$AD$100,25,0)),IFERROR(VLOOKUP(C109,[4]Imformations!$C$10:$G$32,3,0),IFERROR((VLOOKUP(C109,[3]PROJETS!$D$24:$AE$1000,25,0)),""))))</f>
        <v>FAISA</v>
      </c>
      <c r="I109" s="36"/>
      <c r="J109" s="37"/>
      <c r="K109" s="38"/>
      <c r="M109" s="34"/>
      <c r="N109" s="34"/>
    </row>
    <row r="110" spans="2:14" x14ac:dyDescent="0.25">
      <c r="B110" s="139"/>
      <c r="C110" s="105"/>
      <c r="D110" s="98"/>
      <c r="E110" s="64"/>
      <c r="F110" s="28"/>
      <c r="G110" s="28"/>
      <c r="H110" s="109" t="str">
        <f>IF(C110="","",IFERROR((VLOOKUP(C110,'[3]PRE - ETUDE'!$E$58:$AD$100,25,0)),IFERROR(VLOOKUP(C110,[4]Imformations!$C$10:$G$32,3,0),IFERROR((VLOOKUP(C110,[3]PROJETS!$D$24:$AE$1000,25,0)),""))))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105"/>
      <c r="D111" s="98"/>
      <c r="E111" s="64"/>
      <c r="F111" s="28"/>
      <c r="G111" s="28"/>
      <c r="H111" s="109" t="str">
        <f>IF(C111="","",IFERROR((VLOOKUP(C111,'[3]PRE - ETUDE'!$E$58:$AD$100,25,0)),IFERROR(VLOOKUP(C111,[4]Imformations!$C$10:$G$32,3,0),IFERROR((VLOOKUP(C111,[3]PROJETS!$D$24:$AE$1000,25,0)),""))))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105"/>
      <c r="D112" s="98"/>
      <c r="E112" s="64"/>
      <c r="F112" s="28"/>
      <c r="G112" s="28"/>
      <c r="H112" s="109" t="str">
        <f>IF(C112="","",IFERROR((VLOOKUP(C112,'[3]PRE - ETUDE'!$E$58:$AD$100,25,0)),IFERROR(VLOOKUP(C112,[4]Imformations!$C$10:$G$32,3,0),IFERROR((VLOOKUP(C112,[3]PROJETS!$D$24:$AE$1000,25,0)),""))))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105"/>
      <c r="D113" s="98"/>
      <c r="E113" s="64"/>
      <c r="F113" s="28"/>
      <c r="G113" s="28"/>
      <c r="H113" s="109" t="str">
        <f>IF(C113="","",IFERROR((VLOOKUP(C113,'[3]PRE - ETUDE'!$E$58:$AD$100,25,0)),IFERROR(VLOOKUP(C113,[4]Imformations!$C$10:$G$32,3,0),IFERROR((VLOOKUP(C113,[3]PROJETS!$D$24:$AE$1000,25,0)),""))))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105"/>
      <c r="D114" s="98"/>
      <c r="E114" s="64"/>
      <c r="F114" s="28"/>
      <c r="G114" s="28"/>
      <c r="H114" s="109" t="str">
        <f>IF(C114="","",IFERROR((VLOOKUP(C114,'[3]PRE - ETUDE'!$E$58:$AD$100,25,0)),IFERROR(VLOOKUP(C114,[4]Imformations!$C$10:$G$32,3,0),IFERROR((VLOOKUP(C114,[3]PROJETS!$D$24:$AE$1000,25,0)),""))))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106" t="s">
        <v>49</v>
      </c>
      <c r="D115" s="99">
        <f>SUM(D108:D114)</f>
        <v>7</v>
      </c>
      <c r="E115" s="41"/>
      <c r="F115" s="42"/>
      <c r="G115" s="43"/>
      <c r="H115" s="110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105">
        <v>3</v>
      </c>
      <c r="D116" s="100">
        <v>3</v>
      </c>
      <c r="E116" s="67"/>
      <c r="F116" s="28"/>
      <c r="G116" s="28"/>
      <c r="H116" s="109">
        <f>IF(C116="","",IFERROR((VLOOKUP(C116,'[3]PRE - ETUDE'!$E$58:$AD$100,25,0)),IFERROR(VLOOKUP(C116,[4]Imformations!$C$10:$G$32,3,0),IFERROR((VLOOKUP(C116,[3]PROJETS!$D$24:$AE$1000,25,0)),""))))</f>
        <v>0</v>
      </c>
      <c r="I116" s="30"/>
      <c r="J116" s="31"/>
      <c r="K116" s="32"/>
      <c r="M116" s="34"/>
      <c r="N116" s="34"/>
    </row>
    <row r="117" spans="2:14" x14ac:dyDescent="0.25">
      <c r="B117" s="139"/>
      <c r="C117" s="105" t="s">
        <v>74</v>
      </c>
      <c r="D117" s="98">
        <f>1+4</f>
        <v>5</v>
      </c>
      <c r="E117" s="64"/>
      <c r="F117" s="28"/>
      <c r="G117" s="28"/>
      <c r="H117" s="109" t="str">
        <f>IF(C117="","",IFERROR((VLOOKUP(C117,'[3]PRE - ETUDE'!$E$58:$AD$100,25,0)),IFERROR(VLOOKUP(C117,[4]Imformations!$C$10:$G$32,3,0),IFERROR((VLOOKUP(C117,[3]PROJETS!$D$24:$AE$1000,25,0)),""))))</f>
        <v>FAISA</v>
      </c>
      <c r="I117" s="36"/>
      <c r="J117" s="37"/>
      <c r="K117" s="38"/>
      <c r="M117" s="34"/>
      <c r="N117" s="34"/>
    </row>
    <row r="118" spans="2:14" x14ac:dyDescent="0.25">
      <c r="B118" s="139"/>
      <c r="C118" s="105"/>
      <c r="D118" s="98"/>
      <c r="E118" s="64"/>
      <c r="F118" s="28"/>
      <c r="G118" s="28"/>
      <c r="H118" s="109" t="str">
        <f>IF(C118="","",IFERROR((VLOOKUP(C118,'[3]PRE - ETUDE'!$E$58:$AD$100,25,0)),IFERROR(VLOOKUP(C118,[4]Imformations!$C$10:$G$32,3,0),IFERROR((VLOOKUP(C118,[3]PROJETS!$D$24:$AE$1000,25,0)),""))))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105"/>
      <c r="D119" s="98"/>
      <c r="E119" s="64"/>
      <c r="F119" s="28"/>
      <c r="G119" s="28"/>
      <c r="H119" s="109" t="str">
        <f>IF(C119="","",IFERROR((VLOOKUP(C119,'[3]PRE - ETUDE'!$E$58:$AD$100,25,0)),IFERROR(VLOOKUP(C119,[4]Imformations!$C$10:$G$32,3,0),IFERROR((VLOOKUP(C119,[3]PROJETS!$D$24:$AE$1000,25,0)),""))))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105"/>
      <c r="D120" s="98"/>
      <c r="E120" s="64"/>
      <c r="F120" s="28"/>
      <c r="G120" s="28"/>
      <c r="H120" s="109" t="str">
        <f>IF(C120="","",IFERROR((VLOOKUP(C120,'[3]PRE - ETUDE'!$E$58:$AD$100,25,0)),IFERROR(VLOOKUP(C120,[4]Imformations!$C$10:$G$32,3,0),IFERROR((VLOOKUP(C120,[3]PROJETS!$D$24:$AE$1000,25,0)),""))))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105"/>
      <c r="D121" s="98"/>
      <c r="E121" s="64"/>
      <c r="F121" s="28"/>
      <c r="G121" s="28"/>
      <c r="H121" s="109" t="str">
        <f>IF(C121="","",IFERROR((VLOOKUP(C121,'[3]PRE - ETUDE'!$E$58:$AD$100,25,0)),IFERROR(VLOOKUP(C121,[4]Imformations!$C$10:$G$32,3,0),IFERROR((VLOOKUP(C121,[3]PROJETS!$D$24:$AE$1000,25,0)),""))))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105"/>
      <c r="D122" s="98"/>
      <c r="E122" s="64"/>
      <c r="F122" s="28"/>
      <c r="G122" s="28"/>
      <c r="H122" s="109" t="str">
        <f>IF(C122="","",IFERROR((VLOOKUP(C122,'[3]PRE - ETUDE'!$E$58:$AD$100,25,0)),IFERROR(VLOOKUP(C122,[4]Imformations!$C$10:$G$32,3,0),IFERROR((VLOOKUP(C122,[3]PROJETS!$D$24:$AE$1000,25,0)),""))))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106" t="s">
        <v>49</v>
      </c>
      <c r="D123" s="99">
        <f>SUM(D116:D122)</f>
        <v>8</v>
      </c>
      <c r="E123" s="41"/>
      <c r="F123" s="42"/>
      <c r="G123" s="43"/>
      <c r="H123" s="110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105">
        <v>1709</v>
      </c>
      <c r="D124" s="100">
        <v>7</v>
      </c>
      <c r="E124" s="67"/>
      <c r="F124" s="28"/>
      <c r="G124" s="28"/>
      <c r="H124" s="109" t="str">
        <f>IF(C124="","",IFERROR((VLOOKUP(C124,'[3]PRE - ETUDE'!$E$58:$AD$100,25,0)),IFERROR(VLOOKUP(C124,[4]Imformations!$C$10:$G$32,3,0),IFERROR((VLOOKUP(C124,[3]PROJETS!$D$24:$AE$1000,25,0)),""))))</f>
        <v>DCE</v>
      </c>
      <c r="I124" s="30"/>
      <c r="J124" s="31"/>
      <c r="K124" s="32"/>
      <c r="M124" s="34"/>
      <c r="N124" s="34"/>
    </row>
    <row r="125" spans="2:14" x14ac:dyDescent="0.25">
      <c r="B125" s="139"/>
      <c r="C125" s="105"/>
      <c r="D125" s="98"/>
      <c r="E125" s="64"/>
      <c r="F125" s="28"/>
      <c r="G125" s="28"/>
      <c r="H125" s="109" t="str">
        <f>IF(C125="","",IFERROR((VLOOKUP(C125,'[3]PRE - ETUDE'!$E$58:$AD$100,25,0)),IFERROR(VLOOKUP(C125,[4]Imformations!$C$10:$G$32,3,0),IFERROR((VLOOKUP(C125,[3]PROJETS!$D$24:$AE$1000,25,0)),""))))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105"/>
      <c r="D126" s="98"/>
      <c r="E126" s="64"/>
      <c r="F126" s="28"/>
      <c r="G126" s="28"/>
      <c r="H126" s="109" t="str">
        <f>IF(C126="","",IFERROR((VLOOKUP(C126,'[3]PRE - ETUDE'!$E$58:$AD$100,25,0)),IFERROR(VLOOKUP(C126,[4]Imformations!$C$10:$G$32,3,0),IFERROR((VLOOKUP(C126,[3]PROJETS!$D$24:$AE$1000,25,0)),""))))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105"/>
      <c r="D127" s="98"/>
      <c r="E127" s="64"/>
      <c r="F127" s="28"/>
      <c r="G127" s="28"/>
      <c r="H127" s="109" t="str">
        <f>IF(C127="","",IFERROR((VLOOKUP(C127,'[3]PRE - ETUDE'!$E$58:$AD$100,25,0)),IFERROR(VLOOKUP(C127,[4]Imformations!$C$10:$G$32,3,0),IFERROR((VLOOKUP(C127,[3]PROJETS!$D$24:$AE$1000,25,0)),""))))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105"/>
      <c r="D128" s="98"/>
      <c r="E128" s="64"/>
      <c r="F128" s="28"/>
      <c r="G128" s="28"/>
      <c r="H128" s="109" t="str">
        <f>IF(C128="","",IFERROR((VLOOKUP(C128,'[3]PRE - ETUDE'!$E$58:$AD$100,25,0)),IFERROR(VLOOKUP(C128,[4]Imformations!$C$10:$G$32,3,0),IFERROR((VLOOKUP(C128,[3]PROJETS!$D$24:$AE$1000,25,0)),""))))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105"/>
      <c r="D129" s="98"/>
      <c r="E129" s="64"/>
      <c r="F129" s="28"/>
      <c r="G129" s="28"/>
      <c r="H129" s="109" t="str">
        <f>IF(C129="","",IFERROR((VLOOKUP(C129,'[3]PRE - ETUDE'!$E$58:$AD$100,25,0)),IFERROR(VLOOKUP(C129,[4]Imformations!$C$10:$G$32,3,0),IFERROR((VLOOKUP(C129,[3]PROJETS!$D$24:$AE$1000,25,0)),""))))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105"/>
      <c r="D130" s="98"/>
      <c r="E130" s="64"/>
      <c r="F130" s="28"/>
      <c r="G130" s="28"/>
      <c r="H130" s="109" t="str">
        <f>IF(C130="","",IFERROR((VLOOKUP(C130,'[3]PRE - ETUDE'!$E$58:$AD$100,25,0)),IFERROR(VLOOKUP(C130,[4]Imformations!$C$10:$G$32,3,0),IFERROR((VLOOKUP(C130,[3]PROJETS!$D$24:$AE$1000,25,0)),""))))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106" t="s">
        <v>49</v>
      </c>
      <c r="D131" s="99">
        <f>SUM(D124:D130)</f>
        <v>7</v>
      </c>
      <c r="E131" s="41"/>
      <c r="F131" s="42"/>
      <c r="G131" s="43"/>
      <c r="H131" s="110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105">
        <v>1609</v>
      </c>
      <c r="D132" s="100">
        <v>1</v>
      </c>
      <c r="E132" s="67"/>
      <c r="F132" s="28"/>
      <c r="G132" s="28"/>
      <c r="H132" s="109" t="str">
        <f>IF(C132="","",IFERROR((VLOOKUP(C132,'[3]PRE - ETUDE'!$E$58:$AD$100,25,0)),IFERROR(VLOOKUP(C132,[4]Imformations!$C$10:$G$32,3,0),IFERROR((VLOOKUP(C132,[3]PROJETS!$D$24:$AE$1000,25,0)),""))))</f>
        <v>DCE</v>
      </c>
      <c r="I132" s="30"/>
      <c r="J132" s="31"/>
      <c r="K132" s="32"/>
      <c r="M132" s="34"/>
      <c r="N132" s="34"/>
    </row>
    <row r="133" spans="2:14" x14ac:dyDescent="0.25">
      <c r="B133" s="139"/>
      <c r="C133" s="105" t="s">
        <v>74</v>
      </c>
      <c r="D133" s="98">
        <v>6</v>
      </c>
      <c r="E133" s="64"/>
      <c r="F133" s="28"/>
      <c r="G133" s="28"/>
      <c r="H133" s="109" t="str">
        <f>IF(C133="","",IFERROR((VLOOKUP(C133,'[3]PRE - ETUDE'!$E$58:$AD$100,25,0)),IFERROR(VLOOKUP(C133,[4]Imformations!$C$10:$G$32,3,0),IFERROR((VLOOKUP(C133,[3]PROJETS!$D$24:$AE$1000,25,0)),""))))</f>
        <v>FAISA</v>
      </c>
      <c r="I133" s="36"/>
      <c r="J133" s="37"/>
      <c r="K133" s="38"/>
      <c r="M133" s="34"/>
      <c r="N133" s="34"/>
    </row>
    <row r="134" spans="2:14" x14ac:dyDescent="0.25">
      <c r="B134" s="139"/>
      <c r="C134" s="105">
        <v>12010</v>
      </c>
      <c r="D134" s="98">
        <v>2</v>
      </c>
      <c r="E134" s="64"/>
      <c r="F134" s="28"/>
      <c r="G134" s="28"/>
      <c r="H134" s="109" t="str">
        <f>IF(C134="","",IFERROR((VLOOKUP(C134,'[3]PRE - ETUDE'!$E$58:$AD$100,25,0)),IFERROR(VLOOKUP(C134,[4]Imformations!$C$10:$G$32,3,0),IFERROR((VLOOKUP(C134,[3]PROJETS!$D$24:$AE$1000,25,0)),""))))</f>
        <v>DOE</v>
      </c>
      <c r="I134" s="36"/>
      <c r="J134" s="37"/>
      <c r="K134" s="38"/>
      <c r="M134" s="34"/>
      <c r="N134" s="34"/>
    </row>
    <row r="135" spans="2:14" x14ac:dyDescent="0.25">
      <c r="B135" s="139"/>
      <c r="C135" s="105">
        <v>9</v>
      </c>
      <c r="D135" s="98">
        <v>1</v>
      </c>
      <c r="E135" s="64"/>
      <c r="F135" s="28"/>
      <c r="G135" s="28"/>
      <c r="H135" s="109">
        <f>IF(C135="","",IFERROR((VLOOKUP(C135,'[3]PRE - ETUDE'!$E$58:$AD$100,25,0)),IFERROR(VLOOKUP(C135,[4]Imformations!$C$10:$G$32,3,0),IFERROR((VLOOKUP(C135,[3]PROJETS!$D$24:$AE$1000,25,0)),""))))</f>
        <v>0</v>
      </c>
      <c r="I135" s="36"/>
      <c r="J135" s="37"/>
      <c r="K135" s="38"/>
      <c r="M135" s="34"/>
      <c r="N135" s="34"/>
    </row>
    <row r="136" spans="2:14" x14ac:dyDescent="0.25">
      <c r="B136" s="139"/>
      <c r="C136" s="105"/>
      <c r="D136" s="98"/>
      <c r="E136" s="64"/>
      <c r="F136" s="28"/>
      <c r="G136" s="28"/>
      <c r="H136" s="109" t="str">
        <f>IF(C136="","",IFERROR((VLOOKUP(C136,'[3]PRE - ETUDE'!$E$58:$AD$100,25,0)),IFERROR(VLOOKUP(C136,[4]Imformations!$C$10:$G$32,3,0),IFERROR((VLOOKUP(C136,[3]PROJETS!$D$24:$AE$1000,25,0)),""))))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105"/>
      <c r="D137" s="98"/>
      <c r="E137" s="64"/>
      <c r="F137" s="28"/>
      <c r="G137" s="28"/>
      <c r="H137" s="109" t="str">
        <f>IF(C137="","",IFERROR((VLOOKUP(C137,'[3]PRE - ETUDE'!$E$58:$AD$100,25,0)),IFERROR(VLOOKUP(C137,[4]Imformations!$C$10:$G$32,3,0),IFERROR((VLOOKUP(C137,[3]PROJETS!$D$24:$AE$1000,25,0)),""))))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105"/>
      <c r="D138" s="98"/>
      <c r="E138" s="64"/>
      <c r="F138" s="28"/>
      <c r="G138" s="28"/>
      <c r="H138" s="109" t="str">
        <f>IF(C138="","",IFERROR((VLOOKUP(C138,'[3]PRE - ETUDE'!$E$58:$AD$100,25,0)),IFERROR(VLOOKUP(C138,[4]Imformations!$C$10:$G$32,3,0),IFERROR((VLOOKUP(C138,[3]PROJETS!$D$24:$AE$1000,25,0)),""))))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106" t="s">
        <v>49</v>
      </c>
      <c r="D139" s="99">
        <f>SUM(D132:D138)</f>
        <v>10</v>
      </c>
      <c r="E139" s="41"/>
      <c r="F139" s="42"/>
      <c r="G139" s="43"/>
      <c r="H139" s="110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105" t="s">
        <v>74</v>
      </c>
      <c r="D140" s="100">
        <v>11</v>
      </c>
      <c r="E140" s="67"/>
      <c r="F140" s="28"/>
      <c r="G140" s="28"/>
      <c r="H140" s="109" t="str">
        <f>IF(C140="","",IFERROR((VLOOKUP(C140,'[3]PRE - ETUDE'!$E$58:$AD$100,25,0)),IFERROR(VLOOKUP(C140,[4]Imformations!$C$10:$G$32,3,0),IFERROR((VLOOKUP(C140,[3]PROJETS!$D$24:$AE$1000,25,0)),""))))</f>
        <v>FAISA</v>
      </c>
      <c r="I140" s="30"/>
      <c r="J140" s="31"/>
      <c r="K140" s="32"/>
      <c r="M140" s="34"/>
      <c r="N140" s="34"/>
    </row>
    <row r="141" spans="2:14" x14ac:dyDescent="0.25">
      <c r="B141" s="139"/>
      <c r="C141" s="105"/>
      <c r="D141" s="98"/>
      <c r="E141" s="64"/>
      <c r="F141" s="28"/>
      <c r="G141" s="28"/>
      <c r="H141" s="109" t="str">
        <f>IF(C141="","",IFERROR((VLOOKUP(C141,'[3]PRE - ETUDE'!$E$58:$AD$100,25,0)),IFERROR(VLOOKUP(C141,[4]Imformations!$C$10:$G$32,3,0),IFERROR((VLOOKUP(C141,[3]PROJETS!$D$24:$AE$1000,25,0)),""))))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105"/>
      <c r="D142" s="98"/>
      <c r="E142" s="64"/>
      <c r="F142" s="28"/>
      <c r="G142" s="28"/>
      <c r="H142" s="109" t="str">
        <f>IF(C142="","",IFERROR((VLOOKUP(C142,'[3]PRE - ETUDE'!$E$58:$AD$100,25,0)),IFERROR(VLOOKUP(C142,[4]Imformations!$C$10:$G$32,3,0),IFERROR((VLOOKUP(C142,[3]PROJETS!$D$24:$AE$1000,25,0)),""))))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105"/>
      <c r="D143" s="98"/>
      <c r="E143" s="64"/>
      <c r="F143" s="28"/>
      <c r="G143" s="28"/>
      <c r="H143" s="109" t="str">
        <f>IF(C143="","",IFERROR((VLOOKUP(C143,'[3]PRE - ETUDE'!$E$58:$AD$100,25,0)),IFERROR(VLOOKUP(C143,[4]Imformations!$C$10:$G$32,3,0),IFERROR((VLOOKUP(C143,[3]PROJETS!$D$24:$AE$1000,25,0)),""))))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105"/>
      <c r="D144" s="98"/>
      <c r="E144" s="64"/>
      <c r="F144" s="28"/>
      <c r="G144" s="28"/>
      <c r="H144" s="109" t="str">
        <f>IF(C144="","",IFERROR((VLOOKUP(C144,'[3]PRE - ETUDE'!$E$58:$AD$100,25,0)),IFERROR(VLOOKUP(C144,[4]Imformations!$C$10:$G$32,3,0),IFERROR((VLOOKUP(C144,[3]PROJETS!$D$24:$AE$1000,25,0)),""))))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105"/>
      <c r="D145" s="98"/>
      <c r="E145" s="64"/>
      <c r="F145" s="28"/>
      <c r="G145" s="28"/>
      <c r="H145" s="109" t="str">
        <f>IF(C145="","",IFERROR((VLOOKUP(C145,'[3]PRE - ETUDE'!$E$58:$AD$100,25,0)),IFERROR(VLOOKUP(C145,[4]Imformations!$C$10:$G$32,3,0),IFERROR((VLOOKUP(C145,[3]PROJETS!$D$24:$AE$1000,25,0)),""))))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105"/>
      <c r="D146" s="98"/>
      <c r="E146" s="64"/>
      <c r="F146" s="28"/>
      <c r="G146" s="28"/>
      <c r="H146" s="109" t="str">
        <f>IF(C146="","",IFERROR((VLOOKUP(C146,'[3]PRE - ETUDE'!$E$58:$AD$100,25,0)),IFERROR(VLOOKUP(C146,[4]Imformations!$C$10:$G$32,3,0),IFERROR((VLOOKUP(C146,[3]PROJETS!$D$24:$AE$1000,25,0)),""))))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106" t="s">
        <v>49</v>
      </c>
      <c r="D147" s="99">
        <f>SUM(D140:D146)</f>
        <v>11</v>
      </c>
      <c r="E147" s="41"/>
      <c r="F147" s="42"/>
      <c r="G147" s="43"/>
      <c r="H147" s="110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105"/>
      <c r="D148" s="100"/>
      <c r="E148" s="67"/>
      <c r="F148" s="28"/>
      <c r="G148" s="28"/>
      <c r="H148" s="109" t="str">
        <f>IF(C148="","",IFERROR((VLOOKUP(C148,'[3]PRE - ETUDE'!$E$58:$AD$100,25,0)),IFERROR(VLOOKUP(C148,[4]Imformations!$C$10:$G$32,3,0),IFERROR((VLOOKUP(C148,[3]PROJETS!$D$24:$AE$1000,25,0)),""))))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105"/>
      <c r="D149" s="98"/>
      <c r="E149" s="64"/>
      <c r="F149" s="28"/>
      <c r="G149" s="28"/>
      <c r="H149" s="109" t="str">
        <f>IF(C149="","",IFERROR((VLOOKUP(C149,'[3]PRE - ETUDE'!$E$58:$AD$100,25,0)),IFERROR(VLOOKUP(C149,[4]Imformations!$C$10:$G$32,3,0),IFERROR((VLOOKUP(C149,[3]PROJETS!$D$24:$AE$1000,25,0)),""))))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105"/>
      <c r="D150" s="98"/>
      <c r="E150" s="64"/>
      <c r="F150" s="28"/>
      <c r="G150" s="28"/>
      <c r="H150" s="109" t="str">
        <f>IF(C150="","",IFERROR((VLOOKUP(C150,'[3]PRE - ETUDE'!$E$58:$AD$100,25,0)),IFERROR(VLOOKUP(C150,[4]Imformations!$C$10:$G$32,3,0),IFERROR((VLOOKUP(C150,[3]PROJETS!$D$24:$AE$1000,25,0)),""))))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105"/>
      <c r="D151" s="98"/>
      <c r="E151" s="64"/>
      <c r="F151" s="28"/>
      <c r="G151" s="28"/>
      <c r="H151" s="109" t="str">
        <f>IF(C151="","",IFERROR((VLOOKUP(C151,'[3]PRE - ETUDE'!$E$58:$AD$100,25,0)),IFERROR(VLOOKUP(C151,[4]Imformations!$C$10:$G$32,3,0),IFERROR((VLOOKUP(C151,[3]PROJETS!$D$24:$AE$1000,25,0)),""))))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105"/>
      <c r="D152" s="98"/>
      <c r="E152" s="64"/>
      <c r="F152" s="28"/>
      <c r="G152" s="28"/>
      <c r="H152" s="109" t="str">
        <f>IF(C152="","",IFERROR((VLOOKUP(C152,'[3]PRE - ETUDE'!$E$58:$AD$100,25,0)),IFERROR(VLOOKUP(C152,[4]Imformations!$C$10:$G$32,3,0),IFERROR((VLOOKUP(C152,[3]PROJETS!$D$24:$AE$1000,25,0)),""))))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105"/>
      <c r="D153" s="98"/>
      <c r="E153" s="64"/>
      <c r="F153" s="28"/>
      <c r="G153" s="28"/>
      <c r="H153" s="109" t="str">
        <f>IF(C153="","",IFERROR((VLOOKUP(C153,'[3]PRE - ETUDE'!$E$58:$AD$100,25,0)),IFERROR(VLOOKUP(C153,[4]Imformations!$C$10:$G$32,3,0),IFERROR((VLOOKUP(C153,[3]PROJETS!$D$24:$AE$1000,25,0)),""))))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105"/>
      <c r="D154" s="98"/>
      <c r="E154" s="64"/>
      <c r="F154" s="28"/>
      <c r="G154" s="28"/>
      <c r="H154" s="109" t="str">
        <f>IF(C154="","",IFERROR((VLOOKUP(C154,'[3]PRE - ETUDE'!$E$58:$AD$100,25,0)),IFERROR(VLOOKUP(C154,[4]Imformations!$C$10:$G$32,3,0),IFERROR((VLOOKUP(C154,[3]PROJETS!$D$24:$AE$1000,25,0)),""))))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106" t="s">
        <v>49</v>
      </c>
      <c r="D155" s="99">
        <f>SUM(D148:D154)</f>
        <v>0</v>
      </c>
      <c r="E155" s="41"/>
      <c r="F155" s="42"/>
      <c r="G155" s="43"/>
      <c r="H155" s="110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105"/>
      <c r="D156" s="100"/>
      <c r="E156" s="67"/>
      <c r="F156" s="28"/>
      <c r="G156" s="28"/>
      <c r="H156" s="109" t="str">
        <f>IF(C156="","",IFERROR((VLOOKUP(C156,'[3]PRE - ETUDE'!$E$58:$AD$100,25,0)),IFERROR(VLOOKUP(C156,[4]Imformations!$C$10:$G$32,3,0),IFERROR((VLOOKUP(C156,[3]PROJETS!$D$24:$AE$1000,25,0)),""))))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105"/>
      <c r="D157" s="98"/>
      <c r="E157" s="64"/>
      <c r="F157" s="28"/>
      <c r="G157" s="28"/>
      <c r="H157" s="109" t="str">
        <f>IF(C157="","",IFERROR((VLOOKUP(C157,'[3]PRE - ETUDE'!$E$58:$AD$100,25,0)),IFERROR(VLOOKUP(C157,[4]Imformations!$C$10:$G$32,3,0),IFERROR((VLOOKUP(C157,[3]PROJETS!$D$24:$AE$1000,25,0)),""))))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105"/>
      <c r="D158" s="98"/>
      <c r="E158" s="64"/>
      <c r="F158" s="28"/>
      <c r="G158" s="28"/>
      <c r="H158" s="109" t="str">
        <f>IF(C158="","",IFERROR((VLOOKUP(C158,'[3]PRE - ETUDE'!$E$58:$AD$100,25,0)),IFERROR(VLOOKUP(C158,[4]Imformations!$C$10:$G$32,3,0),IFERROR((VLOOKUP(C158,[3]PROJETS!$D$24:$AE$1000,25,0)),""))))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105"/>
      <c r="D159" s="98"/>
      <c r="E159" s="64"/>
      <c r="F159" s="28"/>
      <c r="G159" s="28"/>
      <c r="H159" s="109" t="str">
        <f>IF(C159="","",IFERROR((VLOOKUP(C159,'[3]PRE - ETUDE'!$E$58:$AD$100,25,0)),IFERROR(VLOOKUP(C159,[4]Imformations!$C$10:$G$32,3,0),IFERROR((VLOOKUP(C159,[3]PROJETS!$D$24:$AE$1000,25,0)),""))))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105"/>
      <c r="D160" s="98"/>
      <c r="E160" s="64"/>
      <c r="F160" s="28"/>
      <c r="G160" s="28"/>
      <c r="H160" s="109" t="str">
        <f>IF(C160="","",IFERROR((VLOOKUP(C160,'[3]PRE - ETUDE'!$E$58:$AD$100,25,0)),IFERROR(VLOOKUP(C160,[4]Imformations!$C$10:$G$32,3,0),IFERROR((VLOOKUP(C160,[3]PROJETS!$D$24:$AE$1000,25,0)),""))))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105"/>
      <c r="D161" s="98"/>
      <c r="E161" s="64"/>
      <c r="F161" s="28"/>
      <c r="G161" s="28"/>
      <c r="H161" s="109" t="str">
        <f>IF(C161="","",IFERROR((VLOOKUP(C161,'[3]PRE - ETUDE'!$E$58:$AD$100,25,0)),IFERROR(VLOOKUP(C161,[4]Imformations!$C$10:$G$32,3,0),IFERROR((VLOOKUP(C161,[3]PROJETS!$D$24:$AE$1000,25,0)),""))))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105"/>
      <c r="D162" s="98"/>
      <c r="E162" s="64"/>
      <c r="F162" s="28"/>
      <c r="G162" s="28"/>
      <c r="H162" s="109" t="str">
        <f>IF(C162="","",IFERROR((VLOOKUP(C162,'[3]PRE - ETUDE'!$E$58:$AD$100,25,0)),IFERROR(VLOOKUP(C162,[4]Imformations!$C$10:$G$32,3,0),IFERROR((VLOOKUP(C162,[3]PROJETS!$D$24:$AE$1000,25,0)),""))))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106" t="s">
        <v>49</v>
      </c>
      <c r="D163" s="99">
        <f>SUM(D156:D162)</f>
        <v>0</v>
      </c>
      <c r="E163" s="41"/>
      <c r="F163" s="42"/>
      <c r="G163" s="43"/>
      <c r="H163" s="110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105"/>
      <c r="D164" s="100"/>
      <c r="E164" s="67"/>
      <c r="F164" s="28"/>
      <c r="G164" s="28"/>
      <c r="H164" s="109" t="str">
        <f>IF(C164="","",IFERROR((VLOOKUP(C164,'[3]PRE - ETUDE'!$E$58:$AD$100,25,0)),IFERROR(VLOOKUP(C164,[4]Imformations!$C$10:$G$32,3,0),IFERROR((VLOOKUP(C164,[3]PROJETS!$D$24:$AE$1000,25,0)),""))))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105"/>
      <c r="D165" s="98"/>
      <c r="E165" s="64"/>
      <c r="F165" s="28"/>
      <c r="G165" s="28"/>
      <c r="H165" s="109" t="str">
        <f>IF(C165="","",IFERROR((VLOOKUP(C165,'[3]PRE - ETUDE'!$E$58:$AD$100,25,0)),IFERROR(VLOOKUP(C165,[4]Imformations!$C$10:$G$32,3,0),IFERROR((VLOOKUP(C165,[3]PROJETS!$D$24:$AE$1000,25,0)),""))))</f>
        <v/>
      </c>
      <c r="I165" s="36"/>
      <c r="J165" s="37"/>
      <c r="K165" s="38"/>
      <c r="M165" s="34"/>
      <c r="N165" s="34"/>
    </row>
    <row r="166" spans="2:14" x14ac:dyDescent="0.25">
      <c r="B166" s="139"/>
      <c r="C166" s="105"/>
      <c r="D166" s="98"/>
      <c r="E166" s="64"/>
      <c r="F166" s="28"/>
      <c r="G166" s="28"/>
      <c r="H166" s="109" t="str">
        <f>IF(C166="","",IFERROR((VLOOKUP(C166,'[3]PRE - ETUDE'!$E$58:$AD$100,25,0)),IFERROR(VLOOKUP(C166,[4]Imformations!$C$10:$G$32,3,0),IFERROR((VLOOKUP(C166,[3]PROJETS!$D$24:$AE$1000,25,0)),""))))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105"/>
      <c r="D167" s="98"/>
      <c r="E167" s="64"/>
      <c r="F167" s="28"/>
      <c r="G167" s="28"/>
      <c r="H167" s="109" t="str">
        <f>IF(C167="","",IFERROR((VLOOKUP(C167,'[3]PRE - ETUDE'!$E$58:$AD$100,25,0)),IFERROR(VLOOKUP(C167,[4]Imformations!$C$10:$G$32,3,0),IFERROR((VLOOKUP(C167,[3]PROJETS!$D$24:$AE$1000,25,0)),""))))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105"/>
      <c r="D168" s="98"/>
      <c r="E168" s="64"/>
      <c r="F168" s="28"/>
      <c r="G168" s="28"/>
      <c r="H168" s="109" t="str">
        <f>IF(C168="","",IFERROR((VLOOKUP(C168,'[3]PRE - ETUDE'!$E$58:$AD$100,25,0)),IFERROR(VLOOKUP(C168,[4]Imformations!$C$10:$G$32,3,0),IFERROR((VLOOKUP(C168,[3]PROJETS!$D$24:$AE$1000,25,0)),""))))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105"/>
      <c r="D169" s="98"/>
      <c r="E169" s="64"/>
      <c r="F169" s="28"/>
      <c r="G169" s="28"/>
      <c r="H169" s="109" t="str">
        <f>IF(C169="","",IFERROR((VLOOKUP(C169,'[3]PRE - ETUDE'!$E$58:$AD$100,25,0)),IFERROR(VLOOKUP(C169,[4]Imformations!$C$10:$G$32,3,0),IFERROR((VLOOKUP(C169,[3]PROJETS!$D$24:$AE$1000,25,0)),""))))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105"/>
      <c r="D170" s="98"/>
      <c r="E170" s="64"/>
      <c r="F170" s="28"/>
      <c r="G170" s="28"/>
      <c r="H170" s="109" t="str">
        <f>IF(C170="","",IFERROR((VLOOKUP(C170,'[3]PRE - ETUDE'!$E$58:$AD$100,25,0)),IFERROR(VLOOKUP(C170,[4]Imformations!$C$10:$G$32,3,0),IFERROR((VLOOKUP(C170,[3]PROJETS!$D$24:$AE$1000,25,0)),""))))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106" t="s">
        <v>49</v>
      </c>
      <c r="D171" s="99">
        <f>SUM(D164:D170)</f>
        <v>0</v>
      </c>
      <c r="E171" s="41"/>
      <c r="F171" s="42"/>
      <c r="G171" s="43"/>
      <c r="H171" s="110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107"/>
      <c r="D172" s="100"/>
      <c r="E172" s="67"/>
      <c r="F172" s="28"/>
      <c r="G172" s="28"/>
      <c r="H172" s="109" t="str">
        <f>IF(C172="","",IFERROR((VLOOKUP(C172,'[3]PRE - ETUDE'!$E$58:$AD$100,25,0)),IFERROR(VLOOKUP(C172,[4]Imformations!$C$10:$G$32,3,0),IFERROR((VLOOKUP(C172,[3]PROJETS!$D$24:$AE$1000,25,0)),""))))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105"/>
      <c r="D173" s="98"/>
      <c r="E173" s="64"/>
      <c r="F173" s="28"/>
      <c r="G173" s="28"/>
      <c r="H173" s="109" t="str">
        <f>IF(C173="","",IFERROR((VLOOKUP(C173,'[3]PRE - ETUDE'!$E$58:$AD$100,25,0)),IFERROR(VLOOKUP(C173,[4]Imformations!$C$10:$G$32,3,0),IFERROR((VLOOKUP(C173,[3]PROJETS!$D$24:$AE$1000,25,0)),""))))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105"/>
      <c r="D174" s="98"/>
      <c r="E174" s="64"/>
      <c r="F174" s="28"/>
      <c r="G174" s="28"/>
      <c r="H174" s="109" t="str">
        <f>IF(C174="","",IFERROR((VLOOKUP(C174,'[3]PRE - ETUDE'!$E$58:$AD$100,25,0)),IFERROR(VLOOKUP(C174,[4]Imformations!$C$10:$G$32,3,0),IFERROR((VLOOKUP(C174,[3]PROJETS!$D$24:$AE$1000,25,0)),""))))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105"/>
      <c r="D175" s="98"/>
      <c r="E175" s="64"/>
      <c r="F175" s="28"/>
      <c r="G175" s="28"/>
      <c r="H175" s="109" t="str">
        <f>IF(C175="","",IFERROR((VLOOKUP(C175,'[3]PRE - ETUDE'!$E$58:$AD$100,25,0)),IFERROR(VLOOKUP(C175,[4]Imformations!$C$10:$G$32,3,0),IFERROR((VLOOKUP(C175,[3]PROJETS!$D$24:$AE$1000,25,0)),""))))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105"/>
      <c r="D176" s="98"/>
      <c r="E176" s="64"/>
      <c r="F176" s="28"/>
      <c r="G176" s="28"/>
      <c r="H176" s="109" t="str">
        <f>IF(C176="","",IFERROR((VLOOKUP(C176,'[3]PRE - ETUDE'!$E$58:$AD$100,25,0)),IFERROR(VLOOKUP(C176,[4]Imformations!$C$10:$G$32,3,0),IFERROR((VLOOKUP(C176,[3]PROJETS!$D$24:$AE$1000,25,0)),""))))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105"/>
      <c r="D177" s="98"/>
      <c r="E177" s="64"/>
      <c r="F177" s="28"/>
      <c r="G177" s="28"/>
      <c r="H177" s="109" t="str">
        <f>IF(C177="","",IFERROR((VLOOKUP(C177,'[3]PRE - ETUDE'!$E$58:$AD$100,25,0)),IFERROR(VLOOKUP(C177,[4]Imformations!$C$10:$G$32,3,0),IFERROR((VLOOKUP(C177,[3]PROJETS!$D$24:$AE$1000,25,0)),""))))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105"/>
      <c r="D178" s="98"/>
      <c r="E178" s="64"/>
      <c r="F178" s="28"/>
      <c r="G178" s="28"/>
      <c r="H178" s="109" t="str">
        <f>IF(C178="","",IFERROR((VLOOKUP(C178,'[3]PRE - ETUDE'!$E$58:$AD$100,25,0)),IFERROR(VLOOKUP(C178,[4]Imformations!$C$10:$G$32,3,0),IFERROR((VLOOKUP(C178,[3]PROJETS!$D$24:$AE$1000,25,0)),""))))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106" t="s">
        <v>49</v>
      </c>
      <c r="D179" s="99">
        <f>SUM(D172:D178)</f>
        <v>0</v>
      </c>
      <c r="E179" s="41"/>
      <c r="F179" s="42"/>
      <c r="G179" s="43"/>
      <c r="H179" s="110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107"/>
      <c r="D180" s="100"/>
      <c r="E180" s="67"/>
      <c r="F180" s="28"/>
      <c r="G180" s="28"/>
      <c r="H180" s="109" t="str">
        <f>IF(C180="","",IFERROR((VLOOKUP(C180,'[3]PRE - ETUDE'!$E$58:$AD$100,25,0)),IFERROR(VLOOKUP(C180,[4]Imformations!$C$10:$G$32,3,0),IFERROR((VLOOKUP(C180,[3]PROJETS!$D$24:$AE$1000,25,0)),""))))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105"/>
      <c r="D181" s="98"/>
      <c r="E181" s="64"/>
      <c r="F181" s="28"/>
      <c r="G181" s="28"/>
      <c r="H181" s="109" t="str">
        <f>IF(C181="","",IFERROR((VLOOKUP(C181,'[3]PRE - ETUDE'!$E$58:$AD$100,25,0)),IFERROR(VLOOKUP(C181,[4]Imformations!$C$10:$G$32,3,0),IFERROR((VLOOKUP(C181,[3]PROJETS!$D$24:$AE$1000,25,0)),""))))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105"/>
      <c r="D182" s="98"/>
      <c r="E182" s="64"/>
      <c r="F182" s="28"/>
      <c r="G182" s="28"/>
      <c r="H182" s="109" t="str">
        <f>IF(C182="","",IFERROR((VLOOKUP(C182,'[3]PRE - ETUDE'!$E$58:$AD$100,25,0)),IFERROR(VLOOKUP(C182,[4]Imformations!$C$10:$G$32,3,0),IFERROR((VLOOKUP(C182,[3]PROJETS!$D$24:$AE$1000,25,0)),""))))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105"/>
      <c r="D183" s="98"/>
      <c r="E183" s="64"/>
      <c r="F183" s="28"/>
      <c r="G183" s="28"/>
      <c r="H183" s="109" t="str">
        <f>IF(C183="","",IFERROR((VLOOKUP(C183,'[3]PRE - ETUDE'!$E$58:$AD$100,25,0)),IFERROR(VLOOKUP(C183,[4]Imformations!$C$10:$G$32,3,0),IFERROR((VLOOKUP(C183,[3]PROJETS!$D$24:$AE$1000,25,0)),""))))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105"/>
      <c r="D184" s="98"/>
      <c r="E184" s="64"/>
      <c r="F184" s="28"/>
      <c r="G184" s="28"/>
      <c r="H184" s="109" t="str">
        <f>IF(C184="","",IFERROR((VLOOKUP(C184,'[3]PRE - ETUDE'!$E$58:$AD$100,25,0)),IFERROR(VLOOKUP(C184,[4]Imformations!$C$10:$G$32,3,0),IFERROR((VLOOKUP(C184,[3]PROJETS!$D$24:$AE$1000,25,0)),""))))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105"/>
      <c r="D185" s="98"/>
      <c r="E185" s="64"/>
      <c r="F185" s="28"/>
      <c r="G185" s="28"/>
      <c r="H185" s="109" t="str">
        <f>IF(C185="","",IFERROR((VLOOKUP(C185,'[3]PRE - ETUDE'!$E$58:$AD$100,25,0)),IFERROR(VLOOKUP(C185,[4]Imformations!$C$10:$G$32,3,0),IFERROR((VLOOKUP(C185,[3]PROJETS!$D$24:$AE$1000,25,0)),""))))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105"/>
      <c r="D186" s="98"/>
      <c r="E186" s="64"/>
      <c r="F186" s="28"/>
      <c r="G186" s="28"/>
      <c r="H186" s="109" t="str">
        <f>IF(C186="","",IFERROR((VLOOKUP(C186,'[3]PRE - ETUDE'!$E$58:$AD$100,25,0)),IFERROR(VLOOKUP(C186,[4]Imformations!$C$10:$G$32,3,0),IFERROR((VLOOKUP(C186,[3]PROJETS!$D$24:$AE$1000,25,0)),""))))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106" t="s">
        <v>49</v>
      </c>
      <c r="D187" s="99">
        <f>SUM(D180:D186)</f>
        <v>0</v>
      </c>
      <c r="E187" s="41"/>
      <c r="F187" s="42"/>
      <c r="G187" s="43"/>
      <c r="H187" s="110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107"/>
      <c r="D188" s="100"/>
      <c r="E188" s="67"/>
      <c r="F188" s="28"/>
      <c r="G188" s="28"/>
      <c r="H188" s="109" t="str">
        <f>IF(C188="","",IFERROR((VLOOKUP(C188,'[3]PRE - ETUDE'!$E$58:$AD$100,25,0)),IFERROR(VLOOKUP(C188,[4]Imformations!$C$10:$G$32,3,0),IFERROR((VLOOKUP(C188,[3]PROJETS!$D$24:$AE$1000,25,0)),""))))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105"/>
      <c r="D189" s="98"/>
      <c r="E189" s="64"/>
      <c r="F189" s="28"/>
      <c r="G189" s="28"/>
      <c r="H189" s="109" t="str">
        <f>IF(C189="","",IFERROR((VLOOKUP(C189,'[3]PRE - ETUDE'!$E$58:$AD$100,25,0)),IFERROR(VLOOKUP(C189,[4]Imformations!$C$10:$G$32,3,0),IFERROR((VLOOKUP(C189,[3]PROJETS!$D$24:$AE$1000,25,0)),""))))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105"/>
      <c r="D190" s="98"/>
      <c r="E190" s="64"/>
      <c r="F190" s="28"/>
      <c r="G190" s="28"/>
      <c r="H190" s="109" t="str">
        <f>IF(C190="","",IFERROR((VLOOKUP(C190,'[3]PRE - ETUDE'!$E$58:$AD$100,25,0)),IFERROR(VLOOKUP(C190,[4]Imformations!$C$10:$G$32,3,0),IFERROR((VLOOKUP(C190,[3]PROJETS!$D$24:$AE$1000,25,0)),""))))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105"/>
      <c r="D191" s="98"/>
      <c r="E191" s="64"/>
      <c r="F191" s="28"/>
      <c r="G191" s="28"/>
      <c r="H191" s="109" t="str">
        <f>IF(C191="","",IFERROR((VLOOKUP(C191,'[3]PRE - ETUDE'!$E$58:$AD$100,25,0)),IFERROR(VLOOKUP(C191,[4]Imformations!$C$10:$G$32,3,0),IFERROR((VLOOKUP(C191,[3]PROJETS!$D$24:$AE$1000,25,0)),""))))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105"/>
      <c r="D192" s="98"/>
      <c r="E192" s="64"/>
      <c r="F192" s="28"/>
      <c r="G192" s="28"/>
      <c r="H192" s="109" t="str">
        <f>IF(C192="","",IFERROR((VLOOKUP(C192,'[3]PRE - ETUDE'!$E$58:$AD$100,25,0)),IFERROR(VLOOKUP(C192,[4]Imformations!$C$10:$G$32,3,0),IFERROR((VLOOKUP(C192,[3]PROJETS!$D$24:$AE$1000,25,0)),""))))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105"/>
      <c r="D193" s="98"/>
      <c r="E193" s="64"/>
      <c r="F193" s="28"/>
      <c r="G193" s="28"/>
      <c r="H193" s="109" t="str">
        <f>IF(C193="","",IFERROR((VLOOKUP(C193,'[3]PRE - ETUDE'!$E$58:$AD$100,25,0)),IFERROR(VLOOKUP(C193,[4]Imformations!$C$10:$G$32,3,0),IFERROR((VLOOKUP(C193,[3]PROJETS!$D$24:$AE$1000,25,0)),""))))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105"/>
      <c r="D194" s="98"/>
      <c r="E194" s="64"/>
      <c r="F194" s="28"/>
      <c r="G194" s="28"/>
      <c r="H194" s="109" t="str">
        <f>IF(C194="","",IFERROR((VLOOKUP(C194,'[3]PRE - ETUDE'!$E$58:$AD$100,25,0)),IFERROR(VLOOKUP(C194,[4]Imformations!$C$10:$G$32,3,0),IFERROR((VLOOKUP(C194,[3]PROJETS!$D$24:$AE$1000,25,0)),""))))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106" t="s">
        <v>49</v>
      </c>
      <c r="D195" s="99">
        <f>SUM(D188:D194)</f>
        <v>0</v>
      </c>
      <c r="E195" s="41"/>
      <c r="F195" s="42"/>
      <c r="G195" s="43"/>
      <c r="H195" s="110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107"/>
      <c r="D196" s="100"/>
      <c r="E196" s="67"/>
      <c r="F196" s="28"/>
      <c r="G196" s="28"/>
      <c r="H196" s="109" t="str">
        <f>IF(C196="","",IFERROR((VLOOKUP(C196,'[3]PRE - ETUDE'!$E$58:$AD$100,25,0)),IFERROR(VLOOKUP(C196,[4]Imformations!$C$10:$G$32,3,0),IFERROR((VLOOKUP(C196,[3]PROJETS!$D$24:$AE$1000,25,0)),""))))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105"/>
      <c r="D197" s="98"/>
      <c r="E197" s="64"/>
      <c r="F197" s="28"/>
      <c r="G197" s="28"/>
      <c r="H197" s="109" t="str">
        <f>IF(C197="","",IFERROR((VLOOKUP(C197,'[3]PRE - ETUDE'!$E$58:$AD$100,25,0)),IFERROR(VLOOKUP(C197,[4]Imformations!$C$10:$G$32,3,0),IFERROR((VLOOKUP(C197,[3]PROJETS!$D$24:$AE$1000,25,0)),""))))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105"/>
      <c r="D198" s="98"/>
      <c r="E198" s="64"/>
      <c r="F198" s="28"/>
      <c r="G198" s="28"/>
      <c r="H198" s="109" t="str">
        <f>IF(C198="","",IFERROR((VLOOKUP(C198,'[3]PRE - ETUDE'!$E$58:$AD$100,25,0)),IFERROR(VLOOKUP(C198,[4]Imformations!$C$10:$G$32,3,0),IFERROR((VLOOKUP(C198,[3]PROJETS!$D$24:$AE$1000,25,0)),""))))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105"/>
      <c r="D199" s="98"/>
      <c r="E199" s="64"/>
      <c r="F199" s="28"/>
      <c r="G199" s="28"/>
      <c r="H199" s="109" t="str">
        <f>IF(C199="","",IFERROR((VLOOKUP(C199,'[3]PRE - ETUDE'!$E$58:$AD$100,25,0)),IFERROR(VLOOKUP(C199,[4]Imformations!$C$10:$G$32,3,0),IFERROR((VLOOKUP(C199,[3]PROJETS!$D$24:$AE$1000,25,0)),""))))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105"/>
      <c r="D200" s="98"/>
      <c r="E200" s="64"/>
      <c r="F200" s="28"/>
      <c r="G200" s="28"/>
      <c r="H200" s="109" t="str">
        <f>IF(C200="","",IFERROR((VLOOKUP(C200,'[3]PRE - ETUDE'!$E$58:$AD$100,25,0)),IFERROR(VLOOKUP(C200,[4]Imformations!$C$10:$G$32,3,0),IFERROR((VLOOKUP(C200,[3]PROJETS!$D$24:$AE$1000,25,0)),""))))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105"/>
      <c r="D201" s="98"/>
      <c r="E201" s="64"/>
      <c r="F201" s="28"/>
      <c r="G201" s="28"/>
      <c r="H201" s="109" t="str">
        <f>IF(C201="","",IFERROR((VLOOKUP(C201,'[3]PRE - ETUDE'!$E$58:$AD$100,25,0)),IFERROR(VLOOKUP(C201,[4]Imformations!$C$10:$G$32,3,0),IFERROR((VLOOKUP(C201,[3]PROJETS!$D$24:$AE$1000,25,0)),""))))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105"/>
      <c r="D202" s="98"/>
      <c r="E202" s="64"/>
      <c r="F202" s="28"/>
      <c r="G202" s="28"/>
      <c r="H202" s="109" t="str">
        <f>IF(C202="","",IFERROR((VLOOKUP(C202,'[3]PRE - ETUDE'!$E$58:$AD$100,25,0)),IFERROR(VLOOKUP(C202,[4]Imformations!$C$10:$G$32,3,0),IFERROR((VLOOKUP(C202,[3]PROJETS!$D$24:$AE$1000,25,0)),""))))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106" t="s">
        <v>49</v>
      </c>
      <c r="D203" s="99">
        <f>SUM(D196:D202)</f>
        <v>0</v>
      </c>
      <c r="E203" s="41"/>
      <c r="F203" s="42"/>
      <c r="G203" s="43"/>
      <c r="H203" s="110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107"/>
      <c r="D204" s="100"/>
      <c r="E204" s="67"/>
      <c r="F204" s="28"/>
      <c r="G204" s="28"/>
      <c r="H204" s="109" t="str">
        <f>IF(C204="","",IFERROR((VLOOKUP(C204,'[3]PRE - ETUDE'!$E$58:$AD$100,25,0)),IFERROR(VLOOKUP(C204,[4]Imformations!$C$10:$G$32,3,0),IFERROR((VLOOKUP(C204,[3]PROJETS!$D$24:$AE$1000,25,0)),""))))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105"/>
      <c r="D205" s="98"/>
      <c r="E205" s="64"/>
      <c r="F205" s="28"/>
      <c r="G205" s="28"/>
      <c r="H205" s="109" t="str">
        <f>IF(C205="","",IFERROR((VLOOKUP(C205,'[3]PRE - ETUDE'!$E$58:$AD$100,25,0)),IFERROR(VLOOKUP(C205,[4]Imformations!$C$10:$G$32,3,0),IFERROR((VLOOKUP(C205,[3]PROJETS!$D$24:$AE$1000,25,0)),""))))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105"/>
      <c r="D206" s="98"/>
      <c r="E206" s="64"/>
      <c r="F206" s="28"/>
      <c r="G206" s="28"/>
      <c r="H206" s="109" t="str">
        <f>IF(C206="","",IFERROR((VLOOKUP(C206,'[3]PRE - ETUDE'!$E$58:$AD$100,25,0)),IFERROR(VLOOKUP(C206,[4]Imformations!$C$10:$G$32,3,0),IFERROR((VLOOKUP(C206,[3]PROJETS!$D$24:$AE$1000,25,0)),""))))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105"/>
      <c r="D207" s="98"/>
      <c r="E207" s="64"/>
      <c r="F207" s="28"/>
      <c r="G207" s="28"/>
      <c r="H207" s="109" t="str">
        <f>IF(C207="","",IFERROR((VLOOKUP(C207,'[3]PRE - ETUDE'!$E$58:$AD$100,25,0)),IFERROR(VLOOKUP(C207,[4]Imformations!$C$10:$G$32,3,0),IFERROR((VLOOKUP(C207,[3]PROJETS!$D$24:$AE$1000,25,0)),""))))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105"/>
      <c r="D208" s="98"/>
      <c r="E208" s="64"/>
      <c r="F208" s="28"/>
      <c r="G208" s="28"/>
      <c r="H208" s="109" t="str">
        <f>IF(C208="","",IFERROR((VLOOKUP(C208,'[3]PRE - ETUDE'!$E$58:$AD$100,25,0)),IFERROR(VLOOKUP(C208,[4]Imformations!$C$10:$G$32,3,0),IFERROR((VLOOKUP(C208,[3]PROJETS!$D$24:$AE$1000,25,0)),""))))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105"/>
      <c r="D209" s="98"/>
      <c r="E209" s="64"/>
      <c r="F209" s="28"/>
      <c r="G209" s="28"/>
      <c r="H209" s="109" t="str">
        <f>IF(C209="","",IFERROR((VLOOKUP(C209,'[3]PRE - ETUDE'!$E$58:$AD$100,25,0)),IFERROR(VLOOKUP(C209,[4]Imformations!$C$10:$G$32,3,0),IFERROR((VLOOKUP(C209,[3]PROJETS!$D$24:$AE$1000,25,0)),""))))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105"/>
      <c r="D210" s="98"/>
      <c r="E210" s="64"/>
      <c r="F210" s="28"/>
      <c r="G210" s="28"/>
      <c r="H210" s="109" t="str">
        <f>IF(C210="","",IFERROR((VLOOKUP(C210,'[3]PRE - ETUDE'!$E$58:$AD$100,25,0)),IFERROR(VLOOKUP(C210,[4]Imformations!$C$10:$G$32,3,0),IFERROR((VLOOKUP(C210,[3]PROJETS!$D$24:$AE$1000,25,0)),""))))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106" t="s">
        <v>49</v>
      </c>
      <c r="D211" s="99">
        <f>SUM(D204:D210)</f>
        <v>0</v>
      </c>
      <c r="E211" s="41"/>
      <c r="F211" s="42"/>
      <c r="G211" s="43"/>
      <c r="H211" s="110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107"/>
      <c r="D212" s="100"/>
      <c r="E212" s="67"/>
      <c r="F212" s="28"/>
      <c r="G212" s="28"/>
      <c r="H212" s="109" t="str">
        <f>IF(C212="","",IFERROR((VLOOKUP(C212,'[3]PRE - ETUDE'!$E$58:$AD$100,25,0)),IFERROR(VLOOKUP(C212,[4]Imformations!$C$10:$G$32,3,0),IFERROR((VLOOKUP(C212,[3]PROJETS!$D$24:$AE$1000,25,0)),""))))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105"/>
      <c r="D213" s="98"/>
      <c r="E213" s="64"/>
      <c r="F213" s="28"/>
      <c r="G213" s="28"/>
      <c r="H213" s="109" t="str">
        <f>IF(C213="","",IFERROR((VLOOKUP(C213,'[3]PRE - ETUDE'!$E$58:$AD$100,25,0)),IFERROR(VLOOKUP(C213,[4]Imformations!$C$10:$G$32,3,0),IFERROR((VLOOKUP(C213,[3]PROJETS!$D$24:$AE$1000,25,0)),""))))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105"/>
      <c r="D214" s="98"/>
      <c r="E214" s="64"/>
      <c r="F214" s="28"/>
      <c r="G214" s="28"/>
      <c r="H214" s="109" t="str">
        <f>IF(C214="","",IFERROR((VLOOKUP(C214,'[3]PRE - ETUDE'!$E$58:$AD$100,25,0)),IFERROR(VLOOKUP(C214,[4]Imformations!$C$10:$G$32,3,0),IFERROR((VLOOKUP(C214,[3]PROJETS!$D$24:$AE$1000,25,0)),""))))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105"/>
      <c r="D215" s="98"/>
      <c r="E215" s="64"/>
      <c r="F215" s="28"/>
      <c r="G215" s="28"/>
      <c r="H215" s="109" t="str">
        <f>IF(C215="","",IFERROR((VLOOKUP(C215,'[3]PRE - ETUDE'!$E$58:$AD$100,25,0)),IFERROR(VLOOKUP(C215,[4]Imformations!$C$10:$G$32,3,0),IFERROR((VLOOKUP(C215,[3]PROJETS!$D$24:$AE$1000,25,0)),""))))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105"/>
      <c r="D216" s="98"/>
      <c r="E216" s="64"/>
      <c r="F216" s="28"/>
      <c r="G216" s="28"/>
      <c r="H216" s="109" t="str">
        <f>IF(C216="","",IFERROR((VLOOKUP(C216,'[3]PRE - ETUDE'!$E$58:$AD$100,25,0)),IFERROR(VLOOKUP(C216,[4]Imformations!$C$10:$G$32,3,0),IFERROR((VLOOKUP(C216,[3]PROJETS!$D$24:$AE$1000,25,0)),""))))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105"/>
      <c r="D217" s="98"/>
      <c r="E217" s="64"/>
      <c r="F217" s="28"/>
      <c r="G217" s="28"/>
      <c r="H217" s="109" t="str">
        <f>IF(C217="","",IFERROR((VLOOKUP(C217,'[3]PRE - ETUDE'!$E$58:$AD$100,25,0)),IFERROR(VLOOKUP(C217,[4]Imformations!$C$10:$G$32,3,0),IFERROR((VLOOKUP(C217,[3]PROJETS!$D$24:$AE$1000,25,0)),""))))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105"/>
      <c r="D218" s="98"/>
      <c r="E218" s="64"/>
      <c r="F218" s="28"/>
      <c r="G218" s="28"/>
      <c r="H218" s="109" t="str">
        <f>IF(C218="","",IFERROR((VLOOKUP(C218,'[3]PRE - ETUDE'!$E$58:$AD$100,25,0)),IFERROR(VLOOKUP(C218,[4]Imformations!$C$10:$G$32,3,0),IFERROR((VLOOKUP(C218,[3]PROJETS!$D$24:$AE$1000,25,0)),""))))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106" t="s">
        <v>49</v>
      </c>
      <c r="D219" s="99">
        <f>SUM(D212:D218)</f>
        <v>0</v>
      </c>
      <c r="E219" s="41"/>
      <c r="F219" s="42"/>
      <c r="G219" s="43"/>
      <c r="H219" s="110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107"/>
      <c r="D220" s="100"/>
      <c r="E220" s="67"/>
      <c r="F220" s="28"/>
      <c r="G220" s="28"/>
      <c r="H220" s="109" t="str">
        <f>IF(C220="","",IFERROR((VLOOKUP(C220,'[3]PRE - ETUDE'!$E$58:$AD$100,25,0)),IFERROR(VLOOKUP(C220,[4]Imformations!$C$10:$G$32,3,0),IFERROR((VLOOKUP(C220,[3]PROJETS!$D$24:$AE$1000,25,0)),""))))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105"/>
      <c r="D221" s="98"/>
      <c r="E221" s="64"/>
      <c r="F221" s="28"/>
      <c r="G221" s="28"/>
      <c r="H221" s="109" t="str">
        <f>IF(C221="","",IFERROR((VLOOKUP(C221,'[3]PRE - ETUDE'!$E$58:$AD$100,25,0)),IFERROR(VLOOKUP(C221,[4]Imformations!$C$10:$G$32,3,0),IFERROR((VLOOKUP(C221,[3]PROJETS!$D$24:$AE$1000,25,0)),""))))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105"/>
      <c r="D222" s="98"/>
      <c r="E222" s="64"/>
      <c r="F222" s="28"/>
      <c r="G222" s="28"/>
      <c r="H222" s="109" t="str">
        <f>IF(C222="","",IFERROR((VLOOKUP(C222,'[3]PRE - ETUDE'!$E$58:$AD$100,25,0)),IFERROR(VLOOKUP(C222,[4]Imformations!$C$10:$G$32,3,0),IFERROR((VLOOKUP(C222,[3]PROJETS!$D$24:$AE$1000,25,0)),""))))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105"/>
      <c r="D223" s="98"/>
      <c r="E223" s="64"/>
      <c r="F223" s="28"/>
      <c r="G223" s="28"/>
      <c r="H223" s="109" t="str">
        <f>IF(C223="","",IFERROR((VLOOKUP(C223,'[3]PRE - ETUDE'!$E$58:$AD$100,25,0)),IFERROR(VLOOKUP(C223,[4]Imformations!$C$10:$G$32,3,0),IFERROR((VLOOKUP(C223,[3]PROJETS!$D$24:$AE$1000,25,0)),""))))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105"/>
      <c r="D224" s="98"/>
      <c r="E224" s="64"/>
      <c r="F224" s="28"/>
      <c r="G224" s="28"/>
      <c r="H224" s="109" t="str">
        <f>IF(C224="","",IFERROR((VLOOKUP(C224,'[3]PRE - ETUDE'!$E$58:$AD$100,25,0)),IFERROR(VLOOKUP(C224,[4]Imformations!$C$10:$G$32,3,0),IFERROR((VLOOKUP(C224,[3]PROJETS!$D$24:$AE$1000,25,0)),""))))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105"/>
      <c r="D225" s="98"/>
      <c r="E225" s="64"/>
      <c r="F225" s="28"/>
      <c r="G225" s="28"/>
      <c r="H225" s="109" t="str">
        <f>IF(C225="","",IFERROR((VLOOKUP(C225,'[3]PRE - ETUDE'!$E$58:$AD$100,25,0)),IFERROR(VLOOKUP(C225,[4]Imformations!$C$10:$G$32,3,0),IFERROR((VLOOKUP(C225,[3]PROJETS!$D$24:$AE$1000,25,0)),""))))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105"/>
      <c r="D226" s="98"/>
      <c r="E226" s="64"/>
      <c r="F226" s="28"/>
      <c r="G226" s="28"/>
      <c r="H226" s="109" t="str">
        <f>IF(C226="","",IFERROR((VLOOKUP(C226,'[3]PRE - ETUDE'!$E$58:$AD$100,25,0)),IFERROR(VLOOKUP(C226,[4]Imformations!$C$10:$G$32,3,0),IFERROR((VLOOKUP(C226,[3]PROJETS!$D$24:$AE$1000,25,0)),""))))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106" t="s">
        <v>49</v>
      </c>
      <c r="D227" s="99">
        <f>SUM(D220:D226)</f>
        <v>0</v>
      </c>
      <c r="E227" s="41"/>
      <c r="F227" s="42"/>
      <c r="G227" s="43"/>
      <c r="H227" s="110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107"/>
      <c r="D228" s="100"/>
      <c r="E228" s="67"/>
      <c r="F228" s="28"/>
      <c r="G228" s="28"/>
      <c r="H228" s="109" t="str">
        <f>IF(C228="","",IFERROR((VLOOKUP(C228,'[3]PRE - ETUDE'!$E$58:$AD$100,25,0)),IFERROR(VLOOKUP(C228,[4]Imformations!$C$10:$G$32,3,0),IFERROR((VLOOKUP(C228,[3]PROJETS!$D$24:$AE$1000,25,0)),""))))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105"/>
      <c r="D229" s="98"/>
      <c r="E229" s="64"/>
      <c r="F229" s="28"/>
      <c r="G229" s="28"/>
      <c r="H229" s="109" t="str">
        <f>IF(C229="","",IFERROR((VLOOKUP(C229,'[3]PRE - ETUDE'!$E$58:$AD$100,25,0)),IFERROR(VLOOKUP(C229,[4]Imformations!$C$10:$G$32,3,0),IFERROR((VLOOKUP(C229,[3]PROJETS!$D$24:$AE$1000,25,0)),""))))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105"/>
      <c r="D230" s="98"/>
      <c r="E230" s="64"/>
      <c r="F230" s="28"/>
      <c r="G230" s="28"/>
      <c r="H230" s="109" t="str">
        <f>IF(C230="","",IFERROR((VLOOKUP(C230,'[3]PRE - ETUDE'!$E$58:$AD$100,25,0)),IFERROR(VLOOKUP(C230,[4]Imformations!$C$10:$G$32,3,0),IFERROR((VLOOKUP(C230,[3]PROJETS!$D$24:$AE$1000,25,0)),""))))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105"/>
      <c r="D231" s="98"/>
      <c r="E231" s="64"/>
      <c r="F231" s="28"/>
      <c r="G231" s="28"/>
      <c r="H231" s="109" t="str">
        <f>IF(C231="","",IFERROR((VLOOKUP(C231,'[3]PRE - ETUDE'!$E$58:$AD$100,25,0)),IFERROR(VLOOKUP(C231,[4]Imformations!$C$10:$G$32,3,0),IFERROR((VLOOKUP(C231,[3]PROJETS!$D$24:$AE$1000,25,0)),""))))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105"/>
      <c r="D232" s="98"/>
      <c r="E232" s="64"/>
      <c r="F232" s="28"/>
      <c r="G232" s="28"/>
      <c r="H232" s="109" t="str">
        <f>IF(C232="","",IFERROR((VLOOKUP(C232,'[3]PRE - ETUDE'!$E$58:$AD$100,25,0)),IFERROR(VLOOKUP(C232,[4]Imformations!$C$10:$G$32,3,0),IFERROR((VLOOKUP(C232,[3]PROJETS!$D$24:$AE$1000,25,0)),""))))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105"/>
      <c r="D233" s="98"/>
      <c r="E233" s="64"/>
      <c r="F233" s="28"/>
      <c r="G233" s="28"/>
      <c r="H233" s="109" t="str">
        <f>IF(C233="","",IFERROR((VLOOKUP(C233,'[3]PRE - ETUDE'!$E$58:$AD$100,25,0)),IFERROR(VLOOKUP(C233,[4]Imformations!$C$10:$G$32,3,0),IFERROR((VLOOKUP(C233,[3]PROJETS!$D$24:$AE$1000,25,0)),""))))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105"/>
      <c r="D234" s="98"/>
      <c r="E234" s="64"/>
      <c r="F234" s="28"/>
      <c r="G234" s="28"/>
      <c r="H234" s="109" t="str">
        <f>IF(C234="","",IFERROR((VLOOKUP(C234,'[3]PRE - ETUDE'!$E$58:$AD$100,25,0)),IFERROR(VLOOKUP(C234,[4]Imformations!$C$10:$G$32,3,0),IFERROR((VLOOKUP(C234,[3]PROJETS!$D$24:$AE$1000,25,0)),""))))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106" t="s">
        <v>49</v>
      </c>
      <c r="D235" s="99">
        <f>SUM(D228:D234)</f>
        <v>0</v>
      </c>
      <c r="E235" s="41"/>
      <c r="F235" s="42"/>
      <c r="G235" s="43"/>
      <c r="H235" s="110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107"/>
      <c r="D236" s="100"/>
      <c r="E236" s="67"/>
      <c r="F236" s="28"/>
      <c r="G236" s="28"/>
      <c r="H236" s="109" t="str">
        <f>IF(C236="","",IFERROR((VLOOKUP(C236,'[3]PRE - ETUDE'!$E$58:$AD$100,25,0)),IFERROR(VLOOKUP(C236,[4]Imformations!$C$10:$G$32,3,0),IFERROR((VLOOKUP(C236,[3]PROJETS!$D$24:$AE$1000,25,0)),""))))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105"/>
      <c r="D237" s="98"/>
      <c r="E237" s="64"/>
      <c r="F237" s="28"/>
      <c r="G237" s="28"/>
      <c r="H237" s="109" t="str">
        <f>IF(C237="","",IFERROR((VLOOKUP(C237,'[3]PRE - ETUDE'!$E$58:$AD$100,25,0)),IFERROR(VLOOKUP(C237,[4]Imformations!$C$10:$G$32,3,0),IFERROR((VLOOKUP(C237,[3]PROJETS!$D$24:$AE$1000,25,0)),""))))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105"/>
      <c r="D238" s="98"/>
      <c r="E238" s="64"/>
      <c r="F238" s="28"/>
      <c r="G238" s="28"/>
      <c r="H238" s="109" t="str">
        <f>IF(C238="","",IFERROR((VLOOKUP(C238,'[3]PRE - ETUDE'!$E$58:$AD$100,25,0)),IFERROR(VLOOKUP(C238,[4]Imformations!$C$10:$G$32,3,0),IFERROR((VLOOKUP(C238,[3]PROJETS!$D$24:$AE$1000,25,0)),""))))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105"/>
      <c r="D239" s="98"/>
      <c r="E239" s="64"/>
      <c r="F239" s="28"/>
      <c r="G239" s="28"/>
      <c r="H239" s="109" t="str">
        <f>IF(C239="","",IFERROR((VLOOKUP(C239,'[3]PRE - ETUDE'!$E$58:$AD$100,25,0)),IFERROR(VLOOKUP(C239,[4]Imformations!$C$10:$G$32,3,0),IFERROR((VLOOKUP(C239,[3]PROJETS!$D$24:$AE$1000,25,0)),""))))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105"/>
      <c r="D240" s="98"/>
      <c r="E240" s="64"/>
      <c r="F240" s="28"/>
      <c r="G240" s="28"/>
      <c r="H240" s="109" t="str">
        <f>IF(C240="","",IFERROR((VLOOKUP(C240,'[3]PRE - ETUDE'!$E$58:$AD$100,25,0)),IFERROR(VLOOKUP(C240,[4]Imformations!$C$10:$G$32,3,0),IFERROR((VLOOKUP(C240,[3]PROJETS!$D$24:$AE$1000,25,0)),""))))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105"/>
      <c r="D241" s="98"/>
      <c r="E241" s="64"/>
      <c r="F241" s="28"/>
      <c r="G241" s="28"/>
      <c r="H241" s="109" t="str">
        <f>IF(C241="","",IFERROR((VLOOKUP(C241,'[3]PRE - ETUDE'!$E$58:$AD$100,25,0)),IFERROR(VLOOKUP(C241,[4]Imformations!$C$10:$G$32,3,0),IFERROR((VLOOKUP(C241,[3]PROJETS!$D$24:$AE$1000,25,0)),""))))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105"/>
      <c r="D242" s="98"/>
      <c r="E242" s="64"/>
      <c r="F242" s="28"/>
      <c r="G242" s="28"/>
      <c r="H242" s="109" t="str">
        <f>IF(C242="","",IFERROR((VLOOKUP(C242,'[3]PRE - ETUDE'!$E$58:$AD$100,25,0)),IFERROR(VLOOKUP(C242,[4]Imformations!$C$10:$G$32,3,0),IFERROR((VLOOKUP(C242,[3]PROJETS!$D$24:$AE$1000,25,0)),""))))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106" t="s">
        <v>49</v>
      </c>
      <c r="D243" s="99">
        <f>SUM(D236:D242)</f>
        <v>0</v>
      </c>
      <c r="E243" s="41"/>
      <c r="F243" s="42"/>
      <c r="G243" s="43"/>
      <c r="H243" s="110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107"/>
      <c r="D244" s="100"/>
      <c r="E244" s="67"/>
      <c r="F244" s="28"/>
      <c r="G244" s="28"/>
      <c r="H244" s="109" t="str">
        <f>IF(C244="","",IFERROR((VLOOKUP(C244,'[3]PRE - ETUDE'!$E$58:$AD$100,25,0)),IFERROR(VLOOKUP(C244,[4]Imformations!$C$10:$G$32,3,0),IFERROR((VLOOKUP(C244,[3]PROJETS!$D$24:$AE$1000,25,0)),""))))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105"/>
      <c r="D245" s="98"/>
      <c r="E245" s="64"/>
      <c r="F245" s="28"/>
      <c r="G245" s="28"/>
      <c r="H245" s="109" t="str">
        <f>IF(C245="","",IFERROR((VLOOKUP(C245,'[3]PRE - ETUDE'!$E$58:$AD$100,25,0)),IFERROR(VLOOKUP(C245,[4]Imformations!$C$10:$G$32,3,0),IFERROR((VLOOKUP(C245,[3]PROJETS!$D$24:$AE$1000,25,0)),""))))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105"/>
      <c r="D246" s="98"/>
      <c r="E246" s="64"/>
      <c r="F246" s="28"/>
      <c r="G246" s="28"/>
      <c r="H246" s="109" t="str">
        <f>IF(C246="","",IFERROR((VLOOKUP(C246,'[3]PRE - ETUDE'!$E$58:$AD$100,25,0)),IFERROR(VLOOKUP(C246,[4]Imformations!$C$10:$G$32,3,0),IFERROR((VLOOKUP(C246,[3]PROJETS!$D$24:$AE$1000,25,0)),""))))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105"/>
      <c r="D247" s="98"/>
      <c r="E247" s="64"/>
      <c r="F247" s="28"/>
      <c r="G247" s="28"/>
      <c r="H247" s="109" t="str">
        <f>IF(C247="","",IFERROR((VLOOKUP(C247,'[3]PRE - ETUDE'!$E$58:$AD$100,25,0)),IFERROR(VLOOKUP(C247,[4]Imformations!$C$10:$G$32,3,0),IFERROR((VLOOKUP(C247,[3]PROJETS!$D$24:$AE$1000,25,0)),""))))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105"/>
      <c r="D248" s="98"/>
      <c r="E248" s="64"/>
      <c r="F248" s="28"/>
      <c r="G248" s="28"/>
      <c r="H248" s="109" t="str">
        <f>IF(C248="","",IFERROR((VLOOKUP(C248,'[3]PRE - ETUDE'!$E$58:$AD$100,25,0)),IFERROR(VLOOKUP(C248,[4]Imformations!$C$10:$G$32,3,0),IFERROR((VLOOKUP(C248,[3]PROJETS!$D$24:$AE$1000,25,0)),""))))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105"/>
      <c r="D249" s="98"/>
      <c r="E249" s="64"/>
      <c r="F249" s="28"/>
      <c r="G249" s="28"/>
      <c r="H249" s="109" t="str">
        <f>IF(C249="","",IFERROR((VLOOKUP(C249,'[3]PRE - ETUDE'!$E$58:$AD$100,25,0)),IFERROR(VLOOKUP(C249,[4]Imformations!$C$10:$G$32,3,0),IFERROR((VLOOKUP(C249,[3]PROJETS!$D$24:$AE$1000,25,0)),""))))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105"/>
      <c r="D250" s="98"/>
      <c r="E250" s="64"/>
      <c r="F250" s="28"/>
      <c r="G250" s="28"/>
      <c r="H250" s="109" t="str">
        <f>IF(C250="","",IFERROR((VLOOKUP(C250,'[3]PRE - ETUDE'!$E$58:$AD$100,25,0)),IFERROR(VLOOKUP(C250,[4]Imformations!$C$10:$G$32,3,0),IFERROR((VLOOKUP(C250,[3]PROJETS!$D$24:$AE$1000,25,0)),""))))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108" t="s">
        <v>49</v>
      </c>
      <c r="D251" s="102">
        <f>SUM(D244:D250)</f>
        <v>0</v>
      </c>
      <c r="E251" s="50"/>
      <c r="F251" s="51"/>
      <c r="G251" s="52" t="s">
        <v>50</v>
      </c>
      <c r="H251" s="111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103"/>
    </row>
    <row r="258" spans="4:4" x14ac:dyDescent="0.25">
      <c r="D258" s="103"/>
    </row>
    <row r="259" spans="4:4" x14ac:dyDescent="0.25">
      <c r="D259" s="103"/>
    </row>
    <row r="260" spans="4:4" x14ac:dyDescent="0.25">
      <c r="D260" s="103"/>
    </row>
    <row r="261" spans="4:4" x14ac:dyDescent="0.25">
      <c r="D261" s="103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4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61" customWidth="1"/>
    <col min="4" max="4" width="9.5703125" style="61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61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"JUILLET "&amp;Imformations!B3</f>
        <v>JUILLET 2017</v>
      </c>
      <c r="H1" s="142">
        <f>D11+D19+D27+D35+D43+D51+D59+D67+D75+D83+D91+D99+D107+D115+D123+D131+D139+D147+D155+D163+D171+D179+D187+D195+D203+D211+D219+D227+D235+D243+D251</f>
        <v>56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96">
        <f>B2+1</f>
        <v>2</v>
      </c>
      <c r="D2" s="96">
        <f t="shared" ref="D2:I2" si="0">C2+1</f>
        <v>3</v>
      </c>
      <c r="E2" s="18"/>
      <c r="F2" s="19"/>
      <c r="G2" s="18">
        <f>D2+1</f>
        <v>4</v>
      </c>
      <c r="H2" s="96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80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104">
        <v>1612</v>
      </c>
      <c r="D4" s="97">
        <v>2</v>
      </c>
      <c r="E4" s="64"/>
      <c r="F4" s="28"/>
      <c r="G4" s="28"/>
      <c r="H4" s="109" t="str">
        <f>IF(C4="","",IFERROR((VLOOKUP(C4,'[3]PRE - ETUDE'!$E$58:$AD$100,25,0)),IFERROR(VLOOKUP(C4,[4]Imformations!$C$10:$G$32,3,0),IFERROR((VLOOKUP(C4,[3]PROJETS!$D$24:$AE$1000,25,0)),""))))</f>
        <v>DET</v>
      </c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105"/>
      <c r="D5" s="98"/>
      <c r="E5" s="64"/>
      <c r="F5" s="28"/>
      <c r="G5" s="28"/>
      <c r="H5" s="109" t="str">
        <f>IF(C5="","",IFERROR((VLOOKUP(C5,'[3]PRE - ETUDE'!$E$58:$AD$100,25,0)),IFERROR(VLOOKUP(C5,[4]Imformations!$C$10:$G$32,3,0),IFERROR((VLOOKUP(C5,[3]PROJETS!$D$24:$AE$1000,25,0)),""))))</f>
        <v/>
      </c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105"/>
      <c r="D6" s="98"/>
      <c r="E6" s="64"/>
      <c r="F6" s="28"/>
      <c r="G6" s="28"/>
      <c r="H6" s="109" t="str">
        <f>IF(C6="","",IFERROR((VLOOKUP(C6,'[3]PRE - ETUDE'!$E$58:$AD$100,25,0)),IFERROR(VLOOKUP(C6,[4]Imformations!$C$10:$G$32,3,0),IFERROR((VLOOKUP(C6,[3]PROJETS!$D$24:$AE$1000,25,0)),""))))</f>
        <v/>
      </c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105"/>
      <c r="D7" s="98"/>
      <c r="E7" s="64"/>
      <c r="F7" s="28"/>
      <c r="G7" s="28"/>
      <c r="H7" s="109" t="str">
        <f>IF(C7="","",IFERROR((VLOOKUP(C7,'[3]PRE - ETUDE'!$E$58:$AD$100,25,0)),IFERROR(VLOOKUP(C7,[4]Imformations!$C$10:$G$32,3,0),IFERROR((VLOOKUP(C7,[3]PROJETS!$D$24:$AE$1000,25,0)),""))))</f>
        <v/>
      </c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105"/>
      <c r="D8" s="98"/>
      <c r="E8" s="64"/>
      <c r="F8" s="28"/>
      <c r="G8" s="28"/>
      <c r="H8" s="109" t="str">
        <f>IF(C8="","",IFERROR((VLOOKUP(C8,'[3]PRE - ETUDE'!$E$58:$AD$100,25,0)),IFERROR(VLOOKUP(C8,[4]Imformations!$C$10:$G$32,3,0),IFERROR((VLOOKUP(C8,[3]PROJETS!$D$24:$AE$1000,25,0)),""))))</f>
        <v/>
      </c>
      <c r="I8" s="36"/>
      <c r="J8" s="37"/>
      <c r="K8" s="38"/>
      <c r="M8" s="34"/>
      <c r="N8" s="34"/>
    </row>
    <row r="9" spans="2:15" ht="15" customHeight="1" x14ac:dyDescent="0.25">
      <c r="B9" s="139"/>
      <c r="C9" s="105"/>
      <c r="D9" s="98"/>
      <c r="E9" s="64"/>
      <c r="F9" s="28"/>
      <c r="G9" s="28"/>
      <c r="H9" s="109" t="str">
        <f>IF(C9="","",IFERROR((VLOOKUP(C9,'[3]PRE - ETUDE'!$E$58:$AD$100,25,0)),IFERROR(VLOOKUP(C9,[4]Imformations!$C$10:$G$32,3,0),IFERROR((VLOOKUP(C9,[3]PROJETS!$D$24:$AE$1000,25,0)),""))))</f>
        <v/>
      </c>
      <c r="I9" s="36"/>
      <c r="J9" s="37"/>
      <c r="K9" s="38"/>
      <c r="M9" s="34"/>
      <c r="N9" s="34"/>
    </row>
    <row r="10" spans="2:15" ht="15" customHeight="1" x14ac:dyDescent="0.25">
      <c r="B10" s="139"/>
      <c r="C10" s="105"/>
      <c r="D10" s="98"/>
      <c r="E10" s="64"/>
      <c r="F10" s="28"/>
      <c r="G10" s="28"/>
      <c r="H10" s="109" t="str">
        <f>IF(C10="","",IFERROR((VLOOKUP(C10,'[3]PRE - ETUDE'!$E$58:$AD$100,25,0)),IFERROR(VLOOKUP(C10,[4]Imformations!$C$10:$G$32,3,0),IFERROR((VLOOKUP(C10,[3]PROJETS!$D$24:$AE$1000,25,0)),""))))</f>
        <v/>
      </c>
      <c r="I10" s="36"/>
      <c r="J10" s="37"/>
      <c r="K10" s="38"/>
      <c r="M10" s="34"/>
      <c r="N10" s="34"/>
    </row>
    <row r="11" spans="2:15" ht="15" customHeight="1" x14ac:dyDescent="0.25">
      <c r="B11" s="140"/>
      <c r="C11" s="106" t="s">
        <v>49</v>
      </c>
      <c r="D11" s="99">
        <f>SUM(D4:D10)</f>
        <v>2</v>
      </c>
      <c r="E11" s="41"/>
      <c r="F11" s="42"/>
      <c r="G11" s="43"/>
      <c r="H11" s="110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105"/>
      <c r="D12" s="100"/>
      <c r="E12" s="67"/>
      <c r="F12" s="28"/>
      <c r="G12" s="28"/>
      <c r="H12" s="109" t="str">
        <f>IF(C12="","",IFERROR((VLOOKUP(C12,'[3]PRE - ETUDE'!$E$58:$AD$100,25,0)),IFERROR(VLOOKUP(C12,[4]Imformations!$C$10:$G$32,3,0),IFERROR((VLOOKUP(C12,[3]PROJETS!$D$24:$AE$1000,25,0)),""))))</f>
        <v/>
      </c>
      <c r="I12" s="30"/>
      <c r="J12" s="31"/>
      <c r="K12" s="32"/>
      <c r="M12" s="34"/>
      <c r="N12" s="34"/>
    </row>
    <row r="13" spans="2:15" x14ac:dyDescent="0.25">
      <c r="B13" s="139"/>
      <c r="C13" s="105"/>
      <c r="D13" s="98"/>
      <c r="E13" s="64"/>
      <c r="F13" s="28"/>
      <c r="G13" s="28"/>
      <c r="H13" s="109" t="str">
        <f>IF(C13="","",IFERROR((VLOOKUP(C13,'[3]PRE - ETUDE'!$E$58:$AD$100,25,0)),IFERROR(VLOOKUP(C13,[4]Imformations!$C$10:$G$32,3,0),IFERROR((VLOOKUP(C13,[3]PROJETS!$D$24:$AE$1000,25,0)),""))))</f>
        <v/>
      </c>
      <c r="I13" s="36"/>
      <c r="J13" s="37"/>
      <c r="K13" s="38"/>
      <c r="M13" s="34"/>
      <c r="N13" s="34"/>
    </row>
    <row r="14" spans="2:15" x14ac:dyDescent="0.25">
      <c r="B14" s="139"/>
      <c r="C14" s="105"/>
      <c r="D14" s="98"/>
      <c r="E14" s="64"/>
      <c r="F14" s="28"/>
      <c r="G14" s="28"/>
      <c r="H14" s="109" t="str">
        <f>IF(C14="","",IFERROR((VLOOKUP(C14,'[3]PRE - ETUDE'!$E$58:$AD$100,25,0)),IFERROR(VLOOKUP(C14,[4]Imformations!$C$10:$G$32,3,0),IFERROR((VLOOKUP(C14,[3]PROJETS!$D$24:$AE$1000,25,0)),""))))</f>
        <v/>
      </c>
      <c r="I14" s="36"/>
      <c r="J14" s="37"/>
      <c r="K14" s="38"/>
      <c r="M14" s="34"/>
      <c r="N14" s="34"/>
    </row>
    <row r="15" spans="2:15" x14ac:dyDescent="0.25">
      <c r="B15" s="139"/>
      <c r="C15" s="105"/>
      <c r="D15" s="98"/>
      <c r="E15" s="64"/>
      <c r="F15" s="28"/>
      <c r="G15" s="28"/>
      <c r="H15" s="109" t="str">
        <f>IF(C15="","",IFERROR((VLOOKUP(C15,'[3]PRE - ETUDE'!$E$58:$AD$100,25,0)),IFERROR(VLOOKUP(C15,[4]Imformations!$C$10:$G$32,3,0),IFERROR((VLOOKUP(C15,[3]PROJETS!$D$24:$AE$1000,25,0)),""))))</f>
        <v/>
      </c>
      <c r="I15" s="36"/>
      <c r="J15" s="37"/>
      <c r="K15" s="38"/>
      <c r="M15" s="34"/>
      <c r="N15" s="34"/>
    </row>
    <row r="16" spans="2:15" x14ac:dyDescent="0.25">
      <c r="B16" s="139"/>
      <c r="C16" s="105"/>
      <c r="D16" s="98"/>
      <c r="E16" s="64"/>
      <c r="F16" s="28"/>
      <c r="G16" s="28"/>
      <c r="H16" s="109" t="str">
        <f>IF(C16="","",IFERROR((VLOOKUP(C16,'[3]PRE - ETUDE'!$E$58:$AD$100,25,0)),IFERROR(VLOOKUP(C16,[4]Imformations!$C$10:$G$32,3,0),IFERROR((VLOOKUP(C16,[3]PROJETS!$D$24:$AE$1000,25,0)),""))))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105"/>
      <c r="D17" s="98"/>
      <c r="E17" s="64"/>
      <c r="F17" s="28"/>
      <c r="G17" s="28"/>
      <c r="H17" s="109" t="str">
        <f>IF(C17="","",IFERROR((VLOOKUP(C17,'[3]PRE - ETUDE'!$E$58:$AD$100,25,0)),IFERROR(VLOOKUP(C17,[4]Imformations!$C$10:$G$32,3,0),IFERROR((VLOOKUP(C17,[3]PROJETS!$D$24:$AE$1000,25,0)),""))))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105"/>
      <c r="D18" s="98"/>
      <c r="E18" s="64"/>
      <c r="F18" s="28"/>
      <c r="G18" s="28"/>
      <c r="H18" s="109" t="str">
        <f>IF(C18="","",IFERROR((VLOOKUP(C18,'[3]PRE - ETUDE'!$E$58:$AD$100,25,0)),IFERROR(VLOOKUP(C18,[4]Imformations!$C$10:$G$32,3,0),IFERROR((VLOOKUP(C18,[3]PROJETS!$D$24:$AE$1000,25,0)),""))))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106" t="s">
        <v>49</v>
      </c>
      <c r="D19" s="99">
        <f>SUM(D12:D18)</f>
        <v>0</v>
      </c>
      <c r="E19" s="41"/>
      <c r="F19" s="42"/>
      <c r="G19" s="43"/>
      <c r="H19" s="110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105"/>
      <c r="D20" s="100"/>
      <c r="E20" s="67"/>
      <c r="F20" s="28"/>
      <c r="G20" s="28"/>
      <c r="H20" s="109" t="str">
        <f>IF(C20="","",IFERROR((VLOOKUP(C20,'[3]PRE - ETUDE'!$E$58:$AD$100,25,0)),IFERROR(VLOOKUP(C20,[4]Imformations!$C$10:$G$32,3,0),IFERROR((VLOOKUP(C20,[3]PROJETS!$D$24:$AE$1000,25,0)),""))))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105"/>
      <c r="D21" s="98"/>
      <c r="E21" s="64"/>
      <c r="F21" s="28"/>
      <c r="G21" s="28"/>
      <c r="H21" s="109" t="str">
        <f>IF(C21="","",IFERROR((VLOOKUP(C21,'[3]PRE - ETUDE'!$E$58:$AD$100,25,0)),IFERROR(VLOOKUP(C21,[4]Imformations!$C$10:$G$32,3,0),IFERROR((VLOOKUP(C21,[3]PROJETS!$D$24:$AE$1000,25,0)),""))))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105"/>
      <c r="D22" s="98"/>
      <c r="E22" s="64"/>
      <c r="F22" s="28"/>
      <c r="G22" s="28"/>
      <c r="H22" s="109" t="str">
        <f>IF(C22="","",IFERROR((VLOOKUP(C22,'[3]PRE - ETUDE'!$E$58:$AD$100,25,0)),IFERROR(VLOOKUP(C22,[4]Imformations!$C$10:$G$32,3,0),IFERROR((VLOOKUP(C22,[3]PROJETS!$D$24:$AE$1000,25,0)),""))))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105"/>
      <c r="D23" s="98"/>
      <c r="E23" s="64"/>
      <c r="F23" s="28"/>
      <c r="G23" s="28"/>
      <c r="H23" s="109" t="str">
        <f>IF(C23="","",IFERROR((VLOOKUP(C23,'[3]PRE - ETUDE'!$E$58:$AD$100,25,0)),IFERROR(VLOOKUP(C23,[4]Imformations!$C$10:$G$32,3,0),IFERROR((VLOOKUP(C23,[3]PROJETS!$D$24:$AE$1000,25,0)),""))))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105"/>
      <c r="D24" s="98"/>
      <c r="E24" s="64"/>
      <c r="F24" s="28"/>
      <c r="G24" s="28"/>
      <c r="H24" s="109" t="str">
        <f>IF(C24="","",IFERROR((VLOOKUP(C24,'[3]PRE - ETUDE'!$E$58:$AD$100,25,0)),IFERROR(VLOOKUP(C24,[4]Imformations!$C$10:$G$32,3,0),IFERROR((VLOOKUP(C24,[3]PROJETS!$D$24:$AE$1000,25,0)),""))))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105"/>
      <c r="D25" s="98"/>
      <c r="E25" s="64"/>
      <c r="F25" s="28"/>
      <c r="G25" s="28"/>
      <c r="H25" s="109" t="str">
        <f>IF(C25="","",IFERROR((VLOOKUP(C25,'[3]PRE - ETUDE'!$E$58:$AD$100,25,0)),IFERROR(VLOOKUP(C25,[4]Imformations!$C$10:$G$32,3,0),IFERROR((VLOOKUP(C25,[3]PROJETS!$D$24:$AE$1000,25,0)),""))))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105"/>
      <c r="D26" s="98"/>
      <c r="E26" s="64"/>
      <c r="F26" s="28"/>
      <c r="G26" s="28"/>
      <c r="H26" s="109" t="str">
        <f>IF(C26="","",IFERROR((VLOOKUP(C26,'[3]PRE - ETUDE'!$E$58:$AD$100,25,0)),IFERROR(VLOOKUP(C26,[4]Imformations!$C$10:$G$32,3,0),IFERROR((VLOOKUP(C26,[3]PROJETS!$D$24:$AE$1000,25,0)),""))))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106" t="s">
        <v>49</v>
      </c>
      <c r="D27" s="99">
        <f>SUM(D20:D26)</f>
        <v>0</v>
      </c>
      <c r="E27" s="41"/>
      <c r="F27" s="42"/>
      <c r="G27" s="43"/>
      <c r="H27" s="110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105"/>
      <c r="D28" s="100"/>
      <c r="E28" s="67"/>
      <c r="F28" s="28"/>
      <c r="G28" s="28"/>
      <c r="H28" s="109" t="str">
        <f>IF(C28="","",IFERROR((VLOOKUP(C28,'[3]PRE - ETUDE'!$E$58:$AD$100,25,0)),IFERROR(VLOOKUP(C28,[4]Imformations!$C$10:$G$32,3,0),IFERROR((VLOOKUP(C28,[3]PROJETS!$D$24:$AE$1000,25,0)),""))))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105"/>
      <c r="D29" s="98"/>
      <c r="E29" s="64"/>
      <c r="F29" s="28"/>
      <c r="G29" s="28"/>
      <c r="H29" s="109" t="str">
        <f>IF(C29="","",IFERROR((VLOOKUP(C29,'[3]PRE - ETUDE'!$E$58:$AD$100,25,0)),IFERROR(VLOOKUP(C29,[4]Imformations!$C$10:$G$32,3,0),IFERROR((VLOOKUP(C29,[3]PROJETS!$D$24:$AE$1000,25,0)),""))))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105"/>
      <c r="D30" s="98"/>
      <c r="E30" s="64"/>
      <c r="F30" s="28"/>
      <c r="G30" s="28"/>
      <c r="H30" s="109" t="str">
        <f>IF(C30="","",IFERROR((VLOOKUP(C30,'[3]PRE - ETUDE'!$E$58:$AD$100,25,0)),IFERROR(VLOOKUP(C30,[4]Imformations!$C$10:$G$32,3,0),IFERROR((VLOOKUP(C30,[3]PROJETS!$D$24:$AE$1000,25,0)),""))))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105"/>
      <c r="D31" s="98"/>
      <c r="E31" s="64"/>
      <c r="F31" s="28"/>
      <c r="G31" s="28"/>
      <c r="H31" s="109" t="str">
        <f>IF(C31="","",IFERROR((VLOOKUP(C31,'[3]PRE - ETUDE'!$E$58:$AD$100,25,0)),IFERROR(VLOOKUP(C31,[4]Imformations!$C$10:$G$32,3,0),IFERROR((VLOOKUP(C31,[3]PROJETS!$D$24:$AE$1000,25,0)),""))))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105"/>
      <c r="D32" s="98"/>
      <c r="E32" s="64"/>
      <c r="F32" s="28"/>
      <c r="G32" s="28"/>
      <c r="H32" s="109" t="str">
        <f>IF(C32="","",IFERROR((VLOOKUP(C32,'[3]PRE - ETUDE'!$E$58:$AD$100,25,0)),IFERROR(VLOOKUP(C32,[4]Imformations!$C$10:$G$32,3,0),IFERROR((VLOOKUP(C32,[3]PROJETS!$D$24:$AE$1000,25,0)),""))))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105"/>
      <c r="D33" s="98"/>
      <c r="E33" s="64"/>
      <c r="F33" s="28"/>
      <c r="G33" s="28"/>
      <c r="H33" s="109" t="str">
        <f>IF(C33="","",IFERROR((VLOOKUP(C33,'[3]PRE - ETUDE'!$E$58:$AD$100,25,0)),IFERROR(VLOOKUP(C33,[4]Imformations!$C$10:$G$32,3,0),IFERROR((VLOOKUP(C33,[3]PROJETS!$D$24:$AE$1000,25,0)),""))))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105"/>
      <c r="D34" s="98"/>
      <c r="E34" s="64"/>
      <c r="F34" s="28"/>
      <c r="G34" s="28"/>
      <c r="H34" s="109" t="str">
        <f>IF(C34="","",IFERROR((VLOOKUP(C34,'[3]PRE - ETUDE'!$E$58:$AD$100,25,0)),IFERROR(VLOOKUP(C34,[4]Imformations!$C$10:$G$32,3,0),IFERROR((VLOOKUP(C34,[3]PROJETS!$D$24:$AE$1000,25,0)),""))))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106" t="s">
        <v>49</v>
      </c>
      <c r="D35" s="99">
        <f>SUM(D28:D34)</f>
        <v>0</v>
      </c>
      <c r="E35" s="41"/>
      <c r="F35" s="42"/>
      <c r="G35" s="43"/>
      <c r="H35" s="110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105"/>
      <c r="D36" s="100"/>
      <c r="E36" s="67"/>
      <c r="F36" s="28"/>
      <c r="G36" s="28"/>
      <c r="H36" s="109" t="str">
        <f>IF(C36="","",IFERROR((VLOOKUP(C36,'[3]PRE - ETUDE'!$E$58:$AD$100,25,0)),IFERROR(VLOOKUP(C36,[4]Imformations!$C$10:$G$32,3,0),IFERROR((VLOOKUP(C36,[3]PROJETS!$D$24:$AE$1000,25,0)),""))))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105"/>
      <c r="D37" s="98"/>
      <c r="E37" s="64"/>
      <c r="F37" s="28"/>
      <c r="G37" s="28"/>
      <c r="H37" s="109" t="str">
        <f>IF(C37="","",IFERROR((VLOOKUP(C37,'[3]PRE - ETUDE'!$E$58:$AD$100,25,0)),IFERROR(VLOOKUP(C37,[4]Imformations!$C$10:$G$32,3,0),IFERROR((VLOOKUP(C37,[3]PROJETS!$D$24:$AE$1000,25,0)),""))))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105"/>
      <c r="D38" s="98"/>
      <c r="E38" s="64"/>
      <c r="F38" s="28"/>
      <c r="G38" s="28"/>
      <c r="H38" s="109" t="str">
        <f>IF(C38="","",IFERROR((VLOOKUP(C38,'[3]PRE - ETUDE'!$E$58:$AD$100,25,0)),IFERROR(VLOOKUP(C38,[4]Imformations!$C$10:$G$32,3,0),IFERROR((VLOOKUP(C38,[3]PROJETS!$D$24:$AE$1000,25,0)),""))))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105"/>
      <c r="D39" s="98"/>
      <c r="E39" s="64"/>
      <c r="F39" s="28"/>
      <c r="G39" s="28"/>
      <c r="H39" s="109" t="str">
        <f>IF(C39="","",IFERROR((VLOOKUP(C39,'[3]PRE - ETUDE'!$E$58:$AD$100,25,0)),IFERROR(VLOOKUP(C39,[4]Imformations!$C$10:$G$32,3,0),IFERROR((VLOOKUP(C39,[3]PROJETS!$D$24:$AE$1000,25,0)),""))))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105"/>
      <c r="D40" s="98"/>
      <c r="E40" s="64"/>
      <c r="F40" s="28"/>
      <c r="G40" s="28"/>
      <c r="H40" s="109" t="str">
        <f>IF(C40="","",IFERROR((VLOOKUP(C40,'[3]PRE - ETUDE'!$E$58:$AD$100,25,0)),IFERROR(VLOOKUP(C40,[4]Imformations!$C$10:$G$32,3,0),IFERROR((VLOOKUP(C40,[3]PROJETS!$D$24:$AE$1000,25,0)),""))))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105"/>
      <c r="D41" s="98"/>
      <c r="E41" s="64"/>
      <c r="F41" s="28"/>
      <c r="G41" s="28"/>
      <c r="H41" s="109" t="str">
        <f>IF(C41="","",IFERROR((VLOOKUP(C41,'[3]PRE - ETUDE'!$E$58:$AD$100,25,0)),IFERROR(VLOOKUP(C41,[4]Imformations!$C$10:$G$32,3,0),IFERROR((VLOOKUP(C41,[3]PROJETS!$D$24:$AE$1000,25,0)),""))))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105"/>
      <c r="D42" s="98"/>
      <c r="E42" s="64"/>
      <c r="F42" s="28"/>
      <c r="G42" s="28"/>
      <c r="H42" s="109" t="str">
        <f>IF(C42="","",IFERROR((VLOOKUP(C42,'[3]PRE - ETUDE'!$E$58:$AD$100,25,0)),IFERROR(VLOOKUP(C42,[4]Imformations!$C$10:$G$32,3,0),IFERROR((VLOOKUP(C42,[3]PROJETS!$D$24:$AE$1000,25,0)),""))))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106" t="s">
        <v>49</v>
      </c>
      <c r="D43" s="99">
        <f>SUM(D36:D42)</f>
        <v>0</v>
      </c>
      <c r="E43" s="41"/>
      <c r="F43" s="42"/>
      <c r="G43" s="43"/>
      <c r="H43" s="110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105"/>
      <c r="D44" s="100"/>
      <c r="E44" s="67"/>
      <c r="F44" s="28"/>
      <c r="G44" s="28"/>
      <c r="H44" s="109" t="str">
        <f>IF(C44="","",IFERROR((VLOOKUP(C44,'[3]PRE - ETUDE'!$E$58:$AD$100,25,0)),IFERROR(VLOOKUP(C44,[4]Imformations!$C$10:$G$32,3,0),IFERROR((VLOOKUP(C44,[3]PROJETS!$D$24:$AE$1000,25,0)),""))))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105"/>
      <c r="D45" s="98"/>
      <c r="E45" s="64"/>
      <c r="F45" s="28"/>
      <c r="G45" s="28"/>
      <c r="H45" s="109" t="str">
        <f>IF(C45="","",IFERROR((VLOOKUP(C45,'[3]PRE - ETUDE'!$E$58:$AD$100,25,0)),IFERROR(VLOOKUP(C45,[4]Imformations!$C$10:$G$32,3,0),IFERROR((VLOOKUP(C45,[3]PROJETS!$D$24:$AE$1000,25,0)),""))))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105"/>
      <c r="D46" s="98"/>
      <c r="E46" s="64"/>
      <c r="F46" s="28"/>
      <c r="G46" s="28"/>
      <c r="H46" s="109" t="str">
        <f>IF(C46="","",IFERROR((VLOOKUP(C46,'[3]PRE - ETUDE'!$E$58:$AD$100,25,0)),IFERROR(VLOOKUP(C46,[4]Imformations!$C$10:$G$32,3,0),IFERROR((VLOOKUP(C46,[3]PROJETS!$D$24:$AE$1000,25,0)),""))))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105"/>
      <c r="D47" s="98"/>
      <c r="E47" s="64"/>
      <c r="F47" s="28"/>
      <c r="G47" s="28"/>
      <c r="H47" s="109" t="str">
        <f>IF(C47="","",IFERROR((VLOOKUP(C47,'[3]PRE - ETUDE'!$E$58:$AD$100,25,0)),IFERROR(VLOOKUP(C47,[4]Imformations!$C$10:$G$32,3,0),IFERROR((VLOOKUP(C47,[3]PROJETS!$D$24:$AE$1000,25,0)),""))))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105"/>
      <c r="D48" s="98"/>
      <c r="E48" s="64"/>
      <c r="F48" s="28"/>
      <c r="G48" s="28"/>
      <c r="H48" s="109" t="str">
        <f>IF(C48="","",IFERROR((VLOOKUP(C48,'[3]PRE - ETUDE'!$E$58:$AD$100,25,0)),IFERROR(VLOOKUP(C48,[4]Imformations!$C$10:$G$32,3,0),IFERROR((VLOOKUP(C48,[3]PROJETS!$D$24:$AE$1000,25,0)),""))))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105"/>
      <c r="D49" s="98"/>
      <c r="E49" s="64"/>
      <c r="F49" s="28"/>
      <c r="G49" s="28"/>
      <c r="H49" s="109" t="str">
        <f>IF(C49="","",IFERROR((VLOOKUP(C49,'[3]PRE - ETUDE'!$E$58:$AD$100,25,0)),IFERROR(VLOOKUP(C49,[4]Imformations!$C$10:$G$32,3,0),IFERROR((VLOOKUP(C49,[3]PROJETS!$D$24:$AE$1000,25,0)),""))))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105"/>
      <c r="D50" s="98"/>
      <c r="E50" s="64"/>
      <c r="F50" s="28"/>
      <c r="G50" s="28"/>
      <c r="H50" s="109" t="str">
        <f>IF(C50="","",IFERROR((VLOOKUP(C50,'[3]PRE - ETUDE'!$E$58:$AD$100,25,0)),IFERROR(VLOOKUP(C50,[4]Imformations!$C$10:$G$32,3,0),IFERROR((VLOOKUP(C50,[3]PROJETS!$D$24:$AE$1000,25,0)),""))))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106" t="s">
        <v>49</v>
      </c>
      <c r="D51" s="99">
        <f>SUM(D44:D50)</f>
        <v>0</v>
      </c>
      <c r="E51" s="41"/>
      <c r="F51" s="42"/>
      <c r="G51" s="43"/>
      <c r="H51" s="110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105">
        <v>1711</v>
      </c>
      <c r="D52" s="100">
        <v>1</v>
      </c>
      <c r="E52" s="67"/>
      <c r="F52" s="28"/>
      <c r="G52" s="28"/>
      <c r="H52" s="109" t="str">
        <f>IF(C52="","",IFERROR((VLOOKUP(C52,'[3]PRE - ETUDE'!$E$58:$AD$100,25,0)),IFERROR(VLOOKUP(C52,[4]Imformations!$C$10:$G$32,3,0),IFERROR((VLOOKUP(C52,[3]PROJETS!$D$24:$AE$1000,25,0)),""))))</f>
        <v>DCE</v>
      </c>
      <c r="I52" s="30"/>
      <c r="J52" s="31"/>
      <c r="K52" s="32"/>
      <c r="M52" s="34"/>
      <c r="N52" s="34"/>
    </row>
    <row r="53" spans="2:14" x14ac:dyDescent="0.25">
      <c r="B53" s="139"/>
      <c r="C53" s="105"/>
      <c r="D53" s="98"/>
      <c r="E53" s="64"/>
      <c r="F53" s="28"/>
      <c r="G53" s="28"/>
      <c r="H53" s="109" t="str">
        <f>IF(C53="","",IFERROR((VLOOKUP(C53,'[3]PRE - ETUDE'!$E$58:$AD$100,25,0)),IFERROR(VLOOKUP(C53,[4]Imformations!$C$10:$G$32,3,0),IFERROR((VLOOKUP(C53,[3]PROJETS!$D$24:$AE$1000,25,0)),""))))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105"/>
      <c r="D54" s="98"/>
      <c r="E54" s="64"/>
      <c r="F54" s="28"/>
      <c r="G54" s="28"/>
      <c r="H54" s="109" t="str">
        <f>IF(C54="","",IFERROR((VLOOKUP(C54,'[3]PRE - ETUDE'!$E$58:$AD$100,25,0)),IFERROR(VLOOKUP(C54,[4]Imformations!$C$10:$G$32,3,0),IFERROR((VLOOKUP(C54,[3]PROJETS!$D$24:$AE$1000,25,0)),""))))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105"/>
      <c r="D55" s="98"/>
      <c r="E55" s="64"/>
      <c r="F55" s="28"/>
      <c r="G55" s="28"/>
      <c r="H55" s="109" t="str">
        <f>IF(C55="","",IFERROR((VLOOKUP(C55,'[3]PRE - ETUDE'!$E$58:$AD$100,25,0)),IFERROR(VLOOKUP(C55,[4]Imformations!$C$10:$G$32,3,0),IFERROR((VLOOKUP(C55,[3]PROJETS!$D$24:$AE$1000,25,0)),""))))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105"/>
      <c r="D56" s="98"/>
      <c r="E56" s="64"/>
      <c r="F56" s="28"/>
      <c r="G56" s="28"/>
      <c r="H56" s="109" t="str">
        <f>IF(C56="","",IFERROR((VLOOKUP(C56,'[3]PRE - ETUDE'!$E$58:$AD$100,25,0)),IFERROR(VLOOKUP(C56,[4]Imformations!$C$10:$G$32,3,0),IFERROR((VLOOKUP(C56,[3]PROJETS!$D$24:$AE$1000,25,0)),""))))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105"/>
      <c r="D57" s="98"/>
      <c r="E57" s="64"/>
      <c r="F57" s="28"/>
      <c r="G57" s="28"/>
      <c r="H57" s="109" t="str">
        <f>IF(C57="","",IFERROR((VLOOKUP(C57,'[3]PRE - ETUDE'!$E$58:$AD$100,25,0)),IFERROR(VLOOKUP(C57,[4]Imformations!$C$10:$G$32,3,0),IFERROR((VLOOKUP(C57,[3]PROJETS!$D$24:$AE$1000,25,0)),""))))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105"/>
      <c r="D58" s="98"/>
      <c r="E58" s="64"/>
      <c r="F58" s="28"/>
      <c r="G58" s="28"/>
      <c r="H58" s="109" t="str">
        <f>IF(C58="","",IFERROR((VLOOKUP(C58,'[3]PRE - ETUDE'!$E$58:$AD$100,25,0)),IFERROR(VLOOKUP(C58,[4]Imformations!$C$10:$G$32,3,0),IFERROR((VLOOKUP(C58,[3]PROJETS!$D$24:$AE$1000,25,0)),""))))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106" t="s">
        <v>49</v>
      </c>
      <c r="D59" s="99">
        <f>SUM(D52:D58)</f>
        <v>1</v>
      </c>
      <c r="E59" s="41"/>
      <c r="F59" s="42"/>
      <c r="G59" s="43"/>
      <c r="H59" s="110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105"/>
      <c r="D60" s="100"/>
      <c r="E60" s="67"/>
      <c r="F60" s="28"/>
      <c r="G60" s="28"/>
      <c r="H60" s="109" t="str">
        <f>IF(C60="","",IFERROR((VLOOKUP(C60,'[3]PRE - ETUDE'!$E$58:$AD$100,25,0)),IFERROR(VLOOKUP(C60,[4]Imformations!$C$10:$G$32,3,0),IFERROR((VLOOKUP(C60,[3]PROJETS!$D$24:$AE$1000,25,0)),""))))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105"/>
      <c r="D61" s="98"/>
      <c r="E61" s="64"/>
      <c r="F61" s="28"/>
      <c r="G61" s="28"/>
      <c r="H61" s="109" t="str">
        <f>IF(C61="","",IFERROR((VLOOKUP(C61,'[3]PRE - ETUDE'!$E$58:$AD$100,25,0)),IFERROR(VLOOKUP(C61,[4]Imformations!$C$10:$G$32,3,0),IFERROR((VLOOKUP(C61,[3]PROJETS!$D$24:$AE$1000,25,0)),""))))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105"/>
      <c r="D62" s="98"/>
      <c r="E62" s="64"/>
      <c r="F62" s="28"/>
      <c r="G62" s="28"/>
      <c r="H62" s="109" t="str">
        <f>IF(C62="","",IFERROR((VLOOKUP(C62,'[3]PRE - ETUDE'!$E$58:$AD$100,25,0)),IFERROR(VLOOKUP(C62,[4]Imformations!$C$10:$G$32,3,0),IFERROR((VLOOKUP(C62,[3]PROJETS!$D$24:$AE$1000,25,0)),""))))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105"/>
      <c r="D63" s="98"/>
      <c r="E63" s="64"/>
      <c r="F63" s="28"/>
      <c r="G63" s="28"/>
      <c r="H63" s="109" t="str">
        <f>IF(C63="","",IFERROR((VLOOKUP(C63,'[3]PRE - ETUDE'!$E$58:$AD$100,25,0)),IFERROR(VLOOKUP(C63,[4]Imformations!$C$10:$G$32,3,0),IFERROR((VLOOKUP(C63,[3]PROJETS!$D$24:$AE$1000,25,0)),""))))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105"/>
      <c r="D64" s="98"/>
      <c r="E64" s="64"/>
      <c r="F64" s="28"/>
      <c r="G64" s="28"/>
      <c r="H64" s="109" t="str">
        <f>IF(C64="","",IFERROR((VLOOKUP(C64,'[3]PRE - ETUDE'!$E$58:$AD$100,25,0)),IFERROR(VLOOKUP(C64,[4]Imformations!$C$10:$G$32,3,0),IFERROR((VLOOKUP(C64,[3]PROJETS!$D$24:$AE$1000,25,0)),""))))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105"/>
      <c r="D65" s="98"/>
      <c r="E65" s="64"/>
      <c r="F65" s="28"/>
      <c r="G65" s="28"/>
      <c r="H65" s="109" t="str">
        <f>IF(C65="","",IFERROR((VLOOKUP(C65,'[3]PRE - ETUDE'!$E$58:$AD$100,25,0)),IFERROR(VLOOKUP(C65,[4]Imformations!$C$10:$G$32,3,0),IFERROR((VLOOKUP(C65,[3]PROJETS!$D$24:$AE$1000,25,0)),""))))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105"/>
      <c r="D66" s="98"/>
      <c r="E66" s="64"/>
      <c r="F66" s="28"/>
      <c r="G66" s="28"/>
      <c r="H66" s="109" t="str">
        <f>IF(C66="","",IFERROR((VLOOKUP(C66,'[3]PRE - ETUDE'!$E$58:$AD$100,25,0)),IFERROR(VLOOKUP(C66,[4]Imformations!$C$10:$G$32,3,0),IFERROR((VLOOKUP(C66,[3]PROJETS!$D$24:$AE$1000,25,0)),""))))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106" t="s">
        <v>49</v>
      </c>
      <c r="D67" s="99">
        <f>SUM(D60:D66)</f>
        <v>0</v>
      </c>
      <c r="E67" s="41"/>
      <c r="F67" s="42"/>
      <c r="G67" s="43"/>
      <c r="H67" s="110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105"/>
      <c r="D68" s="100"/>
      <c r="E68" s="67"/>
      <c r="F68" s="28"/>
      <c r="G68" s="28"/>
      <c r="H68" s="109" t="str">
        <f>IF(C68="","",IFERROR((VLOOKUP(C68,'[3]PRE - ETUDE'!$E$58:$AD$100,25,0)),IFERROR(VLOOKUP(C68,[4]Imformations!$C$10:$G$32,3,0),IFERROR((VLOOKUP(C68,[3]PROJETS!$D$24:$AE$1000,25,0)),""))))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105"/>
      <c r="D69" s="98"/>
      <c r="E69" s="64"/>
      <c r="F69" s="28"/>
      <c r="G69" s="28"/>
      <c r="H69" s="109" t="str">
        <f>IF(C69="","",IFERROR((VLOOKUP(C69,'[3]PRE - ETUDE'!$E$58:$AD$100,25,0)),IFERROR(VLOOKUP(C69,[4]Imformations!$C$10:$G$32,3,0),IFERROR((VLOOKUP(C69,[3]PROJETS!$D$24:$AE$1000,25,0)),""))))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105"/>
      <c r="D70" s="98"/>
      <c r="E70" s="64"/>
      <c r="F70" s="28"/>
      <c r="G70" s="28"/>
      <c r="H70" s="109" t="str">
        <f>IF(C70="","",IFERROR((VLOOKUP(C70,'[3]PRE - ETUDE'!$E$58:$AD$100,25,0)),IFERROR(VLOOKUP(C70,[4]Imformations!$C$10:$G$32,3,0),IFERROR((VLOOKUP(C70,[3]PROJETS!$D$24:$AE$1000,25,0)),""))))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105"/>
      <c r="D71" s="98"/>
      <c r="E71" s="64"/>
      <c r="F71" s="28"/>
      <c r="G71" s="28"/>
      <c r="H71" s="109" t="str">
        <f>IF(C71="","",IFERROR((VLOOKUP(C71,'[3]PRE - ETUDE'!$E$58:$AD$100,25,0)),IFERROR(VLOOKUP(C71,[4]Imformations!$C$10:$G$32,3,0),IFERROR((VLOOKUP(C71,[3]PROJETS!$D$24:$AE$1000,25,0)),""))))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105"/>
      <c r="D72" s="98"/>
      <c r="E72" s="64"/>
      <c r="F72" s="28"/>
      <c r="G72" s="28"/>
      <c r="H72" s="109" t="str">
        <f>IF(C72="","",IFERROR((VLOOKUP(C72,'[3]PRE - ETUDE'!$E$58:$AD$100,25,0)),IFERROR(VLOOKUP(C72,[4]Imformations!$C$10:$G$32,3,0),IFERROR((VLOOKUP(C72,[3]PROJETS!$D$24:$AE$1000,25,0)),""))))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105"/>
      <c r="D73" s="98"/>
      <c r="E73" s="64"/>
      <c r="F73" s="28"/>
      <c r="G73" s="28"/>
      <c r="H73" s="109" t="str">
        <f>IF(C73="","",IFERROR((VLOOKUP(C73,'[3]PRE - ETUDE'!$E$58:$AD$100,25,0)),IFERROR(VLOOKUP(C73,[4]Imformations!$C$10:$G$32,3,0),IFERROR((VLOOKUP(C73,[3]PROJETS!$D$24:$AE$1000,25,0)),""))))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105"/>
      <c r="D74" s="98"/>
      <c r="E74" s="64"/>
      <c r="F74" s="28"/>
      <c r="G74" s="28"/>
      <c r="H74" s="109" t="str">
        <f>IF(C74="","",IFERROR((VLOOKUP(C74,'[3]PRE - ETUDE'!$E$58:$AD$100,25,0)),IFERROR(VLOOKUP(C74,[4]Imformations!$C$10:$G$32,3,0),IFERROR((VLOOKUP(C74,[3]PROJETS!$D$24:$AE$1000,25,0)),""))))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106" t="s">
        <v>49</v>
      </c>
      <c r="D75" s="99">
        <f>SUM(D68:D74)</f>
        <v>0</v>
      </c>
      <c r="E75" s="41"/>
      <c r="F75" s="42"/>
      <c r="G75" s="43"/>
      <c r="H75" s="110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105"/>
      <c r="D76" s="100"/>
      <c r="E76" s="67"/>
      <c r="F76" s="28"/>
      <c r="G76" s="28"/>
      <c r="H76" s="109" t="str">
        <f>IF(C76="","",IFERROR((VLOOKUP(C76,'[3]PRE - ETUDE'!$E$58:$AD$100,25,0)),IFERROR(VLOOKUP(C76,[4]Imformations!$C$10:$G$32,3,0),IFERROR((VLOOKUP(C76,[3]PROJETS!$D$24:$AE$1000,25,0)),""))))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105"/>
      <c r="D77" s="98"/>
      <c r="E77" s="64"/>
      <c r="F77" s="28"/>
      <c r="G77" s="28"/>
      <c r="H77" s="109" t="str">
        <f>IF(C77="","",IFERROR((VLOOKUP(C77,'[3]PRE - ETUDE'!$E$58:$AD$100,25,0)),IFERROR(VLOOKUP(C77,[4]Imformations!$C$10:$G$32,3,0),IFERROR((VLOOKUP(C77,[3]PROJETS!$D$24:$AE$1000,25,0)),""))))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105"/>
      <c r="D78" s="98"/>
      <c r="E78" s="64"/>
      <c r="F78" s="28"/>
      <c r="G78" s="28"/>
      <c r="H78" s="109" t="str">
        <f>IF(C78="","",IFERROR((VLOOKUP(C78,'[3]PRE - ETUDE'!$E$58:$AD$100,25,0)),IFERROR(VLOOKUP(C78,[4]Imformations!$C$10:$G$32,3,0),IFERROR((VLOOKUP(C78,[3]PROJETS!$D$24:$AE$1000,25,0)),""))))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105"/>
      <c r="D79" s="98"/>
      <c r="E79" s="64"/>
      <c r="F79" s="28"/>
      <c r="G79" s="28"/>
      <c r="H79" s="109" t="str">
        <f>IF(C79="","",IFERROR((VLOOKUP(C79,'[3]PRE - ETUDE'!$E$58:$AD$100,25,0)),IFERROR(VLOOKUP(C79,[4]Imformations!$C$10:$G$32,3,0),IFERROR((VLOOKUP(C79,[3]PROJETS!$D$24:$AE$1000,25,0)),""))))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105"/>
      <c r="D80" s="98"/>
      <c r="E80" s="64"/>
      <c r="F80" s="28"/>
      <c r="G80" s="28"/>
      <c r="H80" s="109" t="str">
        <f>IF(C80="","",IFERROR((VLOOKUP(C80,'[3]PRE - ETUDE'!$E$58:$AD$100,25,0)),IFERROR(VLOOKUP(C80,[4]Imformations!$C$10:$G$32,3,0),IFERROR((VLOOKUP(C80,[3]PROJETS!$D$24:$AE$1000,25,0)),""))))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105"/>
      <c r="D81" s="98"/>
      <c r="E81" s="64"/>
      <c r="F81" s="28"/>
      <c r="G81" s="28"/>
      <c r="H81" s="109" t="str">
        <f>IF(C81="","",IFERROR((VLOOKUP(C81,'[3]PRE - ETUDE'!$E$58:$AD$100,25,0)),IFERROR(VLOOKUP(C81,[4]Imformations!$C$10:$G$32,3,0),IFERROR((VLOOKUP(C81,[3]PROJETS!$D$24:$AE$1000,25,0)),""))))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105"/>
      <c r="D82" s="98"/>
      <c r="E82" s="64"/>
      <c r="F82" s="28"/>
      <c r="G82" s="28"/>
      <c r="H82" s="109" t="str">
        <f>IF(C82="","",IFERROR((VLOOKUP(C82,'[3]PRE - ETUDE'!$E$58:$AD$100,25,0)),IFERROR(VLOOKUP(C82,[4]Imformations!$C$10:$G$32,3,0),IFERROR((VLOOKUP(C82,[3]PROJETS!$D$24:$AE$1000,25,0)),""))))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106" t="s">
        <v>49</v>
      </c>
      <c r="D83" s="99">
        <f>SUM(D76:D82)</f>
        <v>0</v>
      </c>
      <c r="E83" s="41"/>
      <c r="F83" s="42"/>
      <c r="G83" s="43"/>
      <c r="H83" s="110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105"/>
      <c r="D84" s="100"/>
      <c r="E84" s="67"/>
      <c r="F84" s="28"/>
      <c r="G84" s="28"/>
      <c r="H84" s="109" t="str">
        <f>IF(C84="","",IFERROR((VLOOKUP(C84,'[3]PRE - ETUDE'!$E$58:$AD$100,25,0)),IFERROR(VLOOKUP(C84,[4]Imformations!$C$10:$G$32,3,0),IFERROR((VLOOKUP(C84,[3]PROJETS!$D$24:$AE$1000,25,0)),""))))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105"/>
      <c r="D85" s="98"/>
      <c r="E85" s="64"/>
      <c r="F85" s="28"/>
      <c r="G85" s="28"/>
      <c r="H85" s="109" t="str">
        <f>IF(C85="","",IFERROR((VLOOKUP(C85,'[3]PRE - ETUDE'!$E$58:$AD$100,25,0)),IFERROR(VLOOKUP(C85,[4]Imformations!$C$10:$G$32,3,0),IFERROR((VLOOKUP(C85,[3]PROJETS!$D$24:$AE$1000,25,0)),""))))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105"/>
      <c r="D86" s="101"/>
      <c r="E86" s="64"/>
      <c r="F86" s="28"/>
      <c r="G86" s="28"/>
      <c r="H86" s="109" t="str">
        <f>IF(C86="","",IFERROR((VLOOKUP(C86,'[3]PRE - ETUDE'!$E$58:$AD$100,25,0)),IFERROR(VLOOKUP(C86,[4]Imformations!$C$10:$G$32,3,0),IFERROR((VLOOKUP(C86,[3]PROJETS!$D$24:$AE$1000,25,0)),""))))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105"/>
      <c r="D87" s="98"/>
      <c r="E87" s="64"/>
      <c r="F87" s="28"/>
      <c r="G87" s="28"/>
      <c r="H87" s="109" t="str">
        <f>IF(C87="","",IFERROR((VLOOKUP(C87,'[3]PRE - ETUDE'!$E$58:$AD$100,25,0)),IFERROR(VLOOKUP(C87,[4]Imformations!$C$10:$G$32,3,0),IFERROR((VLOOKUP(C87,[3]PROJETS!$D$24:$AE$1000,25,0)),""))))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105"/>
      <c r="D88" s="98"/>
      <c r="E88" s="64"/>
      <c r="F88" s="28"/>
      <c r="G88" s="28"/>
      <c r="H88" s="109" t="str">
        <f>IF(C88="","",IFERROR((VLOOKUP(C88,'[3]PRE - ETUDE'!$E$58:$AD$100,25,0)),IFERROR(VLOOKUP(C88,[4]Imformations!$C$10:$G$32,3,0),IFERROR((VLOOKUP(C88,[3]PROJETS!$D$24:$AE$1000,25,0)),""))))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105"/>
      <c r="D89" s="98"/>
      <c r="E89" s="64"/>
      <c r="F89" s="28"/>
      <c r="G89" s="28"/>
      <c r="H89" s="109" t="str">
        <f>IF(C89="","",IFERROR((VLOOKUP(C89,'[3]PRE - ETUDE'!$E$58:$AD$100,25,0)),IFERROR(VLOOKUP(C89,[4]Imformations!$C$10:$G$32,3,0),IFERROR((VLOOKUP(C89,[3]PROJETS!$D$24:$AE$1000,25,0)),""))))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105"/>
      <c r="D90" s="98"/>
      <c r="E90" s="64"/>
      <c r="F90" s="28"/>
      <c r="G90" s="28"/>
      <c r="H90" s="109" t="str">
        <f>IF(C90="","",IFERROR((VLOOKUP(C90,'[3]PRE - ETUDE'!$E$58:$AD$100,25,0)),IFERROR(VLOOKUP(C90,[4]Imformations!$C$10:$G$32,3,0),IFERROR((VLOOKUP(C90,[3]PROJETS!$D$24:$AE$1000,25,0)),""))))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106" t="s">
        <v>49</v>
      </c>
      <c r="D91" s="99">
        <f>SUM(D84:D90)</f>
        <v>0</v>
      </c>
      <c r="E91" s="41"/>
      <c r="F91" s="42"/>
      <c r="G91" s="43"/>
      <c r="H91" s="110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105">
        <v>1711</v>
      </c>
      <c r="D92" s="100">
        <v>2</v>
      </c>
      <c r="E92" s="67"/>
      <c r="F92" s="28"/>
      <c r="G92" s="28"/>
      <c r="H92" s="109" t="str">
        <f>IF(C92="","",IFERROR((VLOOKUP(C92,'[3]PRE - ETUDE'!$E$58:$AD$100,25,0)),IFERROR(VLOOKUP(C92,[4]Imformations!$C$10:$G$32,3,0),IFERROR((VLOOKUP(C92,[3]PROJETS!$D$24:$AE$1000,25,0)),""))))</f>
        <v>DCE</v>
      </c>
      <c r="I92" s="30"/>
      <c r="J92" s="31"/>
      <c r="K92" s="32"/>
      <c r="M92" s="34"/>
      <c r="N92" s="34"/>
    </row>
    <row r="93" spans="2:14" x14ac:dyDescent="0.25">
      <c r="B93" s="139"/>
      <c r="C93" s="105">
        <v>1709</v>
      </c>
      <c r="D93" s="98">
        <v>2</v>
      </c>
      <c r="E93" s="64"/>
      <c r="F93" s="28"/>
      <c r="G93" s="28"/>
      <c r="H93" s="109" t="str">
        <f>IF(C93="","",IFERROR((VLOOKUP(C93,'[3]PRE - ETUDE'!$E$58:$AD$100,25,0)),IFERROR(VLOOKUP(C93,[4]Imformations!$C$10:$G$32,3,0),IFERROR((VLOOKUP(C93,[3]PROJETS!$D$24:$AE$1000,25,0)),""))))</f>
        <v>DCE</v>
      </c>
      <c r="I93" s="36"/>
      <c r="J93" s="37"/>
      <c r="K93" s="38"/>
      <c r="M93" s="34"/>
      <c r="N93" s="34"/>
    </row>
    <row r="94" spans="2:14" x14ac:dyDescent="0.25">
      <c r="B94" s="139"/>
      <c r="C94" s="105"/>
      <c r="D94" s="98"/>
      <c r="E94" s="64"/>
      <c r="F94" s="28"/>
      <c r="G94" s="28"/>
      <c r="H94" s="109" t="str">
        <f>IF(C94="","",IFERROR((VLOOKUP(C94,'[3]PRE - ETUDE'!$E$58:$AD$100,25,0)),IFERROR(VLOOKUP(C94,[4]Imformations!$C$10:$G$32,3,0),IFERROR((VLOOKUP(C94,[3]PROJETS!$D$24:$AE$1000,25,0)),""))))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105"/>
      <c r="D95" s="98"/>
      <c r="E95" s="64"/>
      <c r="F95" s="28"/>
      <c r="G95" s="28"/>
      <c r="H95" s="109" t="str">
        <f>IF(C95="","",IFERROR((VLOOKUP(C95,'[3]PRE - ETUDE'!$E$58:$AD$100,25,0)),IFERROR(VLOOKUP(C95,[4]Imformations!$C$10:$G$32,3,0),IFERROR((VLOOKUP(C95,[3]PROJETS!$D$24:$AE$1000,25,0)),""))))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105"/>
      <c r="D96" s="98"/>
      <c r="E96" s="64"/>
      <c r="F96" s="28"/>
      <c r="G96" s="28"/>
      <c r="H96" s="109" t="str">
        <f>IF(C96="","",IFERROR((VLOOKUP(C96,'[3]PRE - ETUDE'!$E$58:$AD$100,25,0)),IFERROR(VLOOKUP(C96,[4]Imformations!$C$10:$G$32,3,0),IFERROR((VLOOKUP(C96,[3]PROJETS!$D$24:$AE$1000,25,0)),""))))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105"/>
      <c r="D97" s="98"/>
      <c r="E97" s="64"/>
      <c r="F97" s="28"/>
      <c r="G97" s="28"/>
      <c r="H97" s="109" t="str">
        <f>IF(C97="","",IFERROR((VLOOKUP(C97,'[3]PRE - ETUDE'!$E$58:$AD$100,25,0)),IFERROR(VLOOKUP(C97,[4]Imformations!$C$10:$G$32,3,0),IFERROR((VLOOKUP(C97,[3]PROJETS!$D$24:$AE$1000,25,0)),""))))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105"/>
      <c r="D98" s="98"/>
      <c r="E98" s="64"/>
      <c r="F98" s="28"/>
      <c r="G98" s="28"/>
      <c r="H98" s="109" t="str">
        <f>IF(C98="","",IFERROR((VLOOKUP(C98,'[3]PRE - ETUDE'!$E$58:$AD$100,25,0)),IFERROR(VLOOKUP(C98,[4]Imformations!$C$10:$G$32,3,0),IFERROR((VLOOKUP(C98,[3]PROJETS!$D$24:$AE$1000,25,0)),""))))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106" t="s">
        <v>49</v>
      </c>
      <c r="D99" s="99">
        <f>SUM(D92:D98)</f>
        <v>4</v>
      </c>
      <c r="E99" s="41"/>
      <c r="F99" s="42"/>
      <c r="G99" s="43"/>
      <c r="H99" s="110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105">
        <v>6</v>
      </c>
      <c r="D100" s="98">
        <v>3</v>
      </c>
      <c r="E100" s="67"/>
      <c r="F100" s="28"/>
      <c r="G100" s="28"/>
      <c r="H100" s="109">
        <f>IF(C100="","",IFERROR((VLOOKUP(C100,'[3]PRE - ETUDE'!$E$58:$AD$100,25,0)),IFERROR(VLOOKUP(C100,[4]Imformations!$C$10:$G$32,3,0),IFERROR((VLOOKUP(C100,[3]PROJETS!$D$24:$AE$1000,25,0)),""))))</f>
        <v>0</v>
      </c>
      <c r="I100" s="30"/>
      <c r="J100" s="31"/>
      <c r="K100" s="32"/>
      <c r="M100" s="34"/>
      <c r="N100" s="34"/>
    </row>
    <row r="101" spans="2:14" x14ac:dyDescent="0.25">
      <c r="B101" s="139"/>
      <c r="C101" s="105">
        <v>1712</v>
      </c>
      <c r="D101" s="98">
        <v>2</v>
      </c>
      <c r="E101" s="64"/>
      <c r="F101" s="28"/>
      <c r="G101" s="28"/>
      <c r="H101" s="109" t="str">
        <f>IF(C101="","",IFERROR((VLOOKUP(C101,'[3]PRE - ETUDE'!$E$58:$AD$100,25,0)),IFERROR(VLOOKUP(C101,[4]Imformations!$C$10:$G$32,3,0),IFERROR((VLOOKUP(C101,[3]PROJETS!$D$24:$AE$1000,25,0)),""))))</f>
        <v>FAISA</v>
      </c>
      <c r="I101" s="36"/>
      <c r="J101" s="37"/>
      <c r="K101" s="38"/>
      <c r="M101" s="34"/>
      <c r="N101" s="34"/>
    </row>
    <row r="102" spans="2:14" x14ac:dyDescent="0.25">
      <c r="B102" s="139"/>
      <c r="C102" s="105">
        <v>12010</v>
      </c>
      <c r="D102" s="98">
        <v>1</v>
      </c>
      <c r="E102" s="64"/>
      <c r="F102" s="28"/>
      <c r="G102" s="28"/>
      <c r="H102" s="109" t="str">
        <f>IF(C102="","",IFERROR((VLOOKUP(C102,'[3]PRE - ETUDE'!$E$58:$AD$100,25,0)),IFERROR(VLOOKUP(C102,[4]Imformations!$C$10:$G$32,3,0),IFERROR((VLOOKUP(C102,[3]PROJETS!$D$24:$AE$1000,25,0)),""))))</f>
        <v>DOE</v>
      </c>
      <c r="I102" s="36"/>
      <c r="J102" s="37"/>
      <c r="K102" s="38"/>
      <c r="M102" s="34"/>
      <c r="N102" s="34"/>
    </row>
    <row r="103" spans="2:14" x14ac:dyDescent="0.25">
      <c r="B103" s="139"/>
      <c r="C103" s="105">
        <v>5</v>
      </c>
      <c r="D103" s="98">
        <v>1</v>
      </c>
      <c r="E103" s="64"/>
      <c r="F103" s="28"/>
      <c r="G103" s="28"/>
      <c r="H103" s="109">
        <f>IF(C103="","",IFERROR((VLOOKUP(C103,'[3]PRE - ETUDE'!$E$58:$AD$100,25,0)),IFERROR(VLOOKUP(C103,[4]Imformations!$C$10:$G$32,3,0),IFERROR((VLOOKUP(C103,[3]PROJETS!$D$24:$AE$1000,25,0)),""))))</f>
        <v>0</v>
      </c>
      <c r="I103" s="36"/>
      <c r="J103" s="37"/>
      <c r="K103" s="38"/>
      <c r="M103" s="34"/>
      <c r="N103" s="34"/>
    </row>
    <row r="104" spans="2:14" x14ac:dyDescent="0.25">
      <c r="B104" s="139"/>
      <c r="C104" s="105">
        <v>2</v>
      </c>
      <c r="D104" s="98">
        <v>2</v>
      </c>
      <c r="E104" s="64"/>
      <c r="F104" s="28"/>
      <c r="G104" s="28"/>
      <c r="H104" s="109">
        <f>IF(C104="","",IFERROR((VLOOKUP(C104,'[3]PRE - ETUDE'!$E$58:$AD$100,25,0)),IFERROR(VLOOKUP(C104,[4]Imformations!$C$10:$G$32,3,0),IFERROR((VLOOKUP(C104,[3]PROJETS!$D$24:$AE$1000,25,0)),""))))</f>
        <v>0</v>
      </c>
      <c r="I104" s="36"/>
      <c r="J104" s="37"/>
      <c r="K104" s="38"/>
      <c r="M104" s="34"/>
      <c r="N104" s="34"/>
    </row>
    <row r="105" spans="2:14" x14ac:dyDescent="0.25">
      <c r="B105" s="139"/>
      <c r="C105" s="105">
        <v>1</v>
      </c>
      <c r="D105" s="98">
        <v>2</v>
      </c>
      <c r="E105" s="64"/>
      <c r="F105" s="28"/>
      <c r="G105" s="28"/>
      <c r="H105" s="109">
        <f>IF(C105="","",IFERROR((VLOOKUP(C105,'[3]PRE - ETUDE'!$E$58:$AD$100,25,0)),IFERROR(VLOOKUP(C105,[4]Imformations!$C$10:$G$32,3,0),IFERROR((VLOOKUP(C105,[3]PROJETS!$D$24:$AE$1000,25,0)),""))))</f>
        <v>0</v>
      </c>
      <c r="I105" s="36"/>
      <c r="J105" s="37"/>
      <c r="K105" s="38"/>
      <c r="M105" s="34"/>
      <c r="N105" s="34"/>
    </row>
    <row r="106" spans="2:14" x14ac:dyDescent="0.25">
      <c r="B106" s="139"/>
      <c r="C106" s="105"/>
      <c r="D106" s="98"/>
      <c r="E106" s="64"/>
      <c r="F106" s="28"/>
      <c r="G106" s="28"/>
      <c r="H106" s="109" t="str">
        <f>IF(C106="","",IFERROR((VLOOKUP(C106,'[3]PRE - ETUDE'!$E$58:$AD$100,25,0)),IFERROR(VLOOKUP(C106,[4]Imformations!$C$10:$G$32,3,0),IFERROR((VLOOKUP(C106,[3]PROJETS!$D$24:$AE$1000,25,0)),""))))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106" t="s">
        <v>49</v>
      </c>
      <c r="D107" s="99">
        <f>SUM(D100:D106)</f>
        <v>11</v>
      </c>
      <c r="E107" s="41"/>
      <c r="F107" s="42"/>
      <c r="G107" s="43"/>
      <c r="H107" s="110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105"/>
      <c r="D108" s="100"/>
      <c r="E108" s="67"/>
      <c r="F108" s="28"/>
      <c r="G108" s="28"/>
      <c r="H108" s="109" t="str">
        <f>IF(C108="","",IFERROR((VLOOKUP(C108,'[3]PRE - ETUDE'!$E$58:$AD$100,25,0)),IFERROR(VLOOKUP(C108,[4]Imformations!$C$10:$G$32,3,0),IFERROR((VLOOKUP(C108,[3]PROJETS!$D$24:$AE$1000,25,0)),""))))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105"/>
      <c r="D109" s="98"/>
      <c r="E109" s="64"/>
      <c r="F109" s="28"/>
      <c r="G109" s="28"/>
      <c r="H109" s="109" t="str">
        <f>IF(C109="","",IFERROR((VLOOKUP(C109,'[3]PRE - ETUDE'!$E$58:$AD$100,25,0)),IFERROR(VLOOKUP(C109,[4]Imformations!$C$10:$G$32,3,0),IFERROR((VLOOKUP(C109,[3]PROJETS!$D$24:$AE$1000,25,0)),""))))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105"/>
      <c r="D110" s="98"/>
      <c r="E110" s="64"/>
      <c r="F110" s="28"/>
      <c r="G110" s="28"/>
      <c r="H110" s="109" t="str">
        <f>IF(C110="","",IFERROR((VLOOKUP(C110,'[3]PRE - ETUDE'!$E$58:$AD$100,25,0)),IFERROR(VLOOKUP(C110,[4]Imformations!$C$10:$G$32,3,0),IFERROR((VLOOKUP(C110,[3]PROJETS!$D$24:$AE$1000,25,0)),""))))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105"/>
      <c r="D111" s="98"/>
      <c r="E111" s="64"/>
      <c r="F111" s="28"/>
      <c r="G111" s="28"/>
      <c r="H111" s="109" t="str">
        <f>IF(C111="","",IFERROR((VLOOKUP(C111,'[3]PRE - ETUDE'!$E$58:$AD$100,25,0)),IFERROR(VLOOKUP(C111,[4]Imformations!$C$10:$G$32,3,0),IFERROR((VLOOKUP(C111,[3]PROJETS!$D$24:$AE$1000,25,0)),""))))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105"/>
      <c r="D112" s="98"/>
      <c r="E112" s="64"/>
      <c r="F112" s="28"/>
      <c r="G112" s="28"/>
      <c r="H112" s="109" t="str">
        <f>IF(C112="","",IFERROR((VLOOKUP(C112,'[3]PRE - ETUDE'!$E$58:$AD$100,25,0)),IFERROR(VLOOKUP(C112,[4]Imformations!$C$10:$G$32,3,0),IFERROR((VLOOKUP(C112,[3]PROJETS!$D$24:$AE$1000,25,0)),""))))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105"/>
      <c r="D113" s="98"/>
      <c r="E113" s="64"/>
      <c r="F113" s="28"/>
      <c r="G113" s="28"/>
      <c r="H113" s="109" t="str">
        <f>IF(C113="","",IFERROR((VLOOKUP(C113,'[3]PRE - ETUDE'!$E$58:$AD$100,25,0)),IFERROR(VLOOKUP(C113,[4]Imformations!$C$10:$G$32,3,0),IFERROR((VLOOKUP(C113,[3]PROJETS!$D$24:$AE$1000,25,0)),""))))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105"/>
      <c r="D114" s="98"/>
      <c r="E114" s="64"/>
      <c r="F114" s="28"/>
      <c r="G114" s="28"/>
      <c r="H114" s="109" t="str">
        <f>IF(C114="","",IFERROR((VLOOKUP(C114,'[3]PRE - ETUDE'!$E$58:$AD$100,25,0)),IFERROR(VLOOKUP(C114,[4]Imformations!$C$10:$G$32,3,0),IFERROR((VLOOKUP(C114,[3]PROJETS!$D$24:$AE$1000,25,0)),""))))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106" t="s">
        <v>49</v>
      </c>
      <c r="D115" s="99">
        <f>SUM(D108:D114)</f>
        <v>0</v>
      </c>
      <c r="E115" s="41"/>
      <c r="F115" s="42"/>
      <c r="G115" s="43"/>
      <c r="H115" s="110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105">
        <v>5</v>
      </c>
      <c r="D116" s="100">
        <v>3</v>
      </c>
      <c r="E116" s="67"/>
      <c r="F116" s="28"/>
      <c r="G116" s="28"/>
      <c r="H116" s="109">
        <f>IF(C116="","",IFERROR((VLOOKUP(C116,'[3]PRE - ETUDE'!$E$58:$AD$100,25,0)),IFERROR(VLOOKUP(C116,[4]Imformations!$C$10:$G$32,3,0),IFERROR((VLOOKUP(C116,[3]PROJETS!$D$24:$AE$1000,25,0)),""))))</f>
        <v>0</v>
      </c>
      <c r="I116" s="30"/>
      <c r="J116" s="31"/>
      <c r="K116" s="32"/>
      <c r="M116" s="34"/>
      <c r="N116" s="34"/>
    </row>
    <row r="117" spans="2:14" x14ac:dyDescent="0.25">
      <c r="B117" s="139"/>
      <c r="C117" s="105">
        <v>1708</v>
      </c>
      <c r="D117" s="98">
        <v>5</v>
      </c>
      <c r="E117" s="64"/>
      <c r="F117" s="28"/>
      <c r="G117" s="28"/>
      <c r="H117" s="109">
        <f>IF(C117="","",IFERROR((VLOOKUP(C117,'[3]PRE - ETUDE'!$E$58:$AD$100,25,0)),IFERROR(VLOOKUP(C117,[4]Imformations!$C$10:$G$32,3,0),IFERROR((VLOOKUP(C117,[3]PROJETS!$D$24:$AE$1000,25,0)),""))))</f>
        <v>0</v>
      </c>
      <c r="I117" s="36"/>
      <c r="J117" s="37"/>
      <c r="K117" s="38"/>
      <c r="M117" s="34"/>
      <c r="N117" s="34"/>
    </row>
    <row r="118" spans="2:14" x14ac:dyDescent="0.25">
      <c r="B118" s="139"/>
      <c r="C118" s="105"/>
      <c r="D118" s="98"/>
      <c r="E118" s="64"/>
      <c r="F118" s="28"/>
      <c r="G118" s="28"/>
      <c r="H118" s="109" t="str">
        <f>IF(C118="","",IFERROR((VLOOKUP(C118,'[3]PRE - ETUDE'!$E$58:$AD$100,25,0)),IFERROR(VLOOKUP(C118,[4]Imformations!$C$10:$G$32,3,0),IFERROR((VLOOKUP(C118,[3]PROJETS!$D$24:$AE$1000,25,0)),""))))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105"/>
      <c r="D119" s="98"/>
      <c r="E119" s="64"/>
      <c r="F119" s="28"/>
      <c r="G119" s="28"/>
      <c r="H119" s="109" t="str">
        <f>IF(C119="","",IFERROR((VLOOKUP(C119,'[3]PRE - ETUDE'!$E$58:$AD$100,25,0)),IFERROR(VLOOKUP(C119,[4]Imformations!$C$10:$G$32,3,0),IFERROR((VLOOKUP(C119,[3]PROJETS!$D$24:$AE$1000,25,0)),""))))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105"/>
      <c r="D120" s="98"/>
      <c r="E120" s="64"/>
      <c r="F120" s="28"/>
      <c r="G120" s="28"/>
      <c r="H120" s="109" t="str">
        <f>IF(C120="","",IFERROR((VLOOKUP(C120,'[3]PRE - ETUDE'!$E$58:$AD$100,25,0)),IFERROR(VLOOKUP(C120,[4]Imformations!$C$10:$G$32,3,0),IFERROR((VLOOKUP(C120,[3]PROJETS!$D$24:$AE$1000,25,0)),""))))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105"/>
      <c r="D121" s="98"/>
      <c r="E121" s="64"/>
      <c r="F121" s="28"/>
      <c r="G121" s="28"/>
      <c r="H121" s="109" t="str">
        <f>IF(C121="","",IFERROR((VLOOKUP(C121,'[3]PRE - ETUDE'!$E$58:$AD$100,25,0)),IFERROR(VLOOKUP(C121,[4]Imformations!$C$10:$G$32,3,0),IFERROR((VLOOKUP(C121,[3]PROJETS!$D$24:$AE$1000,25,0)),""))))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105"/>
      <c r="D122" s="98"/>
      <c r="E122" s="64"/>
      <c r="F122" s="28"/>
      <c r="G122" s="28"/>
      <c r="H122" s="109" t="str">
        <f>IF(C122="","",IFERROR((VLOOKUP(C122,'[3]PRE - ETUDE'!$E$58:$AD$100,25,0)),IFERROR(VLOOKUP(C122,[4]Imformations!$C$10:$G$32,3,0),IFERROR((VLOOKUP(C122,[3]PROJETS!$D$24:$AE$1000,25,0)),""))))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106" t="s">
        <v>49</v>
      </c>
      <c r="D123" s="99">
        <f>SUM(D116:D122)</f>
        <v>8</v>
      </c>
      <c r="E123" s="41"/>
      <c r="F123" s="42"/>
      <c r="G123" s="43"/>
      <c r="H123" s="110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105">
        <v>1708</v>
      </c>
      <c r="D124" s="100">
        <v>10</v>
      </c>
      <c r="E124" s="67"/>
      <c r="F124" s="28"/>
      <c r="G124" s="28"/>
      <c r="H124" s="109">
        <f>IF(C124="","",IFERROR((VLOOKUP(C124,'[3]PRE - ETUDE'!$E$58:$AD$100,25,0)),IFERROR(VLOOKUP(C124,[4]Imformations!$C$10:$G$32,3,0),IFERROR((VLOOKUP(C124,[3]PROJETS!$D$24:$AE$1000,25,0)),""))))</f>
        <v>0</v>
      </c>
      <c r="I124" s="30"/>
      <c r="J124" s="31"/>
      <c r="K124" s="32"/>
      <c r="M124" s="34"/>
      <c r="N124" s="34"/>
    </row>
    <row r="125" spans="2:14" x14ac:dyDescent="0.25">
      <c r="B125" s="139"/>
      <c r="C125" s="105"/>
      <c r="D125" s="98"/>
      <c r="E125" s="64"/>
      <c r="F125" s="28"/>
      <c r="G125" s="28"/>
      <c r="H125" s="109" t="str">
        <f>IF(C125="","",IFERROR((VLOOKUP(C125,'[3]PRE - ETUDE'!$E$58:$AD$100,25,0)),IFERROR(VLOOKUP(C125,[4]Imformations!$C$10:$G$32,3,0),IFERROR((VLOOKUP(C125,[3]PROJETS!$D$24:$AE$1000,25,0)),""))))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105"/>
      <c r="D126" s="98"/>
      <c r="E126" s="64"/>
      <c r="F126" s="28"/>
      <c r="G126" s="28"/>
      <c r="H126" s="109" t="str">
        <f>IF(C126="","",IFERROR((VLOOKUP(C126,'[3]PRE - ETUDE'!$E$58:$AD$100,25,0)),IFERROR(VLOOKUP(C126,[4]Imformations!$C$10:$G$32,3,0),IFERROR((VLOOKUP(C126,[3]PROJETS!$D$24:$AE$1000,25,0)),""))))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105"/>
      <c r="D127" s="98"/>
      <c r="E127" s="64"/>
      <c r="F127" s="28"/>
      <c r="G127" s="28"/>
      <c r="H127" s="109" t="str">
        <f>IF(C127="","",IFERROR((VLOOKUP(C127,'[3]PRE - ETUDE'!$E$58:$AD$100,25,0)),IFERROR(VLOOKUP(C127,[4]Imformations!$C$10:$G$32,3,0),IFERROR((VLOOKUP(C127,[3]PROJETS!$D$24:$AE$1000,25,0)),""))))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105"/>
      <c r="D128" s="98"/>
      <c r="E128" s="64"/>
      <c r="F128" s="28"/>
      <c r="G128" s="28"/>
      <c r="H128" s="109" t="str">
        <f>IF(C128="","",IFERROR((VLOOKUP(C128,'[3]PRE - ETUDE'!$E$58:$AD$100,25,0)),IFERROR(VLOOKUP(C128,[4]Imformations!$C$10:$G$32,3,0),IFERROR((VLOOKUP(C128,[3]PROJETS!$D$24:$AE$1000,25,0)),""))))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105"/>
      <c r="D129" s="98"/>
      <c r="E129" s="64"/>
      <c r="F129" s="28"/>
      <c r="G129" s="28"/>
      <c r="H129" s="109" t="str">
        <f>IF(C129="","",IFERROR((VLOOKUP(C129,'[3]PRE - ETUDE'!$E$58:$AD$100,25,0)),IFERROR(VLOOKUP(C129,[4]Imformations!$C$10:$G$32,3,0),IFERROR((VLOOKUP(C129,[3]PROJETS!$D$24:$AE$1000,25,0)),""))))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105"/>
      <c r="D130" s="98"/>
      <c r="E130" s="64"/>
      <c r="F130" s="28"/>
      <c r="G130" s="28"/>
      <c r="H130" s="109" t="str">
        <f>IF(C130="","",IFERROR((VLOOKUP(C130,'[3]PRE - ETUDE'!$E$58:$AD$100,25,0)),IFERROR(VLOOKUP(C130,[4]Imformations!$C$10:$G$32,3,0),IFERROR((VLOOKUP(C130,[3]PROJETS!$D$24:$AE$1000,25,0)),""))))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106" t="s">
        <v>49</v>
      </c>
      <c r="D131" s="99">
        <f>SUM(D124:D130)</f>
        <v>10</v>
      </c>
      <c r="E131" s="41"/>
      <c r="F131" s="42"/>
      <c r="G131" s="43"/>
      <c r="H131" s="110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105">
        <v>1708</v>
      </c>
      <c r="D132" s="100">
        <v>4</v>
      </c>
      <c r="E132" s="67"/>
      <c r="F132" s="28"/>
      <c r="G132" s="28"/>
      <c r="H132" s="109">
        <f>IF(C132="","",IFERROR((VLOOKUP(C132,'[3]PRE - ETUDE'!$E$58:$AD$100,25,0)),IFERROR(VLOOKUP(C132,[4]Imformations!$C$10:$G$32,3,0),IFERROR((VLOOKUP(C132,[3]PROJETS!$D$24:$AE$1000,25,0)),""))))</f>
        <v>0</v>
      </c>
      <c r="I132" s="30"/>
      <c r="J132" s="31"/>
      <c r="K132" s="32"/>
      <c r="M132" s="34"/>
      <c r="N132" s="34"/>
    </row>
    <row r="133" spans="2:14" x14ac:dyDescent="0.25">
      <c r="B133" s="139"/>
      <c r="C133" s="105"/>
      <c r="D133" s="98"/>
      <c r="E133" s="64"/>
      <c r="F133" s="28"/>
      <c r="G133" s="28"/>
      <c r="H133" s="109" t="str">
        <f>IF(C133="","",IFERROR((VLOOKUP(C133,'[3]PRE - ETUDE'!$E$58:$AD$100,25,0)),IFERROR(VLOOKUP(C133,[4]Imformations!$C$10:$G$32,3,0),IFERROR((VLOOKUP(C133,[3]PROJETS!$D$24:$AE$1000,25,0)),""))))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105"/>
      <c r="D134" s="98"/>
      <c r="E134" s="64"/>
      <c r="F134" s="28"/>
      <c r="G134" s="28"/>
      <c r="H134" s="109" t="str">
        <f>IF(C134="","",IFERROR((VLOOKUP(C134,'[3]PRE - ETUDE'!$E$58:$AD$100,25,0)),IFERROR(VLOOKUP(C134,[4]Imformations!$C$10:$G$32,3,0),IFERROR((VLOOKUP(C134,[3]PROJETS!$D$24:$AE$1000,25,0)),""))))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105"/>
      <c r="D135" s="98"/>
      <c r="E135" s="64"/>
      <c r="F135" s="28"/>
      <c r="G135" s="28"/>
      <c r="H135" s="109" t="str">
        <f>IF(C135="","",IFERROR((VLOOKUP(C135,'[3]PRE - ETUDE'!$E$58:$AD$100,25,0)),IFERROR(VLOOKUP(C135,[4]Imformations!$C$10:$G$32,3,0),IFERROR((VLOOKUP(C135,[3]PROJETS!$D$24:$AE$1000,25,0)),""))))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105"/>
      <c r="D136" s="98"/>
      <c r="E136" s="64"/>
      <c r="F136" s="28"/>
      <c r="G136" s="28"/>
      <c r="H136" s="109" t="str">
        <f>IF(C136="","",IFERROR((VLOOKUP(C136,'[3]PRE - ETUDE'!$E$58:$AD$100,25,0)),IFERROR(VLOOKUP(C136,[4]Imformations!$C$10:$G$32,3,0),IFERROR((VLOOKUP(C136,[3]PROJETS!$D$24:$AE$1000,25,0)),""))))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105"/>
      <c r="D137" s="98"/>
      <c r="E137" s="64"/>
      <c r="F137" s="28"/>
      <c r="G137" s="28"/>
      <c r="H137" s="109" t="str">
        <f>IF(C137="","",IFERROR((VLOOKUP(C137,'[3]PRE - ETUDE'!$E$58:$AD$100,25,0)),IFERROR(VLOOKUP(C137,[4]Imformations!$C$10:$G$32,3,0),IFERROR((VLOOKUP(C137,[3]PROJETS!$D$24:$AE$1000,25,0)),""))))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105"/>
      <c r="D138" s="98"/>
      <c r="E138" s="64"/>
      <c r="F138" s="28"/>
      <c r="G138" s="28"/>
      <c r="H138" s="109" t="str">
        <f>IF(C138="","",IFERROR((VLOOKUP(C138,'[3]PRE - ETUDE'!$E$58:$AD$100,25,0)),IFERROR(VLOOKUP(C138,[4]Imformations!$C$10:$G$32,3,0),IFERROR((VLOOKUP(C138,[3]PROJETS!$D$24:$AE$1000,25,0)),""))))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106" t="s">
        <v>49</v>
      </c>
      <c r="D139" s="99">
        <f>SUM(D132:D138)</f>
        <v>4</v>
      </c>
      <c r="E139" s="41"/>
      <c r="F139" s="42"/>
      <c r="G139" s="43"/>
      <c r="H139" s="110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105">
        <v>12010</v>
      </c>
      <c r="D140" s="100">
        <v>3</v>
      </c>
      <c r="E140" s="67"/>
      <c r="F140" s="28"/>
      <c r="G140" s="28"/>
      <c r="H140" s="109" t="str">
        <f>IF(C140="","",IFERROR((VLOOKUP(C140,'[3]PRE - ETUDE'!$E$58:$AD$100,25,0)),IFERROR(VLOOKUP(C140,[4]Imformations!$C$10:$G$32,3,0),IFERROR((VLOOKUP(C140,[3]PROJETS!$D$24:$AE$1000,25,0)),""))))</f>
        <v>DOE</v>
      </c>
      <c r="I140" s="30"/>
      <c r="J140" s="31"/>
      <c r="K140" s="32"/>
      <c r="M140" s="34"/>
      <c r="N140" s="34"/>
    </row>
    <row r="141" spans="2:14" x14ac:dyDescent="0.25">
      <c r="B141" s="139"/>
      <c r="C141" s="105">
        <v>1708</v>
      </c>
      <c r="D141" s="98">
        <v>1</v>
      </c>
      <c r="E141" s="64"/>
      <c r="F141" s="28"/>
      <c r="G141" s="28"/>
      <c r="H141" s="109">
        <f>IF(C141="","",IFERROR((VLOOKUP(C141,'[3]PRE - ETUDE'!$E$58:$AD$100,25,0)),IFERROR(VLOOKUP(C141,[4]Imformations!$C$10:$G$32,3,0),IFERROR((VLOOKUP(C141,[3]PROJETS!$D$24:$AE$1000,25,0)),""))))</f>
        <v>0</v>
      </c>
      <c r="I141" s="36"/>
      <c r="J141" s="37"/>
      <c r="K141" s="38"/>
      <c r="M141" s="34"/>
      <c r="N141" s="34"/>
    </row>
    <row r="142" spans="2:14" x14ac:dyDescent="0.25">
      <c r="B142" s="139"/>
      <c r="C142" s="105"/>
      <c r="D142" s="98"/>
      <c r="E142" s="64"/>
      <c r="F142" s="28"/>
      <c r="G142" s="28"/>
      <c r="H142" s="109" t="str">
        <f>IF(C142="","",IFERROR((VLOOKUP(C142,'[3]PRE - ETUDE'!$E$58:$AD$100,25,0)),IFERROR(VLOOKUP(C142,[4]Imformations!$C$10:$G$32,3,0),IFERROR((VLOOKUP(C142,[3]PROJETS!$D$24:$AE$1000,25,0)),""))))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105"/>
      <c r="D143" s="98"/>
      <c r="E143" s="64"/>
      <c r="F143" s="28"/>
      <c r="G143" s="28"/>
      <c r="H143" s="109" t="str">
        <f>IF(C143="","",IFERROR((VLOOKUP(C143,'[3]PRE - ETUDE'!$E$58:$AD$100,25,0)),IFERROR(VLOOKUP(C143,[4]Imformations!$C$10:$G$32,3,0),IFERROR((VLOOKUP(C143,[3]PROJETS!$D$24:$AE$1000,25,0)),""))))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105"/>
      <c r="D144" s="98"/>
      <c r="E144" s="64"/>
      <c r="F144" s="28"/>
      <c r="G144" s="28"/>
      <c r="H144" s="109" t="str">
        <f>IF(C144="","",IFERROR((VLOOKUP(C144,'[3]PRE - ETUDE'!$E$58:$AD$100,25,0)),IFERROR(VLOOKUP(C144,[4]Imformations!$C$10:$G$32,3,0),IFERROR((VLOOKUP(C144,[3]PROJETS!$D$24:$AE$1000,25,0)),""))))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105"/>
      <c r="D145" s="98"/>
      <c r="E145" s="64"/>
      <c r="F145" s="28"/>
      <c r="G145" s="28"/>
      <c r="H145" s="109" t="str">
        <f>IF(C145="","",IFERROR((VLOOKUP(C145,'[3]PRE - ETUDE'!$E$58:$AD$100,25,0)),IFERROR(VLOOKUP(C145,[4]Imformations!$C$10:$G$32,3,0),IFERROR((VLOOKUP(C145,[3]PROJETS!$D$24:$AE$1000,25,0)),""))))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105"/>
      <c r="D146" s="98"/>
      <c r="E146" s="64"/>
      <c r="F146" s="28"/>
      <c r="G146" s="28"/>
      <c r="H146" s="109" t="str">
        <f>IF(C146="","",IFERROR((VLOOKUP(C146,'[3]PRE - ETUDE'!$E$58:$AD$100,25,0)),IFERROR(VLOOKUP(C146,[4]Imformations!$C$10:$G$32,3,0),IFERROR((VLOOKUP(C146,[3]PROJETS!$D$24:$AE$1000,25,0)),""))))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106" t="s">
        <v>49</v>
      </c>
      <c r="D147" s="99">
        <f>SUM(D140:D146)</f>
        <v>4</v>
      </c>
      <c r="E147" s="41"/>
      <c r="F147" s="42"/>
      <c r="G147" s="43"/>
      <c r="H147" s="110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105">
        <v>1711</v>
      </c>
      <c r="D148" s="100">
        <v>1</v>
      </c>
      <c r="E148" s="67"/>
      <c r="F148" s="28"/>
      <c r="G148" s="28"/>
      <c r="H148" s="109" t="str">
        <f>IF(C148="","",IFERROR((VLOOKUP(C148,'[3]PRE - ETUDE'!$E$58:$AD$100,25,0)),IFERROR(VLOOKUP(C148,[4]Imformations!$C$10:$G$32,3,0),IFERROR((VLOOKUP(C148,[3]PROJETS!$D$24:$AE$1000,25,0)),""))))</f>
        <v>DCE</v>
      </c>
      <c r="I148" s="30"/>
      <c r="J148" s="31"/>
      <c r="K148" s="32"/>
      <c r="M148" s="34"/>
      <c r="N148" s="34"/>
    </row>
    <row r="149" spans="2:14" x14ac:dyDescent="0.25">
      <c r="B149" s="139"/>
      <c r="C149" s="105"/>
      <c r="D149" s="98"/>
      <c r="E149" s="64"/>
      <c r="F149" s="28"/>
      <c r="G149" s="28"/>
      <c r="H149" s="109" t="str">
        <f>IF(C149="","",IFERROR((VLOOKUP(C149,'[3]PRE - ETUDE'!$E$58:$AD$100,25,0)),IFERROR(VLOOKUP(C149,[4]Imformations!$C$10:$G$32,3,0),IFERROR((VLOOKUP(C149,[3]PROJETS!$D$24:$AE$1000,25,0)),""))))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105"/>
      <c r="D150" s="98"/>
      <c r="E150" s="64"/>
      <c r="F150" s="28"/>
      <c r="G150" s="28"/>
      <c r="H150" s="109" t="str">
        <f>IF(C150="","",IFERROR((VLOOKUP(C150,'[3]PRE - ETUDE'!$E$58:$AD$100,25,0)),IFERROR(VLOOKUP(C150,[4]Imformations!$C$10:$G$32,3,0),IFERROR((VLOOKUP(C150,[3]PROJETS!$D$24:$AE$1000,25,0)),""))))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105"/>
      <c r="D151" s="98"/>
      <c r="E151" s="64"/>
      <c r="F151" s="28"/>
      <c r="G151" s="28"/>
      <c r="H151" s="109" t="str">
        <f>IF(C151="","",IFERROR((VLOOKUP(C151,'[3]PRE - ETUDE'!$E$58:$AD$100,25,0)),IFERROR(VLOOKUP(C151,[4]Imformations!$C$10:$G$32,3,0),IFERROR((VLOOKUP(C151,[3]PROJETS!$D$24:$AE$1000,25,0)),""))))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105"/>
      <c r="D152" s="98"/>
      <c r="E152" s="64"/>
      <c r="F152" s="28"/>
      <c r="G152" s="28"/>
      <c r="H152" s="109" t="str">
        <f>IF(C152="","",IFERROR((VLOOKUP(C152,'[3]PRE - ETUDE'!$E$58:$AD$100,25,0)),IFERROR(VLOOKUP(C152,[4]Imformations!$C$10:$G$32,3,0),IFERROR((VLOOKUP(C152,[3]PROJETS!$D$24:$AE$1000,25,0)),""))))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105"/>
      <c r="D153" s="98"/>
      <c r="E153" s="64"/>
      <c r="F153" s="28"/>
      <c r="G153" s="28"/>
      <c r="H153" s="109" t="str">
        <f>IF(C153="","",IFERROR((VLOOKUP(C153,'[3]PRE - ETUDE'!$E$58:$AD$100,25,0)),IFERROR(VLOOKUP(C153,[4]Imformations!$C$10:$G$32,3,0),IFERROR((VLOOKUP(C153,[3]PROJETS!$D$24:$AE$1000,25,0)),""))))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105"/>
      <c r="D154" s="98"/>
      <c r="E154" s="64"/>
      <c r="F154" s="28"/>
      <c r="G154" s="28"/>
      <c r="H154" s="109" t="str">
        <f>IF(C154="","",IFERROR((VLOOKUP(C154,'[3]PRE - ETUDE'!$E$58:$AD$100,25,0)),IFERROR(VLOOKUP(C154,[4]Imformations!$C$10:$G$32,3,0),IFERROR((VLOOKUP(C154,[3]PROJETS!$D$24:$AE$1000,25,0)),""))))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106" t="s">
        <v>49</v>
      </c>
      <c r="D155" s="99">
        <f>SUM(D148:D154)</f>
        <v>1</v>
      </c>
      <c r="E155" s="41"/>
      <c r="F155" s="42"/>
      <c r="G155" s="43"/>
      <c r="H155" s="110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105">
        <v>1711</v>
      </c>
      <c r="D156" s="100">
        <v>2.5</v>
      </c>
      <c r="E156" s="67"/>
      <c r="F156" s="28"/>
      <c r="G156" s="28"/>
      <c r="H156" s="109" t="str">
        <f>IF(C156="","",IFERROR((VLOOKUP(C156,'[3]PRE - ETUDE'!$E$58:$AD$100,25,0)),IFERROR(VLOOKUP(C156,[4]Imformations!$C$10:$G$32,3,0),IFERROR((VLOOKUP(C156,[3]PROJETS!$D$24:$AE$1000,25,0)),""))))</f>
        <v>DCE</v>
      </c>
      <c r="I156" s="30"/>
      <c r="J156" s="31"/>
      <c r="K156" s="32"/>
      <c r="M156" s="34"/>
      <c r="N156" s="34"/>
    </row>
    <row r="157" spans="2:14" x14ac:dyDescent="0.25">
      <c r="B157" s="139"/>
      <c r="C157" s="105" t="s">
        <v>74</v>
      </c>
      <c r="D157" s="98">
        <v>1</v>
      </c>
      <c r="E157" s="64"/>
      <c r="F157" s="28"/>
      <c r="G157" s="28"/>
      <c r="H157" s="109" t="str">
        <f>IF(C157="","",IFERROR((VLOOKUP(C157,'[3]PRE - ETUDE'!$E$58:$AD$100,25,0)),IFERROR(VLOOKUP(C157,[4]Imformations!$C$10:$G$32,3,0),IFERROR((VLOOKUP(C157,[3]PROJETS!$D$24:$AE$1000,25,0)),""))))</f>
        <v>FAISA</v>
      </c>
      <c r="I157" s="36"/>
      <c r="J157" s="37"/>
      <c r="K157" s="38"/>
      <c r="M157" s="34"/>
      <c r="N157" s="34"/>
    </row>
    <row r="158" spans="2:14" x14ac:dyDescent="0.25">
      <c r="B158" s="139"/>
      <c r="C158" s="105" t="s">
        <v>101</v>
      </c>
      <c r="D158" s="98">
        <v>3.5</v>
      </c>
      <c r="E158" s="64"/>
      <c r="F158" s="28"/>
      <c r="G158" s="28"/>
      <c r="H158" s="109" t="str">
        <f>IF(C158="","",IFERROR((VLOOKUP(C158,'[3]PRE - ETUDE'!$E$58:$AD$100,25,0)),IFERROR(VLOOKUP(C158,[4]Imformations!$C$10:$G$32,3,0),IFERROR((VLOOKUP(C158,[3]PROJETS!$D$24:$AE$1000,25,0)),""))))</f>
        <v>FAISA</v>
      </c>
      <c r="I158" s="36"/>
      <c r="J158" s="37"/>
      <c r="K158" s="38"/>
      <c r="M158" s="34"/>
      <c r="N158" s="34"/>
    </row>
    <row r="159" spans="2:14" x14ac:dyDescent="0.25">
      <c r="B159" s="139"/>
      <c r="C159" s="105"/>
      <c r="D159" s="98"/>
      <c r="E159" s="64"/>
      <c r="F159" s="28"/>
      <c r="G159" s="28"/>
      <c r="H159" s="109" t="str">
        <f>IF(C159="","",IFERROR((VLOOKUP(C159,'[3]PRE - ETUDE'!$E$58:$AD$100,25,0)),IFERROR(VLOOKUP(C159,[4]Imformations!$C$10:$G$32,3,0),IFERROR((VLOOKUP(C159,[3]PROJETS!$D$24:$AE$1000,25,0)),""))))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105"/>
      <c r="D160" s="98"/>
      <c r="E160" s="64"/>
      <c r="F160" s="28"/>
      <c r="G160" s="28"/>
      <c r="H160" s="109" t="str">
        <f>IF(C160="","",IFERROR((VLOOKUP(C160,'[3]PRE - ETUDE'!$E$58:$AD$100,25,0)),IFERROR(VLOOKUP(C160,[4]Imformations!$C$10:$G$32,3,0),IFERROR((VLOOKUP(C160,[3]PROJETS!$D$24:$AE$1000,25,0)),""))))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105"/>
      <c r="D161" s="98"/>
      <c r="E161" s="64"/>
      <c r="F161" s="28"/>
      <c r="G161" s="28"/>
      <c r="H161" s="109" t="str">
        <f>IF(C161="","",IFERROR((VLOOKUP(C161,'[3]PRE - ETUDE'!$E$58:$AD$100,25,0)),IFERROR(VLOOKUP(C161,[4]Imformations!$C$10:$G$32,3,0),IFERROR((VLOOKUP(C161,[3]PROJETS!$D$24:$AE$1000,25,0)),""))))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105"/>
      <c r="D162" s="98"/>
      <c r="E162" s="64"/>
      <c r="F162" s="28"/>
      <c r="G162" s="28"/>
      <c r="H162" s="109" t="str">
        <f>IF(C162="","",IFERROR((VLOOKUP(C162,'[3]PRE - ETUDE'!$E$58:$AD$100,25,0)),IFERROR(VLOOKUP(C162,[4]Imformations!$C$10:$G$32,3,0),IFERROR((VLOOKUP(C162,[3]PROJETS!$D$24:$AE$1000,25,0)),""))))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106" t="s">
        <v>49</v>
      </c>
      <c r="D163" s="99">
        <f>SUM(D156:D162)</f>
        <v>7</v>
      </c>
      <c r="E163" s="41"/>
      <c r="F163" s="42"/>
      <c r="G163" s="43"/>
      <c r="H163" s="110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105">
        <v>1711</v>
      </c>
      <c r="D164" s="100">
        <v>3</v>
      </c>
      <c r="E164" s="67"/>
      <c r="F164" s="28"/>
      <c r="G164" s="28"/>
      <c r="H164" s="109" t="str">
        <f>IF(C164="","",IFERROR((VLOOKUP(C164,'[3]PRE - ETUDE'!$E$58:$AD$100,25,0)),IFERROR(VLOOKUP(C164,[4]Imformations!$C$10:$G$32,3,0),IFERROR((VLOOKUP(C164,[3]PROJETS!$D$24:$AE$1000,25,0)),""))))</f>
        <v>DCE</v>
      </c>
      <c r="I164" s="30"/>
      <c r="J164" s="31"/>
      <c r="K164" s="32"/>
      <c r="M164" s="34"/>
      <c r="N164" s="34"/>
    </row>
    <row r="165" spans="2:14" x14ac:dyDescent="0.25">
      <c r="B165" s="139"/>
      <c r="C165" s="105">
        <v>1</v>
      </c>
      <c r="D165" s="98">
        <v>1</v>
      </c>
      <c r="E165" s="64"/>
      <c r="F165" s="28"/>
      <c r="G165" s="28"/>
      <c r="H165" s="109">
        <f>IF(C165="","",IFERROR((VLOOKUP(C165,'[3]PRE - ETUDE'!$E$58:$AD$100,25,0)),IFERROR(VLOOKUP(C165,[4]Imformations!$C$10:$G$32,3,0),IFERROR((VLOOKUP(C165,[3]PROJETS!$D$24:$AE$1000,25,0)),""))))</f>
        <v>0</v>
      </c>
      <c r="I165" s="36"/>
      <c r="J165" s="37"/>
      <c r="K165" s="38"/>
      <c r="M165" s="34"/>
      <c r="N165" s="34"/>
    </row>
    <row r="166" spans="2:14" x14ac:dyDescent="0.25">
      <c r="B166" s="139"/>
      <c r="C166" s="105"/>
      <c r="D166" s="98"/>
      <c r="E166" s="64"/>
      <c r="F166" s="28"/>
      <c r="G166" s="28"/>
      <c r="H166" s="109" t="str">
        <f>IF(C166="","",IFERROR((VLOOKUP(C166,'[3]PRE - ETUDE'!$E$58:$AD$100,25,0)),IFERROR(VLOOKUP(C166,[4]Imformations!$C$10:$G$32,3,0),IFERROR((VLOOKUP(C166,[3]PROJETS!$D$24:$AE$1000,25,0)),""))))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105"/>
      <c r="D167" s="98"/>
      <c r="E167" s="64"/>
      <c r="F167" s="28"/>
      <c r="G167" s="28"/>
      <c r="H167" s="109" t="str">
        <f>IF(C167="","",IFERROR((VLOOKUP(C167,'[3]PRE - ETUDE'!$E$58:$AD$100,25,0)),IFERROR(VLOOKUP(C167,[4]Imformations!$C$10:$G$32,3,0),IFERROR((VLOOKUP(C167,[3]PROJETS!$D$24:$AE$1000,25,0)),""))))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105"/>
      <c r="D168" s="98"/>
      <c r="E168" s="64"/>
      <c r="F168" s="28"/>
      <c r="G168" s="28"/>
      <c r="H168" s="109" t="str">
        <f>IF(C168="","",IFERROR((VLOOKUP(C168,'[3]PRE - ETUDE'!$E$58:$AD$100,25,0)),IFERROR(VLOOKUP(C168,[4]Imformations!$C$10:$G$32,3,0),IFERROR((VLOOKUP(C168,[3]PROJETS!$D$24:$AE$1000,25,0)),""))))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105"/>
      <c r="D169" s="98"/>
      <c r="E169" s="64"/>
      <c r="F169" s="28"/>
      <c r="G169" s="28"/>
      <c r="H169" s="109" t="str">
        <f>IF(C169="","",IFERROR((VLOOKUP(C169,'[3]PRE - ETUDE'!$E$58:$AD$100,25,0)),IFERROR(VLOOKUP(C169,[4]Imformations!$C$10:$G$32,3,0),IFERROR((VLOOKUP(C169,[3]PROJETS!$D$24:$AE$1000,25,0)),""))))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105"/>
      <c r="D170" s="98"/>
      <c r="E170" s="64"/>
      <c r="F170" s="28"/>
      <c r="G170" s="28"/>
      <c r="H170" s="109" t="str">
        <f>IF(C170="","",IFERROR((VLOOKUP(C170,'[3]PRE - ETUDE'!$E$58:$AD$100,25,0)),IFERROR(VLOOKUP(C170,[4]Imformations!$C$10:$G$32,3,0),IFERROR((VLOOKUP(C170,[3]PROJETS!$D$24:$AE$1000,25,0)),""))))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106" t="s">
        <v>49</v>
      </c>
      <c r="D171" s="99">
        <f>SUM(D164:D170)</f>
        <v>4</v>
      </c>
      <c r="E171" s="41"/>
      <c r="F171" s="42"/>
      <c r="G171" s="43"/>
      <c r="H171" s="110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107"/>
      <c r="D172" s="100"/>
      <c r="E172" s="67"/>
      <c r="F172" s="28"/>
      <c r="G172" s="28"/>
      <c r="H172" s="109" t="str">
        <f>IF(C172="","",IFERROR((VLOOKUP(C172,'[3]PRE - ETUDE'!$E$58:$AD$100,25,0)),IFERROR(VLOOKUP(C172,[4]Imformations!$C$10:$G$32,3,0),IFERROR((VLOOKUP(C172,[3]PROJETS!$D$24:$AE$1000,25,0)),""))))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105"/>
      <c r="D173" s="98"/>
      <c r="E173" s="64"/>
      <c r="F173" s="28"/>
      <c r="G173" s="28"/>
      <c r="H173" s="109" t="str">
        <f>IF(C173="","",IFERROR((VLOOKUP(C173,'[3]PRE - ETUDE'!$E$58:$AD$100,25,0)),IFERROR(VLOOKUP(C173,[4]Imformations!$C$10:$G$32,3,0),IFERROR((VLOOKUP(C173,[3]PROJETS!$D$24:$AE$1000,25,0)),""))))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105"/>
      <c r="D174" s="98"/>
      <c r="E174" s="64"/>
      <c r="F174" s="28"/>
      <c r="G174" s="28"/>
      <c r="H174" s="109" t="str">
        <f>IF(C174="","",IFERROR((VLOOKUP(C174,'[3]PRE - ETUDE'!$E$58:$AD$100,25,0)),IFERROR(VLOOKUP(C174,[4]Imformations!$C$10:$G$32,3,0),IFERROR((VLOOKUP(C174,[3]PROJETS!$D$24:$AE$1000,25,0)),""))))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105"/>
      <c r="D175" s="98"/>
      <c r="E175" s="64"/>
      <c r="F175" s="28"/>
      <c r="G175" s="28"/>
      <c r="H175" s="109" t="str">
        <f>IF(C175="","",IFERROR((VLOOKUP(C175,'[3]PRE - ETUDE'!$E$58:$AD$100,25,0)),IFERROR(VLOOKUP(C175,[4]Imformations!$C$10:$G$32,3,0),IFERROR((VLOOKUP(C175,[3]PROJETS!$D$24:$AE$1000,25,0)),""))))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105"/>
      <c r="D176" s="98"/>
      <c r="E176" s="64"/>
      <c r="F176" s="28"/>
      <c r="G176" s="28"/>
      <c r="H176" s="109" t="str">
        <f>IF(C176="","",IFERROR((VLOOKUP(C176,'[3]PRE - ETUDE'!$E$58:$AD$100,25,0)),IFERROR(VLOOKUP(C176,[4]Imformations!$C$10:$G$32,3,0),IFERROR((VLOOKUP(C176,[3]PROJETS!$D$24:$AE$1000,25,0)),""))))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105"/>
      <c r="D177" s="98"/>
      <c r="E177" s="64"/>
      <c r="F177" s="28"/>
      <c r="G177" s="28"/>
      <c r="H177" s="109" t="str">
        <f>IF(C177="","",IFERROR((VLOOKUP(C177,'[3]PRE - ETUDE'!$E$58:$AD$100,25,0)),IFERROR(VLOOKUP(C177,[4]Imformations!$C$10:$G$32,3,0),IFERROR((VLOOKUP(C177,[3]PROJETS!$D$24:$AE$1000,25,0)),""))))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105"/>
      <c r="D178" s="98"/>
      <c r="E178" s="64"/>
      <c r="F178" s="28"/>
      <c r="G178" s="28"/>
      <c r="H178" s="109" t="str">
        <f>IF(C178="","",IFERROR((VLOOKUP(C178,'[3]PRE - ETUDE'!$E$58:$AD$100,25,0)),IFERROR(VLOOKUP(C178,[4]Imformations!$C$10:$G$32,3,0),IFERROR((VLOOKUP(C178,[3]PROJETS!$D$24:$AE$1000,25,0)),""))))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106" t="s">
        <v>49</v>
      </c>
      <c r="D179" s="99">
        <f>SUM(D172:D178)</f>
        <v>0</v>
      </c>
      <c r="E179" s="41"/>
      <c r="F179" s="42"/>
      <c r="G179" s="43"/>
      <c r="H179" s="110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107"/>
      <c r="D180" s="100"/>
      <c r="E180" s="67"/>
      <c r="F180" s="28"/>
      <c r="G180" s="28"/>
      <c r="H180" s="109" t="str">
        <f>IF(C180="","",IFERROR((VLOOKUP(C180,'[3]PRE - ETUDE'!$E$58:$AD$100,25,0)),IFERROR(VLOOKUP(C180,[4]Imformations!$C$10:$G$32,3,0),IFERROR((VLOOKUP(C180,[3]PROJETS!$D$24:$AE$1000,25,0)),""))))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105"/>
      <c r="D181" s="98"/>
      <c r="E181" s="64"/>
      <c r="F181" s="28"/>
      <c r="G181" s="28"/>
      <c r="H181" s="109" t="str">
        <f>IF(C181="","",IFERROR((VLOOKUP(C181,'[3]PRE - ETUDE'!$E$58:$AD$100,25,0)),IFERROR(VLOOKUP(C181,[4]Imformations!$C$10:$G$32,3,0),IFERROR((VLOOKUP(C181,[3]PROJETS!$D$24:$AE$1000,25,0)),""))))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105"/>
      <c r="D182" s="98"/>
      <c r="E182" s="64"/>
      <c r="F182" s="28"/>
      <c r="G182" s="28"/>
      <c r="H182" s="109" t="str">
        <f>IF(C182="","",IFERROR((VLOOKUP(C182,'[3]PRE - ETUDE'!$E$58:$AD$100,25,0)),IFERROR(VLOOKUP(C182,[4]Imformations!$C$10:$G$32,3,0),IFERROR((VLOOKUP(C182,[3]PROJETS!$D$24:$AE$1000,25,0)),""))))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105"/>
      <c r="D183" s="98"/>
      <c r="E183" s="64"/>
      <c r="F183" s="28"/>
      <c r="G183" s="28"/>
      <c r="H183" s="109" t="str">
        <f>IF(C183="","",IFERROR((VLOOKUP(C183,'[3]PRE - ETUDE'!$E$58:$AD$100,25,0)),IFERROR(VLOOKUP(C183,[4]Imformations!$C$10:$G$32,3,0),IFERROR((VLOOKUP(C183,[3]PROJETS!$D$24:$AE$1000,25,0)),""))))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105"/>
      <c r="D184" s="98"/>
      <c r="E184" s="64"/>
      <c r="F184" s="28"/>
      <c r="G184" s="28"/>
      <c r="H184" s="109" t="str">
        <f>IF(C184="","",IFERROR((VLOOKUP(C184,'[3]PRE - ETUDE'!$E$58:$AD$100,25,0)),IFERROR(VLOOKUP(C184,[4]Imformations!$C$10:$G$32,3,0),IFERROR((VLOOKUP(C184,[3]PROJETS!$D$24:$AE$1000,25,0)),""))))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105"/>
      <c r="D185" s="98"/>
      <c r="E185" s="64"/>
      <c r="F185" s="28"/>
      <c r="G185" s="28"/>
      <c r="H185" s="109" t="str">
        <f>IF(C185="","",IFERROR((VLOOKUP(C185,'[3]PRE - ETUDE'!$E$58:$AD$100,25,0)),IFERROR(VLOOKUP(C185,[4]Imformations!$C$10:$G$32,3,0),IFERROR((VLOOKUP(C185,[3]PROJETS!$D$24:$AE$1000,25,0)),""))))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105"/>
      <c r="D186" s="98"/>
      <c r="E186" s="64"/>
      <c r="F186" s="28"/>
      <c r="G186" s="28"/>
      <c r="H186" s="109" t="str">
        <f>IF(C186="","",IFERROR((VLOOKUP(C186,'[3]PRE - ETUDE'!$E$58:$AD$100,25,0)),IFERROR(VLOOKUP(C186,[4]Imformations!$C$10:$G$32,3,0),IFERROR((VLOOKUP(C186,[3]PROJETS!$D$24:$AE$1000,25,0)),""))))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106" t="s">
        <v>49</v>
      </c>
      <c r="D187" s="99">
        <f>SUM(D180:D186)</f>
        <v>0</v>
      </c>
      <c r="E187" s="41"/>
      <c r="F187" s="42"/>
      <c r="G187" s="43"/>
      <c r="H187" s="110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107"/>
      <c r="D188" s="100"/>
      <c r="E188" s="67"/>
      <c r="F188" s="28"/>
      <c r="G188" s="28"/>
      <c r="H188" s="109" t="str">
        <f>IF(C188="","",IFERROR((VLOOKUP(C188,'[3]PRE - ETUDE'!$E$58:$AD$100,25,0)),IFERROR(VLOOKUP(C188,[4]Imformations!$C$10:$G$32,3,0),IFERROR((VLOOKUP(C188,[3]PROJETS!$D$24:$AE$1000,25,0)),""))))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105"/>
      <c r="D189" s="98"/>
      <c r="E189" s="64"/>
      <c r="F189" s="28"/>
      <c r="G189" s="28"/>
      <c r="H189" s="109" t="str">
        <f>IF(C189="","",IFERROR((VLOOKUP(C189,'[3]PRE - ETUDE'!$E$58:$AD$100,25,0)),IFERROR(VLOOKUP(C189,[4]Imformations!$C$10:$G$32,3,0),IFERROR((VLOOKUP(C189,[3]PROJETS!$D$24:$AE$1000,25,0)),""))))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105"/>
      <c r="D190" s="98"/>
      <c r="E190" s="64"/>
      <c r="F190" s="28"/>
      <c r="G190" s="28"/>
      <c r="H190" s="109" t="str">
        <f>IF(C190="","",IFERROR((VLOOKUP(C190,'[3]PRE - ETUDE'!$E$58:$AD$100,25,0)),IFERROR(VLOOKUP(C190,[4]Imformations!$C$10:$G$32,3,0),IFERROR((VLOOKUP(C190,[3]PROJETS!$D$24:$AE$1000,25,0)),""))))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105"/>
      <c r="D191" s="98"/>
      <c r="E191" s="64"/>
      <c r="F191" s="28"/>
      <c r="G191" s="28"/>
      <c r="H191" s="109" t="str">
        <f>IF(C191="","",IFERROR((VLOOKUP(C191,'[3]PRE - ETUDE'!$E$58:$AD$100,25,0)),IFERROR(VLOOKUP(C191,[4]Imformations!$C$10:$G$32,3,0),IFERROR((VLOOKUP(C191,[3]PROJETS!$D$24:$AE$1000,25,0)),""))))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105"/>
      <c r="D192" s="98"/>
      <c r="E192" s="64"/>
      <c r="F192" s="28"/>
      <c r="G192" s="28"/>
      <c r="H192" s="109" t="str">
        <f>IF(C192="","",IFERROR((VLOOKUP(C192,'[3]PRE - ETUDE'!$E$58:$AD$100,25,0)),IFERROR(VLOOKUP(C192,[4]Imformations!$C$10:$G$32,3,0),IFERROR((VLOOKUP(C192,[3]PROJETS!$D$24:$AE$1000,25,0)),""))))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105"/>
      <c r="D193" s="98"/>
      <c r="E193" s="64"/>
      <c r="F193" s="28"/>
      <c r="G193" s="28"/>
      <c r="H193" s="109" t="str">
        <f>IF(C193="","",IFERROR((VLOOKUP(C193,'[3]PRE - ETUDE'!$E$58:$AD$100,25,0)),IFERROR(VLOOKUP(C193,[4]Imformations!$C$10:$G$32,3,0),IFERROR((VLOOKUP(C193,[3]PROJETS!$D$24:$AE$1000,25,0)),""))))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105"/>
      <c r="D194" s="98"/>
      <c r="E194" s="64"/>
      <c r="F194" s="28"/>
      <c r="G194" s="28"/>
      <c r="H194" s="109" t="str">
        <f>IF(C194="","",IFERROR((VLOOKUP(C194,'[3]PRE - ETUDE'!$E$58:$AD$100,25,0)),IFERROR(VLOOKUP(C194,[4]Imformations!$C$10:$G$32,3,0),IFERROR((VLOOKUP(C194,[3]PROJETS!$D$24:$AE$1000,25,0)),""))))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106" t="s">
        <v>49</v>
      </c>
      <c r="D195" s="99">
        <f>SUM(D188:D194)</f>
        <v>0</v>
      </c>
      <c r="E195" s="41"/>
      <c r="F195" s="42"/>
      <c r="G195" s="43"/>
      <c r="H195" s="110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107"/>
      <c r="D196" s="100"/>
      <c r="E196" s="67"/>
      <c r="F196" s="28"/>
      <c r="G196" s="28"/>
      <c r="H196" s="109" t="str">
        <f>IF(C196="","",IFERROR((VLOOKUP(C196,'[3]PRE - ETUDE'!$E$58:$AD$100,25,0)),IFERROR(VLOOKUP(C196,[4]Imformations!$C$10:$G$32,3,0),IFERROR((VLOOKUP(C196,[3]PROJETS!$D$24:$AE$1000,25,0)),""))))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105"/>
      <c r="D197" s="98"/>
      <c r="E197" s="64"/>
      <c r="F197" s="28"/>
      <c r="G197" s="28"/>
      <c r="H197" s="109" t="str">
        <f>IF(C197="","",IFERROR((VLOOKUP(C197,'[3]PRE - ETUDE'!$E$58:$AD$100,25,0)),IFERROR(VLOOKUP(C197,[4]Imformations!$C$10:$G$32,3,0),IFERROR((VLOOKUP(C197,[3]PROJETS!$D$24:$AE$1000,25,0)),""))))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105"/>
      <c r="D198" s="98"/>
      <c r="E198" s="64"/>
      <c r="F198" s="28"/>
      <c r="G198" s="28"/>
      <c r="H198" s="109" t="str">
        <f>IF(C198="","",IFERROR((VLOOKUP(C198,'[3]PRE - ETUDE'!$E$58:$AD$100,25,0)),IFERROR(VLOOKUP(C198,[4]Imformations!$C$10:$G$32,3,0),IFERROR((VLOOKUP(C198,[3]PROJETS!$D$24:$AE$1000,25,0)),""))))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105"/>
      <c r="D199" s="98"/>
      <c r="E199" s="64"/>
      <c r="F199" s="28"/>
      <c r="G199" s="28"/>
      <c r="H199" s="109" t="str">
        <f>IF(C199="","",IFERROR((VLOOKUP(C199,'[3]PRE - ETUDE'!$E$58:$AD$100,25,0)),IFERROR(VLOOKUP(C199,[4]Imformations!$C$10:$G$32,3,0),IFERROR((VLOOKUP(C199,[3]PROJETS!$D$24:$AE$1000,25,0)),""))))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105"/>
      <c r="D200" s="98"/>
      <c r="E200" s="64"/>
      <c r="F200" s="28"/>
      <c r="G200" s="28"/>
      <c r="H200" s="109" t="str">
        <f>IF(C200="","",IFERROR((VLOOKUP(C200,'[3]PRE - ETUDE'!$E$58:$AD$100,25,0)),IFERROR(VLOOKUP(C200,[4]Imformations!$C$10:$G$32,3,0),IFERROR((VLOOKUP(C200,[3]PROJETS!$D$24:$AE$1000,25,0)),""))))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105"/>
      <c r="D201" s="98"/>
      <c r="E201" s="64"/>
      <c r="F201" s="28"/>
      <c r="G201" s="28"/>
      <c r="H201" s="109" t="str">
        <f>IF(C201="","",IFERROR((VLOOKUP(C201,'[3]PRE - ETUDE'!$E$58:$AD$100,25,0)),IFERROR(VLOOKUP(C201,[4]Imformations!$C$10:$G$32,3,0),IFERROR((VLOOKUP(C201,[3]PROJETS!$D$24:$AE$1000,25,0)),""))))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105"/>
      <c r="D202" s="98"/>
      <c r="E202" s="64"/>
      <c r="F202" s="28"/>
      <c r="G202" s="28"/>
      <c r="H202" s="109" t="str">
        <f>IF(C202="","",IFERROR((VLOOKUP(C202,'[3]PRE - ETUDE'!$E$58:$AD$100,25,0)),IFERROR(VLOOKUP(C202,[4]Imformations!$C$10:$G$32,3,0),IFERROR((VLOOKUP(C202,[3]PROJETS!$D$24:$AE$1000,25,0)),""))))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106" t="s">
        <v>49</v>
      </c>
      <c r="D203" s="99">
        <f>SUM(D196:D202)</f>
        <v>0</v>
      </c>
      <c r="E203" s="41"/>
      <c r="F203" s="42"/>
      <c r="G203" s="43"/>
      <c r="H203" s="110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107"/>
      <c r="D204" s="100"/>
      <c r="E204" s="67"/>
      <c r="F204" s="28"/>
      <c r="G204" s="28"/>
      <c r="H204" s="109" t="str">
        <f>IF(C204="","",IFERROR((VLOOKUP(C204,'[3]PRE - ETUDE'!$E$58:$AD$100,25,0)),IFERROR(VLOOKUP(C204,[4]Imformations!$C$10:$G$32,3,0),IFERROR((VLOOKUP(C204,[3]PROJETS!$D$24:$AE$1000,25,0)),""))))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105"/>
      <c r="D205" s="98"/>
      <c r="E205" s="64"/>
      <c r="F205" s="28"/>
      <c r="G205" s="28"/>
      <c r="H205" s="109" t="str">
        <f>IF(C205="","",IFERROR((VLOOKUP(C205,'[3]PRE - ETUDE'!$E$58:$AD$100,25,0)),IFERROR(VLOOKUP(C205,[4]Imformations!$C$10:$G$32,3,0),IFERROR((VLOOKUP(C205,[3]PROJETS!$D$24:$AE$1000,25,0)),""))))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105"/>
      <c r="D206" s="98"/>
      <c r="E206" s="64"/>
      <c r="F206" s="28"/>
      <c r="G206" s="28"/>
      <c r="H206" s="109" t="str">
        <f>IF(C206="","",IFERROR((VLOOKUP(C206,'[3]PRE - ETUDE'!$E$58:$AD$100,25,0)),IFERROR(VLOOKUP(C206,[4]Imformations!$C$10:$G$32,3,0),IFERROR((VLOOKUP(C206,[3]PROJETS!$D$24:$AE$1000,25,0)),""))))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105"/>
      <c r="D207" s="98"/>
      <c r="E207" s="64"/>
      <c r="F207" s="28"/>
      <c r="G207" s="28"/>
      <c r="H207" s="109" t="str">
        <f>IF(C207="","",IFERROR((VLOOKUP(C207,'[3]PRE - ETUDE'!$E$58:$AD$100,25,0)),IFERROR(VLOOKUP(C207,[4]Imformations!$C$10:$G$32,3,0),IFERROR((VLOOKUP(C207,[3]PROJETS!$D$24:$AE$1000,25,0)),""))))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105"/>
      <c r="D208" s="98"/>
      <c r="E208" s="64"/>
      <c r="F208" s="28"/>
      <c r="G208" s="28"/>
      <c r="H208" s="109" t="str">
        <f>IF(C208="","",IFERROR((VLOOKUP(C208,'[3]PRE - ETUDE'!$E$58:$AD$100,25,0)),IFERROR(VLOOKUP(C208,[4]Imformations!$C$10:$G$32,3,0),IFERROR((VLOOKUP(C208,[3]PROJETS!$D$24:$AE$1000,25,0)),""))))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105"/>
      <c r="D209" s="98"/>
      <c r="E209" s="64"/>
      <c r="F209" s="28"/>
      <c r="G209" s="28"/>
      <c r="H209" s="109" t="str">
        <f>IF(C209="","",IFERROR((VLOOKUP(C209,'[3]PRE - ETUDE'!$E$58:$AD$100,25,0)),IFERROR(VLOOKUP(C209,[4]Imformations!$C$10:$G$32,3,0),IFERROR((VLOOKUP(C209,[3]PROJETS!$D$24:$AE$1000,25,0)),""))))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105"/>
      <c r="D210" s="98"/>
      <c r="E210" s="64"/>
      <c r="F210" s="28"/>
      <c r="G210" s="28"/>
      <c r="H210" s="109" t="str">
        <f>IF(C210="","",IFERROR((VLOOKUP(C210,'[3]PRE - ETUDE'!$E$58:$AD$100,25,0)),IFERROR(VLOOKUP(C210,[4]Imformations!$C$10:$G$32,3,0),IFERROR((VLOOKUP(C210,[3]PROJETS!$D$24:$AE$1000,25,0)),""))))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106" t="s">
        <v>49</v>
      </c>
      <c r="D211" s="99">
        <f>SUM(D204:D210)</f>
        <v>0</v>
      </c>
      <c r="E211" s="41"/>
      <c r="F211" s="42"/>
      <c r="G211" s="43"/>
      <c r="H211" s="110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107"/>
      <c r="D212" s="100"/>
      <c r="E212" s="67"/>
      <c r="F212" s="28"/>
      <c r="G212" s="28"/>
      <c r="H212" s="109" t="str">
        <f>IF(C212="","",IFERROR((VLOOKUP(C212,'[3]PRE - ETUDE'!$E$58:$AD$100,25,0)),IFERROR(VLOOKUP(C212,[4]Imformations!$C$10:$G$32,3,0),IFERROR((VLOOKUP(C212,[3]PROJETS!$D$24:$AE$1000,25,0)),""))))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105"/>
      <c r="D213" s="98"/>
      <c r="E213" s="64"/>
      <c r="F213" s="28"/>
      <c r="G213" s="28"/>
      <c r="H213" s="109" t="str">
        <f>IF(C213="","",IFERROR((VLOOKUP(C213,'[3]PRE - ETUDE'!$E$58:$AD$100,25,0)),IFERROR(VLOOKUP(C213,[4]Imformations!$C$10:$G$32,3,0),IFERROR((VLOOKUP(C213,[3]PROJETS!$D$24:$AE$1000,25,0)),""))))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105"/>
      <c r="D214" s="98"/>
      <c r="E214" s="64"/>
      <c r="F214" s="28"/>
      <c r="G214" s="28"/>
      <c r="H214" s="109" t="str">
        <f>IF(C214="","",IFERROR((VLOOKUP(C214,'[3]PRE - ETUDE'!$E$58:$AD$100,25,0)),IFERROR(VLOOKUP(C214,[4]Imformations!$C$10:$G$32,3,0),IFERROR((VLOOKUP(C214,[3]PROJETS!$D$24:$AE$1000,25,0)),""))))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105"/>
      <c r="D215" s="98"/>
      <c r="E215" s="64"/>
      <c r="F215" s="28"/>
      <c r="G215" s="28"/>
      <c r="H215" s="109" t="str">
        <f>IF(C215="","",IFERROR((VLOOKUP(C215,'[3]PRE - ETUDE'!$E$58:$AD$100,25,0)),IFERROR(VLOOKUP(C215,[4]Imformations!$C$10:$G$32,3,0),IFERROR((VLOOKUP(C215,[3]PROJETS!$D$24:$AE$1000,25,0)),""))))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105"/>
      <c r="D216" s="98"/>
      <c r="E216" s="64"/>
      <c r="F216" s="28"/>
      <c r="G216" s="28"/>
      <c r="H216" s="109" t="str">
        <f>IF(C216="","",IFERROR((VLOOKUP(C216,'[3]PRE - ETUDE'!$E$58:$AD$100,25,0)),IFERROR(VLOOKUP(C216,[4]Imformations!$C$10:$G$32,3,0),IFERROR((VLOOKUP(C216,[3]PROJETS!$D$24:$AE$1000,25,0)),""))))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105"/>
      <c r="D217" s="98"/>
      <c r="E217" s="64"/>
      <c r="F217" s="28"/>
      <c r="G217" s="28"/>
      <c r="H217" s="109" t="str">
        <f>IF(C217="","",IFERROR((VLOOKUP(C217,'[3]PRE - ETUDE'!$E$58:$AD$100,25,0)),IFERROR(VLOOKUP(C217,[4]Imformations!$C$10:$G$32,3,0),IFERROR((VLOOKUP(C217,[3]PROJETS!$D$24:$AE$1000,25,0)),""))))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105"/>
      <c r="D218" s="98"/>
      <c r="E218" s="64"/>
      <c r="F218" s="28"/>
      <c r="G218" s="28"/>
      <c r="H218" s="109" t="str">
        <f>IF(C218="","",IFERROR((VLOOKUP(C218,'[3]PRE - ETUDE'!$E$58:$AD$100,25,0)),IFERROR(VLOOKUP(C218,[4]Imformations!$C$10:$G$32,3,0),IFERROR((VLOOKUP(C218,[3]PROJETS!$D$24:$AE$1000,25,0)),""))))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106" t="s">
        <v>49</v>
      </c>
      <c r="D219" s="99">
        <f>SUM(D212:D218)</f>
        <v>0</v>
      </c>
      <c r="E219" s="41"/>
      <c r="F219" s="42"/>
      <c r="G219" s="43"/>
      <c r="H219" s="110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107"/>
      <c r="D220" s="100"/>
      <c r="E220" s="67"/>
      <c r="F220" s="28"/>
      <c r="G220" s="28"/>
      <c r="H220" s="109" t="str">
        <f>IF(C220="","",IFERROR((VLOOKUP(C220,'[3]PRE - ETUDE'!$E$58:$AD$100,25,0)),IFERROR(VLOOKUP(C220,[4]Imformations!$C$10:$G$32,3,0),IFERROR((VLOOKUP(C220,[3]PROJETS!$D$24:$AE$1000,25,0)),""))))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105"/>
      <c r="D221" s="98"/>
      <c r="E221" s="64"/>
      <c r="F221" s="28"/>
      <c r="G221" s="28"/>
      <c r="H221" s="109" t="str">
        <f>IF(C221="","",IFERROR((VLOOKUP(C221,'[3]PRE - ETUDE'!$E$58:$AD$100,25,0)),IFERROR(VLOOKUP(C221,[4]Imformations!$C$10:$G$32,3,0),IFERROR((VLOOKUP(C221,[3]PROJETS!$D$24:$AE$1000,25,0)),""))))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105"/>
      <c r="D222" s="98"/>
      <c r="E222" s="64"/>
      <c r="F222" s="28"/>
      <c r="G222" s="28"/>
      <c r="H222" s="109" t="str">
        <f>IF(C222="","",IFERROR((VLOOKUP(C222,'[3]PRE - ETUDE'!$E$58:$AD$100,25,0)),IFERROR(VLOOKUP(C222,[4]Imformations!$C$10:$G$32,3,0),IFERROR((VLOOKUP(C222,[3]PROJETS!$D$24:$AE$1000,25,0)),""))))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105"/>
      <c r="D223" s="98"/>
      <c r="E223" s="64"/>
      <c r="F223" s="28"/>
      <c r="G223" s="28"/>
      <c r="H223" s="109" t="str">
        <f>IF(C223="","",IFERROR((VLOOKUP(C223,'[3]PRE - ETUDE'!$E$58:$AD$100,25,0)),IFERROR(VLOOKUP(C223,[4]Imformations!$C$10:$G$32,3,0),IFERROR((VLOOKUP(C223,[3]PROJETS!$D$24:$AE$1000,25,0)),""))))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105"/>
      <c r="D224" s="98"/>
      <c r="E224" s="64"/>
      <c r="F224" s="28"/>
      <c r="G224" s="28"/>
      <c r="H224" s="109" t="str">
        <f>IF(C224="","",IFERROR((VLOOKUP(C224,'[3]PRE - ETUDE'!$E$58:$AD$100,25,0)),IFERROR(VLOOKUP(C224,[4]Imformations!$C$10:$G$32,3,0),IFERROR((VLOOKUP(C224,[3]PROJETS!$D$24:$AE$1000,25,0)),""))))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105"/>
      <c r="D225" s="98"/>
      <c r="E225" s="64"/>
      <c r="F225" s="28"/>
      <c r="G225" s="28"/>
      <c r="H225" s="109" t="str">
        <f>IF(C225="","",IFERROR((VLOOKUP(C225,'[3]PRE - ETUDE'!$E$58:$AD$100,25,0)),IFERROR(VLOOKUP(C225,[4]Imformations!$C$10:$G$32,3,0),IFERROR((VLOOKUP(C225,[3]PROJETS!$D$24:$AE$1000,25,0)),""))))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105"/>
      <c r="D226" s="98"/>
      <c r="E226" s="64"/>
      <c r="F226" s="28"/>
      <c r="G226" s="28"/>
      <c r="H226" s="109" t="str">
        <f>IF(C226="","",IFERROR((VLOOKUP(C226,'[3]PRE - ETUDE'!$E$58:$AD$100,25,0)),IFERROR(VLOOKUP(C226,[4]Imformations!$C$10:$G$32,3,0),IFERROR((VLOOKUP(C226,[3]PROJETS!$D$24:$AE$1000,25,0)),""))))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106" t="s">
        <v>49</v>
      </c>
      <c r="D227" s="99">
        <f>SUM(D220:D226)</f>
        <v>0</v>
      </c>
      <c r="E227" s="41"/>
      <c r="F227" s="42"/>
      <c r="G227" s="43"/>
      <c r="H227" s="110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107"/>
      <c r="D228" s="100"/>
      <c r="E228" s="67"/>
      <c r="F228" s="28"/>
      <c r="G228" s="28"/>
      <c r="H228" s="109" t="str">
        <f>IF(C228="","",IFERROR((VLOOKUP(C228,'[3]PRE - ETUDE'!$E$58:$AD$100,25,0)),IFERROR(VLOOKUP(C228,[4]Imformations!$C$10:$G$32,3,0),IFERROR((VLOOKUP(C228,[3]PROJETS!$D$24:$AE$1000,25,0)),""))))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105"/>
      <c r="D229" s="98"/>
      <c r="E229" s="64"/>
      <c r="F229" s="28"/>
      <c r="G229" s="28"/>
      <c r="H229" s="109" t="str">
        <f>IF(C229="","",IFERROR((VLOOKUP(C229,'[3]PRE - ETUDE'!$E$58:$AD$100,25,0)),IFERROR(VLOOKUP(C229,[4]Imformations!$C$10:$G$32,3,0),IFERROR((VLOOKUP(C229,[3]PROJETS!$D$24:$AE$1000,25,0)),""))))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105"/>
      <c r="D230" s="98"/>
      <c r="E230" s="64"/>
      <c r="F230" s="28"/>
      <c r="G230" s="28"/>
      <c r="H230" s="109" t="str">
        <f>IF(C230="","",IFERROR((VLOOKUP(C230,'[3]PRE - ETUDE'!$E$58:$AD$100,25,0)),IFERROR(VLOOKUP(C230,[4]Imformations!$C$10:$G$32,3,0),IFERROR((VLOOKUP(C230,[3]PROJETS!$D$24:$AE$1000,25,0)),""))))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105"/>
      <c r="D231" s="98"/>
      <c r="E231" s="64"/>
      <c r="F231" s="28"/>
      <c r="G231" s="28"/>
      <c r="H231" s="109" t="str">
        <f>IF(C231="","",IFERROR((VLOOKUP(C231,'[3]PRE - ETUDE'!$E$58:$AD$100,25,0)),IFERROR(VLOOKUP(C231,[4]Imformations!$C$10:$G$32,3,0),IFERROR((VLOOKUP(C231,[3]PROJETS!$D$24:$AE$1000,25,0)),""))))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105"/>
      <c r="D232" s="98"/>
      <c r="E232" s="64"/>
      <c r="F232" s="28"/>
      <c r="G232" s="28"/>
      <c r="H232" s="109" t="str">
        <f>IF(C232="","",IFERROR((VLOOKUP(C232,'[3]PRE - ETUDE'!$E$58:$AD$100,25,0)),IFERROR(VLOOKUP(C232,[4]Imformations!$C$10:$G$32,3,0),IFERROR((VLOOKUP(C232,[3]PROJETS!$D$24:$AE$1000,25,0)),""))))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105"/>
      <c r="D233" s="98"/>
      <c r="E233" s="64"/>
      <c r="F233" s="28"/>
      <c r="G233" s="28"/>
      <c r="H233" s="109" t="str">
        <f>IF(C233="","",IFERROR((VLOOKUP(C233,'[3]PRE - ETUDE'!$E$58:$AD$100,25,0)),IFERROR(VLOOKUP(C233,[4]Imformations!$C$10:$G$32,3,0),IFERROR((VLOOKUP(C233,[3]PROJETS!$D$24:$AE$1000,25,0)),""))))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105"/>
      <c r="D234" s="98"/>
      <c r="E234" s="64"/>
      <c r="F234" s="28"/>
      <c r="G234" s="28"/>
      <c r="H234" s="109" t="str">
        <f>IF(C234="","",IFERROR((VLOOKUP(C234,'[3]PRE - ETUDE'!$E$58:$AD$100,25,0)),IFERROR(VLOOKUP(C234,[4]Imformations!$C$10:$G$32,3,0),IFERROR((VLOOKUP(C234,[3]PROJETS!$D$24:$AE$1000,25,0)),""))))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106" t="s">
        <v>49</v>
      </c>
      <c r="D235" s="99">
        <f>SUM(D228:D234)</f>
        <v>0</v>
      </c>
      <c r="E235" s="41"/>
      <c r="F235" s="42"/>
      <c r="G235" s="43"/>
      <c r="H235" s="110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107"/>
      <c r="D236" s="100"/>
      <c r="E236" s="67"/>
      <c r="F236" s="28"/>
      <c r="G236" s="28"/>
      <c r="H236" s="109" t="str">
        <f>IF(C236="","",IFERROR((VLOOKUP(C236,'[3]PRE - ETUDE'!$E$58:$AD$100,25,0)),IFERROR(VLOOKUP(C236,[4]Imformations!$C$10:$G$32,3,0),IFERROR((VLOOKUP(C236,[3]PROJETS!$D$24:$AE$1000,25,0)),""))))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105"/>
      <c r="D237" s="98"/>
      <c r="E237" s="64"/>
      <c r="F237" s="28"/>
      <c r="G237" s="28"/>
      <c r="H237" s="109" t="str">
        <f>IF(C237="","",IFERROR((VLOOKUP(C237,'[3]PRE - ETUDE'!$E$58:$AD$100,25,0)),IFERROR(VLOOKUP(C237,[4]Imformations!$C$10:$G$32,3,0),IFERROR((VLOOKUP(C237,[3]PROJETS!$D$24:$AE$1000,25,0)),""))))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105"/>
      <c r="D238" s="98"/>
      <c r="E238" s="64"/>
      <c r="F238" s="28"/>
      <c r="G238" s="28"/>
      <c r="H238" s="109" t="str">
        <f>IF(C238="","",IFERROR((VLOOKUP(C238,'[3]PRE - ETUDE'!$E$58:$AD$100,25,0)),IFERROR(VLOOKUP(C238,[4]Imformations!$C$10:$G$32,3,0),IFERROR((VLOOKUP(C238,[3]PROJETS!$D$24:$AE$1000,25,0)),""))))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105"/>
      <c r="D239" s="98"/>
      <c r="E239" s="64"/>
      <c r="F239" s="28"/>
      <c r="G239" s="28"/>
      <c r="H239" s="109" t="str">
        <f>IF(C239="","",IFERROR((VLOOKUP(C239,'[3]PRE - ETUDE'!$E$58:$AD$100,25,0)),IFERROR(VLOOKUP(C239,[4]Imformations!$C$10:$G$32,3,0),IFERROR((VLOOKUP(C239,[3]PROJETS!$D$24:$AE$1000,25,0)),""))))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105"/>
      <c r="D240" s="98"/>
      <c r="E240" s="64"/>
      <c r="F240" s="28"/>
      <c r="G240" s="28"/>
      <c r="H240" s="109" t="str">
        <f>IF(C240="","",IFERROR((VLOOKUP(C240,'[3]PRE - ETUDE'!$E$58:$AD$100,25,0)),IFERROR(VLOOKUP(C240,[4]Imformations!$C$10:$G$32,3,0),IFERROR((VLOOKUP(C240,[3]PROJETS!$D$24:$AE$1000,25,0)),""))))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105"/>
      <c r="D241" s="98"/>
      <c r="E241" s="64"/>
      <c r="F241" s="28"/>
      <c r="G241" s="28"/>
      <c r="H241" s="109" t="str">
        <f>IF(C241="","",IFERROR((VLOOKUP(C241,'[3]PRE - ETUDE'!$E$58:$AD$100,25,0)),IFERROR(VLOOKUP(C241,[4]Imformations!$C$10:$G$32,3,0),IFERROR((VLOOKUP(C241,[3]PROJETS!$D$24:$AE$1000,25,0)),""))))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105"/>
      <c r="D242" s="98"/>
      <c r="E242" s="64"/>
      <c r="F242" s="28"/>
      <c r="G242" s="28"/>
      <c r="H242" s="109" t="str">
        <f>IF(C242="","",IFERROR((VLOOKUP(C242,'[3]PRE - ETUDE'!$E$58:$AD$100,25,0)),IFERROR(VLOOKUP(C242,[4]Imformations!$C$10:$G$32,3,0),IFERROR((VLOOKUP(C242,[3]PROJETS!$D$24:$AE$1000,25,0)),""))))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106" t="s">
        <v>49</v>
      </c>
      <c r="D243" s="99">
        <f>SUM(D236:D242)</f>
        <v>0</v>
      </c>
      <c r="E243" s="41"/>
      <c r="F243" s="42"/>
      <c r="G243" s="43"/>
      <c r="H243" s="110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107"/>
      <c r="D244" s="100"/>
      <c r="E244" s="67"/>
      <c r="F244" s="28"/>
      <c r="G244" s="28"/>
      <c r="H244" s="109" t="str">
        <f>IF(C244="","",IFERROR((VLOOKUP(C244,'[3]PRE - ETUDE'!$E$58:$AD$100,25,0)),IFERROR(VLOOKUP(C244,[4]Imformations!$C$10:$G$32,3,0),IFERROR((VLOOKUP(C244,[3]PROJETS!$D$24:$AE$1000,25,0)),""))))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105"/>
      <c r="D245" s="98"/>
      <c r="E245" s="64"/>
      <c r="F245" s="28"/>
      <c r="G245" s="28"/>
      <c r="H245" s="109" t="str">
        <f>IF(C245="","",IFERROR((VLOOKUP(C245,'[3]PRE - ETUDE'!$E$58:$AD$100,25,0)),IFERROR(VLOOKUP(C245,[4]Imformations!$C$10:$G$32,3,0),IFERROR((VLOOKUP(C245,[3]PROJETS!$D$24:$AE$1000,25,0)),""))))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105"/>
      <c r="D246" s="98"/>
      <c r="E246" s="64"/>
      <c r="F246" s="28"/>
      <c r="G246" s="28"/>
      <c r="H246" s="109" t="str">
        <f>IF(C246="","",IFERROR((VLOOKUP(C246,'[3]PRE - ETUDE'!$E$58:$AD$100,25,0)),IFERROR(VLOOKUP(C246,[4]Imformations!$C$10:$G$32,3,0),IFERROR((VLOOKUP(C246,[3]PROJETS!$D$24:$AE$1000,25,0)),""))))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105"/>
      <c r="D247" s="98"/>
      <c r="E247" s="64"/>
      <c r="F247" s="28"/>
      <c r="G247" s="28"/>
      <c r="H247" s="109" t="str">
        <f>IF(C247="","",IFERROR((VLOOKUP(C247,'[3]PRE - ETUDE'!$E$58:$AD$100,25,0)),IFERROR(VLOOKUP(C247,[4]Imformations!$C$10:$G$32,3,0),IFERROR((VLOOKUP(C247,[3]PROJETS!$D$24:$AE$1000,25,0)),""))))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105"/>
      <c r="D248" s="98"/>
      <c r="E248" s="64"/>
      <c r="F248" s="28"/>
      <c r="G248" s="28"/>
      <c r="H248" s="109" t="str">
        <f>IF(C248="","",IFERROR((VLOOKUP(C248,'[3]PRE - ETUDE'!$E$58:$AD$100,25,0)),IFERROR(VLOOKUP(C248,[4]Imformations!$C$10:$G$32,3,0),IFERROR((VLOOKUP(C248,[3]PROJETS!$D$24:$AE$1000,25,0)),""))))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105"/>
      <c r="D249" s="98"/>
      <c r="E249" s="64"/>
      <c r="F249" s="28"/>
      <c r="G249" s="28"/>
      <c r="H249" s="109" t="str">
        <f>IF(C249="","",IFERROR((VLOOKUP(C249,'[3]PRE - ETUDE'!$E$58:$AD$100,25,0)),IFERROR(VLOOKUP(C249,[4]Imformations!$C$10:$G$32,3,0),IFERROR((VLOOKUP(C249,[3]PROJETS!$D$24:$AE$1000,25,0)),""))))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105"/>
      <c r="D250" s="98"/>
      <c r="E250" s="64"/>
      <c r="F250" s="28"/>
      <c r="G250" s="28"/>
      <c r="H250" s="109" t="str">
        <f>IF(C250="","",IFERROR((VLOOKUP(C250,'[3]PRE - ETUDE'!$E$58:$AD$100,25,0)),IFERROR(VLOOKUP(C250,[4]Imformations!$C$10:$G$32,3,0),IFERROR((VLOOKUP(C250,[3]PROJETS!$D$24:$AE$1000,25,0)),""))))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108" t="s">
        <v>49</v>
      </c>
      <c r="D251" s="102">
        <f>SUM(D244:D250)</f>
        <v>0</v>
      </c>
      <c r="E251" s="50"/>
      <c r="F251" s="51"/>
      <c r="G251" s="52"/>
      <c r="H251" s="111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103"/>
    </row>
    <row r="258" spans="4:4" x14ac:dyDescent="0.25">
      <c r="D258" s="103"/>
    </row>
    <row r="259" spans="4:4" x14ac:dyDescent="0.25">
      <c r="D259" s="103"/>
    </row>
    <row r="260" spans="4:4" x14ac:dyDescent="0.25">
      <c r="D260" s="103"/>
    </row>
    <row r="261" spans="4:4" x14ac:dyDescent="0.25">
      <c r="D261" s="103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5" ySplit="3" topLeftCell="P52" activePane="bottomRight" state="frozenSplit"/>
      <selection pane="topRight" activeCell="O1" sqref="O1"/>
      <selection pane="bottomLeft" activeCell="A42" sqref="A42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61" customWidth="1"/>
    <col min="4" max="4" width="9.5703125" style="61" customWidth="1"/>
    <col min="5" max="5" width="25.140625" style="48" customWidth="1"/>
    <col min="6" max="6" width="34.28515625" style="58" bestFit="1" customWidth="1"/>
    <col min="7" max="7" width="44.7109375" style="59" bestFit="1" customWidth="1"/>
    <col min="8" max="8" width="8.7109375" style="61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"AOUT "&amp;Imformations!B3</f>
        <v>AOUT 2017</v>
      </c>
      <c r="H1" s="142">
        <f>D11+D19+D27+D35+D43+D51+D59+D67+D75+D83+D91+D99+D107+D115+D123+D131+D139+D147+D155+D163+D171+D179+D187+D195+D203+D211+D219+D227+D235+D243+D251</f>
        <v>62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96">
        <f>B2+1</f>
        <v>2</v>
      </c>
      <c r="D2" s="96">
        <f t="shared" ref="D2:I2" si="0">C2+1</f>
        <v>3</v>
      </c>
      <c r="E2" s="18"/>
      <c r="F2" s="19"/>
      <c r="G2" s="18">
        <f>D2+1</f>
        <v>4</v>
      </c>
      <c r="H2" s="96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80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104"/>
      <c r="D4" s="97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109"/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105"/>
      <c r="D5" s="98"/>
      <c r="E5" s="64"/>
      <c r="F5" s="28" t="str">
        <f>IF(C5="","",IFERROR(VLOOKUP(C5,[1]Annuaires!$B$4:$ZZ$5000,2,0)&amp;"  "&amp;VLOOKUP(C5,[1]Annuaires!$B$4:$ZZ$5000,1,0),(IFERROR(VLOOKUP(C5,'[2]PRE - ETUDE'!$C$5:$ZZ$5000,5,0),IFERROR(VLOOKUP(C5,Imformations!$C$9:$E$39,2,0),(VLOOKUP(C5,[2]PROJETS!$C$5:$ZZ$5000,5,0)))))))</f>
        <v/>
      </c>
      <c r="G5" s="28" t="str">
        <f>IF(C5="","",IFERROR(VLOOKUP(C5,[1]Annuaires!$B$4:$ZZ$5000,4,0),(IFERROR(VLOOKUP(C5,'[2]PRE - ETUDE'!$C$5:$ZZ$5000,4,0),IFERROR(VLOOKUP(C5,[2]PROJETS!$C$5:$ZZ$5000,4,0),(VLOOKUP(C5,Imformations!$C$9:$E$38,3,0)))))))</f>
        <v/>
      </c>
      <c r="H5" s="109"/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105"/>
      <c r="D6" s="98"/>
      <c r="E6" s="64"/>
      <c r="F6" s="28" t="str">
        <f>IF(C6="","",IFERROR(VLOOKUP(C6,[1]Annuaires!$B$4:$ZZ$5000,2,0)&amp;"  "&amp;VLOOKUP(C6,[1]Annuaires!$B$4:$ZZ$5000,1,0),(IFERROR(VLOOKUP(C6,'[2]PRE - ETUDE'!$C$5:$ZZ$5000,5,0),IFERROR(VLOOKUP(C6,Imformations!$C$9:$E$39,2,0),(VLOOKUP(C6,[2]PROJETS!$C$5:$ZZ$5000,5,0)))))))</f>
        <v/>
      </c>
      <c r="G6" s="28" t="str">
        <f>IF(C6="","",IFERROR(VLOOKUP(C6,[1]Annuaires!$B$4:$ZZ$5000,4,0),(IFERROR(VLOOKUP(C6,'[2]PRE - ETUDE'!$C$5:$ZZ$5000,4,0),IFERROR(VLOOKUP(C6,[2]PROJETS!$C$5:$ZZ$5000,4,0),(VLOOKUP(C6,Imformations!$C$9:$E$38,3,0)))))))</f>
        <v/>
      </c>
      <c r="H6" s="109"/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105"/>
      <c r="D7" s="98"/>
      <c r="E7" s="64"/>
      <c r="F7" s="28" t="str">
        <f>IF(C7="","",IFERROR(VLOOKUP(C7,[1]Annuaires!$B$4:$ZZ$5000,2,0)&amp;"  "&amp;VLOOKUP(C7,[1]Annuaires!$B$4:$ZZ$5000,1,0),(IFERROR(VLOOKUP(C7,'[2]PRE - ETUDE'!$C$5:$ZZ$5000,5,0),IFERROR(VLOOKUP(C7,Imformations!$C$9:$E$39,2,0),(VLOOKUP(C7,[2]PROJETS!$C$5:$ZZ$5000,5,0)))))))</f>
        <v/>
      </c>
      <c r="G7" s="28" t="str">
        <f>IF(C7="","",IFERROR(VLOOKUP(C7,[1]Annuaires!$B$4:$ZZ$5000,4,0),(IFERROR(VLOOKUP(C7,'[2]PRE - ETUDE'!$C$5:$ZZ$5000,4,0),IFERROR(VLOOKUP(C7,[2]PROJETS!$C$5:$ZZ$5000,4,0),(VLOOKUP(C7,Imformations!$C$9:$E$38,3,0)))))))</f>
        <v/>
      </c>
      <c r="H7" s="109"/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105"/>
      <c r="D8" s="98"/>
      <c r="E8" s="64"/>
      <c r="F8" s="28" t="str">
        <f>IF(C8="","",IFERROR(VLOOKUP(C8,[1]Annuaires!$B$4:$ZZ$5000,2,0)&amp;"  "&amp;VLOOKUP(C8,[1]Annuaires!$B$4:$ZZ$5000,1,0),(IFERROR(VLOOKUP(C8,'[2]PRE - ETUDE'!$C$5:$ZZ$5000,5,0),IFERROR(VLOOKUP(C8,Imformations!$C$9:$E$39,2,0),(VLOOKUP(C8,[2]PROJETS!$C$5:$ZZ$5000,5,0)))))))</f>
        <v/>
      </c>
      <c r="G8" s="28" t="str">
        <f>IF(C8="","",IFERROR(VLOOKUP(C8,[1]Annuaires!$B$4:$ZZ$5000,4,0),(IFERROR(VLOOKUP(C8,'[2]PRE - ETUDE'!$C$5:$ZZ$5000,4,0),IFERROR(VLOOKUP(C8,[2]PROJETS!$C$5:$ZZ$5000,4,0),(VLOOKUP(C8,Imformations!$C$9:$E$38,3,0)))))))</f>
        <v/>
      </c>
      <c r="H8" s="109"/>
      <c r="I8" s="36"/>
      <c r="J8" s="37"/>
      <c r="K8" s="38"/>
      <c r="M8" s="34"/>
      <c r="N8" s="34"/>
    </row>
    <row r="9" spans="2:15" ht="15" customHeight="1" x14ac:dyDescent="0.25">
      <c r="B9" s="139"/>
      <c r="C9" s="105"/>
      <c r="D9" s="98"/>
      <c r="E9" s="64"/>
      <c r="F9" s="28" t="str">
        <f>IF(C9="","",IFERROR(VLOOKUP(C9,[1]Annuaires!$B$4:$ZZ$5000,2,0)&amp;"  "&amp;VLOOKUP(C9,[1]Annuaires!$B$4:$ZZ$5000,1,0),(IFERROR(VLOOKUP(C9,'[2]PRE - ETUDE'!$C$5:$ZZ$5000,5,0),IFERROR(VLOOKUP(C9,Imformations!$C$9:$E$39,2,0),(VLOOKUP(C9,[2]PROJETS!$C$5:$ZZ$5000,5,0)))))))</f>
        <v/>
      </c>
      <c r="G9" s="28" t="str">
        <f>IF(C9="","",IFERROR(VLOOKUP(C9,[1]Annuaires!$B$4:$ZZ$5000,4,0),(IFERROR(VLOOKUP(C9,'[2]PRE - ETUDE'!$C$5:$ZZ$5000,4,0),IFERROR(VLOOKUP(C9,[2]PROJETS!$C$5:$ZZ$5000,4,0),(VLOOKUP(C9,Imformations!$C$9:$E$38,3,0)))))))</f>
        <v/>
      </c>
      <c r="H9" s="109"/>
      <c r="I9" s="36"/>
      <c r="J9" s="37"/>
      <c r="K9" s="38"/>
      <c r="M9" s="34"/>
      <c r="N9" s="34"/>
    </row>
    <row r="10" spans="2:15" ht="15" customHeight="1" x14ac:dyDescent="0.25">
      <c r="B10" s="139"/>
      <c r="C10" s="105"/>
      <c r="D10" s="98"/>
      <c r="E10" s="64"/>
      <c r="F10" s="28" t="str">
        <f>IF(C10="","",IFERROR(VLOOKUP(C10,[1]Annuaires!$B$4:$ZZ$5000,2,0)&amp;"  "&amp;VLOOKUP(C10,[1]Annuaires!$B$4:$ZZ$5000,1,0),(IFERROR(VLOOKUP(C10,'[2]PRE - ETUDE'!$C$5:$ZZ$5000,5,0),IFERROR(VLOOKUP(C10,Imformations!$C$9:$E$39,2,0),(VLOOKUP(C10,[2]PROJETS!$C$5:$ZZ$5000,5,0)))))))</f>
        <v/>
      </c>
      <c r="G10" s="28" t="str">
        <f>IF(C10="","",IFERROR(VLOOKUP(C10,[1]Annuaires!$B$4:$ZZ$5000,4,0),(IFERROR(VLOOKUP(C10,'[2]PRE - ETUDE'!$C$5:$ZZ$5000,4,0),IFERROR(VLOOKUP(C10,[2]PROJETS!$C$5:$ZZ$5000,4,0),(VLOOKUP(C10,Imformations!$C$9:$E$38,3,0)))))))</f>
        <v/>
      </c>
      <c r="H10" s="109"/>
      <c r="I10" s="36"/>
      <c r="J10" s="37"/>
      <c r="K10" s="38"/>
      <c r="M10" s="34"/>
      <c r="N10" s="34"/>
    </row>
    <row r="11" spans="2:15" ht="15" customHeight="1" x14ac:dyDescent="0.25">
      <c r="B11" s="140"/>
      <c r="C11" s="106" t="s">
        <v>49</v>
      </c>
      <c r="D11" s="99">
        <f>SUM(D4:D10)</f>
        <v>0</v>
      </c>
      <c r="E11" s="41"/>
      <c r="F11" s="42"/>
      <c r="G11" s="43" t="s">
        <v>50</v>
      </c>
      <c r="H11" s="110"/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105"/>
      <c r="D12" s="100"/>
      <c r="E12" s="67"/>
      <c r="F12" s="28" t="str">
        <f>IF(C12="","",IFERROR(VLOOKUP(C12,[1]Annuaires!$B$4:$ZZ$5000,2,0)&amp;"  "&amp;VLOOKUP(C12,[1]Annuaires!$B$4:$ZZ$5000,1,0),(IFERROR(VLOOKUP(C12,'[2]PRE - ETUDE'!$C$5:$ZZ$5000,5,0),IFERROR(VLOOKUP(C12,Imformations!$C$9:$E$39,2,0),(VLOOKUP(C12,[2]PROJETS!$C$5:$ZZ$5000,5,0)))))))</f>
        <v/>
      </c>
      <c r="G12" s="28" t="str">
        <f>IF(C12="","",IFERROR(VLOOKUP(C12,[1]Annuaires!$B$4:$ZZ$5000,4,0),(IFERROR(VLOOKUP(C12,'[2]PRE - ETUDE'!$C$5:$ZZ$5000,4,0),IFERROR(VLOOKUP(C12,[2]PROJETS!$C$5:$ZZ$5000,4,0),(VLOOKUP(C12,Imformations!$C$9:$E$38,3,0)))))))</f>
        <v/>
      </c>
      <c r="H12" s="109"/>
      <c r="I12" s="30"/>
      <c r="J12" s="31"/>
      <c r="K12" s="32"/>
      <c r="M12" s="34"/>
      <c r="N12" s="34"/>
    </row>
    <row r="13" spans="2:15" x14ac:dyDescent="0.25">
      <c r="B13" s="139"/>
      <c r="C13" s="105"/>
      <c r="D13" s="98"/>
      <c r="E13" s="64"/>
      <c r="F13" s="28" t="str">
        <f>IF(C13="","",IFERROR(VLOOKUP(C13,[1]Annuaires!$B$4:$ZZ$5000,2,0)&amp;"  "&amp;VLOOKUP(C13,[1]Annuaires!$B$4:$ZZ$5000,1,0),(IFERROR(VLOOKUP(C13,'[2]PRE - ETUDE'!$C$5:$ZZ$5000,5,0),IFERROR(VLOOKUP(C13,Imformations!$C$9:$E$39,2,0),(VLOOKUP(C13,[2]PROJETS!$C$5:$ZZ$5000,5,0)))))))</f>
        <v/>
      </c>
      <c r="G13" s="28" t="str">
        <f>IF(C13="","",IFERROR(VLOOKUP(C13,[1]Annuaires!$B$4:$ZZ$5000,4,0),(IFERROR(VLOOKUP(C13,'[2]PRE - ETUDE'!$C$5:$ZZ$5000,4,0),IFERROR(VLOOKUP(C13,[2]PROJETS!$C$5:$ZZ$5000,4,0),(VLOOKUP(C13,Imformations!$C$9:$E$38,3,0)))))))</f>
        <v/>
      </c>
      <c r="H13" s="109"/>
      <c r="I13" s="36"/>
      <c r="J13" s="37"/>
      <c r="K13" s="38"/>
      <c r="M13" s="34"/>
      <c r="N13" s="34"/>
    </row>
    <row r="14" spans="2:15" x14ac:dyDescent="0.25">
      <c r="B14" s="139"/>
      <c r="C14" s="105"/>
      <c r="D14" s="98"/>
      <c r="E14" s="64"/>
      <c r="F14" s="28" t="str">
        <f>IF(C14="","",IFERROR(VLOOKUP(C14,[1]Annuaires!$B$4:$ZZ$5000,2,0)&amp;"  "&amp;VLOOKUP(C14,[1]Annuaires!$B$4:$ZZ$5000,1,0),(IFERROR(VLOOKUP(C14,'[2]PRE - ETUDE'!$C$5:$ZZ$5000,5,0),IFERROR(VLOOKUP(C14,Imformations!$C$9:$E$39,2,0),(VLOOKUP(C14,[2]PROJETS!$C$5:$ZZ$5000,5,0)))))))</f>
        <v/>
      </c>
      <c r="G14" s="28" t="str">
        <f>IF(C14="","",IFERROR(VLOOKUP(C14,[1]Annuaires!$B$4:$ZZ$5000,4,0),(IFERROR(VLOOKUP(C14,'[2]PRE - ETUDE'!$C$5:$ZZ$5000,4,0),IFERROR(VLOOKUP(C14,[2]PROJETS!$C$5:$ZZ$5000,4,0),(VLOOKUP(C14,Imformations!$C$9:$E$38,3,0)))))))</f>
        <v/>
      </c>
      <c r="H14" s="109"/>
      <c r="I14" s="36"/>
      <c r="J14" s="37"/>
      <c r="K14" s="38"/>
      <c r="M14" s="34"/>
      <c r="N14" s="34"/>
    </row>
    <row r="15" spans="2:15" x14ac:dyDescent="0.25">
      <c r="B15" s="139"/>
      <c r="C15" s="105"/>
      <c r="D15" s="98"/>
      <c r="E15" s="64"/>
      <c r="F15" s="28" t="str">
        <f>IF(C15="","",IFERROR(VLOOKUP(C15,[1]Annuaires!$B$4:$ZZ$5000,2,0)&amp;"  "&amp;VLOOKUP(C15,[1]Annuaires!$B$4:$ZZ$5000,1,0),(IFERROR(VLOOKUP(C15,'[2]PRE - ETUDE'!$C$5:$ZZ$5000,5,0),IFERROR(VLOOKUP(C15,Imformations!$C$9:$E$39,2,0),(VLOOKUP(C15,[2]PROJETS!$C$5:$ZZ$5000,5,0)))))))</f>
        <v/>
      </c>
      <c r="G15" s="28" t="str">
        <f>IF(C15="","",IFERROR(VLOOKUP(C15,[1]Annuaires!$B$4:$ZZ$5000,4,0),(IFERROR(VLOOKUP(C15,'[2]PRE - ETUDE'!$C$5:$ZZ$5000,4,0),IFERROR(VLOOKUP(C15,[2]PROJETS!$C$5:$ZZ$5000,4,0),(VLOOKUP(C15,Imformations!$C$9:$E$38,3,0)))))))</f>
        <v/>
      </c>
      <c r="H15" s="109"/>
      <c r="I15" s="36"/>
      <c r="J15" s="37"/>
      <c r="K15" s="38"/>
      <c r="M15" s="34"/>
      <c r="N15" s="34"/>
    </row>
    <row r="16" spans="2:15" x14ac:dyDescent="0.25">
      <c r="B16" s="139"/>
      <c r="C16" s="105"/>
      <c r="D16" s="98"/>
      <c r="E16" s="64"/>
      <c r="F16" s="28" t="str">
        <f>IF(C16="","",IFERROR(VLOOKUP(C16,[1]Annuaires!$B$4:$ZZ$5000,2,0)&amp;"  "&amp;VLOOKUP(C16,[1]Annuaires!$B$4:$ZZ$5000,1,0),(IFERROR(VLOOKUP(C16,'[2]PRE - ETUDE'!$C$5:$ZZ$5000,5,0),IFERROR(VLOOKUP(C16,Imformations!$C$9:$E$39,2,0),(VLOOKUP(C16,[2]PROJETS!$C$5:$ZZ$5000,5,0)))))))</f>
        <v/>
      </c>
      <c r="G16" s="28" t="str">
        <f>IF(C16="","",IFERROR(VLOOKUP(C16,[1]Annuaires!$B$4:$ZZ$5000,4,0),(IFERROR(VLOOKUP(C16,'[2]PRE - ETUDE'!$C$5:$ZZ$5000,4,0),IFERROR(VLOOKUP(C16,[2]PROJETS!$C$5:$ZZ$5000,4,0),(VLOOKUP(C16,Imformations!$C$9:$E$38,3,0)))))))</f>
        <v/>
      </c>
      <c r="H16" s="109"/>
      <c r="I16" s="36"/>
      <c r="J16" s="37"/>
      <c r="K16" s="38"/>
      <c r="M16" s="34"/>
      <c r="N16" s="34"/>
    </row>
    <row r="17" spans="2:14" x14ac:dyDescent="0.25">
      <c r="B17" s="139"/>
      <c r="C17" s="105"/>
      <c r="D17" s="98"/>
      <c r="E17" s="64"/>
      <c r="F17" s="28" t="str">
        <f>IF(C17="","",IFERROR(VLOOKUP(C17,[1]Annuaires!$B$4:$ZZ$5000,2,0)&amp;"  "&amp;VLOOKUP(C17,[1]Annuaires!$B$4:$ZZ$5000,1,0),(IFERROR(VLOOKUP(C17,'[2]PRE - ETUDE'!$C$5:$ZZ$5000,5,0),IFERROR(VLOOKUP(C17,Imformations!$C$9:$E$39,2,0),(VLOOKUP(C17,[2]PROJETS!$C$5:$ZZ$5000,5,0)))))))</f>
        <v/>
      </c>
      <c r="G17" s="28" t="str">
        <f>IF(C17="","",IFERROR(VLOOKUP(C17,[1]Annuaires!$B$4:$ZZ$5000,4,0),(IFERROR(VLOOKUP(C17,'[2]PRE - ETUDE'!$C$5:$ZZ$5000,4,0),IFERROR(VLOOKUP(C17,[2]PROJETS!$C$5:$ZZ$5000,4,0),(VLOOKUP(C17,Imformations!$C$9:$E$38,3,0)))))))</f>
        <v/>
      </c>
      <c r="H17" s="109"/>
      <c r="I17" s="36"/>
      <c r="J17" s="37"/>
      <c r="K17" s="38"/>
      <c r="M17" s="34"/>
      <c r="N17" s="34"/>
    </row>
    <row r="18" spans="2:14" x14ac:dyDescent="0.25">
      <c r="B18" s="139"/>
      <c r="C18" s="105"/>
      <c r="D18" s="98"/>
      <c r="E18" s="64"/>
      <c r="F18" s="28" t="str">
        <f>IF(C18="","",IFERROR(VLOOKUP(C18,[1]Annuaires!$B$4:$ZZ$5000,2,0)&amp;"  "&amp;VLOOKUP(C18,[1]Annuaires!$B$4:$ZZ$5000,1,0),(IFERROR(VLOOKUP(C18,'[2]PRE - ETUDE'!$C$5:$ZZ$5000,5,0),IFERROR(VLOOKUP(C18,Imformations!$C$9:$E$39,2,0),(VLOOKUP(C18,[2]PROJETS!$C$5:$ZZ$5000,5,0)))))))</f>
        <v/>
      </c>
      <c r="G18" s="28" t="str">
        <f>IF(C18="","",IFERROR(VLOOKUP(C18,[1]Annuaires!$B$4:$ZZ$5000,4,0),(IFERROR(VLOOKUP(C18,'[2]PRE - ETUDE'!$C$5:$ZZ$5000,4,0),IFERROR(VLOOKUP(C18,[2]PROJETS!$C$5:$ZZ$5000,4,0),(VLOOKUP(C18,Imformations!$C$9:$E$38,3,0)))))))</f>
        <v/>
      </c>
      <c r="H18" s="109"/>
      <c r="I18" s="36"/>
      <c r="J18" s="37"/>
      <c r="K18" s="38"/>
      <c r="M18" s="34"/>
      <c r="N18" s="34"/>
    </row>
    <row r="19" spans="2:14" x14ac:dyDescent="0.25">
      <c r="B19" s="140"/>
      <c r="C19" s="106" t="s">
        <v>49</v>
      </c>
      <c r="D19" s="99">
        <f>SUM(D12:D18)</f>
        <v>0</v>
      </c>
      <c r="E19" s="41"/>
      <c r="F19" s="42"/>
      <c r="G19" s="43" t="s">
        <v>50</v>
      </c>
      <c r="H19" s="110"/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105"/>
      <c r="D20" s="100"/>
      <c r="E20" s="67"/>
      <c r="F20" s="28" t="str">
        <f>IF(C20="","",IFERROR(VLOOKUP(C20,[1]Annuaires!$B$4:$ZZ$5000,2,0)&amp;"  "&amp;VLOOKUP(C20,[1]Annuaires!$B$4:$ZZ$5000,1,0),(IFERROR(VLOOKUP(C20,'[2]PRE - ETUDE'!$C$5:$ZZ$5000,5,0),IFERROR(VLOOKUP(C20,Imformations!$C$9:$E$39,2,0),(VLOOKUP(C20,[2]PROJETS!$C$5:$ZZ$5000,5,0)))))))</f>
        <v/>
      </c>
      <c r="G20" s="28" t="str">
        <f>IF(C20="","",IFERROR(VLOOKUP(C20,[1]Annuaires!$B$4:$ZZ$5000,4,0),(IFERROR(VLOOKUP(C20,'[2]PRE - ETUDE'!$C$5:$ZZ$5000,4,0),IFERROR(VLOOKUP(C20,[2]PROJETS!$C$5:$ZZ$5000,4,0),(VLOOKUP(C20,Imformations!$C$9:$E$38,3,0)))))))</f>
        <v/>
      </c>
      <c r="H20" s="109"/>
      <c r="I20" s="30"/>
      <c r="J20" s="31"/>
      <c r="K20" s="32"/>
      <c r="M20" s="34"/>
      <c r="N20" s="34"/>
    </row>
    <row r="21" spans="2:14" x14ac:dyDescent="0.25">
      <c r="B21" s="139"/>
      <c r="C21" s="105"/>
      <c r="D21" s="98"/>
      <c r="E21" s="64"/>
      <c r="F21" s="28" t="str">
        <f>IF(C21="","",IFERROR(VLOOKUP(C21,[1]Annuaires!$B$4:$ZZ$5000,2,0)&amp;"  "&amp;VLOOKUP(C21,[1]Annuaires!$B$4:$ZZ$5000,1,0),(IFERROR(VLOOKUP(C21,'[2]PRE - ETUDE'!$C$5:$ZZ$5000,5,0),IFERROR(VLOOKUP(C21,Imformations!$C$9:$E$39,2,0),(VLOOKUP(C21,[2]PROJETS!$C$5:$ZZ$5000,5,0)))))))</f>
        <v/>
      </c>
      <c r="G21" s="28" t="str">
        <f>IF(C21="","",IFERROR(VLOOKUP(C21,[1]Annuaires!$B$4:$ZZ$5000,4,0),(IFERROR(VLOOKUP(C21,'[2]PRE - ETUDE'!$C$5:$ZZ$5000,4,0),IFERROR(VLOOKUP(C21,[2]PROJETS!$C$5:$ZZ$5000,4,0),(VLOOKUP(C21,Imformations!$C$9:$E$38,3,0)))))))</f>
        <v/>
      </c>
      <c r="H21" s="109"/>
      <c r="I21" s="36"/>
      <c r="J21" s="37"/>
      <c r="K21" s="38"/>
      <c r="M21" s="34"/>
      <c r="N21" s="34"/>
    </row>
    <row r="22" spans="2:14" x14ac:dyDescent="0.25">
      <c r="B22" s="139"/>
      <c r="C22" s="105"/>
      <c r="D22" s="98"/>
      <c r="E22" s="64"/>
      <c r="F22" s="28" t="str">
        <f>IF(C22="","",IFERROR(VLOOKUP(C22,[1]Annuaires!$B$4:$ZZ$5000,2,0)&amp;"  "&amp;VLOOKUP(C22,[1]Annuaires!$B$4:$ZZ$5000,1,0),(IFERROR(VLOOKUP(C22,'[2]PRE - ETUDE'!$C$5:$ZZ$5000,5,0),IFERROR(VLOOKUP(C22,Imformations!$C$9:$E$39,2,0),(VLOOKUP(C22,[2]PROJETS!$C$5:$ZZ$5000,5,0)))))))</f>
        <v/>
      </c>
      <c r="G22" s="28" t="str">
        <f>IF(C22="","",IFERROR(VLOOKUP(C22,[1]Annuaires!$B$4:$ZZ$5000,4,0),(IFERROR(VLOOKUP(C22,'[2]PRE - ETUDE'!$C$5:$ZZ$5000,4,0),IFERROR(VLOOKUP(C22,[2]PROJETS!$C$5:$ZZ$5000,4,0),(VLOOKUP(C22,Imformations!$C$9:$E$38,3,0)))))))</f>
        <v/>
      </c>
      <c r="H22" s="109"/>
      <c r="I22" s="36"/>
      <c r="J22" s="37"/>
      <c r="K22" s="38"/>
      <c r="M22" s="34"/>
      <c r="N22" s="34"/>
    </row>
    <row r="23" spans="2:14" x14ac:dyDescent="0.25">
      <c r="B23" s="139"/>
      <c r="C23" s="105"/>
      <c r="D23" s="98"/>
      <c r="E23" s="64"/>
      <c r="F23" s="28" t="str">
        <f>IF(C23="","",IFERROR(VLOOKUP(C23,[1]Annuaires!$B$4:$ZZ$5000,2,0)&amp;"  "&amp;VLOOKUP(C23,[1]Annuaires!$B$4:$ZZ$5000,1,0),(IFERROR(VLOOKUP(C23,'[2]PRE - ETUDE'!$C$5:$ZZ$5000,5,0),IFERROR(VLOOKUP(C23,Imformations!$C$9:$E$39,2,0),(VLOOKUP(C23,[2]PROJETS!$C$5:$ZZ$5000,5,0)))))))</f>
        <v/>
      </c>
      <c r="G23" s="28" t="str">
        <f>IF(C23="","",IFERROR(VLOOKUP(C23,[1]Annuaires!$B$4:$ZZ$5000,4,0),(IFERROR(VLOOKUP(C23,'[2]PRE - ETUDE'!$C$5:$ZZ$5000,4,0),IFERROR(VLOOKUP(C23,[2]PROJETS!$C$5:$ZZ$5000,4,0),(VLOOKUP(C23,Imformations!$C$9:$E$38,3,0)))))))</f>
        <v/>
      </c>
      <c r="H23" s="109"/>
      <c r="I23" s="36"/>
      <c r="J23" s="37"/>
      <c r="K23" s="38"/>
      <c r="M23" s="34"/>
      <c r="N23" s="34"/>
    </row>
    <row r="24" spans="2:14" x14ac:dyDescent="0.25">
      <c r="B24" s="139"/>
      <c r="C24" s="105"/>
      <c r="D24" s="98"/>
      <c r="E24" s="64"/>
      <c r="F24" s="28" t="str">
        <f>IF(C24="","",IFERROR(VLOOKUP(C24,[1]Annuaires!$B$4:$ZZ$5000,2,0)&amp;"  "&amp;VLOOKUP(C24,[1]Annuaires!$B$4:$ZZ$5000,1,0),(IFERROR(VLOOKUP(C24,'[2]PRE - ETUDE'!$C$5:$ZZ$5000,5,0),IFERROR(VLOOKUP(C24,Imformations!$C$9:$E$39,2,0),(VLOOKUP(C24,[2]PROJETS!$C$5:$ZZ$5000,5,0)))))))</f>
        <v/>
      </c>
      <c r="G24" s="28" t="str">
        <f>IF(C24="","",IFERROR(VLOOKUP(C24,[1]Annuaires!$B$4:$ZZ$5000,4,0),(IFERROR(VLOOKUP(C24,'[2]PRE - ETUDE'!$C$5:$ZZ$5000,4,0),IFERROR(VLOOKUP(C24,[2]PROJETS!$C$5:$ZZ$5000,4,0),(VLOOKUP(C24,Imformations!$C$9:$E$38,3,0)))))))</f>
        <v/>
      </c>
      <c r="H24" s="109"/>
      <c r="I24" s="36"/>
      <c r="J24" s="37"/>
      <c r="K24" s="38"/>
      <c r="M24" s="34"/>
      <c r="N24" s="34"/>
    </row>
    <row r="25" spans="2:14" x14ac:dyDescent="0.25">
      <c r="B25" s="139"/>
      <c r="C25" s="105"/>
      <c r="D25" s="98"/>
      <c r="E25" s="64"/>
      <c r="F25" s="28" t="str">
        <f>IF(C25="","",IFERROR(VLOOKUP(C25,[1]Annuaires!$B$4:$ZZ$5000,2,0)&amp;"  "&amp;VLOOKUP(C25,[1]Annuaires!$B$4:$ZZ$5000,1,0),(IFERROR(VLOOKUP(C25,'[2]PRE - ETUDE'!$C$5:$ZZ$5000,5,0),IFERROR(VLOOKUP(C25,Imformations!$C$9:$E$39,2,0),(VLOOKUP(C25,[2]PROJETS!$C$5:$ZZ$5000,5,0)))))))</f>
        <v/>
      </c>
      <c r="G25" s="28" t="str">
        <f>IF(C25="","",IFERROR(VLOOKUP(C25,[1]Annuaires!$B$4:$ZZ$5000,4,0),(IFERROR(VLOOKUP(C25,'[2]PRE - ETUDE'!$C$5:$ZZ$5000,4,0),IFERROR(VLOOKUP(C25,[2]PROJETS!$C$5:$ZZ$5000,4,0),(VLOOKUP(C25,Imformations!$C$9:$E$38,3,0)))))))</f>
        <v/>
      </c>
      <c r="H25" s="109"/>
      <c r="I25" s="36"/>
      <c r="J25" s="37"/>
      <c r="K25" s="38"/>
      <c r="M25" s="34"/>
      <c r="N25" s="34"/>
    </row>
    <row r="26" spans="2:14" x14ac:dyDescent="0.25">
      <c r="B26" s="139"/>
      <c r="C26" s="105"/>
      <c r="D26" s="98"/>
      <c r="E26" s="64"/>
      <c r="F26" s="28" t="str">
        <f>IF(C26="","",IFERROR(VLOOKUP(C26,[1]Annuaires!$B$4:$ZZ$5000,2,0)&amp;"  "&amp;VLOOKUP(C26,[1]Annuaires!$B$4:$ZZ$5000,1,0),(IFERROR(VLOOKUP(C26,'[2]PRE - ETUDE'!$C$5:$ZZ$5000,5,0),IFERROR(VLOOKUP(C26,Imformations!$C$9:$E$39,2,0),(VLOOKUP(C26,[2]PROJETS!$C$5:$ZZ$5000,5,0)))))))</f>
        <v/>
      </c>
      <c r="G26" s="28" t="str">
        <f>IF(C26="","",IFERROR(VLOOKUP(C26,[1]Annuaires!$B$4:$ZZ$5000,4,0),(IFERROR(VLOOKUP(C26,'[2]PRE - ETUDE'!$C$5:$ZZ$5000,4,0),IFERROR(VLOOKUP(C26,[2]PROJETS!$C$5:$ZZ$5000,4,0),(VLOOKUP(C26,Imformations!$C$9:$E$38,3,0)))))))</f>
        <v/>
      </c>
      <c r="H26" s="109"/>
      <c r="I26" s="36"/>
      <c r="J26" s="37"/>
      <c r="K26" s="38"/>
      <c r="M26" s="34"/>
      <c r="N26" s="34"/>
    </row>
    <row r="27" spans="2:14" x14ac:dyDescent="0.25">
      <c r="B27" s="140"/>
      <c r="C27" s="106" t="s">
        <v>49</v>
      </c>
      <c r="D27" s="99">
        <f>SUM(D20:D26)</f>
        <v>0</v>
      </c>
      <c r="E27" s="41"/>
      <c r="F27" s="42"/>
      <c r="G27" s="43" t="s">
        <v>50</v>
      </c>
      <c r="H27" s="110"/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105"/>
      <c r="D28" s="100"/>
      <c r="E28" s="67"/>
      <c r="F28" s="28" t="str">
        <f>IF(C28="","",IFERROR(VLOOKUP(C28,[1]Annuaires!$B$4:$ZZ$5000,2,0)&amp;"  "&amp;VLOOKUP(C28,[1]Annuaires!$B$4:$ZZ$5000,1,0),(IFERROR(VLOOKUP(C28,'[2]PRE - ETUDE'!$C$5:$ZZ$5000,5,0),IFERROR(VLOOKUP(C28,Imformations!$C$9:$E$39,2,0),(VLOOKUP(C28,[2]PROJETS!$C$5:$ZZ$5000,5,0)))))))</f>
        <v/>
      </c>
      <c r="G28" s="28" t="str">
        <f>IF(C28="","",IFERROR(VLOOKUP(C28,[1]Annuaires!$B$4:$ZZ$5000,4,0),(IFERROR(VLOOKUP(C28,'[2]PRE - ETUDE'!$C$5:$ZZ$5000,4,0),IFERROR(VLOOKUP(C28,[2]PROJETS!$C$5:$ZZ$5000,4,0),(VLOOKUP(C28,Imformations!$C$9:$E$38,3,0)))))))</f>
        <v/>
      </c>
      <c r="H28" s="109"/>
      <c r="I28" s="30"/>
      <c r="J28" s="31"/>
      <c r="K28" s="32"/>
      <c r="M28" s="34"/>
      <c r="N28" s="34"/>
    </row>
    <row r="29" spans="2:14" x14ac:dyDescent="0.25">
      <c r="B29" s="139"/>
      <c r="C29" s="105"/>
      <c r="D29" s="98"/>
      <c r="E29" s="64"/>
      <c r="F29" s="28" t="str">
        <f>IF(C29="","",IFERROR(VLOOKUP(C29,[1]Annuaires!$B$4:$ZZ$5000,2,0)&amp;"  "&amp;VLOOKUP(C29,[1]Annuaires!$B$4:$ZZ$5000,1,0),(IFERROR(VLOOKUP(C29,'[2]PRE - ETUDE'!$C$5:$ZZ$5000,5,0),IFERROR(VLOOKUP(C29,Imformations!$C$9:$E$39,2,0),(VLOOKUP(C29,[2]PROJETS!$C$5:$ZZ$5000,5,0)))))))</f>
        <v/>
      </c>
      <c r="G29" s="28" t="str">
        <f>IF(C29="","",IFERROR(VLOOKUP(C29,[1]Annuaires!$B$4:$ZZ$5000,4,0),(IFERROR(VLOOKUP(C29,'[2]PRE - ETUDE'!$C$5:$ZZ$5000,4,0),IFERROR(VLOOKUP(C29,[2]PROJETS!$C$5:$ZZ$5000,4,0),(VLOOKUP(C29,Imformations!$C$9:$E$38,3,0)))))))</f>
        <v/>
      </c>
      <c r="H29" s="109"/>
      <c r="I29" s="36"/>
      <c r="J29" s="37"/>
      <c r="K29" s="38"/>
      <c r="M29" s="34"/>
      <c r="N29" s="34"/>
    </row>
    <row r="30" spans="2:14" x14ac:dyDescent="0.25">
      <c r="B30" s="139"/>
      <c r="C30" s="105"/>
      <c r="D30" s="98"/>
      <c r="E30" s="64"/>
      <c r="F30" s="28" t="str">
        <f>IF(C30="","",IFERROR(VLOOKUP(C30,[1]Annuaires!$B$4:$ZZ$5000,2,0)&amp;"  "&amp;VLOOKUP(C30,[1]Annuaires!$B$4:$ZZ$5000,1,0),(IFERROR(VLOOKUP(C30,'[2]PRE - ETUDE'!$C$5:$ZZ$5000,5,0),IFERROR(VLOOKUP(C30,Imformations!$C$9:$E$39,2,0),(VLOOKUP(C30,[2]PROJETS!$C$5:$ZZ$5000,5,0)))))))</f>
        <v/>
      </c>
      <c r="G30" s="28" t="str">
        <f>IF(C30="","",IFERROR(VLOOKUP(C30,[1]Annuaires!$B$4:$ZZ$5000,4,0),(IFERROR(VLOOKUP(C30,'[2]PRE - ETUDE'!$C$5:$ZZ$5000,4,0),IFERROR(VLOOKUP(C30,[2]PROJETS!$C$5:$ZZ$5000,4,0),(VLOOKUP(C30,Imformations!$C$9:$E$38,3,0)))))))</f>
        <v/>
      </c>
      <c r="H30" s="109"/>
      <c r="I30" s="36"/>
      <c r="J30" s="37"/>
      <c r="K30" s="38"/>
      <c r="M30" s="34"/>
      <c r="N30" s="34"/>
    </row>
    <row r="31" spans="2:14" x14ac:dyDescent="0.25">
      <c r="B31" s="139"/>
      <c r="C31" s="105"/>
      <c r="D31" s="98"/>
      <c r="E31" s="64"/>
      <c r="F31" s="28" t="str">
        <f>IF(C31="","",IFERROR(VLOOKUP(C31,[1]Annuaires!$B$4:$ZZ$5000,2,0)&amp;"  "&amp;VLOOKUP(C31,[1]Annuaires!$B$4:$ZZ$5000,1,0),(IFERROR(VLOOKUP(C31,'[2]PRE - ETUDE'!$C$5:$ZZ$5000,5,0),IFERROR(VLOOKUP(C31,Imformations!$C$9:$E$39,2,0),(VLOOKUP(C31,[2]PROJETS!$C$5:$ZZ$5000,5,0)))))))</f>
        <v/>
      </c>
      <c r="G31" s="28" t="str">
        <f>IF(C31="","",IFERROR(VLOOKUP(C31,[1]Annuaires!$B$4:$ZZ$5000,4,0),(IFERROR(VLOOKUP(C31,'[2]PRE - ETUDE'!$C$5:$ZZ$5000,4,0),IFERROR(VLOOKUP(C31,[2]PROJETS!$C$5:$ZZ$5000,4,0),(VLOOKUP(C31,Imformations!$C$9:$E$38,3,0)))))))</f>
        <v/>
      </c>
      <c r="H31" s="109"/>
      <c r="I31" s="36"/>
      <c r="J31" s="37"/>
      <c r="K31" s="38"/>
      <c r="M31" s="34"/>
      <c r="N31" s="34"/>
    </row>
    <row r="32" spans="2:14" x14ac:dyDescent="0.25">
      <c r="B32" s="139"/>
      <c r="C32" s="105"/>
      <c r="D32" s="98"/>
      <c r="E32" s="64"/>
      <c r="F32" s="28" t="str">
        <f>IF(C32="","",IFERROR(VLOOKUP(C32,[1]Annuaires!$B$4:$ZZ$5000,2,0)&amp;"  "&amp;VLOOKUP(C32,[1]Annuaires!$B$4:$ZZ$5000,1,0),(IFERROR(VLOOKUP(C32,'[2]PRE - ETUDE'!$C$5:$ZZ$5000,5,0),IFERROR(VLOOKUP(C32,Imformations!$C$9:$E$39,2,0),(VLOOKUP(C32,[2]PROJETS!$C$5:$ZZ$5000,5,0)))))))</f>
        <v/>
      </c>
      <c r="G32" s="28" t="str">
        <f>IF(C32="","",IFERROR(VLOOKUP(C32,[1]Annuaires!$B$4:$ZZ$5000,4,0),(IFERROR(VLOOKUP(C32,'[2]PRE - ETUDE'!$C$5:$ZZ$5000,4,0),IFERROR(VLOOKUP(C32,[2]PROJETS!$C$5:$ZZ$5000,4,0),(VLOOKUP(C32,Imformations!$C$9:$E$38,3,0)))))))</f>
        <v/>
      </c>
      <c r="H32" s="109"/>
      <c r="I32" s="36"/>
      <c r="J32" s="37"/>
      <c r="K32" s="38"/>
      <c r="M32" s="34"/>
      <c r="N32" s="34"/>
    </row>
    <row r="33" spans="2:14" x14ac:dyDescent="0.25">
      <c r="B33" s="139"/>
      <c r="C33" s="105"/>
      <c r="D33" s="98"/>
      <c r="E33" s="64"/>
      <c r="F33" s="28" t="str">
        <f>IF(C33="","",IFERROR(VLOOKUP(C33,[1]Annuaires!$B$4:$ZZ$5000,2,0)&amp;"  "&amp;VLOOKUP(C33,[1]Annuaires!$B$4:$ZZ$5000,1,0),(IFERROR(VLOOKUP(C33,'[2]PRE - ETUDE'!$C$5:$ZZ$5000,5,0),IFERROR(VLOOKUP(C33,Imformations!$C$9:$E$39,2,0),(VLOOKUP(C33,[2]PROJETS!$C$5:$ZZ$5000,5,0)))))))</f>
        <v/>
      </c>
      <c r="G33" s="28" t="str">
        <f>IF(C33="","",IFERROR(VLOOKUP(C33,[1]Annuaires!$B$4:$ZZ$5000,4,0),(IFERROR(VLOOKUP(C33,'[2]PRE - ETUDE'!$C$5:$ZZ$5000,4,0),IFERROR(VLOOKUP(C33,[2]PROJETS!$C$5:$ZZ$5000,4,0),(VLOOKUP(C33,Imformations!$C$9:$E$38,3,0)))))))</f>
        <v/>
      </c>
      <c r="H33" s="109"/>
      <c r="I33" s="36"/>
      <c r="J33" s="37"/>
      <c r="K33" s="38"/>
      <c r="M33" s="34"/>
      <c r="N33" s="34"/>
    </row>
    <row r="34" spans="2:14" x14ac:dyDescent="0.25">
      <c r="B34" s="139"/>
      <c r="C34" s="105"/>
      <c r="D34" s="98"/>
      <c r="E34" s="64"/>
      <c r="F34" s="28" t="str">
        <f>IF(C34="","",IFERROR(VLOOKUP(C34,[1]Annuaires!$B$4:$ZZ$5000,2,0)&amp;"  "&amp;VLOOKUP(C34,[1]Annuaires!$B$4:$ZZ$5000,1,0),(IFERROR(VLOOKUP(C34,'[2]PRE - ETUDE'!$C$5:$ZZ$5000,5,0),IFERROR(VLOOKUP(C34,Imformations!$C$9:$E$39,2,0),(VLOOKUP(C34,[2]PROJETS!$C$5:$ZZ$5000,5,0)))))))</f>
        <v/>
      </c>
      <c r="G34" s="28" t="str">
        <f>IF(C34="","",IFERROR(VLOOKUP(C34,[1]Annuaires!$B$4:$ZZ$5000,4,0),(IFERROR(VLOOKUP(C34,'[2]PRE - ETUDE'!$C$5:$ZZ$5000,4,0),IFERROR(VLOOKUP(C34,[2]PROJETS!$C$5:$ZZ$5000,4,0),(VLOOKUP(C34,Imformations!$C$9:$E$38,3,0)))))))</f>
        <v/>
      </c>
      <c r="H34" s="109"/>
      <c r="I34" s="36"/>
      <c r="J34" s="37"/>
      <c r="K34" s="38"/>
      <c r="M34" s="34"/>
      <c r="N34" s="34"/>
    </row>
    <row r="35" spans="2:14" x14ac:dyDescent="0.25">
      <c r="B35" s="140"/>
      <c r="C35" s="106" t="s">
        <v>49</v>
      </c>
      <c r="D35" s="99">
        <f>SUM(D28:D34)</f>
        <v>0</v>
      </c>
      <c r="E35" s="41"/>
      <c r="F35" s="42"/>
      <c r="G35" s="43" t="s">
        <v>50</v>
      </c>
      <c r="H35" s="110"/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105"/>
      <c r="D36" s="100"/>
      <c r="E36" s="67"/>
      <c r="F36" s="28" t="str">
        <f>IF(C36="","",IFERROR(VLOOKUP(C36,[1]Annuaires!$B$4:$ZZ$5000,2,0)&amp;"  "&amp;VLOOKUP(C36,[1]Annuaires!$B$4:$ZZ$5000,1,0),(IFERROR(VLOOKUP(C36,'[2]PRE - ETUDE'!$C$5:$ZZ$5000,5,0),IFERROR(VLOOKUP(C36,Imformations!$C$9:$E$39,2,0),(VLOOKUP(C36,[2]PROJETS!$C$5:$ZZ$5000,5,0)))))))</f>
        <v/>
      </c>
      <c r="G36" s="28" t="str">
        <f>IF(C36="","",IFERROR(VLOOKUP(C36,[1]Annuaires!$B$4:$ZZ$5000,4,0),(IFERROR(VLOOKUP(C36,'[2]PRE - ETUDE'!$C$5:$ZZ$5000,4,0),IFERROR(VLOOKUP(C36,[2]PROJETS!$C$5:$ZZ$5000,4,0),(VLOOKUP(C36,Imformations!$C$9:$E$38,3,0)))))))</f>
        <v/>
      </c>
      <c r="H36" s="109"/>
      <c r="I36" s="30"/>
      <c r="J36" s="31"/>
      <c r="K36" s="32"/>
      <c r="M36" s="34"/>
      <c r="N36" s="34"/>
    </row>
    <row r="37" spans="2:14" x14ac:dyDescent="0.25">
      <c r="B37" s="139"/>
      <c r="C37" s="105"/>
      <c r="D37" s="98"/>
      <c r="E37" s="64"/>
      <c r="F37" s="28" t="str">
        <f>IF(C37="","",IFERROR(VLOOKUP(C37,[1]Annuaires!$B$4:$ZZ$5000,2,0)&amp;"  "&amp;VLOOKUP(C37,[1]Annuaires!$B$4:$ZZ$5000,1,0),(IFERROR(VLOOKUP(C37,'[2]PRE - ETUDE'!$C$5:$ZZ$5000,5,0),IFERROR(VLOOKUP(C37,Imformations!$C$9:$E$39,2,0),(VLOOKUP(C37,[2]PROJETS!$C$5:$ZZ$5000,5,0)))))))</f>
        <v/>
      </c>
      <c r="G37" s="28" t="str">
        <f>IF(C37="","",IFERROR(VLOOKUP(C37,[1]Annuaires!$B$4:$ZZ$5000,4,0),(IFERROR(VLOOKUP(C37,'[2]PRE - ETUDE'!$C$5:$ZZ$5000,4,0),IFERROR(VLOOKUP(C37,[2]PROJETS!$C$5:$ZZ$5000,4,0),(VLOOKUP(C37,Imformations!$C$9:$E$38,3,0)))))))</f>
        <v/>
      </c>
      <c r="H37" s="109"/>
      <c r="I37" s="36"/>
      <c r="J37" s="37"/>
      <c r="K37" s="38"/>
      <c r="M37" s="34"/>
      <c r="N37" s="34"/>
    </row>
    <row r="38" spans="2:14" x14ac:dyDescent="0.25">
      <c r="B38" s="139"/>
      <c r="C38" s="105"/>
      <c r="D38" s="98"/>
      <c r="E38" s="64"/>
      <c r="F38" s="28" t="str">
        <f>IF(C38="","",IFERROR(VLOOKUP(C38,[1]Annuaires!$B$4:$ZZ$5000,2,0)&amp;"  "&amp;VLOOKUP(C38,[1]Annuaires!$B$4:$ZZ$5000,1,0),(IFERROR(VLOOKUP(C38,'[2]PRE - ETUDE'!$C$5:$ZZ$5000,5,0),IFERROR(VLOOKUP(C38,Imformations!$C$9:$E$39,2,0),(VLOOKUP(C38,[2]PROJETS!$C$5:$ZZ$5000,5,0)))))))</f>
        <v/>
      </c>
      <c r="G38" s="28" t="str">
        <f>IF(C38="","",IFERROR(VLOOKUP(C38,[1]Annuaires!$B$4:$ZZ$5000,4,0),(IFERROR(VLOOKUP(C38,'[2]PRE - ETUDE'!$C$5:$ZZ$5000,4,0),IFERROR(VLOOKUP(C38,[2]PROJETS!$C$5:$ZZ$5000,4,0),(VLOOKUP(C38,Imformations!$C$9:$E$38,3,0)))))))</f>
        <v/>
      </c>
      <c r="H38" s="109"/>
      <c r="I38" s="36"/>
      <c r="J38" s="37"/>
      <c r="K38" s="38"/>
      <c r="M38" s="34"/>
      <c r="N38" s="34"/>
    </row>
    <row r="39" spans="2:14" x14ac:dyDescent="0.25">
      <c r="B39" s="139"/>
      <c r="C39" s="105"/>
      <c r="D39" s="98"/>
      <c r="E39" s="64"/>
      <c r="F39" s="28" t="str">
        <f>IF(C39="","",IFERROR(VLOOKUP(C39,[1]Annuaires!$B$4:$ZZ$5000,2,0)&amp;"  "&amp;VLOOKUP(C39,[1]Annuaires!$B$4:$ZZ$5000,1,0),(IFERROR(VLOOKUP(C39,'[2]PRE - ETUDE'!$C$5:$ZZ$5000,5,0),IFERROR(VLOOKUP(C39,Imformations!$C$9:$E$39,2,0),(VLOOKUP(C39,[2]PROJETS!$C$5:$ZZ$5000,5,0)))))))</f>
        <v/>
      </c>
      <c r="G39" s="28" t="str">
        <f>IF(C39="","",IFERROR(VLOOKUP(C39,[1]Annuaires!$B$4:$ZZ$5000,4,0),(IFERROR(VLOOKUP(C39,'[2]PRE - ETUDE'!$C$5:$ZZ$5000,4,0),IFERROR(VLOOKUP(C39,[2]PROJETS!$C$5:$ZZ$5000,4,0),(VLOOKUP(C39,Imformations!$C$9:$E$38,3,0)))))))</f>
        <v/>
      </c>
      <c r="H39" s="109"/>
      <c r="I39" s="36"/>
      <c r="J39" s="37"/>
      <c r="K39" s="38"/>
      <c r="M39" s="34"/>
      <c r="N39" s="34"/>
    </row>
    <row r="40" spans="2:14" x14ac:dyDescent="0.25">
      <c r="B40" s="139"/>
      <c r="C40" s="105"/>
      <c r="D40" s="98"/>
      <c r="E40" s="64"/>
      <c r="F40" s="28" t="str">
        <f>IF(C40="","",IFERROR(VLOOKUP(C40,[1]Annuaires!$B$4:$ZZ$5000,2,0)&amp;"  "&amp;VLOOKUP(C40,[1]Annuaires!$B$4:$ZZ$5000,1,0),(IFERROR(VLOOKUP(C40,'[2]PRE - ETUDE'!$C$5:$ZZ$5000,5,0),IFERROR(VLOOKUP(C40,Imformations!$C$9:$E$39,2,0),(VLOOKUP(C40,[2]PROJETS!$C$5:$ZZ$5000,5,0)))))))</f>
        <v/>
      </c>
      <c r="G40" s="28" t="str">
        <f>IF(C40="","",IFERROR(VLOOKUP(C40,[1]Annuaires!$B$4:$ZZ$5000,4,0),(IFERROR(VLOOKUP(C40,'[2]PRE - ETUDE'!$C$5:$ZZ$5000,4,0),IFERROR(VLOOKUP(C40,[2]PROJETS!$C$5:$ZZ$5000,4,0),(VLOOKUP(C40,Imformations!$C$9:$E$38,3,0)))))))</f>
        <v/>
      </c>
      <c r="H40" s="109"/>
      <c r="I40" s="36"/>
      <c r="J40" s="37"/>
      <c r="K40" s="38"/>
      <c r="M40" s="34"/>
      <c r="N40" s="34"/>
    </row>
    <row r="41" spans="2:14" x14ac:dyDescent="0.25">
      <c r="B41" s="139"/>
      <c r="C41" s="105"/>
      <c r="D41" s="98"/>
      <c r="E41" s="64"/>
      <c r="F41" s="28" t="str">
        <f>IF(C41="","",IFERROR(VLOOKUP(C41,[1]Annuaires!$B$4:$ZZ$5000,2,0)&amp;"  "&amp;VLOOKUP(C41,[1]Annuaires!$B$4:$ZZ$5000,1,0),(IFERROR(VLOOKUP(C41,'[2]PRE - ETUDE'!$C$5:$ZZ$5000,5,0),IFERROR(VLOOKUP(C41,Imformations!$C$9:$E$39,2,0),(VLOOKUP(C41,[2]PROJETS!$C$5:$ZZ$5000,5,0)))))))</f>
        <v/>
      </c>
      <c r="G41" s="28" t="str">
        <f>IF(C41="","",IFERROR(VLOOKUP(C41,[1]Annuaires!$B$4:$ZZ$5000,4,0),(IFERROR(VLOOKUP(C41,'[2]PRE - ETUDE'!$C$5:$ZZ$5000,4,0),IFERROR(VLOOKUP(C41,[2]PROJETS!$C$5:$ZZ$5000,4,0),(VLOOKUP(C41,Imformations!$C$9:$E$38,3,0)))))))</f>
        <v/>
      </c>
      <c r="H41" s="109"/>
      <c r="I41" s="36"/>
      <c r="J41" s="37"/>
      <c r="K41" s="38"/>
      <c r="M41" s="34"/>
      <c r="N41" s="34"/>
    </row>
    <row r="42" spans="2:14" x14ac:dyDescent="0.25">
      <c r="B42" s="139"/>
      <c r="C42" s="105"/>
      <c r="D42" s="98"/>
      <c r="E42" s="64"/>
      <c r="F42" s="28" t="str">
        <f>IF(C42="","",IFERROR(VLOOKUP(C42,[1]Annuaires!$B$4:$ZZ$5000,2,0)&amp;"  "&amp;VLOOKUP(C42,[1]Annuaires!$B$4:$ZZ$5000,1,0),(IFERROR(VLOOKUP(C42,'[2]PRE - ETUDE'!$C$5:$ZZ$5000,5,0),IFERROR(VLOOKUP(C42,Imformations!$C$9:$E$39,2,0),(VLOOKUP(C42,[2]PROJETS!$C$5:$ZZ$5000,5,0)))))))</f>
        <v/>
      </c>
      <c r="G42" s="28" t="str">
        <f>IF(C42="","",IFERROR(VLOOKUP(C42,[1]Annuaires!$B$4:$ZZ$5000,4,0),(IFERROR(VLOOKUP(C42,'[2]PRE - ETUDE'!$C$5:$ZZ$5000,4,0),IFERROR(VLOOKUP(C42,[2]PROJETS!$C$5:$ZZ$5000,4,0),(VLOOKUP(C42,Imformations!$C$9:$E$38,3,0)))))))</f>
        <v/>
      </c>
      <c r="H42" s="109"/>
      <c r="I42" s="36"/>
      <c r="J42" s="37"/>
      <c r="K42" s="38"/>
      <c r="M42" s="34"/>
      <c r="N42" s="34"/>
    </row>
    <row r="43" spans="2:14" x14ac:dyDescent="0.25">
      <c r="B43" s="140"/>
      <c r="C43" s="106" t="s">
        <v>49</v>
      </c>
      <c r="D43" s="99">
        <f>SUM(D36:D42)</f>
        <v>0</v>
      </c>
      <c r="E43" s="41"/>
      <c r="F43" s="42"/>
      <c r="G43" s="43" t="s">
        <v>50</v>
      </c>
      <c r="H43" s="110"/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105"/>
      <c r="D44" s="100"/>
      <c r="E44" s="67"/>
      <c r="F44" s="28" t="str">
        <f>IF(C44="","",IFERROR(VLOOKUP(C44,[1]Annuaires!$B$4:$ZZ$5000,2,0)&amp;"  "&amp;VLOOKUP(C44,[1]Annuaires!$B$4:$ZZ$5000,1,0),(IFERROR(VLOOKUP(C44,'[2]PRE - ETUDE'!$C$5:$ZZ$5000,5,0),IFERROR(VLOOKUP(C44,Imformations!$C$9:$E$39,2,0),(VLOOKUP(C44,[2]PROJETS!$C$5:$ZZ$5000,5,0)))))))</f>
        <v/>
      </c>
      <c r="G44" s="28" t="str">
        <f>IF(C44="","",IFERROR(VLOOKUP(C44,[1]Annuaires!$B$4:$ZZ$5000,4,0),(IFERROR(VLOOKUP(C44,'[2]PRE - ETUDE'!$C$5:$ZZ$5000,4,0),IFERROR(VLOOKUP(C44,[2]PROJETS!$C$5:$ZZ$5000,4,0),(VLOOKUP(C44,Imformations!$C$9:$E$38,3,0)))))))</f>
        <v/>
      </c>
      <c r="H44" s="109"/>
      <c r="I44" s="30"/>
      <c r="J44" s="31"/>
      <c r="K44" s="32"/>
      <c r="M44" s="34"/>
      <c r="N44" s="34"/>
    </row>
    <row r="45" spans="2:14" x14ac:dyDescent="0.25">
      <c r="B45" s="139"/>
      <c r="C45" s="105"/>
      <c r="D45" s="98"/>
      <c r="E45" s="64"/>
      <c r="F45" s="28" t="str">
        <f>IF(C45="","",IFERROR(VLOOKUP(C45,[1]Annuaires!$B$4:$ZZ$5000,2,0)&amp;"  "&amp;VLOOKUP(C45,[1]Annuaires!$B$4:$ZZ$5000,1,0),(IFERROR(VLOOKUP(C45,'[2]PRE - ETUDE'!$C$5:$ZZ$5000,5,0),IFERROR(VLOOKUP(C45,Imformations!$C$9:$E$39,2,0),(VLOOKUP(C45,[2]PROJETS!$C$5:$ZZ$5000,5,0)))))))</f>
        <v/>
      </c>
      <c r="G45" s="28" t="str">
        <f>IF(C45="","",IFERROR(VLOOKUP(C45,[1]Annuaires!$B$4:$ZZ$5000,4,0),(IFERROR(VLOOKUP(C45,'[2]PRE - ETUDE'!$C$5:$ZZ$5000,4,0),IFERROR(VLOOKUP(C45,[2]PROJETS!$C$5:$ZZ$5000,4,0),(VLOOKUP(C45,Imformations!$C$9:$E$38,3,0)))))))</f>
        <v/>
      </c>
      <c r="H45" s="109"/>
      <c r="I45" s="36"/>
      <c r="J45" s="37"/>
      <c r="K45" s="38"/>
      <c r="M45" s="34"/>
      <c r="N45" s="34"/>
    </row>
    <row r="46" spans="2:14" x14ac:dyDescent="0.25">
      <c r="B46" s="139"/>
      <c r="C46" s="105"/>
      <c r="D46" s="98"/>
      <c r="E46" s="64"/>
      <c r="F46" s="28" t="str">
        <f>IF(C46="","",IFERROR(VLOOKUP(C46,[1]Annuaires!$B$4:$ZZ$5000,2,0)&amp;"  "&amp;VLOOKUP(C46,[1]Annuaires!$B$4:$ZZ$5000,1,0),(IFERROR(VLOOKUP(C46,'[2]PRE - ETUDE'!$C$5:$ZZ$5000,5,0),IFERROR(VLOOKUP(C46,Imformations!$C$9:$E$39,2,0),(VLOOKUP(C46,[2]PROJETS!$C$5:$ZZ$5000,5,0)))))))</f>
        <v/>
      </c>
      <c r="G46" s="28" t="str">
        <f>IF(C46="","",IFERROR(VLOOKUP(C46,[1]Annuaires!$B$4:$ZZ$5000,4,0),(IFERROR(VLOOKUP(C46,'[2]PRE - ETUDE'!$C$5:$ZZ$5000,4,0),IFERROR(VLOOKUP(C46,[2]PROJETS!$C$5:$ZZ$5000,4,0),(VLOOKUP(C46,Imformations!$C$9:$E$38,3,0)))))))</f>
        <v/>
      </c>
      <c r="H46" s="109"/>
      <c r="I46" s="36"/>
      <c r="J46" s="37"/>
      <c r="K46" s="38"/>
      <c r="M46" s="34"/>
      <c r="N46" s="34"/>
    </row>
    <row r="47" spans="2:14" x14ac:dyDescent="0.25">
      <c r="B47" s="139"/>
      <c r="C47" s="105"/>
      <c r="D47" s="98"/>
      <c r="E47" s="64"/>
      <c r="F47" s="28" t="str">
        <f>IF(C47="","",IFERROR(VLOOKUP(C47,[1]Annuaires!$B$4:$ZZ$5000,2,0)&amp;"  "&amp;VLOOKUP(C47,[1]Annuaires!$B$4:$ZZ$5000,1,0),(IFERROR(VLOOKUP(C47,'[2]PRE - ETUDE'!$C$5:$ZZ$5000,5,0),IFERROR(VLOOKUP(C47,Imformations!$C$9:$E$39,2,0),(VLOOKUP(C47,[2]PROJETS!$C$5:$ZZ$5000,5,0)))))))</f>
        <v/>
      </c>
      <c r="G47" s="28" t="str">
        <f>IF(C47="","",IFERROR(VLOOKUP(C47,[1]Annuaires!$B$4:$ZZ$5000,4,0),(IFERROR(VLOOKUP(C47,'[2]PRE - ETUDE'!$C$5:$ZZ$5000,4,0),IFERROR(VLOOKUP(C47,[2]PROJETS!$C$5:$ZZ$5000,4,0),(VLOOKUP(C47,Imformations!$C$9:$E$38,3,0)))))))</f>
        <v/>
      </c>
      <c r="H47" s="109"/>
      <c r="I47" s="36"/>
      <c r="J47" s="37"/>
      <c r="K47" s="38"/>
      <c r="M47" s="34"/>
      <c r="N47" s="34"/>
    </row>
    <row r="48" spans="2:14" x14ac:dyDescent="0.25">
      <c r="B48" s="139"/>
      <c r="C48" s="105"/>
      <c r="D48" s="98"/>
      <c r="E48" s="64"/>
      <c r="F48" s="28"/>
      <c r="G48" s="28"/>
      <c r="H48" s="109"/>
      <c r="I48" s="36"/>
      <c r="J48" s="37"/>
      <c r="K48" s="38"/>
      <c r="M48" s="34"/>
      <c r="N48" s="34"/>
    </row>
    <row r="49" spans="2:14" x14ac:dyDescent="0.25">
      <c r="B49" s="139"/>
      <c r="C49" s="105"/>
      <c r="D49" s="98"/>
      <c r="E49" s="64"/>
      <c r="F49" s="28"/>
      <c r="G49" s="28"/>
      <c r="H49" s="109"/>
      <c r="I49" s="36"/>
      <c r="J49" s="37"/>
      <c r="K49" s="38"/>
      <c r="M49" s="34"/>
      <c r="N49" s="34"/>
    </row>
    <row r="50" spans="2:14" x14ac:dyDescent="0.25">
      <c r="B50" s="139"/>
      <c r="C50" s="105"/>
      <c r="D50" s="98"/>
      <c r="E50" s="64"/>
      <c r="F50" s="28"/>
      <c r="G50" s="28"/>
      <c r="H50" s="109"/>
      <c r="I50" s="36"/>
      <c r="J50" s="37"/>
      <c r="K50" s="38"/>
      <c r="M50" s="34"/>
      <c r="N50" s="34"/>
    </row>
    <row r="51" spans="2:14" x14ac:dyDescent="0.25">
      <c r="B51" s="140"/>
      <c r="C51" s="106" t="s">
        <v>49</v>
      </c>
      <c r="D51" s="99">
        <f>SUM(D44:D50)</f>
        <v>0</v>
      </c>
      <c r="E51" s="41"/>
      <c r="F51" s="42"/>
      <c r="G51" s="43"/>
      <c r="H51" s="110"/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105">
        <v>1713</v>
      </c>
      <c r="D52" s="100">
        <v>2</v>
      </c>
      <c r="E52" s="67"/>
      <c r="F52" s="28"/>
      <c r="G52" s="28"/>
      <c r="H52" s="109" t="s">
        <v>102</v>
      </c>
      <c r="I52" s="30"/>
      <c r="J52" s="31"/>
      <c r="K52" s="32"/>
      <c r="M52" s="34"/>
      <c r="N52" s="34"/>
    </row>
    <row r="53" spans="2:14" x14ac:dyDescent="0.25">
      <c r="B53" s="139"/>
      <c r="C53" s="105">
        <v>5</v>
      </c>
      <c r="D53" s="98">
        <v>6</v>
      </c>
      <c r="E53" s="64"/>
      <c r="F53" s="28"/>
      <c r="G53" s="28"/>
      <c r="H53" s="109"/>
      <c r="I53" s="36"/>
      <c r="J53" s="37"/>
      <c r="K53" s="38"/>
      <c r="M53" s="34"/>
      <c r="N53" s="34"/>
    </row>
    <row r="54" spans="2:14" x14ac:dyDescent="0.25">
      <c r="B54" s="139"/>
      <c r="C54" s="105"/>
      <c r="D54" s="98"/>
      <c r="E54" s="64"/>
      <c r="F54" s="28"/>
      <c r="G54" s="28"/>
      <c r="H54" s="109"/>
      <c r="I54" s="36"/>
      <c r="J54" s="37"/>
      <c r="K54" s="38"/>
      <c r="M54" s="34"/>
      <c r="N54" s="34"/>
    </row>
    <row r="55" spans="2:14" x14ac:dyDescent="0.25">
      <c r="B55" s="139"/>
      <c r="C55" s="105"/>
      <c r="D55" s="98"/>
      <c r="E55" s="64"/>
      <c r="F55" s="28"/>
      <c r="G55" s="28"/>
      <c r="H55" s="109"/>
      <c r="I55" s="36"/>
      <c r="J55" s="37"/>
      <c r="K55" s="38"/>
      <c r="M55" s="34"/>
      <c r="N55" s="34"/>
    </row>
    <row r="56" spans="2:14" x14ac:dyDescent="0.25">
      <c r="B56" s="139"/>
      <c r="C56" s="105"/>
      <c r="D56" s="98"/>
      <c r="E56" s="64"/>
      <c r="F56" s="28"/>
      <c r="G56" s="28"/>
      <c r="H56" s="109"/>
      <c r="I56" s="36"/>
      <c r="J56" s="37"/>
      <c r="K56" s="38"/>
      <c r="M56" s="34"/>
      <c r="N56" s="34"/>
    </row>
    <row r="57" spans="2:14" x14ac:dyDescent="0.25">
      <c r="B57" s="139"/>
      <c r="C57" s="105"/>
      <c r="D57" s="98"/>
      <c r="E57" s="64"/>
      <c r="F57" s="28"/>
      <c r="G57" s="28"/>
      <c r="H57" s="109"/>
      <c r="I57" s="36"/>
      <c r="J57" s="37"/>
      <c r="K57" s="38"/>
      <c r="M57" s="34"/>
      <c r="N57" s="34"/>
    </row>
    <row r="58" spans="2:14" x14ac:dyDescent="0.25">
      <c r="B58" s="139"/>
      <c r="C58" s="105"/>
      <c r="D58" s="98"/>
      <c r="E58" s="64"/>
      <c r="F58" s="28"/>
      <c r="G58" s="28"/>
      <c r="H58" s="109"/>
      <c r="I58" s="36"/>
      <c r="J58" s="37"/>
      <c r="K58" s="38"/>
      <c r="M58" s="34"/>
      <c r="N58" s="34"/>
    </row>
    <row r="59" spans="2:14" x14ac:dyDescent="0.25">
      <c r="B59" s="140"/>
      <c r="C59" s="106" t="s">
        <v>49</v>
      </c>
      <c r="D59" s="99">
        <f>SUM(D52:D58)</f>
        <v>8</v>
      </c>
      <c r="E59" s="41"/>
      <c r="F59" s="42"/>
      <c r="G59" s="43"/>
      <c r="H59" s="110"/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105">
        <v>12010</v>
      </c>
      <c r="D60" s="100">
        <v>6</v>
      </c>
      <c r="E60" s="67" t="s">
        <v>63</v>
      </c>
      <c r="F60" s="28"/>
      <c r="G60" s="28"/>
      <c r="H60" s="109" t="s">
        <v>77</v>
      </c>
      <c r="I60" s="30"/>
      <c r="J60" s="31"/>
      <c r="K60" s="32"/>
      <c r="M60" s="34"/>
      <c r="N60" s="34"/>
    </row>
    <row r="61" spans="2:14" x14ac:dyDescent="0.25">
      <c r="B61" s="139"/>
      <c r="C61" s="105"/>
      <c r="D61" s="98"/>
      <c r="E61" s="64"/>
      <c r="F61" s="28"/>
      <c r="G61" s="28"/>
      <c r="H61" s="109"/>
      <c r="I61" s="36"/>
      <c r="J61" s="37"/>
      <c r="K61" s="38"/>
      <c r="M61" s="34"/>
      <c r="N61" s="34"/>
    </row>
    <row r="62" spans="2:14" x14ac:dyDescent="0.25">
      <c r="B62" s="139"/>
      <c r="C62" s="105"/>
      <c r="D62" s="98"/>
      <c r="E62" s="64"/>
      <c r="F62" s="28"/>
      <c r="G62" s="28"/>
      <c r="H62" s="109"/>
      <c r="I62" s="36"/>
      <c r="J62" s="37"/>
      <c r="K62" s="38"/>
      <c r="M62" s="34"/>
      <c r="N62" s="34"/>
    </row>
    <row r="63" spans="2:14" x14ac:dyDescent="0.25">
      <c r="B63" s="139"/>
      <c r="C63" s="105"/>
      <c r="D63" s="98"/>
      <c r="E63" s="64"/>
      <c r="F63" s="28"/>
      <c r="G63" s="28"/>
      <c r="H63" s="109"/>
      <c r="I63" s="36"/>
      <c r="J63" s="37"/>
      <c r="K63" s="38"/>
      <c r="M63" s="34"/>
      <c r="N63" s="34"/>
    </row>
    <row r="64" spans="2:14" x14ac:dyDescent="0.25">
      <c r="B64" s="139"/>
      <c r="C64" s="105"/>
      <c r="D64" s="98"/>
      <c r="E64" s="64"/>
      <c r="F64" s="28"/>
      <c r="G64" s="28"/>
      <c r="H64" s="109"/>
      <c r="I64" s="36"/>
      <c r="J64" s="37"/>
      <c r="K64" s="38"/>
      <c r="M64" s="34"/>
      <c r="N64" s="34"/>
    </row>
    <row r="65" spans="2:14" x14ac:dyDescent="0.25">
      <c r="B65" s="139"/>
      <c r="C65" s="105"/>
      <c r="D65" s="98"/>
      <c r="E65" s="64"/>
      <c r="F65" s="28"/>
      <c r="G65" s="28"/>
      <c r="H65" s="109"/>
      <c r="I65" s="36"/>
      <c r="J65" s="37"/>
      <c r="K65" s="38"/>
      <c r="M65" s="34"/>
      <c r="N65" s="34"/>
    </row>
    <row r="66" spans="2:14" x14ac:dyDescent="0.25">
      <c r="B66" s="139"/>
      <c r="C66" s="105"/>
      <c r="D66" s="98"/>
      <c r="E66" s="64"/>
      <c r="F66" s="28"/>
      <c r="G66" s="28"/>
      <c r="H66" s="109"/>
      <c r="I66" s="36"/>
      <c r="J66" s="37"/>
      <c r="K66" s="38"/>
      <c r="M66" s="34"/>
      <c r="N66" s="34"/>
    </row>
    <row r="67" spans="2:14" x14ac:dyDescent="0.25">
      <c r="B67" s="140"/>
      <c r="C67" s="106" t="s">
        <v>49</v>
      </c>
      <c r="D67" s="99">
        <f>SUM(D60:D66)</f>
        <v>6</v>
      </c>
      <c r="E67" s="41"/>
      <c r="F67" s="42"/>
      <c r="G67" s="43"/>
      <c r="H67" s="110"/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105">
        <v>12010</v>
      </c>
      <c r="D68" s="100">
        <v>4</v>
      </c>
      <c r="E68" s="67"/>
      <c r="F68" s="28"/>
      <c r="G68" s="28"/>
      <c r="H68" s="109" t="s">
        <v>77</v>
      </c>
      <c r="I68" s="30"/>
      <c r="J68" s="31"/>
      <c r="K68" s="32"/>
      <c r="M68" s="34"/>
      <c r="N68" s="34"/>
    </row>
    <row r="69" spans="2:14" x14ac:dyDescent="0.25">
      <c r="B69" s="139"/>
      <c r="C69" s="105"/>
      <c r="D69" s="98"/>
      <c r="E69" s="64"/>
      <c r="F69" s="28"/>
      <c r="G69" s="28"/>
      <c r="H69" s="109"/>
      <c r="I69" s="36"/>
      <c r="J69" s="37"/>
      <c r="K69" s="38"/>
      <c r="M69" s="34"/>
      <c r="N69" s="34"/>
    </row>
    <row r="70" spans="2:14" x14ac:dyDescent="0.25">
      <c r="B70" s="139"/>
      <c r="C70" s="105"/>
      <c r="D70" s="98"/>
      <c r="E70" s="64"/>
      <c r="F70" s="28"/>
      <c r="G70" s="28"/>
      <c r="H70" s="109"/>
      <c r="I70" s="36"/>
      <c r="J70" s="37"/>
      <c r="K70" s="38"/>
      <c r="M70" s="34"/>
      <c r="N70" s="34"/>
    </row>
    <row r="71" spans="2:14" x14ac:dyDescent="0.25">
      <c r="B71" s="139"/>
      <c r="C71" s="105"/>
      <c r="D71" s="98"/>
      <c r="E71" s="64"/>
      <c r="F71" s="28"/>
      <c r="G71" s="28"/>
      <c r="H71" s="109"/>
      <c r="I71" s="36"/>
      <c r="J71" s="37"/>
      <c r="K71" s="38"/>
      <c r="M71" s="34"/>
      <c r="N71" s="34"/>
    </row>
    <row r="72" spans="2:14" x14ac:dyDescent="0.25">
      <c r="B72" s="139"/>
      <c r="C72" s="105"/>
      <c r="D72" s="98"/>
      <c r="E72" s="64"/>
      <c r="F72" s="28"/>
      <c r="G72" s="28"/>
      <c r="H72" s="109"/>
      <c r="I72" s="36"/>
      <c r="J72" s="37"/>
      <c r="K72" s="38"/>
      <c r="M72" s="34"/>
      <c r="N72" s="34"/>
    </row>
    <row r="73" spans="2:14" x14ac:dyDescent="0.25">
      <c r="B73" s="139"/>
      <c r="C73" s="105"/>
      <c r="D73" s="98"/>
      <c r="E73" s="64"/>
      <c r="F73" s="28"/>
      <c r="G73" s="28"/>
      <c r="H73" s="109"/>
      <c r="I73" s="36"/>
      <c r="J73" s="37"/>
      <c r="K73" s="38"/>
      <c r="M73" s="34"/>
      <c r="N73" s="34"/>
    </row>
    <row r="74" spans="2:14" x14ac:dyDescent="0.25">
      <c r="B74" s="139"/>
      <c r="C74" s="105"/>
      <c r="D74" s="98"/>
      <c r="E74" s="64"/>
      <c r="F74" s="28"/>
      <c r="G74" s="28"/>
      <c r="H74" s="109"/>
      <c r="I74" s="36"/>
      <c r="J74" s="37"/>
      <c r="K74" s="38"/>
      <c r="M74" s="34"/>
      <c r="N74" s="34"/>
    </row>
    <row r="75" spans="2:14" x14ac:dyDescent="0.25">
      <c r="B75" s="140"/>
      <c r="C75" s="106" t="s">
        <v>49</v>
      </c>
      <c r="D75" s="99">
        <f>SUM(D68:D74)</f>
        <v>4</v>
      </c>
      <c r="E75" s="41"/>
      <c r="F75" s="42"/>
      <c r="G75" s="43"/>
      <c r="H75" s="110"/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105">
        <v>15006</v>
      </c>
      <c r="D76" s="100">
        <v>4</v>
      </c>
      <c r="E76" s="67"/>
      <c r="F76" s="28"/>
      <c r="G76" s="28"/>
      <c r="H76" s="109" t="s">
        <v>103</v>
      </c>
      <c r="I76" s="30"/>
      <c r="J76" s="31"/>
      <c r="K76" s="32"/>
      <c r="M76" s="34"/>
      <c r="N76" s="34"/>
    </row>
    <row r="77" spans="2:14" x14ac:dyDescent="0.25">
      <c r="B77" s="139"/>
      <c r="C77" s="105">
        <v>12010</v>
      </c>
      <c r="D77" s="98">
        <v>5</v>
      </c>
      <c r="E77" s="64"/>
      <c r="F77" s="28"/>
      <c r="G77" s="28"/>
      <c r="H77" s="109" t="s">
        <v>77</v>
      </c>
      <c r="I77" s="36"/>
      <c r="J77" s="37"/>
      <c r="K77" s="38"/>
      <c r="M77" s="34"/>
      <c r="N77" s="34"/>
    </row>
    <row r="78" spans="2:14" x14ac:dyDescent="0.25">
      <c r="B78" s="139"/>
      <c r="C78" s="105"/>
      <c r="D78" s="98"/>
      <c r="E78" s="64"/>
      <c r="F78" s="28"/>
      <c r="G78" s="28"/>
      <c r="H78" s="109"/>
      <c r="I78" s="36"/>
      <c r="J78" s="37"/>
      <c r="K78" s="38"/>
      <c r="M78" s="34"/>
      <c r="N78" s="34"/>
    </row>
    <row r="79" spans="2:14" x14ac:dyDescent="0.25">
      <c r="B79" s="139"/>
      <c r="C79" s="105"/>
      <c r="D79" s="98"/>
      <c r="E79" s="64"/>
      <c r="F79" s="28"/>
      <c r="G79" s="28"/>
      <c r="H79" s="109"/>
      <c r="I79" s="36"/>
      <c r="J79" s="37"/>
      <c r="K79" s="38"/>
      <c r="M79" s="34"/>
      <c r="N79" s="34"/>
    </row>
    <row r="80" spans="2:14" x14ac:dyDescent="0.25">
      <c r="B80" s="139"/>
      <c r="C80" s="105"/>
      <c r="D80" s="98"/>
      <c r="E80" s="64"/>
      <c r="F80" s="28"/>
      <c r="G80" s="28"/>
      <c r="H80" s="109"/>
      <c r="I80" s="36"/>
      <c r="J80" s="37"/>
      <c r="K80" s="38"/>
      <c r="M80" s="34"/>
      <c r="N80" s="34"/>
    </row>
    <row r="81" spans="2:14" x14ac:dyDescent="0.25">
      <c r="B81" s="139"/>
      <c r="C81" s="105"/>
      <c r="D81" s="98"/>
      <c r="E81" s="64"/>
      <c r="F81" s="28"/>
      <c r="G81" s="28"/>
      <c r="H81" s="109"/>
      <c r="I81" s="36"/>
      <c r="J81" s="37"/>
      <c r="K81" s="38"/>
      <c r="M81" s="34"/>
      <c r="N81" s="34"/>
    </row>
    <row r="82" spans="2:14" x14ac:dyDescent="0.25">
      <c r="B82" s="139"/>
      <c r="C82" s="105"/>
      <c r="D82" s="98"/>
      <c r="E82" s="64"/>
      <c r="F82" s="28"/>
      <c r="G82" s="28"/>
      <c r="H82" s="109"/>
      <c r="I82" s="36"/>
      <c r="J82" s="37"/>
      <c r="K82" s="38"/>
      <c r="M82" s="34"/>
      <c r="N82" s="34"/>
    </row>
    <row r="83" spans="2:14" x14ac:dyDescent="0.25">
      <c r="B83" s="140"/>
      <c r="C83" s="106" t="s">
        <v>49</v>
      </c>
      <c r="D83" s="99">
        <f>SUM(D76:D82)</f>
        <v>9</v>
      </c>
      <c r="E83" s="41"/>
      <c r="F83" s="42"/>
      <c r="G83" s="43"/>
      <c r="H83" s="110"/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105">
        <v>2</v>
      </c>
      <c r="D84" s="100">
        <v>2</v>
      </c>
      <c r="E84" s="67"/>
      <c r="F84" s="28"/>
      <c r="G84" s="28"/>
      <c r="H84" s="109"/>
      <c r="I84" s="30"/>
      <c r="J84" s="31"/>
      <c r="K84" s="32"/>
      <c r="M84" s="34"/>
      <c r="N84" s="34"/>
    </row>
    <row r="85" spans="2:14" x14ac:dyDescent="0.25">
      <c r="B85" s="139"/>
      <c r="C85" s="105">
        <v>5</v>
      </c>
      <c r="D85" s="98">
        <v>2</v>
      </c>
      <c r="E85" s="64"/>
      <c r="F85" s="28"/>
      <c r="G85" s="28"/>
      <c r="H85" s="109"/>
      <c r="I85" s="36"/>
      <c r="J85" s="37"/>
      <c r="K85" s="38"/>
      <c r="M85" s="34"/>
      <c r="N85" s="34"/>
    </row>
    <row r="86" spans="2:14" x14ac:dyDescent="0.25">
      <c r="B86" s="139"/>
      <c r="C86" s="105">
        <v>12010</v>
      </c>
      <c r="D86" s="101">
        <v>4</v>
      </c>
      <c r="E86" s="64"/>
      <c r="F86" s="28"/>
      <c r="G86" s="28"/>
      <c r="H86" s="109" t="s">
        <v>77</v>
      </c>
      <c r="I86" s="36"/>
      <c r="J86" s="37"/>
      <c r="K86" s="38"/>
      <c r="M86" s="34"/>
      <c r="N86" s="34"/>
    </row>
    <row r="87" spans="2:14" x14ac:dyDescent="0.25">
      <c r="B87" s="139"/>
      <c r="C87" s="105">
        <v>16007</v>
      </c>
      <c r="D87" s="98">
        <v>1</v>
      </c>
      <c r="E87" s="64"/>
      <c r="F87" s="28"/>
      <c r="G87" s="28"/>
      <c r="H87" s="109" t="s">
        <v>76</v>
      </c>
      <c r="I87" s="36"/>
      <c r="J87" s="37"/>
      <c r="K87" s="38"/>
      <c r="M87" s="34"/>
      <c r="N87" s="34"/>
    </row>
    <row r="88" spans="2:14" x14ac:dyDescent="0.25">
      <c r="B88" s="139"/>
      <c r="C88" s="105"/>
      <c r="D88" s="98"/>
      <c r="E88" s="64"/>
      <c r="F88" s="28"/>
      <c r="G88" s="28"/>
      <c r="H88" s="109"/>
      <c r="I88" s="36"/>
      <c r="J88" s="37"/>
      <c r="K88" s="38"/>
      <c r="M88" s="34"/>
      <c r="N88" s="34"/>
    </row>
    <row r="89" spans="2:14" x14ac:dyDescent="0.25">
      <c r="B89" s="139"/>
      <c r="C89" s="105"/>
      <c r="D89" s="98"/>
      <c r="E89" s="64"/>
      <c r="F89" s="28"/>
      <c r="G89" s="28"/>
      <c r="H89" s="109"/>
      <c r="I89" s="36"/>
      <c r="J89" s="37"/>
      <c r="K89" s="38"/>
      <c r="M89" s="34"/>
      <c r="N89" s="34"/>
    </row>
    <row r="90" spans="2:14" x14ac:dyDescent="0.25">
      <c r="B90" s="139"/>
      <c r="C90" s="105"/>
      <c r="D90" s="98"/>
      <c r="E90" s="64"/>
      <c r="F90" s="28"/>
      <c r="G90" s="28"/>
      <c r="H90" s="109"/>
      <c r="I90" s="36"/>
      <c r="J90" s="37"/>
      <c r="K90" s="38"/>
      <c r="M90" s="34"/>
      <c r="N90" s="34"/>
    </row>
    <row r="91" spans="2:14" x14ac:dyDescent="0.25">
      <c r="B91" s="140"/>
      <c r="C91" s="106" t="s">
        <v>49</v>
      </c>
      <c r="D91" s="99">
        <f>SUM(D84:D90)</f>
        <v>9</v>
      </c>
      <c r="E91" s="41"/>
      <c r="F91" s="42"/>
      <c r="G91" s="43"/>
      <c r="H91" s="110"/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105">
        <v>5</v>
      </c>
      <c r="D92" s="100">
        <v>8</v>
      </c>
      <c r="E92" s="67"/>
      <c r="F92" s="28"/>
      <c r="G92" s="28"/>
      <c r="H92" s="109"/>
      <c r="I92" s="30"/>
      <c r="J92" s="31"/>
      <c r="K92" s="32"/>
      <c r="M92" s="34"/>
      <c r="N92" s="34"/>
    </row>
    <row r="93" spans="2:14" x14ac:dyDescent="0.25">
      <c r="B93" s="139"/>
      <c r="C93" s="105"/>
      <c r="D93" s="98"/>
      <c r="E93" s="64"/>
      <c r="F93" s="28"/>
      <c r="G93" s="28"/>
      <c r="H93" s="109"/>
      <c r="I93" s="36"/>
      <c r="J93" s="37"/>
      <c r="K93" s="38"/>
      <c r="M93" s="34"/>
      <c r="N93" s="34"/>
    </row>
    <row r="94" spans="2:14" x14ac:dyDescent="0.25">
      <c r="B94" s="139"/>
      <c r="C94" s="105"/>
      <c r="D94" s="98"/>
      <c r="E94" s="64"/>
      <c r="F94" s="28"/>
      <c r="G94" s="28"/>
      <c r="H94" s="109"/>
      <c r="I94" s="36"/>
      <c r="J94" s="37"/>
      <c r="K94" s="38"/>
      <c r="M94" s="34"/>
      <c r="N94" s="34"/>
    </row>
    <row r="95" spans="2:14" x14ac:dyDescent="0.25">
      <c r="B95" s="139"/>
      <c r="C95" s="105"/>
      <c r="D95" s="98"/>
      <c r="E95" s="64"/>
      <c r="F95" s="28"/>
      <c r="G95" s="28"/>
      <c r="H95" s="109"/>
      <c r="I95" s="36"/>
      <c r="J95" s="37"/>
      <c r="K95" s="38"/>
      <c r="M95" s="34"/>
      <c r="N95" s="34"/>
    </row>
    <row r="96" spans="2:14" x14ac:dyDescent="0.25">
      <c r="B96" s="139"/>
      <c r="C96" s="105"/>
      <c r="D96" s="98"/>
      <c r="E96" s="64"/>
      <c r="F96" s="28"/>
      <c r="G96" s="28"/>
      <c r="H96" s="109"/>
      <c r="I96" s="36"/>
      <c r="J96" s="37"/>
      <c r="K96" s="38"/>
      <c r="M96" s="34"/>
      <c r="N96" s="34"/>
    </row>
    <row r="97" spans="2:14" x14ac:dyDescent="0.25">
      <c r="B97" s="139"/>
      <c r="C97" s="105"/>
      <c r="D97" s="98"/>
      <c r="E97" s="64"/>
      <c r="F97" s="28"/>
      <c r="G97" s="28"/>
      <c r="H97" s="109"/>
      <c r="I97" s="36"/>
      <c r="J97" s="37"/>
      <c r="K97" s="38"/>
      <c r="M97" s="34"/>
      <c r="N97" s="34"/>
    </row>
    <row r="98" spans="2:14" x14ac:dyDescent="0.25">
      <c r="B98" s="139"/>
      <c r="C98" s="105"/>
      <c r="D98" s="98"/>
      <c r="E98" s="64"/>
      <c r="F98" s="28"/>
      <c r="G98" s="28"/>
      <c r="H98" s="109"/>
      <c r="I98" s="36"/>
      <c r="J98" s="37"/>
      <c r="K98" s="38"/>
      <c r="M98" s="34"/>
      <c r="N98" s="34"/>
    </row>
    <row r="99" spans="2:14" x14ac:dyDescent="0.25">
      <c r="B99" s="140"/>
      <c r="C99" s="106" t="s">
        <v>49</v>
      </c>
      <c r="D99" s="99">
        <f>SUM(D92:D98)</f>
        <v>8</v>
      </c>
      <c r="E99" s="41"/>
      <c r="F99" s="42"/>
      <c r="G99" s="43"/>
      <c r="H99" s="110"/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105">
        <v>5</v>
      </c>
      <c r="D100" s="98">
        <v>4</v>
      </c>
      <c r="E100" s="67"/>
      <c r="F100" s="28"/>
      <c r="G100" s="28"/>
      <c r="H100" s="109"/>
      <c r="I100" s="30"/>
      <c r="J100" s="31"/>
      <c r="K100" s="32"/>
      <c r="M100" s="34"/>
      <c r="N100" s="34"/>
    </row>
    <row r="101" spans="2:14" x14ac:dyDescent="0.25">
      <c r="B101" s="139"/>
      <c r="C101" s="105"/>
      <c r="D101" s="98"/>
      <c r="E101" s="64"/>
      <c r="F101" s="28"/>
      <c r="G101" s="28"/>
      <c r="H101" s="109"/>
      <c r="I101" s="36"/>
      <c r="J101" s="37"/>
      <c r="K101" s="38"/>
      <c r="M101" s="34"/>
      <c r="N101" s="34"/>
    </row>
    <row r="102" spans="2:14" x14ac:dyDescent="0.25">
      <c r="B102" s="139"/>
      <c r="C102" s="105"/>
      <c r="D102" s="98"/>
      <c r="E102" s="64"/>
      <c r="F102" s="28"/>
      <c r="G102" s="28"/>
      <c r="H102" s="109"/>
      <c r="I102" s="36"/>
      <c r="J102" s="37"/>
      <c r="K102" s="38"/>
      <c r="M102" s="34"/>
      <c r="N102" s="34"/>
    </row>
    <row r="103" spans="2:14" x14ac:dyDescent="0.25">
      <c r="B103" s="139"/>
      <c r="C103" s="105"/>
      <c r="D103" s="98"/>
      <c r="E103" s="64"/>
      <c r="F103" s="28"/>
      <c r="G103" s="28"/>
      <c r="H103" s="109"/>
      <c r="I103" s="36"/>
      <c r="J103" s="37"/>
      <c r="K103" s="38"/>
      <c r="M103" s="34"/>
      <c r="N103" s="34"/>
    </row>
    <row r="104" spans="2:14" x14ac:dyDescent="0.25">
      <c r="B104" s="139"/>
      <c r="C104" s="105"/>
      <c r="D104" s="98"/>
      <c r="E104" s="64"/>
      <c r="F104" s="28"/>
      <c r="G104" s="28"/>
      <c r="H104" s="109"/>
      <c r="I104" s="36"/>
      <c r="J104" s="37"/>
      <c r="K104" s="38"/>
      <c r="M104" s="34"/>
      <c r="N104" s="34"/>
    </row>
    <row r="105" spans="2:14" x14ac:dyDescent="0.25">
      <c r="B105" s="139"/>
      <c r="C105" s="105"/>
      <c r="D105" s="98"/>
      <c r="E105" s="64"/>
      <c r="F105" s="28"/>
      <c r="G105" s="28"/>
      <c r="H105" s="109"/>
      <c r="I105" s="36"/>
      <c r="J105" s="37"/>
      <c r="K105" s="38"/>
      <c r="M105" s="34"/>
      <c r="N105" s="34"/>
    </row>
    <row r="106" spans="2:14" x14ac:dyDescent="0.25">
      <c r="B106" s="139"/>
      <c r="C106" s="105"/>
      <c r="D106" s="98"/>
      <c r="E106" s="64"/>
      <c r="F106" s="28"/>
      <c r="G106" s="28"/>
      <c r="H106" s="109"/>
      <c r="I106" s="36"/>
      <c r="J106" s="37"/>
      <c r="K106" s="38"/>
      <c r="M106" s="34"/>
      <c r="N106" s="34"/>
    </row>
    <row r="107" spans="2:14" x14ac:dyDescent="0.25">
      <c r="B107" s="140"/>
      <c r="C107" s="106" t="s">
        <v>49</v>
      </c>
      <c r="D107" s="99">
        <f>SUM(D100:D106)</f>
        <v>4</v>
      </c>
      <c r="E107" s="41"/>
      <c r="F107" s="42"/>
      <c r="G107" s="43"/>
      <c r="H107" s="110"/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105">
        <v>12010</v>
      </c>
      <c r="D108" s="100">
        <v>1</v>
      </c>
      <c r="E108" s="67"/>
      <c r="F108" s="28"/>
      <c r="G108" s="28"/>
      <c r="H108" s="109"/>
      <c r="I108" s="30"/>
      <c r="J108" s="31"/>
      <c r="K108" s="32"/>
      <c r="M108" s="34"/>
      <c r="N108" s="34"/>
    </row>
    <row r="109" spans="2:14" x14ac:dyDescent="0.25">
      <c r="B109" s="139"/>
      <c r="C109" s="105">
        <v>9</v>
      </c>
      <c r="D109" s="98">
        <v>2</v>
      </c>
      <c r="E109" s="64"/>
      <c r="F109" s="28"/>
      <c r="G109" s="28"/>
      <c r="H109" s="109"/>
      <c r="I109" s="36"/>
      <c r="J109" s="37"/>
      <c r="K109" s="38"/>
      <c r="M109" s="34"/>
      <c r="N109" s="34"/>
    </row>
    <row r="110" spans="2:14" x14ac:dyDescent="0.25">
      <c r="B110" s="139"/>
      <c r="C110" s="105">
        <v>5</v>
      </c>
      <c r="D110" s="98">
        <v>3</v>
      </c>
      <c r="E110" s="64"/>
      <c r="F110" s="28"/>
      <c r="G110" s="28"/>
      <c r="H110" s="109"/>
      <c r="I110" s="36"/>
      <c r="J110" s="37"/>
      <c r="K110" s="38"/>
      <c r="M110" s="34"/>
      <c r="N110" s="34"/>
    </row>
    <row r="111" spans="2:14" x14ac:dyDescent="0.25">
      <c r="B111" s="139"/>
      <c r="C111" s="105"/>
      <c r="D111" s="98"/>
      <c r="E111" s="64"/>
      <c r="F111" s="28"/>
      <c r="G111" s="28"/>
      <c r="H111" s="109"/>
      <c r="I111" s="36"/>
      <c r="J111" s="37"/>
      <c r="K111" s="38"/>
      <c r="M111" s="34"/>
      <c r="N111" s="34"/>
    </row>
    <row r="112" spans="2:14" x14ac:dyDescent="0.25">
      <c r="B112" s="139"/>
      <c r="C112" s="105"/>
      <c r="D112" s="98"/>
      <c r="E112" s="64"/>
      <c r="F112" s="28"/>
      <c r="G112" s="28"/>
      <c r="H112" s="109"/>
      <c r="I112" s="36"/>
      <c r="J112" s="37"/>
      <c r="K112" s="38"/>
      <c r="M112" s="34"/>
      <c r="N112" s="34"/>
    </row>
    <row r="113" spans="2:14" x14ac:dyDescent="0.25">
      <c r="B113" s="139"/>
      <c r="C113" s="105"/>
      <c r="D113" s="98"/>
      <c r="E113" s="64"/>
      <c r="F113" s="28"/>
      <c r="G113" s="28"/>
      <c r="H113" s="109"/>
      <c r="I113" s="36"/>
      <c r="J113" s="37"/>
      <c r="K113" s="38"/>
      <c r="M113" s="34"/>
      <c r="N113" s="34"/>
    </row>
    <row r="114" spans="2:14" x14ac:dyDescent="0.25">
      <c r="B114" s="139"/>
      <c r="C114" s="105"/>
      <c r="D114" s="98"/>
      <c r="E114" s="64"/>
      <c r="F114" s="28"/>
      <c r="G114" s="28"/>
      <c r="H114" s="109"/>
      <c r="I114" s="36"/>
      <c r="J114" s="37"/>
      <c r="K114" s="38"/>
      <c r="M114" s="34"/>
      <c r="N114" s="34"/>
    </row>
    <row r="115" spans="2:14" x14ac:dyDescent="0.25">
      <c r="B115" s="140"/>
      <c r="C115" s="106" t="s">
        <v>49</v>
      </c>
      <c r="D115" s="99">
        <f>SUM(D108:D114)</f>
        <v>6</v>
      </c>
      <c r="E115" s="41"/>
      <c r="F115" s="42"/>
      <c r="G115" s="43"/>
      <c r="H115" s="110"/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105">
        <v>1708</v>
      </c>
      <c r="D116" s="100">
        <v>2</v>
      </c>
      <c r="E116" s="67"/>
      <c r="F116" s="28"/>
      <c r="G116" s="28"/>
      <c r="H116" s="109"/>
      <c r="I116" s="30"/>
      <c r="J116" s="31"/>
      <c r="K116" s="32"/>
      <c r="M116" s="34"/>
      <c r="N116" s="34"/>
    </row>
    <row r="117" spans="2:14" x14ac:dyDescent="0.25">
      <c r="B117" s="139"/>
      <c r="C117" s="105">
        <v>5</v>
      </c>
      <c r="D117" s="98">
        <v>6</v>
      </c>
      <c r="E117" s="64"/>
      <c r="F117" s="28"/>
      <c r="G117" s="28"/>
      <c r="H117" s="109"/>
      <c r="I117" s="36"/>
      <c r="J117" s="37"/>
      <c r="K117" s="38"/>
      <c r="M117" s="34"/>
      <c r="N117" s="34"/>
    </row>
    <row r="118" spans="2:14" x14ac:dyDescent="0.25">
      <c r="B118" s="139"/>
      <c r="C118" s="105"/>
      <c r="D118" s="98"/>
      <c r="E118" s="64"/>
      <c r="F118" s="28"/>
      <c r="G118" s="28"/>
      <c r="H118" s="109"/>
      <c r="I118" s="36"/>
      <c r="J118" s="37"/>
      <c r="K118" s="38"/>
      <c r="M118" s="34"/>
      <c r="N118" s="34"/>
    </row>
    <row r="119" spans="2:14" x14ac:dyDescent="0.25">
      <c r="B119" s="139"/>
      <c r="C119" s="105"/>
      <c r="D119" s="98"/>
      <c r="E119" s="64"/>
      <c r="F119" s="28"/>
      <c r="G119" s="28"/>
      <c r="H119" s="109"/>
      <c r="I119" s="36"/>
      <c r="J119" s="37"/>
      <c r="K119" s="38"/>
      <c r="M119" s="34"/>
      <c r="N119" s="34"/>
    </row>
    <row r="120" spans="2:14" x14ac:dyDescent="0.25">
      <c r="B120" s="139"/>
      <c r="C120" s="105"/>
      <c r="D120" s="98"/>
      <c r="E120" s="64"/>
      <c r="F120" s="28"/>
      <c r="G120" s="28"/>
      <c r="H120" s="109"/>
      <c r="I120" s="36"/>
      <c r="J120" s="37"/>
      <c r="K120" s="38"/>
      <c r="M120" s="34"/>
      <c r="N120" s="34"/>
    </row>
    <row r="121" spans="2:14" x14ac:dyDescent="0.25">
      <c r="B121" s="139"/>
      <c r="C121" s="105"/>
      <c r="D121" s="98"/>
      <c r="E121" s="64"/>
      <c r="F121" s="28"/>
      <c r="G121" s="28"/>
      <c r="H121" s="109"/>
      <c r="I121" s="36"/>
      <c r="J121" s="37"/>
      <c r="K121" s="38"/>
      <c r="M121" s="34"/>
      <c r="N121" s="34"/>
    </row>
    <row r="122" spans="2:14" x14ac:dyDescent="0.25">
      <c r="B122" s="139"/>
      <c r="C122" s="105"/>
      <c r="D122" s="98"/>
      <c r="E122" s="64"/>
      <c r="F122" s="28"/>
      <c r="G122" s="28"/>
      <c r="H122" s="109"/>
      <c r="I122" s="36"/>
      <c r="J122" s="37"/>
      <c r="K122" s="38"/>
      <c r="M122" s="34"/>
      <c r="N122" s="34"/>
    </row>
    <row r="123" spans="2:14" x14ac:dyDescent="0.25">
      <c r="B123" s="140"/>
      <c r="C123" s="106" t="s">
        <v>49</v>
      </c>
      <c r="D123" s="99">
        <f>SUM(D116:D122)</f>
        <v>8</v>
      </c>
      <c r="E123" s="41"/>
      <c r="F123" s="42"/>
      <c r="G123" s="43"/>
      <c r="H123" s="110"/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105"/>
      <c r="D124" s="100"/>
      <c r="E124" s="67"/>
      <c r="F124" s="28"/>
      <c r="G124" s="28"/>
      <c r="H124" s="109"/>
      <c r="I124" s="30"/>
      <c r="J124" s="31"/>
      <c r="K124" s="32"/>
      <c r="M124" s="34"/>
      <c r="N124" s="34"/>
    </row>
    <row r="125" spans="2:14" x14ac:dyDescent="0.25">
      <c r="B125" s="139"/>
      <c r="C125" s="105"/>
      <c r="D125" s="98"/>
      <c r="E125" s="64"/>
      <c r="F125" s="28"/>
      <c r="G125" s="28"/>
      <c r="H125" s="109"/>
      <c r="I125" s="36"/>
      <c r="J125" s="37"/>
      <c r="K125" s="38"/>
      <c r="M125" s="34"/>
      <c r="N125" s="34"/>
    </row>
    <row r="126" spans="2:14" x14ac:dyDescent="0.25">
      <c r="B126" s="139"/>
      <c r="C126" s="105"/>
      <c r="D126" s="98"/>
      <c r="E126" s="64"/>
      <c r="F126" s="28"/>
      <c r="G126" s="28"/>
      <c r="H126" s="109"/>
      <c r="I126" s="36"/>
      <c r="J126" s="37"/>
      <c r="K126" s="38"/>
      <c r="M126" s="34"/>
      <c r="N126" s="34"/>
    </row>
    <row r="127" spans="2:14" x14ac:dyDescent="0.25">
      <c r="B127" s="139"/>
      <c r="C127" s="105"/>
      <c r="D127" s="98"/>
      <c r="E127" s="64"/>
      <c r="F127" s="28"/>
      <c r="G127" s="28"/>
      <c r="H127" s="109"/>
      <c r="I127" s="36"/>
      <c r="J127" s="37"/>
      <c r="K127" s="38"/>
      <c r="M127" s="34"/>
      <c r="N127" s="34"/>
    </row>
    <row r="128" spans="2:14" x14ac:dyDescent="0.25">
      <c r="B128" s="139"/>
      <c r="C128" s="105"/>
      <c r="D128" s="98"/>
      <c r="E128" s="64"/>
      <c r="F128" s="28"/>
      <c r="G128" s="28"/>
      <c r="H128" s="109"/>
      <c r="I128" s="36"/>
      <c r="J128" s="37"/>
      <c r="K128" s="38"/>
      <c r="M128" s="34"/>
      <c r="N128" s="34"/>
    </row>
    <row r="129" spans="2:14" x14ac:dyDescent="0.25">
      <c r="B129" s="139"/>
      <c r="C129" s="105"/>
      <c r="D129" s="98"/>
      <c r="E129" s="64"/>
      <c r="F129" s="28"/>
      <c r="G129" s="28"/>
      <c r="H129" s="109"/>
      <c r="I129" s="36"/>
      <c r="J129" s="37"/>
      <c r="K129" s="38"/>
      <c r="M129" s="34"/>
      <c r="N129" s="34"/>
    </row>
    <row r="130" spans="2:14" x14ac:dyDescent="0.25">
      <c r="B130" s="139"/>
      <c r="C130" s="105"/>
      <c r="D130" s="98"/>
      <c r="E130" s="64"/>
      <c r="F130" s="28"/>
      <c r="G130" s="28"/>
      <c r="H130" s="109"/>
      <c r="I130" s="36"/>
      <c r="J130" s="37"/>
      <c r="K130" s="38"/>
      <c r="M130" s="34"/>
      <c r="N130" s="34"/>
    </row>
    <row r="131" spans="2:14" x14ac:dyDescent="0.25">
      <c r="B131" s="140"/>
      <c r="C131" s="106" t="s">
        <v>49</v>
      </c>
      <c r="D131" s="99">
        <f>SUM(D124:D130)</f>
        <v>0</v>
      </c>
      <c r="E131" s="41"/>
      <c r="F131" s="42"/>
      <c r="G131" s="43"/>
      <c r="H131" s="110"/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105"/>
      <c r="D132" s="100"/>
      <c r="E132" s="67"/>
      <c r="F132" s="28"/>
      <c r="G132" s="28"/>
      <c r="H132" s="109"/>
      <c r="I132" s="30"/>
      <c r="J132" s="31"/>
      <c r="K132" s="32"/>
      <c r="M132" s="34"/>
      <c r="N132" s="34"/>
    </row>
    <row r="133" spans="2:14" x14ac:dyDescent="0.25">
      <c r="B133" s="139"/>
      <c r="C133" s="105"/>
      <c r="D133" s="98"/>
      <c r="E133" s="64"/>
      <c r="F133" s="28"/>
      <c r="G133" s="28"/>
      <c r="H133" s="109"/>
      <c r="I133" s="36"/>
      <c r="J133" s="37"/>
      <c r="K133" s="38"/>
      <c r="M133" s="34"/>
      <c r="N133" s="34"/>
    </row>
    <row r="134" spans="2:14" x14ac:dyDescent="0.25">
      <c r="B134" s="139"/>
      <c r="C134" s="105"/>
      <c r="D134" s="98"/>
      <c r="E134" s="64"/>
      <c r="F134" s="28"/>
      <c r="G134" s="28"/>
      <c r="H134" s="109"/>
      <c r="I134" s="36"/>
      <c r="J134" s="37"/>
      <c r="K134" s="38"/>
      <c r="M134" s="34"/>
      <c r="N134" s="34"/>
    </row>
    <row r="135" spans="2:14" x14ac:dyDescent="0.25">
      <c r="B135" s="139"/>
      <c r="C135" s="105"/>
      <c r="D135" s="98"/>
      <c r="E135" s="64"/>
      <c r="F135" s="28"/>
      <c r="G135" s="28"/>
      <c r="H135" s="109"/>
      <c r="I135" s="36"/>
      <c r="J135" s="37"/>
      <c r="K135" s="38"/>
      <c r="M135" s="34"/>
      <c r="N135" s="34"/>
    </row>
    <row r="136" spans="2:14" x14ac:dyDescent="0.25">
      <c r="B136" s="139"/>
      <c r="C136" s="105"/>
      <c r="D136" s="98"/>
      <c r="E136" s="64"/>
      <c r="F136" s="28"/>
      <c r="G136" s="28"/>
      <c r="H136" s="109"/>
      <c r="I136" s="36"/>
      <c r="J136" s="37"/>
      <c r="K136" s="38"/>
      <c r="M136" s="34"/>
      <c r="N136" s="34"/>
    </row>
    <row r="137" spans="2:14" x14ac:dyDescent="0.25">
      <c r="B137" s="139"/>
      <c r="C137" s="105"/>
      <c r="D137" s="98"/>
      <c r="E137" s="64"/>
      <c r="F137" s="28"/>
      <c r="G137" s="28"/>
      <c r="H137" s="109"/>
      <c r="I137" s="36"/>
      <c r="J137" s="37"/>
      <c r="K137" s="38"/>
      <c r="M137" s="34"/>
      <c r="N137" s="34"/>
    </row>
    <row r="138" spans="2:14" x14ac:dyDescent="0.25">
      <c r="B138" s="139"/>
      <c r="C138" s="105"/>
      <c r="D138" s="98"/>
      <c r="E138" s="64"/>
      <c r="F138" s="28"/>
      <c r="G138" s="28"/>
      <c r="H138" s="109"/>
      <c r="I138" s="36"/>
      <c r="J138" s="37"/>
      <c r="K138" s="38"/>
      <c r="M138" s="34"/>
      <c r="N138" s="34"/>
    </row>
    <row r="139" spans="2:14" x14ac:dyDescent="0.25">
      <c r="B139" s="140"/>
      <c r="C139" s="106" t="s">
        <v>49</v>
      </c>
      <c r="D139" s="99">
        <f>SUM(D132:D138)</f>
        <v>0</v>
      </c>
      <c r="E139" s="41"/>
      <c r="F139" s="42"/>
      <c r="G139" s="43"/>
      <c r="H139" s="110"/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105"/>
      <c r="D140" s="100"/>
      <c r="E140" s="67"/>
      <c r="F140" s="28"/>
      <c r="G140" s="28"/>
      <c r="H140" s="109"/>
      <c r="I140" s="30"/>
      <c r="J140" s="31"/>
      <c r="K140" s="32"/>
      <c r="M140" s="34"/>
      <c r="N140" s="34"/>
    </row>
    <row r="141" spans="2:14" x14ac:dyDescent="0.25">
      <c r="B141" s="139"/>
      <c r="C141" s="105"/>
      <c r="D141" s="98"/>
      <c r="E141" s="64"/>
      <c r="F141" s="28"/>
      <c r="G141" s="28"/>
      <c r="H141" s="109"/>
      <c r="I141" s="36"/>
      <c r="J141" s="37"/>
      <c r="K141" s="38"/>
      <c r="M141" s="34"/>
      <c r="N141" s="34"/>
    </row>
    <row r="142" spans="2:14" x14ac:dyDescent="0.25">
      <c r="B142" s="139"/>
      <c r="C142" s="105"/>
      <c r="D142" s="98"/>
      <c r="E142" s="64"/>
      <c r="F142" s="28"/>
      <c r="G142" s="28"/>
      <c r="H142" s="109"/>
      <c r="I142" s="36"/>
      <c r="J142" s="37"/>
      <c r="K142" s="38"/>
      <c r="M142" s="34"/>
      <c r="N142" s="34"/>
    </row>
    <row r="143" spans="2:14" x14ac:dyDescent="0.25">
      <c r="B143" s="139"/>
      <c r="C143" s="105"/>
      <c r="D143" s="98"/>
      <c r="E143" s="64"/>
      <c r="F143" s="28"/>
      <c r="G143" s="28"/>
      <c r="H143" s="109"/>
      <c r="I143" s="36"/>
      <c r="J143" s="37"/>
      <c r="K143" s="38"/>
      <c r="M143" s="34"/>
      <c r="N143" s="34"/>
    </row>
    <row r="144" spans="2:14" x14ac:dyDescent="0.25">
      <c r="B144" s="139"/>
      <c r="C144" s="105"/>
      <c r="D144" s="98"/>
      <c r="E144" s="64"/>
      <c r="F144" s="28"/>
      <c r="G144" s="28"/>
      <c r="H144" s="109"/>
      <c r="I144" s="36"/>
      <c r="J144" s="37"/>
      <c r="K144" s="38"/>
      <c r="M144" s="34"/>
      <c r="N144" s="34"/>
    </row>
    <row r="145" spans="2:14" x14ac:dyDescent="0.25">
      <c r="B145" s="139"/>
      <c r="C145" s="105"/>
      <c r="D145" s="98"/>
      <c r="E145" s="64"/>
      <c r="F145" s="28"/>
      <c r="G145" s="28"/>
      <c r="H145" s="109"/>
      <c r="I145" s="36"/>
      <c r="J145" s="37"/>
      <c r="K145" s="38"/>
      <c r="M145" s="34"/>
      <c r="N145" s="34"/>
    </row>
    <row r="146" spans="2:14" x14ac:dyDescent="0.25">
      <c r="B146" s="139"/>
      <c r="C146" s="105"/>
      <c r="D146" s="98"/>
      <c r="E146" s="64"/>
      <c r="F146" s="28"/>
      <c r="G146" s="28"/>
      <c r="H146" s="109"/>
      <c r="I146" s="36"/>
      <c r="J146" s="37"/>
      <c r="K146" s="38"/>
      <c r="M146" s="34"/>
      <c r="N146" s="34"/>
    </row>
    <row r="147" spans="2:14" x14ac:dyDescent="0.25">
      <c r="B147" s="140"/>
      <c r="C147" s="106" t="s">
        <v>49</v>
      </c>
      <c r="D147" s="99">
        <f>SUM(D140:D146)</f>
        <v>0</v>
      </c>
      <c r="E147" s="41"/>
      <c r="F147" s="42"/>
      <c r="G147" s="43"/>
      <c r="H147" s="110"/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105"/>
      <c r="D148" s="100"/>
      <c r="E148" s="67"/>
      <c r="F148" s="28"/>
      <c r="G148" s="28"/>
      <c r="H148" s="109"/>
      <c r="I148" s="30"/>
      <c r="J148" s="31"/>
      <c r="K148" s="32"/>
      <c r="M148" s="34"/>
      <c r="N148" s="34"/>
    </row>
    <row r="149" spans="2:14" x14ac:dyDescent="0.25">
      <c r="B149" s="139"/>
      <c r="C149" s="105"/>
      <c r="D149" s="98"/>
      <c r="E149" s="64"/>
      <c r="F149" s="28"/>
      <c r="G149" s="28"/>
      <c r="H149" s="109"/>
      <c r="I149" s="36"/>
      <c r="J149" s="37"/>
      <c r="K149" s="38"/>
      <c r="M149" s="34"/>
      <c r="N149" s="34"/>
    </row>
    <row r="150" spans="2:14" x14ac:dyDescent="0.25">
      <c r="B150" s="139"/>
      <c r="C150" s="105"/>
      <c r="D150" s="98"/>
      <c r="E150" s="64"/>
      <c r="F150" s="28"/>
      <c r="G150" s="28"/>
      <c r="H150" s="109"/>
      <c r="I150" s="36"/>
      <c r="J150" s="37"/>
      <c r="K150" s="38"/>
      <c r="M150" s="34"/>
      <c r="N150" s="34"/>
    </row>
    <row r="151" spans="2:14" x14ac:dyDescent="0.25">
      <c r="B151" s="139"/>
      <c r="C151" s="105"/>
      <c r="D151" s="98"/>
      <c r="E151" s="64"/>
      <c r="F151" s="28"/>
      <c r="G151" s="28"/>
      <c r="H151" s="109"/>
      <c r="I151" s="36"/>
      <c r="J151" s="37"/>
      <c r="K151" s="38"/>
      <c r="M151" s="34"/>
      <c r="N151" s="34"/>
    </row>
    <row r="152" spans="2:14" x14ac:dyDescent="0.25">
      <c r="B152" s="139"/>
      <c r="C152" s="105"/>
      <c r="D152" s="98"/>
      <c r="E152" s="64"/>
      <c r="F152" s="28"/>
      <c r="G152" s="28"/>
      <c r="H152" s="109"/>
      <c r="I152" s="36"/>
      <c r="J152" s="37"/>
      <c r="K152" s="38"/>
      <c r="M152" s="34"/>
      <c r="N152" s="34"/>
    </row>
    <row r="153" spans="2:14" x14ac:dyDescent="0.25">
      <c r="B153" s="139"/>
      <c r="C153" s="105"/>
      <c r="D153" s="98"/>
      <c r="E153" s="64"/>
      <c r="F153" s="28"/>
      <c r="G153" s="28"/>
      <c r="H153" s="109"/>
      <c r="I153" s="36"/>
      <c r="J153" s="37"/>
      <c r="K153" s="38"/>
      <c r="M153" s="34"/>
      <c r="N153" s="34"/>
    </row>
    <row r="154" spans="2:14" x14ac:dyDescent="0.25">
      <c r="B154" s="139"/>
      <c r="C154" s="105"/>
      <c r="D154" s="98"/>
      <c r="E154" s="64"/>
      <c r="F154" s="28"/>
      <c r="G154" s="28"/>
      <c r="H154" s="109"/>
      <c r="I154" s="36"/>
      <c r="J154" s="37"/>
      <c r="K154" s="38"/>
      <c r="M154" s="34"/>
      <c r="N154" s="34"/>
    </row>
    <row r="155" spans="2:14" x14ac:dyDescent="0.25">
      <c r="B155" s="140"/>
      <c r="C155" s="106" t="s">
        <v>49</v>
      </c>
      <c r="D155" s="99">
        <f>SUM(D148:D154)</f>
        <v>0</v>
      </c>
      <c r="E155" s="41"/>
      <c r="F155" s="42"/>
      <c r="G155" s="43"/>
      <c r="H155" s="110"/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105"/>
      <c r="D156" s="100"/>
      <c r="E156" s="67"/>
      <c r="F156" s="28"/>
      <c r="G156" s="28"/>
      <c r="H156" s="109"/>
      <c r="I156" s="30"/>
      <c r="J156" s="31"/>
      <c r="K156" s="32"/>
      <c r="M156" s="34"/>
      <c r="N156" s="34"/>
    </row>
    <row r="157" spans="2:14" x14ac:dyDescent="0.25">
      <c r="B157" s="139"/>
      <c r="C157" s="105"/>
      <c r="D157" s="98"/>
      <c r="E157" s="64"/>
      <c r="F157" s="28"/>
      <c r="G157" s="28"/>
      <c r="H157" s="109"/>
      <c r="I157" s="36"/>
      <c r="J157" s="37"/>
      <c r="K157" s="38"/>
      <c r="M157" s="34"/>
      <c r="N157" s="34"/>
    </row>
    <row r="158" spans="2:14" x14ac:dyDescent="0.25">
      <c r="B158" s="139"/>
      <c r="C158" s="105"/>
      <c r="D158" s="98"/>
      <c r="E158" s="64"/>
      <c r="F158" s="28"/>
      <c r="G158" s="28"/>
      <c r="H158" s="109"/>
      <c r="I158" s="36"/>
      <c r="J158" s="37"/>
      <c r="K158" s="38"/>
      <c r="M158" s="34"/>
      <c r="N158" s="34"/>
    </row>
    <row r="159" spans="2:14" x14ac:dyDescent="0.25">
      <c r="B159" s="139"/>
      <c r="C159" s="105"/>
      <c r="D159" s="98"/>
      <c r="E159" s="64"/>
      <c r="F159" s="28"/>
      <c r="G159" s="28"/>
      <c r="H159" s="109"/>
      <c r="I159" s="36"/>
      <c r="J159" s="37"/>
      <c r="K159" s="38"/>
      <c r="M159" s="34"/>
      <c r="N159" s="34"/>
    </row>
    <row r="160" spans="2:14" x14ac:dyDescent="0.25">
      <c r="B160" s="139"/>
      <c r="C160" s="105"/>
      <c r="D160" s="98"/>
      <c r="E160" s="64"/>
      <c r="F160" s="28"/>
      <c r="G160" s="28"/>
      <c r="H160" s="109"/>
      <c r="I160" s="36"/>
      <c r="J160" s="37"/>
      <c r="K160" s="38"/>
      <c r="M160" s="34"/>
      <c r="N160" s="34"/>
    </row>
    <row r="161" spans="2:14" x14ac:dyDescent="0.25">
      <c r="B161" s="139"/>
      <c r="C161" s="105"/>
      <c r="D161" s="98"/>
      <c r="E161" s="64"/>
      <c r="F161" s="28"/>
      <c r="G161" s="28"/>
      <c r="H161" s="109"/>
      <c r="I161" s="36"/>
      <c r="J161" s="37"/>
      <c r="K161" s="38"/>
      <c r="M161" s="34"/>
      <c r="N161" s="34"/>
    </row>
    <row r="162" spans="2:14" x14ac:dyDescent="0.25">
      <c r="B162" s="139"/>
      <c r="C162" s="105"/>
      <c r="D162" s="98"/>
      <c r="E162" s="64"/>
      <c r="F162" s="28"/>
      <c r="G162" s="28"/>
      <c r="H162" s="109"/>
      <c r="I162" s="36"/>
      <c r="J162" s="37"/>
      <c r="K162" s="38"/>
      <c r="M162" s="34"/>
      <c r="N162" s="34"/>
    </row>
    <row r="163" spans="2:14" x14ac:dyDescent="0.25">
      <c r="B163" s="140"/>
      <c r="C163" s="106" t="s">
        <v>49</v>
      </c>
      <c r="D163" s="99">
        <f>SUM(D156:D162)</f>
        <v>0</v>
      </c>
      <c r="E163" s="41"/>
      <c r="F163" s="42"/>
      <c r="G163" s="43"/>
      <c r="H163" s="110"/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105"/>
      <c r="D164" s="100"/>
      <c r="E164" s="67"/>
      <c r="F164" s="28"/>
      <c r="G164" s="28"/>
      <c r="H164" s="109"/>
      <c r="I164" s="30"/>
      <c r="J164" s="31"/>
      <c r="K164" s="32"/>
      <c r="M164" s="34"/>
      <c r="N164" s="34"/>
    </row>
    <row r="165" spans="2:14" x14ac:dyDescent="0.25">
      <c r="B165" s="139"/>
      <c r="C165" s="105"/>
      <c r="D165" s="98"/>
      <c r="E165" s="64"/>
      <c r="F165" s="28"/>
      <c r="G165" s="28"/>
      <c r="H165" s="109"/>
      <c r="I165" s="36"/>
      <c r="J165" s="37"/>
      <c r="K165" s="38"/>
      <c r="M165" s="34"/>
      <c r="N165" s="34"/>
    </row>
    <row r="166" spans="2:14" x14ac:dyDescent="0.25">
      <c r="B166" s="139"/>
      <c r="C166" s="105"/>
      <c r="D166" s="98"/>
      <c r="E166" s="64"/>
      <c r="F166" s="28"/>
      <c r="G166" s="28"/>
      <c r="H166" s="109"/>
      <c r="I166" s="36"/>
      <c r="J166" s="37"/>
      <c r="K166" s="38"/>
      <c r="M166" s="34"/>
      <c r="N166" s="34"/>
    </row>
    <row r="167" spans="2:14" x14ac:dyDescent="0.25">
      <c r="B167" s="139"/>
      <c r="C167" s="105"/>
      <c r="D167" s="98"/>
      <c r="E167" s="64"/>
      <c r="F167" s="28"/>
      <c r="G167" s="28"/>
      <c r="H167" s="109"/>
      <c r="I167" s="36"/>
      <c r="J167" s="37"/>
      <c r="K167" s="38"/>
      <c r="M167" s="34"/>
      <c r="N167" s="34"/>
    </row>
    <row r="168" spans="2:14" x14ac:dyDescent="0.25">
      <c r="B168" s="139"/>
      <c r="C168" s="105"/>
      <c r="D168" s="98"/>
      <c r="E168" s="64"/>
      <c r="F168" s="28"/>
      <c r="G168" s="28"/>
      <c r="H168" s="109"/>
      <c r="I168" s="36"/>
      <c r="J168" s="37"/>
      <c r="K168" s="38"/>
      <c r="M168" s="34"/>
      <c r="N168" s="34"/>
    </row>
    <row r="169" spans="2:14" x14ac:dyDescent="0.25">
      <c r="B169" s="139"/>
      <c r="C169" s="105"/>
      <c r="D169" s="98"/>
      <c r="E169" s="64"/>
      <c r="F169" s="28"/>
      <c r="G169" s="28"/>
      <c r="H169" s="109"/>
      <c r="I169" s="36"/>
      <c r="J169" s="37"/>
      <c r="K169" s="38"/>
      <c r="M169" s="34"/>
      <c r="N169" s="34"/>
    </row>
    <row r="170" spans="2:14" x14ac:dyDescent="0.25">
      <c r="B170" s="139"/>
      <c r="C170" s="105"/>
      <c r="D170" s="98"/>
      <c r="E170" s="64"/>
      <c r="F170" s="28"/>
      <c r="G170" s="28"/>
      <c r="H170" s="109"/>
      <c r="I170" s="36"/>
      <c r="J170" s="37"/>
      <c r="K170" s="38"/>
      <c r="M170" s="34"/>
      <c r="N170" s="34"/>
    </row>
    <row r="171" spans="2:14" x14ac:dyDescent="0.25">
      <c r="B171" s="140"/>
      <c r="C171" s="106" t="s">
        <v>49</v>
      </c>
      <c r="D171" s="99">
        <f>SUM(D164:D170)</f>
        <v>0</v>
      </c>
      <c r="E171" s="41"/>
      <c r="F171" s="42"/>
      <c r="G171" s="43"/>
      <c r="H171" s="110"/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107"/>
      <c r="D172" s="100"/>
      <c r="E172" s="67"/>
      <c r="F172" s="28"/>
      <c r="G172" s="28"/>
      <c r="H172" s="109"/>
      <c r="I172" s="30"/>
      <c r="J172" s="31"/>
      <c r="K172" s="32"/>
      <c r="M172" s="34"/>
      <c r="N172" s="34"/>
    </row>
    <row r="173" spans="2:14" x14ac:dyDescent="0.25">
      <c r="B173" s="139"/>
      <c r="C173" s="105"/>
      <c r="D173" s="98"/>
      <c r="E173" s="64"/>
      <c r="F173" s="28"/>
      <c r="G173" s="28"/>
      <c r="H173" s="109"/>
      <c r="I173" s="36"/>
      <c r="J173" s="37"/>
      <c r="K173" s="38"/>
      <c r="M173" s="34"/>
      <c r="N173" s="34"/>
    </row>
    <row r="174" spans="2:14" x14ac:dyDescent="0.25">
      <c r="B174" s="139"/>
      <c r="C174" s="105"/>
      <c r="D174" s="98"/>
      <c r="E174" s="64"/>
      <c r="F174" s="28"/>
      <c r="G174" s="28"/>
      <c r="H174" s="109"/>
      <c r="I174" s="36"/>
      <c r="J174" s="37"/>
      <c r="K174" s="38"/>
      <c r="M174" s="34"/>
      <c r="N174" s="34"/>
    </row>
    <row r="175" spans="2:14" x14ac:dyDescent="0.25">
      <c r="B175" s="139"/>
      <c r="C175" s="105"/>
      <c r="D175" s="98"/>
      <c r="E175" s="64"/>
      <c r="F175" s="28"/>
      <c r="G175" s="28"/>
      <c r="H175" s="109"/>
      <c r="I175" s="36"/>
      <c r="J175" s="37"/>
      <c r="K175" s="38"/>
      <c r="M175" s="34"/>
      <c r="N175" s="34"/>
    </row>
    <row r="176" spans="2:14" x14ac:dyDescent="0.25">
      <c r="B176" s="139"/>
      <c r="C176" s="105"/>
      <c r="D176" s="98"/>
      <c r="E176" s="64"/>
      <c r="F176" s="28"/>
      <c r="G176" s="28"/>
      <c r="H176" s="109"/>
      <c r="I176" s="36"/>
      <c r="J176" s="37"/>
      <c r="K176" s="38"/>
      <c r="M176" s="34"/>
      <c r="N176" s="34"/>
    </row>
    <row r="177" spans="2:14" x14ac:dyDescent="0.25">
      <c r="B177" s="139"/>
      <c r="C177" s="105"/>
      <c r="D177" s="98"/>
      <c r="E177" s="64"/>
      <c r="F177" s="28"/>
      <c r="G177" s="28"/>
      <c r="H177" s="109"/>
      <c r="I177" s="36"/>
      <c r="J177" s="37"/>
      <c r="K177" s="38"/>
      <c r="M177" s="34"/>
      <c r="N177" s="34"/>
    </row>
    <row r="178" spans="2:14" x14ac:dyDescent="0.25">
      <c r="B178" s="139"/>
      <c r="C178" s="105"/>
      <c r="D178" s="98"/>
      <c r="E178" s="64"/>
      <c r="F178" s="28"/>
      <c r="G178" s="28"/>
      <c r="H178" s="109"/>
      <c r="I178" s="36"/>
      <c r="J178" s="37"/>
      <c r="K178" s="38"/>
      <c r="M178" s="34"/>
      <c r="N178" s="34"/>
    </row>
    <row r="179" spans="2:14" x14ac:dyDescent="0.25">
      <c r="B179" s="140"/>
      <c r="C179" s="106" t="s">
        <v>49</v>
      </c>
      <c r="D179" s="99">
        <f>SUM(D172:D178)</f>
        <v>0</v>
      </c>
      <c r="E179" s="41"/>
      <c r="F179" s="42"/>
      <c r="G179" s="43"/>
      <c r="H179" s="110"/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107"/>
      <c r="D180" s="100"/>
      <c r="E180" s="67"/>
      <c r="F180" s="28"/>
      <c r="G180" s="28"/>
      <c r="H180" s="109"/>
      <c r="I180" s="30"/>
      <c r="J180" s="31"/>
      <c r="K180" s="32"/>
      <c r="M180" s="34"/>
      <c r="N180" s="34"/>
    </row>
    <row r="181" spans="2:14" x14ac:dyDescent="0.25">
      <c r="B181" s="139"/>
      <c r="C181" s="105"/>
      <c r="D181" s="98"/>
      <c r="E181" s="64"/>
      <c r="F181" s="28"/>
      <c r="G181" s="28"/>
      <c r="H181" s="109"/>
      <c r="I181" s="36"/>
      <c r="J181" s="37"/>
      <c r="K181" s="38"/>
      <c r="M181" s="34"/>
      <c r="N181" s="34"/>
    </row>
    <row r="182" spans="2:14" x14ac:dyDescent="0.25">
      <c r="B182" s="139"/>
      <c r="C182" s="105"/>
      <c r="D182" s="98"/>
      <c r="E182" s="64"/>
      <c r="F182" s="28"/>
      <c r="G182" s="28"/>
      <c r="H182" s="109"/>
      <c r="I182" s="36"/>
      <c r="J182" s="37"/>
      <c r="K182" s="38"/>
      <c r="M182" s="34"/>
      <c r="N182" s="34"/>
    </row>
    <row r="183" spans="2:14" x14ac:dyDescent="0.25">
      <c r="B183" s="139"/>
      <c r="C183" s="105"/>
      <c r="D183" s="98"/>
      <c r="E183" s="64"/>
      <c r="F183" s="28"/>
      <c r="G183" s="28"/>
      <c r="H183" s="109"/>
      <c r="I183" s="36"/>
      <c r="J183" s="37"/>
      <c r="K183" s="38"/>
      <c r="M183" s="34"/>
      <c r="N183" s="34"/>
    </row>
    <row r="184" spans="2:14" x14ac:dyDescent="0.25">
      <c r="B184" s="139"/>
      <c r="C184" s="105"/>
      <c r="D184" s="98"/>
      <c r="E184" s="64"/>
      <c r="F184" s="28"/>
      <c r="G184" s="28"/>
      <c r="H184" s="109"/>
      <c r="I184" s="36"/>
      <c r="J184" s="37"/>
      <c r="K184" s="38"/>
      <c r="M184" s="34"/>
      <c r="N184" s="34"/>
    </row>
    <row r="185" spans="2:14" x14ac:dyDescent="0.25">
      <c r="B185" s="139"/>
      <c r="C185" s="105"/>
      <c r="D185" s="98"/>
      <c r="E185" s="64"/>
      <c r="F185" s="28"/>
      <c r="G185" s="28"/>
      <c r="H185" s="109"/>
      <c r="I185" s="36"/>
      <c r="J185" s="37"/>
      <c r="K185" s="38"/>
      <c r="M185" s="34"/>
      <c r="N185" s="34"/>
    </row>
    <row r="186" spans="2:14" x14ac:dyDescent="0.25">
      <c r="B186" s="139"/>
      <c r="C186" s="105"/>
      <c r="D186" s="98"/>
      <c r="E186" s="64"/>
      <c r="F186" s="28"/>
      <c r="G186" s="28"/>
      <c r="H186" s="109"/>
      <c r="I186" s="36"/>
      <c r="J186" s="37"/>
      <c r="K186" s="38"/>
      <c r="M186" s="34"/>
      <c r="N186" s="34"/>
    </row>
    <row r="187" spans="2:14" x14ac:dyDescent="0.25">
      <c r="B187" s="140"/>
      <c r="C187" s="106" t="s">
        <v>49</v>
      </c>
      <c r="D187" s="99">
        <f>SUM(D180:D186)</f>
        <v>0</v>
      </c>
      <c r="E187" s="41"/>
      <c r="F187" s="42"/>
      <c r="G187" s="43"/>
      <c r="H187" s="110"/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107"/>
      <c r="D188" s="100"/>
      <c r="E188" s="67"/>
      <c r="F188" s="28"/>
      <c r="G188" s="28"/>
      <c r="H188" s="109"/>
      <c r="I188" s="30"/>
      <c r="J188" s="31"/>
      <c r="K188" s="32"/>
      <c r="M188" s="34"/>
      <c r="N188" s="34"/>
    </row>
    <row r="189" spans="2:14" x14ac:dyDescent="0.25">
      <c r="B189" s="139"/>
      <c r="C189" s="105"/>
      <c r="D189" s="98"/>
      <c r="E189" s="64"/>
      <c r="F189" s="28"/>
      <c r="G189" s="28"/>
      <c r="H189" s="109"/>
      <c r="I189" s="36"/>
      <c r="J189" s="37"/>
      <c r="K189" s="38"/>
      <c r="M189" s="34"/>
      <c r="N189" s="34"/>
    </row>
    <row r="190" spans="2:14" x14ac:dyDescent="0.25">
      <c r="B190" s="139"/>
      <c r="C190" s="105"/>
      <c r="D190" s="98"/>
      <c r="E190" s="64"/>
      <c r="F190" s="28"/>
      <c r="G190" s="28"/>
      <c r="H190" s="109"/>
      <c r="I190" s="36"/>
      <c r="J190" s="37"/>
      <c r="K190" s="38"/>
      <c r="M190" s="34"/>
      <c r="N190" s="34"/>
    </row>
    <row r="191" spans="2:14" x14ac:dyDescent="0.25">
      <c r="B191" s="139"/>
      <c r="C191" s="105"/>
      <c r="D191" s="98"/>
      <c r="E191" s="64"/>
      <c r="F191" s="28"/>
      <c r="G191" s="28"/>
      <c r="H191" s="109"/>
      <c r="I191" s="36"/>
      <c r="J191" s="37"/>
      <c r="K191" s="38"/>
      <c r="M191" s="34"/>
      <c r="N191" s="34"/>
    </row>
    <row r="192" spans="2:14" x14ac:dyDescent="0.25">
      <c r="B192" s="139"/>
      <c r="C192" s="105"/>
      <c r="D192" s="98"/>
      <c r="E192" s="64"/>
      <c r="F192" s="28"/>
      <c r="G192" s="28"/>
      <c r="H192" s="109"/>
      <c r="I192" s="36"/>
      <c r="J192" s="37"/>
      <c r="K192" s="38"/>
      <c r="M192" s="34"/>
      <c r="N192" s="34"/>
    </row>
    <row r="193" spans="2:14" x14ac:dyDescent="0.25">
      <c r="B193" s="139"/>
      <c r="C193" s="105"/>
      <c r="D193" s="98"/>
      <c r="E193" s="64"/>
      <c r="F193" s="28"/>
      <c r="G193" s="28"/>
      <c r="H193" s="109"/>
      <c r="I193" s="36"/>
      <c r="J193" s="37"/>
      <c r="K193" s="38"/>
      <c r="M193" s="34"/>
      <c r="N193" s="34"/>
    </row>
    <row r="194" spans="2:14" x14ac:dyDescent="0.25">
      <c r="B194" s="139"/>
      <c r="C194" s="105"/>
      <c r="D194" s="98"/>
      <c r="E194" s="64"/>
      <c r="F194" s="28"/>
      <c r="G194" s="28"/>
      <c r="H194" s="109"/>
      <c r="I194" s="36"/>
      <c r="J194" s="37"/>
      <c r="K194" s="38"/>
      <c r="M194" s="34"/>
      <c r="N194" s="34"/>
    </row>
    <row r="195" spans="2:14" x14ac:dyDescent="0.25">
      <c r="B195" s="140"/>
      <c r="C195" s="106" t="s">
        <v>49</v>
      </c>
      <c r="D195" s="99">
        <f>SUM(D188:D194)</f>
        <v>0</v>
      </c>
      <c r="E195" s="41"/>
      <c r="F195" s="42"/>
      <c r="G195" s="43"/>
      <c r="H195" s="110"/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107"/>
      <c r="D196" s="100"/>
      <c r="E196" s="67"/>
      <c r="F196" s="28"/>
      <c r="G196" s="28"/>
      <c r="H196" s="109"/>
      <c r="I196" s="30"/>
      <c r="J196" s="31"/>
      <c r="K196" s="32"/>
      <c r="M196" s="34"/>
      <c r="N196" s="34"/>
    </row>
    <row r="197" spans="2:14" x14ac:dyDescent="0.25">
      <c r="B197" s="139"/>
      <c r="C197" s="105"/>
      <c r="D197" s="98"/>
      <c r="E197" s="64"/>
      <c r="F197" s="28"/>
      <c r="G197" s="28"/>
      <c r="H197" s="109"/>
      <c r="I197" s="36"/>
      <c r="J197" s="37"/>
      <c r="K197" s="38"/>
      <c r="M197" s="34"/>
      <c r="N197" s="34"/>
    </row>
    <row r="198" spans="2:14" x14ac:dyDescent="0.25">
      <c r="B198" s="139"/>
      <c r="C198" s="105"/>
      <c r="D198" s="98"/>
      <c r="E198" s="64"/>
      <c r="F198" s="28"/>
      <c r="G198" s="28"/>
      <c r="H198" s="109"/>
      <c r="I198" s="36"/>
      <c r="J198" s="37"/>
      <c r="K198" s="38"/>
      <c r="M198" s="34"/>
      <c r="N198" s="34"/>
    </row>
    <row r="199" spans="2:14" x14ac:dyDescent="0.25">
      <c r="B199" s="139"/>
      <c r="C199" s="105"/>
      <c r="D199" s="98"/>
      <c r="E199" s="64"/>
      <c r="F199" s="28"/>
      <c r="G199" s="28"/>
      <c r="H199" s="109"/>
      <c r="I199" s="36"/>
      <c r="J199" s="37"/>
      <c r="K199" s="38"/>
      <c r="M199" s="34"/>
      <c r="N199" s="34"/>
    </row>
    <row r="200" spans="2:14" x14ac:dyDescent="0.25">
      <c r="B200" s="139"/>
      <c r="C200" s="105"/>
      <c r="D200" s="98"/>
      <c r="E200" s="64"/>
      <c r="F200" s="28"/>
      <c r="G200" s="28"/>
      <c r="H200" s="109"/>
      <c r="I200" s="36"/>
      <c r="J200" s="37"/>
      <c r="K200" s="38"/>
      <c r="M200" s="34"/>
      <c r="N200" s="34"/>
    </row>
    <row r="201" spans="2:14" x14ac:dyDescent="0.25">
      <c r="B201" s="139"/>
      <c r="C201" s="105"/>
      <c r="D201" s="98"/>
      <c r="E201" s="64"/>
      <c r="F201" s="28"/>
      <c r="G201" s="28"/>
      <c r="H201" s="109"/>
      <c r="I201" s="36"/>
      <c r="J201" s="37"/>
      <c r="K201" s="38"/>
      <c r="M201" s="34"/>
      <c r="N201" s="34"/>
    </row>
    <row r="202" spans="2:14" x14ac:dyDescent="0.25">
      <c r="B202" s="139"/>
      <c r="C202" s="105"/>
      <c r="D202" s="98"/>
      <c r="E202" s="64"/>
      <c r="F202" s="28"/>
      <c r="G202" s="28"/>
      <c r="H202" s="109"/>
      <c r="I202" s="36"/>
      <c r="J202" s="37"/>
      <c r="K202" s="38"/>
      <c r="M202" s="34"/>
      <c r="N202" s="34"/>
    </row>
    <row r="203" spans="2:14" x14ac:dyDescent="0.25">
      <c r="B203" s="140"/>
      <c r="C203" s="106" t="s">
        <v>49</v>
      </c>
      <c r="D203" s="99">
        <f>SUM(D196:D202)</f>
        <v>0</v>
      </c>
      <c r="E203" s="41"/>
      <c r="F203" s="42"/>
      <c r="G203" s="43"/>
      <c r="H203" s="110"/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107"/>
      <c r="D204" s="100"/>
      <c r="E204" s="67"/>
      <c r="F204" s="28"/>
      <c r="G204" s="28"/>
      <c r="H204" s="109"/>
      <c r="I204" s="30"/>
      <c r="J204" s="31"/>
      <c r="K204" s="32"/>
      <c r="M204" s="34"/>
      <c r="N204" s="34"/>
    </row>
    <row r="205" spans="2:14" x14ac:dyDescent="0.25">
      <c r="B205" s="139"/>
      <c r="C205" s="105"/>
      <c r="D205" s="98"/>
      <c r="E205" s="64"/>
      <c r="F205" s="28"/>
      <c r="G205" s="28"/>
      <c r="H205" s="109"/>
      <c r="I205" s="36"/>
      <c r="J205" s="37"/>
      <c r="K205" s="38"/>
      <c r="M205" s="34"/>
      <c r="N205" s="34"/>
    </row>
    <row r="206" spans="2:14" x14ac:dyDescent="0.25">
      <c r="B206" s="139"/>
      <c r="C206" s="105"/>
      <c r="D206" s="98"/>
      <c r="E206" s="64"/>
      <c r="F206" s="28"/>
      <c r="G206" s="28"/>
      <c r="H206" s="109"/>
      <c r="I206" s="36"/>
      <c r="J206" s="37"/>
      <c r="K206" s="38"/>
      <c r="M206" s="34"/>
      <c r="N206" s="34"/>
    </row>
    <row r="207" spans="2:14" x14ac:dyDescent="0.25">
      <c r="B207" s="139"/>
      <c r="C207" s="105"/>
      <c r="D207" s="98"/>
      <c r="E207" s="64"/>
      <c r="F207" s="28"/>
      <c r="G207" s="28"/>
      <c r="H207" s="109"/>
      <c r="I207" s="36"/>
      <c r="J207" s="37"/>
      <c r="K207" s="38"/>
      <c r="M207" s="34"/>
      <c r="N207" s="34"/>
    </row>
    <row r="208" spans="2:14" x14ac:dyDescent="0.25">
      <c r="B208" s="139"/>
      <c r="C208" s="105"/>
      <c r="D208" s="98"/>
      <c r="E208" s="64"/>
      <c r="F208" s="28"/>
      <c r="G208" s="28"/>
      <c r="H208" s="109"/>
      <c r="I208" s="36"/>
      <c r="J208" s="37"/>
      <c r="K208" s="38"/>
      <c r="M208" s="34"/>
      <c r="N208" s="34"/>
    </row>
    <row r="209" spans="2:14" x14ac:dyDescent="0.25">
      <c r="B209" s="139"/>
      <c r="C209" s="105"/>
      <c r="D209" s="98"/>
      <c r="E209" s="64"/>
      <c r="F209" s="28"/>
      <c r="G209" s="28"/>
      <c r="H209" s="109"/>
      <c r="I209" s="36"/>
      <c r="J209" s="37"/>
      <c r="K209" s="38"/>
      <c r="M209" s="34"/>
      <c r="N209" s="34"/>
    </row>
    <row r="210" spans="2:14" x14ac:dyDescent="0.25">
      <c r="B210" s="139"/>
      <c r="C210" s="105"/>
      <c r="D210" s="98"/>
      <c r="E210" s="64"/>
      <c r="F210" s="28"/>
      <c r="G210" s="28"/>
      <c r="H210" s="109"/>
      <c r="I210" s="36"/>
      <c r="J210" s="37"/>
      <c r="K210" s="38"/>
      <c r="M210" s="69"/>
      <c r="N210" s="69"/>
    </row>
    <row r="211" spans="2:14" x14ac:dyDescent="0.25">
      <c r="B211" s="140"/>
      <c r="C211" s="106" t="s">
        <v>49</v>
      </c>
      <c r="D211" s="99">
        <f>SUM(D204:D210)</f>
        <v>0</v>
      </c>
      <c r="E211" s="41"/>
      <c r="F211" s="42"/>
      <c r="G211" s="43"/>
      <c r="H211" s="110"/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107"/>
      <c r="D212" s="100"/>
      <c r="E212" s="67"/>
      <c r="F212" s="28"/>
      <c r="G212" s="28"/>
      <c r="H212" s="109"/>
      <c r="I212" s="30"/>
      <c r="J212" s="31"/>
      <c r="K212" s="32"/>
      <c r="M212" s="34"/>
      <c r="N212" s="34"/>
    </row>
    <row r="213" spans="2:14" x14ac:dyDescent="0.25">
      <c r="B213" s="139"/>
      <c r="C213" s="105"/>
      <c r="D213" s="98"/>
      <c r="E213" s="64"/>
      <c r="F213" s="28"/>
      <c r="G213" s="28"/>
      <c r="H213" s="109"/>
      <c r="I213" s="36"/>
      <c r="J213" s="37"/>
      <c r="K213" s="38"/>
      <c r="M213" s="34"/>
      <c r="N213" s="34"/>
    </row>
    <row r="214" spans="2:14" x14ac:dyDescent="0.25">
      <c r="B214" s="139"/>
      <c r="C214" s="105"/>
      <c r="D214" s="98"/>
      <c r="E214" s="64"/>
      <c r="F214" s="28"/>
      <c r="G214" s="28"/>
      <c r="H214" s="109"/>
      <c r="I214" s="36"/>
      <c r="J214" s="37"/>
      <c r="K214" s="38"/>
      <c r="M214" s="34"/>
      <c r="N214" s="34"/>
    </row>
    <row r="215" spans="2:14" x14ac:dyDescent="0.25">
      <c r="B215" s="139"/>
      <c r="C215" s="105"/>
      <c r="D215" s="98"/>
      <c r="E215" s="64"/>
      <c r="F215" s="28"/>
      <c r="G215" s="28"/>
      <c r="H215" s="109"/>
      <c r="I215" s="36"/>
      <c r="J215" s="37"/>
      <c r="K215" s="38"/>
      <c r="M215" s="34"/>
      <c r="N215" s="34"/>
    </row>
    <row r="216" spans="2:14" x14ac:dyDescent="0.25">
      <c r="B216" s="139"/>
      <c r="C216" s="105"/>
      <c r="D216" s="98"/>
      <c r="E216" s="64"/>
      <c r="F216" s="28"/>
      <c r="G216" s="28"/>
      <c r="H216" s="109"/>
      <c r="I216" s="36"/>
      <c r="J216" s="37"/>
      <c r="K216" s="38"/>
      <c r="M216" s="34"/>
      <c r="N216" s="34"/>
    </row>
    <row r="217" spans="2:14" x14ac:dyDescent="0.25">
      <c r="B217" s="139"/>
      <c r="C217" s="105"/>
      <c r="D217" s="98"/>
      <c r="E217" s="64"/>
      <c r="F217" s="28"/>
      <c r="G217" s="28"/>
      <c r="H217" s="109"/>
      <c r="I217" s="36"/>
      <c r="J217" s="37"/>
      <c r="K217" s="38"/>
      <c r="M217" s="34"/>
      <c r="N217" s="34"/>
    </row>
    <row r="218" spans="2:14" x14ac:dyDescent="0.25">
      <c r="B218" s="139"/>
      <c r="C218" s="105"/>
      <c r="D218" s="98"/>
      <c r="E218" s="64"/>
      <c r="F218" s="28"/>
      <c r="G218" s="28"/>
      <c r="H218" s="109"/>
      <c r="I218" s="36"/>
      <c r="J218" s="37"/>
      <c r="K218" s="38"/>
      <c r="M218" s="34"/>
      <c r="N218" s="34"/>
    </row>
    <row r="219" spans="2:14" x14ac:dyDescent="0.25">
      <c r="B219" s="140"/>
      <c r="C219" s="106" t="s">
        <v>49</v>
      </c>
      <c r="D219" s="99">
        <f>SUM(D212:D218)</f>
        <v>0</v>
      </c>
      <c r="E219" s="41"/>
      <c r="F219" s="42"/>
      <c r="G219" s="43"/>
      <c r="H219" s="110"/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107"/>
      <c r="D220" s="100"/>
      <c r="E220" s="67"/>
      <c r="F220" s="28"/>
      <c r="G220" s="28"/>
      <c r="H220" s="109"/>
      <c r="I220" s="30"/>
      <c r="J220" s="31"/>
      <c r="K220" s="32"/>
      <c r="M220" s="34"/>
      <c r="N220" s="34"/>
    </row>
    <row r="221" spans="2:14" x14ac:dyDescent="0.25">
      <c r="B221" s="139"/>
      <c r="C221" s="105"/>
      <c r="D221" s="98"/>
      <c r="E221" s="64"/>
      <c r="F221" s="28"/>
      <c r="G221" s="28"/>
      <c r="H221" s="109"/>
      <c r="I221" s="36"/>
      <c r="J221" s="37"/>
      <c r="K221" s="38"/>
      <c r="M221" s="34"/>
      <c r="N221" s="34"/>
    </row>
    <row r="222" spans="2:14" x14ac:dyDescent="0.25">
      <c r="B222" s="139"/>
      <c r="C222" s="105"/>
      <c r="D222" s="98"/>
      <c r="E222" s="64"/>
      <c r="F222" s="28"/>
      <c r="G222" s="28"/>
      <c r="H222" s="109"/>
      <c r="I222" s="36"/>
      <c r="J222" s="37"/>
      <c r="K222" s="38"/>
      <c r="M222" s="34"/>
      <c r="N222" s="34"/>
    </row>
    <row r="223" spans="2:14" x14ac:dyDescent="0.25">
      <c r="B223" s="139"/>
      <c r="C223" s="105"/>
      <c r="D223" s="98"/>
      <c r="E223" s="64"/>
      <c r="F223" s="28"/>
      <c r="G223" s="28"/>
      <c r="H223" s="109"/>
      <c r="I223" s="36"/>
      <c r="J223" s="37"/>
      <c r="K223" s="38"/>
      <c r="M223" s="34"/>
      <c r="N223" s="34"/>
    </row>
    <row r="224" spans="2:14" x14ac:dyDescent="0.25">
      <c r="B224" s="139"/>
      <c r="C224" s="105"/>
      <c r="D224" s="98"/>
      <c r="E224" s="64"/>
      <c r="F224" s="28"/>
      <c r="G224" s="28"/>
      <c r="H224" s="109"/>
      <c r="I224" s="36"/>
      <c r="J224" s="37"/>
      <c r="K224" s="38"/>
      <c r="M224" s="34"/>
      <c r="N224" s="34"/>
    </row>
    <row r="225" spans="2:14" x14ac:dyDescent="0.25">
      <c r="B225" s="139"/>
      <c r="C225" s="105"/>
      <c r="D225" s="98"/>
      <c r="E225" s="64"/>
      <c r="F225" s="28"/>
      <c r="G225" s="28"/>
      <c r="H225" s="109"/>
      <c r="I225" s="36"/>
      <c r="J225" s="37"/>
      <c r="K225" s="38"/>
      <c r="M225" s="34"/>
      <c r="N225" s="34"/>
    </row>
    <row r="226" spans="2:14" x14ac:dyDescent="0.25">
      <c r="B226" s="139"/>
      <c r="C226" s="105"/>
      <c r="D226" s="98"/>
      <c r="E226" s="64"/>
      <c r="F226" s="28"/>
      <c r="G226" s="28"/>
      <c r="H226" s="109"/>
      <c r="I226" s="36"/>
      <c r="J226" s="37"/>
      <c r="K226" s="38"/>
      <c r="M226" s="34"/>
      <c r="N226" s="34"/>
    </row>
    <row r="227" spans="2:14" x14ac:dyDescent="0.25">
      <c r="B227" s="140"/>
      <c r="C227" s="106" t="s">
        <v>49</v>
      </c>
      <c r="D227" s="99">
        <f>SUM(D220:D226)</f>
        <v>0</v>
      </c>
      <c r="E227" s="41"/>
      <c r="F227" s="42"/>
      <c r="G227" s="43"/>
      <c r="H227" s="110"/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107"/>
      <c r="D228" s="100"/>
      <c r="E228" s="67"/>
      <c r="F228" s="28"/>
      <c r="G228" s="28"/>
      <c r="H228" s="109"/>
      <c r="I228" s="30"/>
      <c r="J228" s="31"/>
      <c r="K228" s="32"/>
      <c r="M228" s="34"/>
      <c r="N228" s="34"/>
    </row>
    <row r="229" spans="2:14" x14ac:dyDescent="0.25">
      <c r="B229" s="139"/>
      <c r="C229" s="105"/>
      <c r="D229" s="98"/>
      <c r="E229" s="64"/>
      <c r="F229" s="28"/>
      <c r="G229" s="28"/>
      <c r="H229" s="109"/>
      <c r="I229" s="36"/>
      <c r="J229" s="37"/>
      <c r="K229" s="38"/>
      <c r="M229" s="34"/>
      <c r="N229" s="34"/>
    </row>
    <row r="230" spans="2:14" x14ac:dyDescent="0.25">
      <c r="B230" s="139"/>
      <c r="C230" s="105"/>
      <c r="D230" s="98"/>
      <c r="E230" s="64"/>
      <c r="F230" s="28"/>
      <c r="G230" s="28"/>
      <c r="H230" s="109"/>
      <c r="I230" s="36"/>
      <c r="J230" s="37"/>
      <c r="K230" s="38"/>
      <c r="M230" s="34"/>
      <c r="N230" s="34"/>
    </row>
    <row r="231" spans="2:14" x14ac:dyDescent="0.25">
      <c r="B231" s="139"/>
      <c r="C231" s="105"/>
      <c r="D231" s="98"/>
      <c r="E231" s="64"/>
      <c r="F231" s="28"/>
      <c r="G231" s="28"/>
      <c r="H231" s="109"/>
      <c r="I231" s="36"/>
      <c r="J231" s="37"/>
      <c r="K231" s="38"/>
      <c r="M231" s="34"/>
      <c r="N231" s="34"/>
    </row>
    <row r="232" spans="2:14" x14ac:dyDescent="0.25">
      <c r="B232" s="139"/>
      <c r="C232" s="105"/>
      <c r="D232" s="98"/>
      <c r="E232" s="64"/>
      <c r="F232" s="28"/>
      <c r="G232" s="28"/>
      <c r="H232" s="109"/>
      <c r="I232" s="36"/>
      <c r="J232" s="37"/>
      <c r="K232" s="38"/>
      <c r="M232" s="34"/>
      <c r="N232" s="34"/>
    </row>
    <row r="233" spans="2:14" x14ac:dyDescent="0.25">
      <c r="B233" s="139"/>
      <c r="C233" s="105"/>
      <c r="D233" s="98"/>
      <c r="E233" s="64"/>
      <c r="F233" s="28"/>
      <c r="G233" s="28"/>
      <c r="H233" s="109"/>
      <c r="I233" s="36"/>
      <c r="J233" s="37"/>
      <c r="K233" s="38"/>
      <c r="M233" s="34"/>
      <c r="N233" s="34"/>
    </row>
    <row r="234" spans="2:14" x14ac:dyDescent="0.25">
      <c r="B234" s="139"/>
      <c r="C234" s="105"/>
      <c r="D234" s="98"/>
      <c r="E234" s="64"/>
      <c r="F234" s="28"/>
      <c r="G234" s="28"/>
      <c r="H234" s="109"/>
      <c r="I234" s="36"/>
      <c r="J234" s="37"/>
      <c r="K234" s="38"/>
      <c r="M234" s="34"/>
      <c r="N234" s="34"/>
    </row>
    <row r="235" spans="2:14" x14ac:dyDescent="0.25">
      <c r="B235" s="140"/>
      <c r="C235" s="106" t="s">
        <v>49</v>
      </c>
      <c r="D235" s="99">
        <f>SUM(D228:D234)</f>
        <v>0</v>
      </c>
      <c r="E235" s="41"/>
      <c r="F235" s="42"/>
      <c r="G235" s="43"/>
      <c r="H235" s="110"/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107"/>
      <c r="D236" s="100"/>
      <c r="E236" s="67"/>
      <c r="F236" s="28"/>
      <c r="G236" s="28"/>
      <c r="H236" s="109"/>
      <c r="I236" s="30"/>
      <c r="J236" s="31"/>
      <c r="K236" s="32"/>
      <c r="M236" s="34"/>
      <c r="N236" s="34"/>
    </row>
    <row r="237" spans="2:14" x14ac:dyDescent="0.25">
      <c r="B237" s="139"/>
      <c r="C237" s="105"/>
      <c r="D237" s="98"/>
      <c r="E237" s="64"/>
      <c r="F237" s="28"/>
      <c r="G237" s="28"/>
      <c r="H237" s="109"/>
      <c r="I237" s="36"/>
      <c r="J237" s="37"/>
      <c r="K237" s="38"/>
      <c r="M237" s="34"/>
      <c r="N237" s="34"/>
    </row>
    <row r="238" spans="2:14" x14ac:dyDescent="0.25">
      <c r="B238" s="139"/>
      <c r="C238" s="105"/>
      <c r="D238" s="98"/>
      <c r="E238" s="64"/>
      <c r="F238" s="28"/>
      <c r="G238" s="28"/>
      <c r="H238" s="109"/>
      <c r="I238" s="36"/>
      <c r="J238" s="37"/>
      <c r="K238" s="38"/>
      <c r="M238" s="34"/>
      <c r="N238" s="34"/>
    </row>
    <row r="239" spans="2:14" x14ac:dyDescent="0.25">
      <c r="B239" s="139"/>
      <c r="C239" s="105"/>
      <c r="D239" s="98"/>
      <c r="E239" s="64"/>
      <c r="F239" s="28"/>
      <c r="G239" s="28"/>
      <c r="H239" s="109"/>
      <c r="I239" s="36"/>
      <c r="J239" s="37"/>
      <c r="K239" s="38"/>
      <c r="M239" s="34"/>
      <c r="N239" s="34"/>
    </row>
    <row r="240" spans="2:14" x14ac:dyDescent="0.25">
      <c r="B240" s="139"/>
      <c r="C240" s="105"/>
      <c r="D240" s="98"/>
      <c r="E240" s="64"/>
      <c r="F240" s="28"/>
      <c r="G240" s="28"/>
      <c r="H240" s="109"/>
      <c r="I240" s="36"/>
      <c r="J240" s="37"/>
      <c r="K240" s="38"/>
      <c r="M240" s="34"/>
      <c r="N240" s="34"/>
    </row>
    <row r="241" spans="2:14" x14ac:dyDescent="0.25">
      <c r="B241" s="139"/>
      <c r="C241" s="105"/>
      <c r="D241" s="98"/>
      <c r="E241" s="64"/>
      <c r="F241" s="28"/>
      <c r="G241" s="28"/>
      <c r="H241" s="109"/>
      <c r="I241" s="36"/>
      <c r="J241" s="37"/>
      <c r="K241" s="38"/>
      <c r="M241" s="34"/>
      <c r="N241" s="34"/>
    </row>
    <row r="242" spans="2:14" x14ac:dyDescent="0.25">
      <c r="B242" s="139"/>
      <c r="C242" s="105"/>
      <c r="D242" s="98"/>
      <c r="E242" s="64"/>
      <c r="F242" s="28"/>
      <c r="G242" s="28"/>
      <c r="H242" s="109"/>
      <c r="I242" s="36"/>
      <c r="J242" s="37"/>
      <c r="K242" s="38"/>
      <c r="M242" s="34"/>
      <c r="N242" s="34"/>
    </row>
    <row r="243" spans="2:14" x14ac:dyDescent="0.25">
      <c r="B243" s="140"/>
      <c r="C243" s="106" t="s">
        <v>49</v>
      </c>
      <c r="D243" s="99">
        <f>SUM(D236:D242)</f>
        <v>0</v>
      </c>
      <c r="E243" s="41"/>
      <c r="F243" s="42"/>
      <c r="G243" s="43"/>
      <c r="H243" s="110"/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107"/>
      <c r="D244" s="100"/>
      <c r="E244" s="67"/>
      <c r="F244" s="28"/>
      <c r="G244" s="28"/>
      <c r="H244" s="109"/>
      <c r="I244" s="30"/>
      <c r="J244" s="31"/>
      <c r="K244" s="32"/>
      <c r="M244" s="34"/>
      <c r="N244" s="34"/>
    </row>
    <row r="245" spans="2:14" x14ac:dyDescent="0.25">
      <c r="B245" s="139"/>
      <c r="C245" s="105"/>
      <c r="D245" s="98"/>
      <c r="E245" s="64"/>
      <c r="F245" s="28"/>
      <c r="G245" s="28"/>
      <c r="H245" s="109"/>
      <c r="I245" s="36"/>
      <c r="J245" s="37"/>
      <c r="K245" s="38"/>
      <c r="M245" s="34"/>
      <c r="N245" s="34"/>
    </row>
    <row r="246" spans="2:14" x14ac:dyDescent="0.25">
      <c r="B246" s="139"/>
      <c r="C246" s="105"/>
      <c r="D246" s="98"/>
      <c r="E246" s="64"/>
      <c r="F246" s="28"/>
      <c r="G246" s="28"/>
      <c r="H246" s="109"/>
      <c r="I246" s="36"/>
      <c r="J246" s="37"/>
      <c r="K246" s="38"/>
      <c r="M246" s="34"/>
      <c r="N246" s="34"/>
    </row>
    <row r="247" spans="2:14" x14ac:dyDescent="0.25">
      <c r="B247" s="139"/>
      <c r="C247" s="105"/>
      <c r="D247" s="98"/>
      <c r="E247" s="64"/>
      <c r="F247" s="28"/>
      <c r="G247" s="28"/>
      <c r="H247" s="109"/>
      <c r="I247" s="36"/>
      <c r="J247" s="37"/>
      <c r="K247" s="38"/>
      <c r="M247" s="34"/>
      <c r="N247" s="34"/>
    </row>
    <row r="248" spans="2:14" x14ac:dyDescent="0.25">
      <c r="B248" s="139"/>
      <c r="C248" s="105"/>
      <c r="D248" s="98"/>
      <c r="E248" s="64"/>
      <c r="F248" s="28"/>
      <c r="G248" s="28"/>
      <c r="H248" s="109"/>
      <c r="I248" s="36"/>
      <c r="J248" s="37"/>
      <c r="K248" s="38"/>
      <c r="M248" s="34"/>
      <c r="N248" s="34"/>
    </row>
    <row r="249" spans="2:14" x14ac:dyDescent="0.25">
      <c r="B249" s="139"/>
      <c r="C249" s="105"/>
      <c r="D249" s="98"/>
      <c r="E249" s="64"/>
      <c r="F249" s="28"/>
      <c r="G249" s="28"/>
      <c r="H249" s="109"/>
      <c r="I249" s="36"/>
      <c r="J249" s="37"/>
      <c r="K249" s="38"/>
      <c r="M249" s="34"/>
      <c r="N249" s="34"/>
    </row>
    <row r="250" spans="2:14" x14ac:dyDescent="0.25">
      <c r="B250" s="139"/>
      <c r="C250" s="105"/>
      <c r="D250" s="98"/>
      <c r="E250" s="64"/>
      <c r="F250" s="28"/>
      <c r="G250" s="28"/>
      <c r="H250" s="109"/>
      <c r="I250" s="36"/>
      <c r="J250" s="37"/>
      <c r="K250" s="38"/>
      <c r="M250" s="34"/>
      <c r="N250" s="34"/>
    </row>
    <row r="251" spans="2:14" ht="15.75" thickBot="1" x14ac:dyDescent="0.3">
      <c r="B251" s="144"/>
      <c r="C251" s="108" t="s">
        <v>49</v>
      </c>
      <c r="D251" s="102">
        <f>SUM(D244:D250)</f>
        <v>0</v>
      </c>
      <c r="E251" s="50"/>
      <c r="F251" s="51"/>
      <c r="G251" s="52" t="s">
        <v>50</v>
      </c>
      <c r="H251" s="111"/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103"/>
    </row>
    <row r="258" spans="4:4" x14ac:dyDescent="0.25">
      <c r="D258" s="103"/>
    </row>
    <row r="259" spans="4:4" x14ac:dyDescent="0.25">
      <c r="D259" s="103"/>
    </row>
    <row r="260" spans="4:4" x14ac:dyDescent="0.25">
      <c r="D260" s="103"/>
    </row>
    <row r="261" spans="4:4" x14ac:dyDescent="0.25">
      <c r="D261" s="103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6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P261"/>
  <sheetViews>
    <sheetView showZeros="0" zoomScale="130" zoomScaleNormal="130" workbookViewId="0">
      <pane xSplit="12" ySplit="3" topLeftCell="M4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Q1" sqref="Q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48" customWidth="1"/>
    <col min="4" max="4" width="9.5703125" style="48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48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5" width="11.42578125" style="35"/>
    <col min="16" max="16" width="9.42578125" style="35" customWidth="1"/>
    <col min="17" max="16384" width="11.42578125" style="35"/>
  </cols>
  <sheetData>
    <row r="1" spans="2:16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"SEPTEMBRE "&amp;Imformations!B3</f>
        <v>SEPTEMBRE 2017</v>
      </c>
      <c r="H1" s="142">
        <f>D11+D19+D27+D35+D43+D51+D59+D67+D75+D83+D91+D99+D107+D115+D123+D131+D139+D147+D155+D163+D171+D179+D187+D195+D203+D211+D219+D227+D235+D243+D251</f>
        <v>0</v>
      </c>
      <c r="I1" s="142"/>
      <c r="J1" s="14"/>
      <c r="K1" s="14"/>
      <c r="M1" s="16" t="s">
        <v>52</v>
      </c>
      <c r="N1" s="16" t="s">
        <v>53</v>
      </c>
      <c r="O1" s="17"/>
      <c r="P1" s="17"/>
    </row>
    <row r="2" spans="2:16" s="15" customFormat="1" ht="19.5" customHeight="1" thickBot="1" x14ac:dyDescent="0.25">
      <c r="B2" s="18">
        <v>1</v>
      </c>
      <c r="C2" s="18">
        <f>B2+1</f>
        <v>2</v>
      </c>
      <c r="D2" s="18">
        <f t="shared" ref="D2:I2" si="0">C2+1</f>
        <v>3</v>
      </c>
      <c r="E2" s="18"/>
      <c r="F2" s="19"/>
      <c r="G2" s="18">
        <f>D2+1</f>
        <v>4</v>
      </c>
      <c r="H2" s="18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  <c r="P2" s="17"/>
    </row>
    <row r="3" spans="2:16" s="27" customFormat="1" ht="29.25" thickBot="1" x14ac:dyDescent="0.25">
      <c r="B3" s="21" t="s">
        <v>2</v>
      </c>
      <c r="C3" s="80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6" ht="15" customHeight="1" x14ac:dyDescent="0.25">
      <c r="B4" s="143" t="s">
        <v>3</v>
      </c>
      <c r="C4" s="63"/>
      <c r="D4" s="71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29" t="str">
        <f>IF(C4="","",IFERROR((VLOOKUP(C4,'[2]PRE - ETUDE'!$E$58:$AD$100,25,0)),IFERROR(VLOOKUP(C4,Imformations!$C$10:$G$32,3,0),IFERROR((VLOOKUP(C4,[2]PROJETS!$D$24:$AE$1000,25,0)),""))))</f>
        <v/>
      </c>
      <c r="I4" s="30"/>
      <c r="J4" s="31"/>
      <c r="K4" s="32"/>
      <c r="L4" s="33"/>
      <c r="M4" s="34"/>
      <c r="N4" s="34"/>
    </row>
    <row r="5" spans="2:16" ht="15" customHeight="1" x14ac:dyDescent="0.25">
      <c r="B5" s="139"/>
      <c r="C5" s="65"/>
      <c r="D5" s="72"/>
      <c r="E5" s="64"/>
      <c r="F5" s="28" t="str">
        <f>IF(C5="","",IFERROR(VLOOKUP(C5,[1]Annuaires!$B$4:$ZZ$5000,2,0)&amp;"  "&amp;VLOOKUP(C5,[1]Annuaires!$B$4:$ZZ$5000,1,0),(IFERROR(VLOOKUP(C5,'[2]PRE - ETUDE'!$C$5:$ZZ$5000,5,0),IFERROR(VLOOKUP(C5,Imformations!$C$9:$E$39,2,0),(VLOOKUP(C5,[2]PROJETS!$C$5:$ZZ$5000,5,0)))))))</f>
        <v/>
      </c>
      <c r="G5" s="28" t="str">
        <f>IF(C5="","",IFERROR(VLOOKUP(C5,[1]Annuaires!$B$4:$ZZ$5000,4,0),(IFERROR(VLOOKUP(C5,'[2]PRE - ETUDE'!$C$5:$ZZ$5000,4,0),IFERROR(VLOOKUP(C5,[2]PROJETS!$C$5:$ZZ$5000,4,0),(VLOOKUP(C5,Imformations!$C$9:$E$38,3,0)))))))</f>
        <v/>
      </c>
      <c r="H5" s="29" t="str">
        <f>IF(C5="","",IFERROR((VLOOKUP(C5,'[2]PRE - ETUDE'!$E$58:$AD$100,25,0)),IFERROR(VLOOKUP(C5,Imformations!$C$10:$G$32,3,0),IFERROR((VLOOKUP(C5,[2]PROJETS!$D$24:$AE$1000,25,0)),""))))</f>
        <v/>
      </c>
      <c r="I5" s="36"/>
      <c r="J5" s="37"/>
      <c r="K5" s="38"/>
      <c r="L5" s="33"/>
      <c r="M5" s="34"/>
      <c r="N5" s="34"/>
    </row>
    <row r="6" spans="2:16" ht="15" customHeight="1" x14ac:dyDescent="0.25">
      <c r="B6" s="139"/>
      <c r="C6" s="65"/>
      <c r="D6" s="72"/>
      <c r="E6" s="64"/>
      <c r="F6" s="28" t="str">
        <f>IF(C6="","",IFERROR(VLOOKUP(C6,[1]Annuaires!$B$4:$ZZ$5000,2,0)&amp;"  "&amp;VLOOKUP(C6,[1]Annuaires!$B$4:$ZZ$5000,1,0),(IFERROR(VLOOKUP(C6,'[2]PRE - ETUDE'!$C$5:$ZZ$5000,5,0),IFERROR(VLOOKUP(C6,Imformations!$C$9:$E$39,2,0),(VLOOKUP(C6,[2]PROJETS!$C$5:$ZZ$5000,5,0)))))))</f>
        <v/>
      </c>
      <c r="G6" s="28" t="str">
        <f>IF(C6="","",IFERROR(VLOOKUP(C6,[1]Annuaires!$B$4:$ZZ$5000,4,0),(IFERROR(VLOOKUP(C6,'[2]PRE - ETUDE'!$C$5:$ZZ$5000,4,0),IFERROR(VLOOKUP(C6,[2]PROJETS!$C$5:$ZZ$5000,4,0),(VLOOKUP(C6,Imformations!$C$9:$E$38,3,0)))))))</f>
        <v/>
      </c>
      <c r="H6" s="29" t="str">
        <f>IF(C6="","",IFERROR((VLOOKUP(C6,'[2]PRE - ETUDE'!$E$58:$AD$100,25,0)),IFERROR(VLOOKUP(C6,Imformations!$C$10:$G$32,3,0),IFERROR((VLOOKUP(C6,[2]PROJETS!$D$24:$AE$1000,25,0)),""))))</f>
        <v/>
      </c>
      <c r="I6" s="36"/>
      <c r="J6" s="37"/>
      <c r="K6" s="38"/>
      <c r="L6" s="33"/>
      <c r="M6" s="34"/>
      <c r="N6" s="34"/>
    </row>
    <row r="7" spans="2:16" ht="15" customHeight="1" x14ac:dyDescent="0.25">
      <c r="B7" s="139"/>
      <c r="C7" s="65"/>
      <c r="D7" s="72"/>
      <c r="E7" s="64"/>
      <c r="F7" s="28" t="str">
        <f>IF(C7="","",IFERROR(VLOOKUP(C7,[1]Annuaires!$B$4:$ZZ$5000,2,0)&amp;"  "&amp;VLOOKUP(C7,[1]Annuaires!$B$4:$ZZ$5000,1,0),(IFERROR(VLOOKUP(C7,'[2]PRE - ETUDE'!$C$5:$ZZ$5000,5,0),IFERROR(VLOOKUP(C7,Imformations!$C$9:$E$39,2,0),(VLOOKUP(C7,[2]PROJETS!$C$5:$ZZ$5000,5,0)))))))</f>
        <v/>
      </c>
      <c r="G7" s="28" t="str">
        <f>IF(C7="","",IFERROR(VLOOKUP(C7,[1]Annuaires!$B$4:$ZZ$5000,4,0),(IFERROR(VLOOKUP(C7,'[2]PRE - ETUDE'!$C$5:$ZZ$5000,4,0),IFERROR(VLOOKUP(C7,[2]PROJETS!$C$5:$ZZ$5000,4,0),(VLOOKUP(C7,Imformations!$C$9:$E$38,3,0)))))))</f>
        <v/>
      </c>
      <c r="H7" s="29" t="str">
        <f>IF(C7="","",IFERROR((VLOOKUP(C7,'[2]PRE - ETUDE'!$E$58:$AD$100,25,0)),IFERROR(VLOOKUP(C7,Imformations!$C$10:$G$32,3,0),IFERROR((VLOOKUP(C7,[2]PROJETS!$D$24:$AE$1000,25,0)),""))))</f>
        <v/>
      </c>
      <c r="I7" s="36"/>
      <c r="J7" s="37"/>
      <c r="K7" s="38"/>
      <c r="L7" s="33"/>
      <c r="M7" s="34"/>
      <c r="N7" s="34"/>
    </row>
    <row r="8" spans="2:16" ht="15" customHeight="1" x14ac:dyDescent="0.25">
      <c r="B8" s="139"/>
      <c r="C8" s="65"/>
      <c r="D8" s="72"/>
      <c r="E8" s="64"/>
      <c r="F8" s="28" t="str">
        <f>IF(C8="","",IFERROR(VLOOKUP(C8,[1]Annuaires!$B$4:$ZZ$5000,2,0)&amp;"  "&amp;VLOOKUP(C8,[1]Annuaires!$B$4:$ZZ$5000,1,0),(IFERROR(VLOOKUP(C8,'[2]PRE - ETUDE'!$C$5:$ZZ$5000,5,0),IFERROR(VLOOKUP(C8,Imformations!$C$9:$E$39,2,0),(VLOOKUP(C8,[2]PROJETS!$C$5:$ZZ$5000,5,0)))))))</f>
        <v/>
      </c>
      <c r="G8" s="28" t="str">
        <f>IF(C8="","",IFERROR(VLOOKUP(C8,[1]Annuaires!$B$4:$ZZ$5000,4,0),(IFERROR(VLOOKUP(C8,'[2]PRE - ETUDE'!$C$5:$ZZ$5000,4,0),IFERROR(VLOOKUP(C8,[2]PROJETS!$C$5:$ZZ$5000,4,0),(VLOOKUP(C8,Imformations!$C$9:$E$38,3,0)))))))</f>
        <v/>
      </c>
      <c r="H8" s="29" t="str">
        <f>IF(C8="","",IFERROR((VLOOKUP(C8,'[2]PRE - ETUDE'!$E$58:$AD$100,25,0)),IFERROR(VLOOKUP(C8,Imformations!$C$10:$G$32,3,0),IFERROR((VLOOKUP(C8,[2]PROJETS!$D$24:$AE$1000,25,0)),""))))</f>
        <v/>
      </c>
      <c r="I8" s="36"/>
      <c r="J8" s="37"/>
      <c r="K8" s="38"/>
      <c r="M8" s="34"/>
      <c r="N8" s="34"/>
    </row>
    <row r="9" spans="2:16" ht="15" customHeight="1" x14ac:dyDescent="0.25">
      <c r="B9" s="139"/>
      <c r="C9" s="65"/>
      <c r="D9" s="72"/>
      <c r="E9" s="64"/>
      <c r="F9" s="28" t="str">
        <f>IF(C9="","",IFERROR(VLOOKUP(C9,[1]Annuaires!$B$4:$ZZ$5000,2,0)&amp;"  "&amp;VLOOKUP(C9,[1]Annuaires!$B$4:$ZZ$5000,1,0),(IFERROR(VLOOKUP(C9,'[2]PRE - ETUDE'!$C$5:$ZZ$5000,5,0),IFERROR(VLOOKUP(C9,Imformations!$C$9:$E$39,2,0),(VLOOKUP(C9,[2]PROJETS!$C$5:$ZZ$5000,5,0)))))))</f>
        <v/>
      </c>
      <c r="G9" s="28" t="str">
        <f>IF(C9="","",IFERROR(VLOOKUP(C9,[1]Annuaires!$B$4:$ZZ$5000,4,0),(IFERROR(VLOOKUP(C9,'[2]PRE - ETUDE'!$C$5:$ZZ$5000,4,0),IFERROR(VLOOKUP(C9,[2]PROJETS!$C$5:$ZZ$5000,4,0),(VLOOKUP(C9,Imformations!$C$9:$E$38,3,0)))))))</f>
        <v/>
      </c>
      <c r="H9" s="29" t="str">
        <f>IF(C9="","",IFERROR((VLOOKUP(C9,'[2]PRE - ETUDE'!$E$58:$AD$100,25,0)),IFERROR(VLOOKUP(C9,Imformations!$C$10:$G$32,3,0),IFERROR((VLOOKUP(C9,[2]PROJETS!$D$24:$AE$1000,25,0)),""))))</f>
        <v/>
      </c>
      <c r="I9" s="36"/>
      <c r="J9" s="37"/>
      <c r="K9" s="38"/>
      <c r="M9" s="34"/>
      <c r="N9" s="34"/>
    </row>
    <row r="10" spans="2:16" ht="15" customHeight="1" x14ac:dyDescent="0.25">
      <c r="B10" s="139"/>
      <c r="C10" s="65"/>
      <c r="D10" s="72"/>
      <c r="E10" s="64"/>
      <c r="F10" s="28" t="str">
        <f>IF(C10="","",IFERROR(VLOOKUP(C10,[1]Annuaires!$B$4:$ZZ$5000,2,0)&amp;"  "&amp;VLOOKUP(C10,[1]Annuaires!$B$4:$ZZ$5000,1,0),(IFERROR(VLOOKUP(C10,'[2]PRE - ETUDE'!$C$5:$ZZ$5000,5,0),IFERROR(VLOOKUP(C10,Imformations!$C$9:$E$39,2,0),(VLOOKUP(C10,[2]PROJETS!$C$5:$ZZ$5000,5,0)))))))</f>
        <v/>
      </c>
      <c r="G10" s="28" t="str">
        <f>IF(C10="","",IFERROR(VLOOKUP(C10,[1]Annuaires!$B$4:$ZZ$5000,4,0),(IFERROR(VLOOKUP(C10,'[2]PRE - ETUDE'!$C$5:$ZZ$5000,4,0),IFERROR(VLOOKUP(C10,[2]PROJETS!$C$5:$ZZ$5000,4,0),(VLOOKUP(C10,Imformations!$C$9:$E$38,3,0)))))))</f>
        <v/>
      </c>
      <c r="H10" s="29" t="str">
        <f>IF(C10="","",IFERROR((VLOOKUP(C10,'[2]PRE - ETUDE'!$E$58:$AD$100,25,0)),IFERROR(VLOOKUP(C10,Imformations!$C$10:$G$32,3,0),IFERROR((VLOOKUP(C10,[2]PROJETS!$D$24:$AE$1000,25,0)),""))))</f>
        <v/>
      </c>
      <c r="I10" s="36"/>
      <c r="J10" s="37"/>
      <c r="K10" s="38"/>
      <c r="M10" s="34"/>
      <c r="N10" s="34"/>
    </row>
    <row r="11" spans="2:16" ht="15" customHeight="1" x14ac:dyDescent="0.25">
      <c r="B11" s="140"/>
      <c r="C11" s="40" t="s">
        <v>49</v>
      </c>
      <c r="D11" s="73">
        <f>SUM(D4:D10)</f>
        <v>0</v>
      </c>
      <c r="E11" s="41"/>
      <c r="F11" s="42"/>
      <c r="G11" s="43" t="s">
        <v>50</v>
      </c>
      <c r="H11" s="44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6" x14ac:dyDescent="0.25">
      <c r="B12" s="138" t="s">
        <v>4</v>
      </c>
      <c r="C12" s="65"/>
      <c r="D12" s="70"/>
      <c r="E12" s="67"/>
      <c r="F12" s="28" t="str">
        <f>IF(C12="","",IFERROR(VLOOKUP(C12,[1]Annuaires!$B$4:$ZZ$5000,2,0)&amp;"  "&amp;VLOOKUP(C12,[1]Annuaires!$B$4:$ZZ$5000,1,0),(IFERROR(VLOOKUP(C12,'[2]PRE - ETUDE'!$C$5:$ZZ$5000,5,0),IFERROR(VLOOKUP(C12,Imformations!$C$9:$E$39,2,0),(VLOOKUP(C12,[2]PROJETS!$C$5:$ZZ$5000,5,0)))))))</f>
        <v/>
      </c>
      <c r="G12" s="28" t="str">
        <f>IF(C12="","",IFERROR(VLOOKUP(C12,[1]Annuaires!$B$4:$ZZ$5000,4,0),(IFERROR(VLOOKUP(C12,'[2]PRE - ETUDE'!$C$5:$ZZ$5000,4,0),IFERROR(VLOOKUP(C12,[2]PROJETS!$C$5:$ZZ$5000,4,0),(VLOOKUP(C12,Imformations!$C$9:$E$38,3,0)))))))</f>
        <v/>
      </c>
      <c r="H12" s="29" t="str">
        <f>IF(C12="","",IFERROR((VLOOKUP(C12,'[2]PRE - ETUDE'!$E$58:$AD$100,25,0)),IFERROR(VLOOKUP(C12,Imformations!$C$10:$G$32,3,0),IFERROR((VLOOKUP(C12,[2]PROJETS!$D$24:$AE$1000,25,0)),""))))</f>
        <v/>
      </c>
      <c r="I12" s="30"/>
      <c r="J12" s="31"/>
      <c r="K12" s="32"/>
      <c r="M12" s="34"/>
      <c r="N12" s="34"/>
    </row>
    <row r="13" spans="2:16" x14ac:dyDescent="0.25">
      <c r="B13" s="139"/>
      <c r="C13" s="65"/>
      <c r="D13" s="72"/>
      <c r="E13" s="64"/>
      <c r="F13" s="28" t="str">
        <f>IF(C13="","",IFERROR(VLOOKUP(C13,[1]Annuaires!$B$4:$ZZ$5000,2,0)&amp;"  "&amp;VLOOKUP(C13,[1]Annuaires!$B$4:$ZZ$5000,1,0),(IFERROR(VLOOKUP(C13,'[2]PRE - ETUDE'!$C$5:$ZZ$5000,5,0),IFERROR(VLOOKUP(C13,Imformations!$C$9:$E$39,2,0),(VLOOKUP(C13,[2]PROJETS!$C$5:$ZZ$5000,5,0)))))))</f>
        <v/>
      </c>
      <c r="G13" s="28" t="str">
        <f>IF(C13="","",IFERROR(VLOOKUP(C13,[1]Annuaires!$B$4:$ZZ$5000,4,0),(IFERROR(VLOOKUP(C13,'[2]PRE - ETUDE'!$C$5:$ZZ$5000,4,0),IFERROR(VLOOKUP(C13,[2]PROJETS!$C$5:$ZZ$5000,4,0),(VLOOKUP(C13,Imformations!$C$9:$E$38,3,0)))))))</f>
        <v/>
      </c>
      <c r="H13" s="29" t="str">
        <f>IF(C13="","",IFERROR((VLOOKUP(C13,'[2]PRE - ETUDE'!$E$58:$AD$100,25,0)),IFERROR(VLOOKUP(C13,Imformations!$C$10:$G$32,3,0),IFERROR((VLOOKUP(C13,[2]PROJETS!$D$24:$AE$1000,25,0)),""))))</f>
        <v/>
      </c>
      <c r="I13" s="36"/>
      <c r="J13" s="37"/>
      <c r="K13" s="38"/>
      <c r="M13" s="34"/>
      <c r="N13" s="34"/>
    </row>
    <row r="14" spans="2:16" x14ac:dyDescent="0.25">
      <c r="B14" s="139"/>
      <c r="C14" s="65"/>
      <c r="D14" s="72"/>
      <c r="E14" s="64"/>
      <c r="F14" s="28" t="str">
        <f>IF(C14="","",IFERROR(VLOOKUP(C14,[1]Annuaires!$B$4:$ZZ$5000,2,0)&amp;"  "&amp;VLOOKUP(C14,[1]Annuaires!$B$4:$ZZ$5000,1,0),(IFERROR(VLOOKUP(C14,'[2]PRE - ETUDE'!$C$5:$ZZ$5000,5,0),IFERROR(VLOOKUP(C14,Imformations!$C$9:$E$39,2,0),(VLOOKUP(C14,[2]PROJETS!$C$5:$ZZ$5000,5,0)))))))</f>
        <v/>
      </c>
      <c r="G14" s="28" t="str">
        <f>IF(C14="","",IFERROR(VLOOKUP(C14,[1]Annuaires!$B$4:$ZZ$5000,4,0),(IFERROR(VLOOKUP(C14,'[2]PRE - ETUDE'!$C$5:$ZZ$5000,4,0),IFERROR(VLOOKUP(C14,[2]PROJETS!$C$5:$ZZ$5000,4,0),(VLOOKUP(C14,Imformations!$C$9:$E$38,3,0)))))))</f>
        <v/>
      </c>
      <c r="H14" s="29" t="str">
        <f>IF(C14="","",IFERROR((VLOOKUP(C14,'[2]PRE - ETUDE'!$E$58:$AD$100,25,0)),IFERROR(VLOOKUP(C14,Imformations!$C$10:$G$32,3,0),IFERROR((VLOOKUP(C14,[2]PROJETS!$D$24:$AE$1000,25,0)),""))))</f>
        <v/>
      </c>
      <c r="I14" s="36"/>
      <c r="J14" s="37"/>
      <c r="K14" s="38"/>
      <c r="M14" s="34"/>
      <c r="N14" s="34"/>
    </row>
    <row r="15" spans="2:16" x14ac:dyDescent="0.25">
      <c r="B15" s="139"/>
      <c r="C15" s="65"/>
      <c r="D15" s="72"/>
      <c r="E15" s="64"/>
      <c r="F15" s="28" t="str">
        <f>IF(C15="","",IFERROR(VLOOKUP(C15,[1]Annuaires!$B$4:$ZZ$5000,2,0)&amp;"  "&amp;VLOOKUP(C15,[1]Annuaires!$B$4:$ZZ$5000,1,0),(IFERROR(VLOOKUP(C15,'[2]PRE - ETUDE'!$C$5:$ZZ$5000,5,0),IFERROR(VLOOKUP(C15,Imformations!$C$9:$E$39,2,0),(VLOOKUP(C15,[2]PROJETS!$C$5:$ZZ$5000,5,0)))))))</f>
        <v/>
      </c>
      <c r="G15" s="28" t="str">
        <f>IF(C15="","",IFERROR(VLOOKUP(C15,[1]Annuaires!$B$4:$ZZ$5000,4,0),(IFERROR(VLOOKUP(C15,'[2]PRE - ETUDE'!$C$5:$ZZ$5000,4,0),IFERROR(VLOOKUP(C15,[2]PROJETS!$C$5:$ZZ$5000,4,0),(VLOOKUP(C15,Imformations!$C$9:$E$38,3,0)))))))</f>
        <v/>
      </c>
      <c r="H15" s="29" t="str">
        <f>IF(C15="","",IFERROR((VLOOKUP(C15,'[2]PRE - ETUDE'!$E$58:$AD$100,25,0)),IFERROR(VLOOKUP(C15,Imformations!$C$10:$G$32,3,0),IFERROR((VLOOKUP(C15,[2]PROJETS!$D$24:$AE$1000,25,0)),""))))</f>
        <v/>
      </c>
      <c r="I15" s="36"/>
      <c r="J15" s="37"/>
      <c r="K15" s="38"/>
      <c r="M15" s="34"/>
      <c r="N15" s="34"/>
    </row>
    <row r="16" spans="2:16" x14ac:dyDescent="0.25">
      <c r="B16" s="139"/>
      <c r="C16" s="65"/>
      <c r="D16" s="72"/>
      <c r="E16" s="64"/>
      <c r="F16" s="28" t="str">
        <f>IF(C16="","",IFERROR(VLOOKUP(C16,[1]Annuaires!$B$4:$ZZ$5000,2,0)&amp;"  "&amp;VLOOKUP(C16,[1]Annuaires!$B$4:$ZZ$5000,1,0),(IFERROR(VLOOKUP(C16,'[2]PRE - ETUDE'!$C$5:$ZZ$5000,5,0),IFERROR(VLOOKUP(C16,Imformations!$C$9:$E$39,2,0),(VLOOKUP(C16,[2]PROJETS!$C$5:$ZZ$5000,5,0)))))))</f>
        <v/>
      </c>
      <c r="G16" s="28" t="str">
        <f>IF(C16="","",IFERROR(VLOOKUP(C16,[1]Annuaires!$B$4:$ZZ$5000,4,0),(IFERROR(VLOOKUP(C16,'[2]PRE - ETUDE'!$C$5:$ZZ$5000,4,0),IFERROR(VLOOKUP(C16,[2]PROJETS!$C$5:$ZZ$5000,4,0),(VLOOKUP(C16,Imformations!$C$9:$E$38,3,0)))))))</f>
        <v/>
      </c>
      <c r="H16" s="29" t="str">
        <f>IF(C16="","",IFERROR((VLOOKUP(C16,'[2]PRE - ETUDE'!$E$58:$AD$100,25,0)),IFERROR(VLOOKUP(C16,Imformations!$C$10:$G$32,3,0),IFERROR((VLOOKUP(C16,[2]PROJETS!$D$24:$AE$1000,25,0)),""))))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65"/>
      <c r="D17" s="72"/>
      <c r="E17" s="64"/>
      <c r="F17" s="28" t="str">
        <f>IF(C17="","",IFERROR(VLOOKUP(C17,[1]Annuaires!$B$4:$ZZ$5000,2,0)&amp;"  "&amp;VLOOKUP(C17,[1]Annuaires!$B$4:$ZZ$5000,1,0),(IFERROR(VLOOKUP(C17,'[2]PRE - ETUDE'!$C$5:$ZZ$5000,5,0),IFERROR(VLOOKUP(C17,Imformations!$C$9:$E$39,2,0),(VLOOKUP(C17,[2]PROJETS!$C$5:$ZZ$5000,5,0)))))))</f>
        <v/>
      </c>
      <c r="G17" s="28" t="str">
        <f>IF(C17="","",IFERROR(VLOOKUP(C17,[1]Annuaires!$B$4:$ZZ$5000,4,0),(IFERROR(VLOOKUP(C17,'[2]PRE - ETUDE'!$C$5:$ZZ$5000,4,0),IFERROR(VLOOKUP(C17,[2]PROJETS!$C$5:$ZZ$5000,4,0),(VLOOKUP(C17,Imformations!$C$9:$E$38,3,0)))))))</f>
        <v/>
      </c>
      <c r="H17" s="29" t="str">
        <f>IF(C17="","",IFERROR((VLOOKUP(C17,'[2]PRE - ETUDE'!$E$58:$AD$100,25,0)),IFERROR(VLOOKUP(C17,Imformations!$C$10:$G$32,3,0),IFERROR((VLOOKUP(C17,[2]PROJETS!$D$24:$AE$1000,25,0)),""))))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65"/>
      <c r="D18" s="72"/>
      <c r="E18" s="64"/>
      <c r="F18" s="28" t="str">
        <f>IF(C18="","",IFERROR(VLOOKUP(C18,[1]Annuaires!$B$4:$ZZ$5000,2,0)&amp;"  "&amp;VLOOKUP(C18,[1]Annuaires!$B$4:$ZZ$5000,1,0),(IFERROR(VLOOKUP(C18,'[2]PRE - ETUDE'!$C$5:$ZZ$5000,5,0),IFERROR(VLOOKUP(C18,Imformations!$C$9:$E$39,2,0),(VLOOKUP(C18,[2]PROJETS!$C$5:$ZZ$5000,5,0)))))))</f>
        <v/>
      </c>
      <c r="G18" s="28" t="str">
        <f>IF(C18="","",IFERROR(VLOOKUP(C18,[1]Annuaires!$B$4:$ZZ$5000,4,0),(IFERROR(VLOOKUP(C18,'[2]PRE - ETUDE'!$C$5:$ZZ$5000,4,0),IFERROR(VLOOKUP(C18,[2]PROJETS!$C$5:$ZZ$5000,4,0),(VLOOKUP(C18,Imformations!$C$9:$E$38,3,0)))))))</f>
        <v/>
      </c>
      <c r="H18" s="29" t="str">
        <f>IF(C18="","",IFERROR((VLOOKUP(C18,'[2]PRE - ETUDE'!$E$58:$AD$100,25,0)),IFERROR(VLOOKUP(C18,Imformations!$C$10:$G$32,3,0),IFERROR((VLOOKUP(C18,[2]PROJETS!$D$24:$AE$1000,25,0)),""))))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40" t="s">
        <v>49</v>
      </c>
      <c r="D19" s="73">
        <f>SUM(D12:D18)</f>
        <v>0</v>
      </c>
      <c r="E19" s="41"/>
      <c r="F19" s="42"/>
      <c r="G19" s="43" t="s">
        <v>50</v>
      </c>
      <c r="H19" s="44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65"/>
      <c r="D20" s="70"/>
      <c r="E20" s="67"/>
      <c r="F20" s="28" t="str">
        <f>IF(C20="","",IFERROR(VLOOKUP(C20,[1]Annuaires!$B$4:$ZZ$5000,2,0)&amp;"  "&amp;VLOOKUP(C20,[1]Annuaires!$B$4:$ZZ$5000,1,0),(IFERROR(VLOOKUP(C20,'[2]PRE - ETUDE'!$C$5:$ZZ$5000,5,0),IFERROR(VLOOKUP(C20,Imformations!$C$9:$E$39,2,0),(VLOOKUP(C20,[2]PROJETS!$C$5:$ZZ$5000,5,0)))))))</f>
        <v/>
      </c>
      <c r="G20" s="28" t="str">
        <f>IF(C20="","",IFERROR(VLOOKUP(C20,[1]Annuaires!$B$4:$ZZ$5000,4,0),(IFERROR(VLOOKUP(C20,'[2]PRE - ETUDE'!$C$5:$ZZ$5000,4,0),IFERROR(VLOOKUP(C20,[2]PROJETS!$C$5:$ZZ$5000,4,0),(VLOOKUP(C20,Imformations!$C$9:$E$38,3,0)))))))</f>
        <v/>
      </c>
      <c r="H20" s="29" t="str">
        <f>IF(C20="","",IFERROR((VLOOKUP(C20,'[2]PRE - ETUDE'!$E$58:$AD$100,25,0)),IFERROR(VLOOKUP(C20,Imformations!$C$10:$G$32,3,0),IFERROR((VLOOKUP(C20,[2]PROJETS!$D$24:$AE$1000,25,0)),""))))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65"/>
      <c r="D21" s="72"/>
      <c r="E21" s="64"/>
      <c r="F21" s="28" t="str">
        <f>IF(C21="","",IFERROR(VLOOKUP(C21,[1]Annuaires!$B$4:$ZZ$5000,2,0)&amp;"  "&amp;VLOOKUP(C21,[1]Annuaires!$B$4:$ZZ$5000,1,0),(IFERROR(VLOOKUP(C21,'[2]PRE - ETUDE'!$C$5:$ZZ$5000,5,0),IFERROR(VLOOKUP(C21,Imformations!$C$9:$E$39,2,0),(VLOOKUP(C21,[2]PROJETS!$C$5:$ZZ$5000,5,0)))))))</f>
        <v/>
      </c>
      <c r="G21" s="28" t="str">
        <f>IF(C21="","",IFERROR(VLOOKUP(C21,[1]Annuaires!$B$4:$ZZ$5000,4,0),(IFERROR(VLOOKUP(C21,'[2]PRE - ETUDE'!$C$5:$ZZ$5000,4,0),IFERROR(VLOOKUP(C21,[2]PROJETS!$C$5:$ZZ$5000,4,0),(VLOOKUP(C21,Imformations!$C$9:$E$38,3,0)))))))</f>
        <v/>
      </c>
      <c r="H21" s="29" t="str">
        <f>IF(C21="","",IFERROR((VLOOKUP(C21,'[2]PRE - ETUDE'!$E$58:$AD$100,25,0)),IFERROR(VLOOKUP(C21,Imformations!$C$10:$G$32,3,0),IFERROR((VLOOKUP(C21,[2]PROJETS!$D$24:$AE$1000,25,0)),""))))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65"/>
      <c r="D22" s="72"/>
      <c r="E22" s="64"/>
      <c r="F22" s="28" t="str">
        <f>IF(C22="","",IFERROR(VLOOKUP(C22,[1]Annuaires!$B$4:$ZZ$5000,2,0)&amp;"  "&amp;VLOOKUP(C22,[1]Annuaires!$B$4:$ZZ$5000,1,0),(IFERROR(VLOOKUP(C22,'[2]PRE - ETUDE'!$C$5:$ZZ$5000,5,0),IFERROR(VLOOKUP(C22,Imformations!$C$9:$E$39,2,0),(VLOOKUP(C22,[2]PROJETS!$C$5:$ZZ$5000,5,0)))))))</f>
        <v/>
      </c>
      <c r="G22" s="28" t="str">
        <f>IF(C22="","",IFERROR(VLOOKUP(C22,[1]Annuaires!$B$4:$ZZ$5000,4,0),(IFERROR(VLOOKUP(C22,'[2]PRE - ETUDE'!$C$5:$ZZ$5000,4,0),IFERROR(VLOOKUP(C22,[2]PROJETS!$C$5:$ZZ$5000,4,0),(VLOOKUP(C22,Imformations!$C$9:$E$38,3,0)))))))</f>
        <v/>
      </c>
      <c r="H22" s="29" t="str">
        <f>IF(C22="","",IFERROR((VLOOKUP(C22,'[2]PRE - ETUDE'!$E$58:$AD$100,25,0)),IFERROR(VLOOKUP(C22,Imformations!$C$10:$G$32,3,0),IFERROR((VLOOKUP(C22,[2]PROJETS!$D$24:$AE$1000,25,0)),""))))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65"/>
      <c r="D23" s="72"/>
      <c r="E23" s="64"/>
      <c r="F23" s="28" t="str">
        <f>IF(C23="","",IFERROR(VLOOKUP(C23,[1]Annuaires!$B$4:$ZZ$5000,2,0)&amp;"  "&amp;VLOOKUP(C23,[1]Annuaires!$B$4:$ZZ$5000,1,0),(IFERROR(VLOOKUP(C23,'[2]PRE - ETUDE'!$C$5:$ZZ$5000,5,0),IFERROR(VLOOKUP(C23,Imformations!$C$9:$E$39,2,0),(VLOOKUP(C23,[2]PROJETS!$C$5:$ZZ$5000,5,0)))))))</f>
        <v/>
      </c>
      <c r="G23" s="28" t="str">
        <f>IF(C23="","",IFERROR(VLOOKUP(C23,[1]Annuaires!$B$4:$ZZ$5000,4,0),(IFERROR(VLOOKUP(C23,'[2]PRE - ETUDE'!$C$5:$ZZ$5000,4,0),IFERROR(VLOOKUP(C23,[2]PROJETS!$C$5:$ZZ$5000,4,0),(VLOOKUP(C23,Imformations!$C$9:$E$38,3,0)))))))</f>
        <v/>
      </c>
      <c r="H23" s="29" t="str">
        <f>IF(C23="","",IFERROR((VLOOKUP(C23,'[2]PRE - ETUDE'!$E$58:$AD$100,25,0)),IFERROR(VLOOKUP(C23,Imformations!$C$10:$G$32,3,0),IFERROR((VLOOKUP(C23,[2]PROJETS!$D$24:$AE$1000,25,0)),""))))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65"/>
      <c r="D24" s="72"/>
      <c r="E24" s="64"/>
      <c r="F24" s="28" t="str">
        <f>IF(C24="","",IFERROR(VLOOKUP(C24,[1]Annuaires!$B$4:$ZZ$5000,2,0)&amp;"  "&amp;VLOOKUP(C24,[1]Annuaires!$B$4:$ZZ$5000,1,0),(IFERROR(VLOOKUP(C24,'[2]PRE - ETUDE'!$C$5:$ZZ$5000,5,0),IFERROR(VLOOKUP(C24,Imformations!$C$9:$E$39,2,0),(VLOOKUP(C24,[2]PROJETS!$C$5:$ZZ$5000,5,0)))))))</f>
        <v/>
      </c>
      <c r="G24" s="28" t="str">
        <f>IF(C24="","",IFERROR(VLOOKUP(C24,[1]Annuaires!$B$4:$ZZ$5000,4,0),(IFERROR(VLOOKUP(C24,'[2]PRE - ETUDE'!$C$5:$ZZ$5000,4,0),IFERROR(VLOOKUP(C24,[2]PROJETS!$C$5:$ZZ$5000,4,0),(VLOOKUP(C24,Imformations!$C$9:$E$38,3,0)))))))</f>
        <v/>
      </c>
      <c r="H24" s="29" t="str">
        <f>IF(C24="","",IFERROR((VLOOKUP(C24,'[2]PRE - ETUDE'!$E$58:$AD$100,25,0)),IFERROR(VLOOKUP(C24,Imformations!$C$10:$G$32,3,0),IFERROR((VLOOKUP(C24,[2]PROJETS!$D$24:$AE$1000,25,0)),""))))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65"/>
      <c r="D25" s="72"/>
      <c r="E25" s="64"/>
      <c r="F25" s="28" t="str">
        <f>IF(C25="","",IFERROR(VLOOKUP(C25,[1]Annuaires!$B$4:$ZZ$5000,2,0)&amp;"  "&amp;VLOOKUP(C25,[1]Annuaires!$B$4:$ZZ$5000,1,0),(IFERROR(VLOOKUP(C25,'[2]PRE - ETUDE'!$C$5:$ZZ$5000,5,0),IFERROR(VLOOKUP(C25,Imformations!$C$9:$E$39,2,0),(VLOOKUP(C25,[2]PROJETS!$C$5:$ZZ$5000,5,0)))))))</f>
        <v/>
      </c>
      <c r="G25" s="28" t="str">
        <f>IF(C25="","",IFERROR(VLOOKUP(C25,[1]Annuaires!$B$4:$ZZ$5000,4,0),(IFERROR(VLOOKUP(C25,'[2]PRE - ETUDE'!$C$5:$ZZ$5000,4,0),IFERROR(VLOOKUP(C25,[2]PROJETS!$C$5:$ZZ$5000,4,0),(VLOOKUP(C25,Imformations!$C$9:$E$38,3,0)))))))</f>
        <v/>
      </c>
      <c r="H25" s="29" t="str">
        <f>IF(C25="","",IFERROR((VLOOKUP(C25,'[2]PRE - ETUDE'!$E$58:$AD$100,25,0)),IFERROR(VLOOKUP(C25,Imformations!$C$10:$G$32,3,0),IFERROR((VLOOKUP(C25,[2]PROJETS!$D$24:$AE$1000,25,0)),""))))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65"/>
      <c r="D26" s="72"/>
      <c r="E26" s="64"/>
      <c r="F26" s="28" t="str">
        <f>IF(C26="","",IFERROR(VLOOKUP(C26,[1]Annuaires!$B$4:$ZZ$5000,2,0)&amp;"  "&amp;VLOOKUP(C26,[1]Annuaires!$B$4:$ZZ$5000,1,0),(IFERROR(VLOOKUP(C26,'[2]PRE - ETUDE'!$C$5:$ZZ$5000,5,0),IFERROR(VLOOKUP(C26,Imformations!$C$9:$E$39,2,0),(VLOOKUP(C26,[2]PROJETS!$C$5:$ZZ$5000,5,0)))))))</f>
        <v/>
      </c>
      <c r="G26" s="28" t="str">
        <f>IF(C26="","",IFERROR(VLOOKUP(C26,[1]Annuaires!$B$4:$ZZ$5000,4,0),(IFERROR(VLOOKUP(C26,'[2]PRE - ETUDE'!$C$5:$ZZ$5000,4,0),IFERROR(VLOOKUP(C26,[2]PROJETS!$C$5:$ZZ$5000,4,0),(VLOOKUP(C26,Imformations!$C$9:$E$38,3,0)))))))</f>
        <v/>
      </c>
      <c r="H26" s="29" t="str">
        <f>IF(C26="","",IFERROR((VLOOKUP(C26,'[2]PRE - ETUDE'!$E$58:$AD$100,25,0)),IFERROR(VLOOKUP(C26,Imformations!$C$10:$G$32,3,0),IFERROR((VLOOKUP(C26,[2]PROJETS!$D$24:$AE$1000,25,0)),""))))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40" t="s">
        <v>49</v>
      </c>
      <c r="D27" s="73">
        <f>SUM(D20:D26)</f>
        <v>0</v>
      </c>
      <c r="E27" s="41"/>
      <c r="F27" s="42"/>
      <c r="G27" s="43" t="s">
        <v>50</v>
      </c>
      <c r="H27" s="44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65"/>
      <c r="D28" s="70"/>
      <c r="E28" s="67"/>
      <c r="F28" s="28" t="str">
        <f>IF(C28="","",IFERROR(VLOOKUP(C28,[1]Annuaires!$B$4:$ZZ$5000,2,0)&amp;"  "&amp;VLOOKUP(C28,[1]Annuaires!$B$4:$ZZ$5000,1,0),(IFERROR(VLOOKUP(C28,'[2]PRE - ETUDE'!$C$5:$ZZ$5000,5,0),IFERROR(VLOOKUP(C28,Imformations!$C$9:$E$39,2,0),(VLOOKUP(C28,[2]PROJETS!$C$5:$ZZ$5000,5,0)))))))</f>
        <v/>
      </c>
      <c r="G28" s="28" t="str">
        <f>IF(C28="","",IFERROR(VLOOKUP(C28,[1]Annuaires!$B$4:$ZZ$5000,4,0),(IFERROR(VLOOKUP(C28,'[2]PRE - ETUDE'!$C$5:$ZZ$5000,4,0),IFERROR(VLOOKUP(C28,[2]PROJETS!$C$5:$ZZ$5000,4,0),(VLOOKUP(C28,Imformations!$C$9:$E$38,3,0)))))))</f>
        <v/>
      </c>
      <c r="H28" s="29" t="str">
        <f>IF(C28="","",IFERROR((VLOOKUP(C28,'[2]PRE - ETUDE'!$E$58:$AD$100,25,0)),IFERROR(VLOOKUP(C28,Imformations!$C$10:$G$32,3,0),IFERROR((VLOOKUP(C28,[2]PROJETS!$D$24:$AE$1000,25,0)),""))))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65"/>
      <c r="D29" s="72"/>
      <c r="E29" s="64"/>
      <c r="F29" s="28" t="str">
        <f>IF(C29="","",IFERROR(VLOOKUP(C29,[1]Annuaires!$B$4:$ZZ$5000,2,0)&amp;"  "&amp;VLOOKUP(C29,[1]Annuaires!$B$4:$ZZ$5000,1,0),(IFERROR(VLOOKUP(C29,'[2]PRE - ETUDE'!$C$5:$ZZ$5000,5,0),IFERROR(VLOOKUP(C29,Imformations!$C$9:$E$39,2,0),(VLOOKUP(C29,[2]PROJETS!$C$5:$ZZ$5000,5,0)))))))</f>
        <v/>
      </c>
      <c r="G29" s="28" t="str">
        <f>IF(C29="","",IFERROR(VLOOKUP(C29,[1]Annuaires!$B$4:$ZZ$5000,4,0),(IFERROR(VLOOKUP(C29,'[2]PRE - ETUDE'!$C$5:$ZZ$5000,4,0),IFERROR(VLOOKUP(C29,[2]PROJETS!$C$5:$ZZ$5000,4,0),(VLOOKUP(C29,Imformations!$C$9:$E$38,3,0)))))))</f>
        <v/>
      </c>
      <c r="H29" s="29" t="str">
        <f>IF(C29="","",IFERROR((VLOOKUP(C29,'[2]PRE - ETUDE'!$E$58:$AD$100,25,0)),IFERROR(VLOOKUP(C29,Imformations!$C$10:$G$32,3,0),IFERROR((VLOOKUP(C29,[2]PROJETS!$D$24:$AE$1000,25,0)),""))))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65"/>
      <c r="D30" s="72"/>
      <c r="E30" s="64"/>
      <c r="F30" s="28" t="str">
        <f>IF(C30="","",IFERROR(VLOOKUP(C30,[1]Annuaires!$B$4:$ZZ$5000,2,0)&amp;"  "&amp;VLOOKUP(C30,[1]Annuaires!$B$4:$ZZ$5000,1,0),(IFERROR(VLOOKUP(C30,'[2]PRE - ETUDE'!$C$5:$ZZ$5000,5,0),IFERROR(VLOOKUP(C30,Imformations!$C$9:$E$39,2,0),(VLOOKUP(C30,[2]PROJETS!$C$5:$ZZ$5000,5,0)))))))</f>
        <v/>
      </c>
      <c r="G30" s="28" t="str">
        <f>IF(C30="","",IFERROR(VLOOKUP(C30,[1]Annuaires!$B$4:$ZZ$5000,4,0),(IFERROR(VLOOKUP(C30,'[2]PRE - ETUDE'!$C$5:$ZZ$5000,4,0),IFERROR(VLOOKUP(C30,[2]PROJETS!$C$5:$ZZ$5000,4,0),(VLOOKUP(C30,Imformations!$C$9:$E$38,3,0)))))))</f>
        <v/>
      </c>
      <c r="H30" s="29" t="str">
        <f>IF(C30="","",IFERROR((VLOOKUP(C30,'[2]PRE - ETUDE'!$E$58:$AD$100,25,0)),IFERROR(VLOOKUP(C30,Imformations!$C$10:$G$32,3,0),IFERROR((VLOOKUP(C30,[2]PROJETS!$D$24:$AE$1000,25,0)),""))))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65"/>
      <c r="D31" s="72"/>
      <c r="E31" s="64"/>
      <c r="F31" s="28" t="str">
        <f>IF(C31="","",IFERROR(VLOOKUP(C31,[1]Annuaires!$B$4:$ZZ$5000,2,0)&amp;"  "&amp;VLOOKUP(C31,[1]Annuaires!$B$4:$ZZ$5000,1,0),(IFERROR(VLOOKUP(C31,'[2]PRE - ETUDE'!$C$5:$ZZ$5000,5,0),IFERROR(VLOOKUP(C31,Imformations!$C$9:$E$39,2,0),(VLOOKUP(C31,[2]PROJETS!$C$5:$ZZ$5000,5,0)))))))</f>
        <v/>
      </c>
      <c r="G31" s="28" t="str">
        <f>IF(C31="","",IFERROR(VLOOKUP(C31,[1]Annuaires!$B$4:$ZZ$5000,4,0),(IFERROR(VLOOKUP(C31,'[2]PRE - ETUDE'!$C$5:$ZZ$5000,4,0),IFERROR(VLOOKUP(C31,[2]PROJETS!$C$5:$ZZ$5000,4,0),(VLOOKUP(C31,Imformations!$C$9:$E$38,3,0)))))))</f>
        <v/>
      </c>
      <c r="H31" s="29" t="str">
        <f>IF(C31="","",IFERROR((VLOOKUP(C31,'[2]PRE - ETUDE'!$E$58:$AD$100,25,0)),IFERROR(VLOOKUP(C31,Imformations!$C$10:$G$32,3,0),IFERROR((VLOOKUP(C31,[2]PROJETS!$D$24:$AE$1000,25,0)),""))))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65"/>
      <c r="D32" s="72"/>
      <c r="E32" s="64"/>
      <c r="F32" s="28" t="str">
        <f>IF(C32="","",IFERROR(VLOOKUP(C32,[1]Annuaires!$B$4:$ZZ$5000,2,0)&amp;"  "&amp;VLOOKUP(C32,[1]Annuaires!$B$4:$ZZ$5000,1,0),(IFERROR(VLOOKUP(C32,'[2]PRE - ETUDE'!$C$5:$ZZ$5000,5,0),IFERROR(VLOOKUP(C32,Imformations!$C$9:$E$39,2,0),(VLOOKUP(C32,[2]PROJETS!$C$5:$ZZ$5000,5,0)))))))</f>
        <v/>
      </c>
      <c r="G32" s="28" t="str">
        <f>IF(C32="","",IFERROR(VLOOKUP(C32,[1]Annuaires!$B$4:$ZZ$5000,4,0),(IFERROR(VLOOKUP(C32,'[2]PRE - ETUDE'!$C$5:$ZZ$5000,4,0),IFERROR(VLOOKUP(C32,[2]PROJETS!$C$5:$ZZ$5000,4,0),(VLOOKUP(C32,Imformations!$C$9:$E$38,3,0)))))))</f>
        <v/>
      </c>
      <c r="H32" s="29" t="str">
        <f>IF(C32="","",IFERROR((VLOOKUP(C32,'[2]PRE - ETUDE'!$E$58:$AD$100,25,0)),IFERROR(VLOOKUP(C32,Imformations!$C$10:$G$32,3,0),IFERROR((VLOOKUP(C32,[2]PROJETS!$D$24:$AE$1000,25,0)),""))))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65"/>
      <c r="D33" s="72"/>
      <c r="E33" s="64"/>
      <c r="F33" s="28" t="str">
        <f>IF(C33="","",IFERROR(VLOOKUP(C33,[1]Annuaires!$B$4:$ZZ$5000,2,0)&amp;"  "&amp;VLOOKUP(C33,[1]Annuaires!$B$4:$ZZ$5000,1,0),(IFERROR(VLOOKUP(C33,'[2]PRE - ETUDE'!$C$5:$ZZ$5000,5,0),IFERROR(VLOOKUP(C33,Imformations!$C$9:$E$39,2,0),(VLOOKUP(C33,[2]PROJETS!$C$5:$ZZ$5000,5,0)))))))</f>
        <v/>
      </c>
      <c r="G33" s="28" t="str">
        <f>IF(C33="","",IFERROR(VLOOKUP(C33,[1]Annuaires!$B$4:$ZZ$5000,4,0),(IFERROR(VLOOKUP(C33,'[2]PRE - ETUDE'!$C$5:$ZZ$5000,4,0),IFERROR(VLOOKUP(C33,[2]PROJETS!$C$5:$ZZ$5000,4,0),(VLOOKUP(C33,Imformations!$C$9:$E$38,3,0)))))))</f>
        <v/>
      </c>
      <c r="H33" s="29" t="str">
        <f>IF(C33="","",IFERROR((VLOOKUP(C33,'[2]PRE - ETUDE'!$E$58:$AD$100,25,0)),IFERROR(VLOOKUP(C33,Imformations!$C$10:$G$32,3,0),IFERROR((VLOOKUP(C33,[2]PROJETS!$D$24:$AE$1000,25,0)),""))))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65"/>
      <c r="D34" s="72"/>
      <c r="E34" s="64"/>
      <c r="F34" s="28" t="str">
        <f>IF(C34="","",IFERROR(VLOOKUP(C34,[1]Annuaires!$B$4:$ZZ$5000,2,0)&amp;"  "&amp;VLOOKUP(C34,[1]Annuaires!$B$4:$ZZ$5000,1,0),(IFERROR(VLOOKUP(C34,'[2]PRE - ETUDE'!$C$5:$ZZ$5000,5,0),IFERROR(VLOOKUP(C34,Imformations!$C$9:$E$39,2,0),(VLOOKUP(C34,[2]PROJETS!$C$5:$ZZ$5000,5,0)))))))</f>
        <v/>
      </c>
      <c r="G34" s="28" t="str">
        <f>IF(C34="","",IFERROR(VLOOKUP(C34,[1]Annuaires!$B$4:$ZZ$5000,4,0),(IFERROR(VLOOKUP(C34,'[2]PRE - ETUDE'!$C$5:$ZZ$5000,4,0),IFERROR(VLOOKUP(C34,[2]PROJETS!$C$5:$ZZ$5000,4,0),(VLOOKUP(C34,Imformations!$C$9:$E$38,3,0)))))))</f>
        <v/>
      </c>
      <c r="H34" s="29" t="str">
        <f>IF(C34="","",IFERROR((VLOOKUP(C34,'[2]PRE - ETUDE'!$E$58:$AD$100,25,0)),IFERROR(VLOOKUP(C34,Imformations!$C$10:$G$32,3,0),IFERROR((VLOOKUP(C34,[2]PROJETS!$D$24:$AE$1000,25,0)),""))))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40" t="s">
        <v>49</v>
      </c>
      <c r="D35" s="73">
        <f>SUM(D28:D34)</f>
        <v>0</v>
      </c>
      <c r="E35" s="41"/>
      <c r="F35" s="42"/>
      <c r="G35" s="43" t="s">
        <v>50</v>
      </c>
      <c r="H35" s="44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65"/>
      <c r="D36" s="70"/>
      <c r="E36" s="67"/>
      <c r="F36" s="28" t="str">
        <f>IF(C36="","",IFERROR(VLOOKUP(C36,[1]Annuaires!$B$4:$ZZ$5000,2,0)&amp;"  "&amp;VLOOKUP(C36,[1]Annuaires!$B$4:$ZZ$5000,1,0),(IFERROR(VLOOKUP(C36,'[2]PRE - ETUDE'!$C$5:$ZZ$5000,5,0),IFERROR(VLOOKUP(C36,Imformations!$C$9:$E$39,2,0),(VLOOKUP(C36,[2]PROJETS!$C$5:$ZZ$5000,5,0)))))))</f>
        <v/>
      </c>
      <c r="G36" s="28" t="str">
        <f>IF(C36="","",IFERROR(VLOOKUP(C36,[1]Annuaires!$B$4:$ZZ$5000,4,0),(IFERROR(VLOOKUP(C36,'[2]PRE - ETUDE'!$C$5:$ZZ$5000,4,0),IFERROR(VLOOKUP(C36,[2]PROJETS!$C$5:$ZZ$5000,4,0),(VLOOKUP(C36,Imformations!$C$9:$E$38,3,0)))))))</f>
        <v/>
      </c>
      <c r="H36" s="29" t="str">
        <f>IF(C36="","",IFERROR((VLOOKUP(C36,'[2]PRE - ETUDE'!$E$58:$AD$100,25,0)),IFERROR(VLOOKUP(C36,Imformations!$C$10:$G$32,3,0),IFERROR((VLOOKUP(C36,[2]PROJETS!$D$24:$AE$1000,25,0)),""))))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65"/>
      <c r="D37" s="72"/>
      <c r="E37" s="64"/>
      <c r="F37" s="28" t="str">
        <f>IF(C37="","",IFERROR(VLOOKUP(C37,[1]Annuaires!$B$4:$ZZ$5000,2,0)&amp;"  "&amp;VLOOKUP(C37,[1]Annuaires!$B$4:$ZZ$5000,1,0),(IFERROR(VLOOKUP(C37,'[2]PRE - ETUDE'!$C$5:$ZZ$5000,5,0),IFERROR(VLOOKUP(C37,Imformations!$C$9:$E$39,2,0),(VLOOKUP(C37,[2]PROJETS!$C$5:$ZZ$5000,5,0)))))))</f>
        <v/>
      </c>
      <c r="G37" s="28" t="str">
        <f>IF(C37="","",IFERROR(VLOOKUP(C37,[1]Annuaires!$B$4:$ZZ$5000,4,0),(IFERROR(VLOOKUP(C37,'[2]PRE - ETUDE'!$C$5:$ZZ$5000,4,0),IFERROR(VLOOKUP(C37,[2]PROJETS!$C$5:$ZZ$5000,4,0),(VLOOKUP(C37,Imformations!$C$9:$E$38,3,0)))))))</f>
        <v/>
      </c>
      <c r="H37" s="29" t="str">
        <f>IF(C37="","",IFERROR((VLOOKUP(C37,'[2]PRE - ETUDE'!$E$58:$AD$100,25,0)),IFERROR(VLOOKUP(C37,Imformations!$C$10:$G$32,3,0),IFERROR((VLOOKUP(C37,[2]PROJETS!$D$24:$AE$1000,25,0)),""))))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65"/>
      <c r="D38" s="72"/>
      <c r="E38" s="64"/>
      <c r="F38" s="28" t="str">
        <f>IF(C38="","",IFERROR(VLOOKUP(C38,[1]Annuaires!$B$4:$ZZ$5000,2,0)&amp;"  "&amp;VLOOKUP(C38,[1]Annuaires!$B$4:$ZZ$5000,1,0),(IFERROR(VLOOKUP(C38,'[2]PRE - ETUDE'!$C$5:$ZZ$5000,5,0),IFERROR(VLOOKUP(C38,Imformations!$C$9:$E$39,2,0),(VLOOKUP(C38,[2]PROJETS!$C$5:$ZZ$5000,5,0)))))))</f>
        <v/>
      </c>
      <c r="G38" s="28" t="str">
        <f>IF(C38="","",IFERROR(VLOOKUP(C38,[1]Annuaires!$B$4:$ZZ$5000,4,0),(IFERROR(VLOOKUP(C38,'[2]PRE - ETUDE'!$C$5:$ZZ$5000,4,0),IFERROR(VLOOKUP(C38,[2]PROJETS!$C$5:$ZZ$5000,4,0),(VLOOKUP(C38,Imformations!$C$9:$E$38,3,0)))))))</f>
        <v/>
      </c>
      <c r="H38" s="29" t="str">
        <f>IF(C38="","",IFERROR((VLOOKUP(C38,'[2]PRE - ETUDE'!$E$58:$AD$100,25,0)),IFERROR(VLOOKUP(C38,Imformations!$C$10:$G$32,3,0),IFERROR((VLOOKUP(C38,[2]PROJETS!$D$24:$AE$1000,25,0)),""))))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65"/>
      <c r="D39" s="72"/>
      <c r="E39" s="64"/>
      <c r="F39" s="28" t="str">
        <f>IF(C39="","",IFERROR(VLOOKUP(C39,[1]Annuaires!$B$4:$ZZ$5000,2,0)&amp;"  "&amp;VLOOKUP(C39,[1]Annuaires!$B$4:$ZZ$5000,1,0),(IFERROR(VLOOKUP(C39,'[2]PRE - ETUDE'!$C$5:$ZZ$5000,5,0),IFERROR(VLOOKUP(C39,Imformations!$C$9:$E$39,2,0),(VLOOKUP(C39,[2]PROJETS!$C$5:$ZZ$5000,5,0)))))))</f>
        <v/>
      </c>
      <c r="G39" s="28" t="str">
        <f>IF(C39="","",IFERROR(VLOOKUP(C39,[1]Annuaires!$B$4:$ZZ$5000,4,0),(IFERROR(VLOOKUP(C39,'[2]PRE - ETUDE'!$C$5:$ZZ$5000,4,0),IFERROR(VLOOKUP(C39,[2]PROJETS!$C$5:$ZZ$5000,4,0),(VLOOKUP(C39,Imformations!$C$9:$E$38,3,0)))))))</f>
        <v/>
      </c>
      <c r="H39" s="29" t="str">
        <f>IF(C39="","",IFERROR((VLOOKUP(C39,'[2]PRE - ETUDE'!$E$58:$AD$100,25,0)),IFERROR(VLOOKUP(C39,Imformations!$C$10:$G$32,3,0),IFERROR((VLOOKUP(C39,[2]PROJETS!$D$24:$AE$1000,25,0)),""))))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65"/>
      <c r="D40" s="72"/>
      <c r="E40" s="64"/>
      <c r="F40" s="28" t="str">
        <f>IF(C40="","",IFERROR(VLOOKUP(C40,[1]Annuaires!$B$4:$ZZ$5000,2,0)&amp;"  "&amp;VLOOKUP(C40,[1]Annuaires!$B$4:$ZZ$5000,1,0),(IFERROR(VLOOKUP(C40,'[2]PRE - ETUDE'!$C$5:$ZZ$5000,5,0),IFERROR(VLOOKUP(C40,Imformations!$C$9:$E$39,2,0),(VLOOKUP(C40,[2]PROJETS!$C$5:$ZZ$5000,5,0)))))))</f>
        <v/>
      </c>
      <c r="G40" s="28" t="str">
        <f>IF(C40="","",IFERROR(VLOOKUP(C40,[1]Annuaires!$B$4:$ZZ$5000,4,0),(IFERROR(VLOOKUP(C40,'[2]PRE - ETUDE'!$C$5:$ZZ$5000,4,0),IFERROR(VLOOKUP(C40,[2]PROJETS!$C$5:$ZZ$5000,4,0),(VLOOKUP(C40,Imformations!$C$9:$E$38,3,0)))))))</f>
        <v/>
      </c>
      <c r="H40" s="29" t="str">
        <f>IF(C40="","",IFERROR((VLOOKUP(C40,'[2]PRE - ETUDE'!$E$58:$AD$100,25,0)),IFERROR(VLOOKUP(C40,Imformations!$C$10:$G$32,3,0),IFERROR((VLOOKUP(C40,[2]PROJETS!$D$24:$AE$1000,25,0)),""))))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65"/>
      <c r="D41" s="72"/>
      <c r="E41" s="64"/>
      <c r="F41" s="28" t="str">
        <f>IF(C41="","",IFERROR(VLOOKUP(C41,[1]Annuaires!$B$4:$ZZ$5000,2,0)&amp;"  "&amp;VLOOKUP(C41,[1]Annuaires!$B$4:$ZZ$5000,1,0),(IFERROR(VLOOKUP(C41,'[2]PRE - ETUDE'!$C$5:$ZZ$5000,5,0),IFERROR(VLOOKUP(C41,Imformations!$C$9:$E$39,2,0),(VLOOKUP(C41,[2]PROJETS!$C$5:$ZZ$5000,5,0)))))))</f>
        <v/>
      </c>
      <c r="G41" s="28" t="str">
        <f>IF(C41="","",IFERROR(VLOOKUP(C41,[1]Annuaires!$B$4:$ZZ$5000,4,0),(IFERROR(VLOOKUP(C41,'[2]PRE - ETUDE'!$C$5:$ZZ$5000,4,0),IFERROR(VLOOKUP(C41,[2]PROJETS!$C$5:$ZZ$5000,4,0),(VLOOKUP(C41,Imformations!$C$9:$E$38,3,0)))))))</f>
        <v/>
      </c>
      <c r="H41" s="29" t="str">
        <f>IF(C41="","",IFERROR((VLOOKUP(C41,'[2]PRE - ETUDE'!$E$58:$AD$100,25,0)),IFERROR(VLOOKUP(C41,Imformations!$C$10:$G$32,3,0),IFERROR((VLOOKUP(C41,[2]PROJETS!$D$24:$AE$1000,25,0)),""))))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65"/>
      <c r="D42" s="72"/>
      <c r="E42" s="64"/>
      <c r="F42" s="28" t="str">
        <f>IF(C42="","",IFERROR(VLOOKUP(C42,[1]Annuaires!$B$4:$ZZ$5000,2,0)&amp;"  "&amp;VLOOKUP(C42,[1]Annuaires!$B$4:$ZZ$5000,1,0),(IFERROR(VLOOKUP(C42,'[2]PRE - ETUDE'!$C$5:$ZZ$5000,5,0),IFERROR(VLOOKUP(C42,Imformations!$C$9:$E$39,2,0),(VLOOKUP(C42,[2]PROJETS!$C$5:$ZZ$5000,5,0)))))))</f>
        <v/>
      </c>
      <c r="G42" s="28" t="str">
        <f>IF(C42="","",IFERROR(VLOOKUP(C42,[1]Annuaires!$B$4:$ZZ$5000,4,0),(IFERROR(VLOOKUP(C42,'[2]PRE - ETUDE'!$C$5:$ZZ$5000,4,0),IFERROR(VLOOKUP(C42,[2]PROJETS!$C$5:$ZZ$5000,4,0),(VLOOKUP(C42,Imformations!$C$9:$E$38,3,0)))))))</f>
        <v/>
      </c>
      <c r="H42" s="29" t="str">
        <f>IF(C42="","",IFERROR((VLOOKUP(C42,'[2]PRE - ETUDE'!$E$58:$AD$100,25,0)),IFERROR(VLOOKUP(C42,Imformations!$C$10:$G$32,3,0),IFERROR((VLOOKUP(C42,[2]PROJETS!$D$24:$AE$1000,25,0)),""))))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40" t="s">
        <v>49</v>
      </c>
      <c r="D43" s="73">
        <f>SUM(D36:D42)</f>
        <v>0</v>
      </c>
      <c r="E43" s="41"/>
      <c r="F43" s="42"/>
      <c r="G43" s="43" t="s">
        <v>50</v>
      </c>
      <c r="H43" s="44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65"/>
      <c r="D44" s="70"/>
      <c r="E44" s="67"/>
      <c r="F44" s="28" t="str">
        <f>IF(C44="","",IFERROR(VLOOKUP(C44,[1]Annuaires!$B$4:$ZZ$5000,2,0)&amp;"  "&amp;VLOOKUP(C44,[1]Annuaires!$B$4:$ZZ$5000,1,0),(IFERROR(VLOOKUP(C44,'[2]PRE - ETUDE'!$C$5:$ZZ$5000,5,0),IFERROR(VLOOKUP(C44,Imformations!$C$9:$E$39,2,0),(VLOOKUP(C44,[2]PROJETS!$C$5:$ZZ$5000,5,0)))))))</f>
        <v/>
      </c>
      <c r="G44" s="28" t="str">
        <f>IF(C44="","",IFERROR(VLOOKUP(C44,[1]Annuaires!$B$4:$ZZ$5000,4,0),(IFERROR(VLOOKUP(C44,'[2]PRE - ETUDE'!$C$5:$ZZ$5000,4,0),IFERROR(VLOOKUP(C44,[2]PROJETS!$C$5:$ZZ$5000,4,0),(VLOOKUP(C44,Imformations!$C$9:$E$38,3,0)))))))</f>
        <v/>
      </c>
      <c r="H44" s="29" t="str">
        <f>IF(C44="","",IFERROR((VLOOKUP(C44,'[2]PRE - ETUDE'!$E$58:$AD$100,25,0)),IFERROR(VLOOKUP(C44,Imformations!$C$10:$G$32,3,0),IFERROR((VLOOKUP(C44,[2]PROJETS!$D$24:$AE$1000,25,0)),""))))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65"/>
      <c r="D45" s="72"/>
      <c r="E45" s="64"/>
      <c r="F45" s="28" t="str">
        <f>IF(C45="","",IFERROR(VLOOKUP(C45,[1]Annuaires!$B$4:$ZZ$5000,2,0)&amp;"  "&amp;VLOOKUP(C45,[1]Annuaires!$B$4:$ZZ$5000,1,0),(IFERROR(VLOOKUP(C45,'[2]PRE - ETUDE'!$C$5:$ZZ$5000,5,0),IFERROR(VLOOKUP(C45,Imformations!$C$9:$E$39,2,0),(VLOOKUP(C45,[2]PROJETS!$C$5:$ZZ$5000,5,0)))))))</f>
        <v/>
      </c>
      <c r="G45" s="28" t="str">
        <f>IF(C45="","",IFERROR(VLOOKUP(C45,[1]Annuaires!$B$4:$ZZ$5000,4,0),(IFERROR(VLOOKUP(C45,'[2]PRE - ETUDE'!$C$5:$ZZ$5000,4,0),IFERROR(VLOOKUP(C45,[2]PROJETS!$C$5:$ZZ$5000,4,0),(VLOOKUP(C45,Imformations!$C$9:$E$38,3,0)))))))</f>
        <v/>
      </c>
      <c r="H45" s="29" t="str">
        <f>IF(C45="","",IFERROR((VLOOKUP(C45,'[2]PRE - ETUDE'!$E$58:$AD$100,25,0)),IFERROR(VLOOKUP(C45,Imformations!$C$10:$G$32,3,0),IFERROR((VLOOKUP(C45,[2]PROJETS!$D$24:$AE$1000,25,0)),""))))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65"/>
      <c r="D46" s="72"/>
      <c r="E46" s="64"/>
      <c r="F46" s="28" t="str">
        <f>IF(C46="","",IFERROR(VLOOKUP(C46,[1]Annuaires!$B$4:$ZZ$5000,2,0)&amp;"  "&amp;VLOOKUP(C46,[1]Annuaires!$B$4:$ZZ$5000,1,0),(IFERROR(VLOOKUP(C46,'[2]PRE - ETUDE'!$C$5:$ZZ$5000,5,0),IFERROR(VLOOKUP(C46,Imformations!$C$9:$E$39,2,0),(VLOOKUP(C46,[2]PROJETS!$C$5:$ZZ$5000,5,0)))))))</f>
        <v/>
      </c>
      <c r="G46" s="28" t="str">
        <f>IF(C46="","",IFERROR(VLOOKUP(C46,[1]Annuaires!$B$4:$ZZ$5000,4,0),(IFERROR(VLOOKUP(C46,'[2]PRE - ETUDE'!$C$5:$ZZ$5000,4,0),IFERROR(VLOOKUP(C46,[2]PROJETS!$C$5:$ZZ$5000,4,0),(VLOOKUP(C46,Imformations!$C$9:$E$38,3,0)))))))</f>
        <v/>
      </c>
      <c r="H46" s="29" t="str">
        <f>IF(C46="","",IFERROR((VLOOKUP(C46,'[2]PRE - ETUDE'!$E$58:$AD$100,25,0)),IFERROR(VLOOKUP(C46,Imformations!$C$10:$G$32,3,0),IFERROR((VLOOKUP(C46,[2]PROJETS!$D$24:$AE$1000,25,0)),""))))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65"/>
      <c r="D47" s="72"/>
      <c r="E47" s="64"/>
      <c r="F47" s="28" t="str">
        <f>IF(C47="","",IFERROR(VLOOKUP(C47,[1]Annuaires!$B$4:$ZZ$5000,2,0)&amp;"  "&amp;VLOOKUP(C47,[1]Annuaires!$B$4:$ZZ$5000,1,0),(IFERROR(VLOOKUP(C47,'[2]PRE - ETUDE'!$C$5:$ZZ$5000,5,0),IFERROR(VLOOKUP(C47,Imformations!$C$9:$E$39,2,0),(VLOOKUP(C47,[2]PROJETS!$C$5:$ZZ$5000,5,0)))))))</f>
        <v/>
      </c>
      <c r="G47" s="28" t="str">
        <f>IF(C47="","",IFERROR(VLOOKUP(C47,[1]Annuaires!$B$4:$ZZ$5000,4,0),(IFERROR(VLOOKUP(C47,'[2]PRE - ETUDE'!$C$5:$ZZ$5000,4,0),IFERROR(VLOOKUP(C47,[2]PROJETS!$C$5:$ZZ$5000,4,0),(VLOOKUP(C47,Imformations!$C$9:$E$38,3,0)))))))</f>
        <v/>
      </c>
      <c r="H47" s="29" t="str">
        <f>IF(C47="","",IFERROR((VLOOKUP(C47,'[2]PRE - ETUDE'!$E$58:$AD$100,25,0)),IFERROR(VLOOKUP(C47,Imformations!$C$10:$G$32,3,0),IFERROR((VLOOKUP(C47,[2]PROJETS!$D$24:$AE$1000,25,0)),""))))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65"/>
      <c r="D48" s="72"/>
      <c r="E48" s="64"/>
      <c r="F48" s="28" t="str">
        <f>IF(C48="","",IFERROR(VLOOKUP(C48,[1]Annuaires!$B$4:$ZZ$5000,2,0)&amp;"  "&amp;VLOOKUP(C48,[1]Annuaires!$B$4:$ZZ$5000,1,0),(IFERROR(VLOOKUP(C48,'[2]PRE - ETUDE'!$C$5:$ZZ$5000,5,0),IFERROR(VLOOKUP(C48,Imformations!$C$9:$E$39,2,0),(VLOOKUP(C48,[2]PROJETS!$C$5:$ZZ$5000,5,0)))))))</f>
        <v/>
      </c>
      <c r="G48" s="28" t="str">
        <f>IF(C48="","",IFERROR(VLOOKUP(C48,[1]Annuaires!$B$4:$ZZ$5000,4,0),(IFERROR(VLOOKUP(C48,'[2]PRE - ETUDE'!$C$5:$ZZ$5000,4,0),IFERROR(VLOOKUP(C48,[2]PROJETS!$C$5:$ZZ$5000,4,0),(VLOOKUP(C48,Imformations!$C$9:$E$38,3,0)))))))</f>
        <v/>
      </c>
      <c r="H48" s="29" t="str">
        <f>IF(C48="","",IFERROR((VLOOKUP(C48,'[2]PRE - ETUDE'!$E$58:$AD$100,25,0)),IFERROR(VLOOKUP(C48,Imformations!$C$10:$G$32,3,0),IFERROR((VLOOKUP(C48,[2]PROJETS!$D$24:$AE$1000,25,0)),""))))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65"/>
      <c r="D49" s="72"/>
      <c r="E49" s="64"/>
      <c r="F49" s="28" t="str">
        <f>IF(C49="","",IFERROR(VLOOKUP(C49,[1]Annuaires!$B$4:$ZZ$5000,2,0)&amp;"  "&amp;VLOOKUP(C49,[1]Annuaires!$B$4:$ZZ$5000,1,0),(IFERROR(VLOOKUP(C49,'[2]PRE - ETUDE'!$C$5:$ZZ$5000,5,0),IFERROR(VLOOKUP(C49,Imformations!$C$9:$E$39,2,0),(VLOOKUP(C49,[2]PROJETS!$C$5:$ZZ$5000,5,0)))))))</f>
        <v/>
      </c>
      <c r="G49" s="28" t="str">
        <f>IF(C49="","",IFERROR(VLOOKUP(C49,[1]Annuaires!$B$4:$ZZ$5000,4,0),(IFERROR(VLOOKUP(C49,'[2]PRE - ETUDE'!$C$5:$ZZ$5000,4,0),IFERROR(VLOOKUP(C49,[2]PROJETS!$C$5:$ZZ$5000,4,0),(VLOOKUP(C49,Imformations!$C$9:$E$38,3,0)))))))</f>
        <v/>
      </c>
      <c r="H49" s="29" t="str">
        <f>IF(C49="","",IFERROR((VLOOKUP(C49,'[2]PRE - ETUDE'!$E$58:$AD$100,25,0)),IFERROR(VLOOKUP(C49,Imformations!$C$10:$G$32,3,0),IFERROR((VLOOKUP(C49,[2]PROJETS!$D$24:$AE$1000,25,0)),""))))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65"/>
      <c r="D50" s="72"/>
      <c r="E50" s="64"/>
      <c r="F50" s="28" t="str">
        <f>IF(C50="","",IFERROR(VLOOKUP(C50,[1]Annuaires!$B$4:$ZZ$5000,2,0)&amp;"  "&amp;VLOOKUP(C50,[1]Annuaires!$B$4:$ZZ$5000,1,0),(IFERROR(VLOOKUP(C50,'[2]PRE - ETUDE'!$C$5:$ZZ$5000,5,0),IFERROR(VLOOKUP(C50,Imformations!$C$9:$E$39,2,0),(VLOOKUP(C50,[2]PROJETS!$C$5:$ZZ$5000,5,0)))))))</f>
        <v/>
      </c>
      <c r="G50" s="28" t="str">
        <f>IF(C50="","",IFERROR(VLOOKUP(C50,[1]Annuaires!$B$4:$ZZ$5000,4,0),(IFERROR(VLOOKUP(C50,'[2]PRE - ETUDE'!$C$5:$ZZ$5000,4,0),IFERROR(VLOOKUP(C50,[2]PROJETS!$C$5:$ZZ$5000,4,0),(VLOOKUP(C50,Imformations!$C$9:$E$38,3,0)))))))</f>
        <v/>
      </c>
      <c r="H50" s="29" t="str">
        <f>IF(C50="","",IFERROR((VLOOKUP(C50,'[2]PRE - ETUDE'!$E$58:$AD$100,25,0)),IFERROR(VLOOKUP(C50,Imformations!$C$10:$G$32,3,0),IFERROR((VLOOKUP(C50,[2]PROJETS!$D$24:$AE$1000,25,0)),""))))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40" t="s">
        <v>49</v>
      </c>
      <c r="D51" s="73">
        <f>SUM(D44:D50)</f>
        <v>0</v>
      </c>
      <c r="E51" s="41"/>
      <c r="F51" s="42"/>
      <c r="G51" s="43" t="s">
        <v>50</v>
      </c>
      <c r="H51" s="44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65"/>
      <c r="D52" s="70"/>
      <c r="E52" s="67"/>
      <c r="F52" s="28" t="str">
        <f>IF(C52="","",IFERROR(VLOOKUP(C52,[1]Annuaires!$B$4:$ZZ$5000,2,0)&amp;"  "&amp;VLOOKUP(C52,[1]Annuaires!$B$4:$ZZ$5000,1,0),(IFERROR(VLOOKUP(C52,'[2]PRE - ETUDE'!$C$5:$ZZ$5000,5,0),IFERROR(VLOOKUP(C52,Imformations!$C$9:$E$39,2,0),(VLOOKUP(C52,[2]PROJETS!$C$5:$ZZ$5000,5,0)))))))</f>
        <v/>
      </c>
      <c r="G52" s="28" t="str">
        <f>IF(C52="","",IFERROR(VLOOKUP(C52,[1]Annuaires!$B$4:$ZZ$5000,4,0),(IFERROR(VLOOKUP(C52,'[2]PRE - ETUDE'!$C$5:$ZZ$5000,4,0),IFERROR(VLOOKUP(C52,[2]PROJETS!$C$5:$ZZ$5000,4,0),(VLOOKUP(C52,Imformations!$C$9:$E$38,3,0)))))))</f>
        <v/>
      </c>
      <c r="H52" s="29" t="str">
        <f>IF(C52="","",IFERROR((VLOOKUP(C52,'[2]PRE - ETUDE'!$E$58:$AD$100,25,0)),IFERROR(VLOOKUP(C52,Imformations!$C$10:$G$32,3,0),IFERROR((VLOOKUP(C52,[2]PROJETS!$D$24:$AE$1000,25,0)),""))))</f>
        <v/>
      </c>
      <c r="I52" s="30"/>
      <c r="J52" s="31"/>
      <c r="K52" s="32"/>
      <c r="M52" s="34"/>
      <c r="N52" s="34"/>
    </row>
    <row r="53" spans="2:14" x14ac:dyDescent="0.25">
      <c r="B53" s="139"/>
      <c r="C53" s="65"/>
      <c r="D53" s="72"/>
      <c r="E53" s="64"/>
      <c r="F53" s="28" t="str">
        <f>IF(C53="","",IFERROR(VLOOKUP(C53,[1]Annuaires!$B$4:$ZZ$5000,2,0)&amp;"  "&amp;VLOOKUP(C53,[1]Annuaires!$B$4:$ZZ$5000,1,0),(IFERROR(VLOOKUP(C53,'[2]PRE - ETUDE'!$C$5:$ZZ$5000,5,0),IFERROR(VLOOKUP(C53,Imformations!$C$9:$E$39,2,0),(VLOOKUP(C53,[2]PROJETS!$C$5:$ZZ$5000,5,0)))))))</f>
        <v/>
      </c>
      <c r="G53" s="28" t="str">
        <f>IF(C53="","",IFERROR(VLOOKUP(C53,[1]Annuaires!$B$4:$ZZ$5000,4,0),(IFERROR(VLOOKUP(C53,'[2]PRE - ETUDE'!$C$5:$ZZ$5000,4,0),IFERROR(VLOOKUP(C53,[2]PROJETS!$C$5:$ZZ$5000,4,0),(VLOOKUP(C53,Imformations!$C$9:$E$38,3,0)))))))</f>
        <v/>
      </c>
      <c r="H53" s="29" t="str">
        <f>IF(C53="","",IFERROR((VLOOKUP(C53,'[2]PRE - ETUDE'!$E$58:$AD$100,25,0)),IFERROR(VLOOKUP(C53,Imformations!$C$10:$G$32,3,0),IFERROR((VLOOKUP(C53,[2]PROJETS!$D$24:$AE$1000,25,0)),""))))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65"/>
      <c r="D54" s="72"/>
      <c r="E54" s="64"/>
      <c r="F54" s="28" t="str">
        <f>IF(C54="","",IFERROR(VLOOKUP(C54,[1]Annuaires!$B$4:$ZZ$5000,2,0)&amp;"  "&amp;VLOOKUP(C54,[1]Annuaires!$B$4:$ZZ$5000,1,0),(IFERROR(VLOOKUP(C54,'[2]PRE - ETUDE'!$C$5:$ZZ$5000,5,0),IFERROR(VLOOKUP(C54,Imformations!$C$9:$E$39,2,0),(VLOOKUP(C54,[2]PROJETS!$C$5:$ZZ$5000,5,0)))))))</f>
        <v/>
      </c>
      <c r="G54" s="28" t="str">
        <f>IF(C54="","",IFERROR(VLOOKUP(C54,[1]Annuaires!$B$4:$ZZ$5000,4,0),(IFERROR(VLOOKUP(C54,'[2]PRE - ETUDE'!$C$5:$ZZ$5000,4,0),IFERROR(VLOOKUP(C54,[2]PROJETS!$C$5:$ZZ$5000,4,0),(VLOOKUP(C54,Imformations!$C$9:$E$38,3,0)))))))</f>
        <v/>
      </c>
      <c r="H54" s="29" t="str">
        <f>IF(C54="","",IFERROR((VLOOKUP(C54,'[2]PRE - ETUDE'!$E$58:$AD$100,25,0)),IFERROR(VLOOKUP(C54,Imformations!$C$10:$G$32,3,0),IFERROR((VLOOKUP(C54,[2]PROJETS!$D$24:$AE$1000,25,0)),""))))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65"/>
      <c r="D55" s="72"/>
      <c r="E55" s="64"/>
      <c r="F55" s="28" t="str">
        <f>IF(C55="","",IFERROR(VLOOKUP(C55,[1]Annuaires!$B$4:$ZZ$5000,2,0)&amp;"  "&amp;VLOOKUP(C55,[1]Annuaires!$B$4:$ZZ$5000,1,0),(IFERROR(VLOOKUP(C55,'[2]PRE - ETUDE'!$C$5:$ZZ$5000,5,0),IFERROR(VLOOKUP(C55,Imformations!$C$9:$E$39,2,0),(VLOOKUP(C55,[2]PROJETS!$C$5:$ZZ$5000,5,0)))))))</f>
        <v/>
      </c>
      <c r="G55" s="28" t="str">
        <f>IF(C55="","",IFERROR(VLOOKUP(C55,[1]Annuaires!$B$4:$ZZ$5000,4,0),(IFERROR(VLOOKUP(C55,'[2]PRE - ETUDE'!$C$5:$ZZ$5000,4,0),IFERROR(VLOOKUP(C55,[2]PROJETS!$C$5:$ZZ$5000,4,0),(VLOOKUP(C55,Imformations!$C$9:$E$38,3,0)))))))</f>
        <v/>
      </c>
      <c r="H55" s="29" t="str">
        <f>IF(C55="","",IFERROR((VLOOKUP(C55,'[2]PRE - ETUDE'!$E$58:$AD$100,25,0)),IFERROR(VLOOKUP(C55,Imformations!$C$10:$G$32,3,0),IFERROR((VLOOKUP(C55,[2]PROJETS!$D$24:$AE$1000,25,0)),""))))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65"/>
      <c r="D56" s="72"/>
      <c r="E56" s="64"/>
      <c r="F56" s="28" t="str">
        <f>IF(C56="","",IFERROR(VLOOKUP(C56,[1]Annuaires!$B$4:$ZZ$5000,2,0)&amp;"  "&amp;VLOOKUP(C56,[1]Annuaires!$B$4:$ZZ$5000,1,0),(IFERROR(VLOOKUP(C56,'[2]PRE - ETUDE'!$C$5:$ZZ$5000,5,0),IFERROR(VLOOKUP(C56,Imformations!$C$9:$E$39,2,0),(VLOOKUP(C56,[2]PROJETS!$C$5:$ZZ$5000,5,0)))))))</f>
        <v/>
      </c>
      <c r="G56" s="28" t="str">
        <f>IF(C56="","",IFERROR(VLOOKUP(C56,[1]Annuaires!$B$4:$ZZ$5000,4,0),(IFERROR(VLOOKUP(C56,'[2]PRE - ETUDE'!$C$5:$ZZ$5000,4,0),IFERROR(VLOOKUP(C56,[2]PROJETS!$C$5:$ZZ$5000,4,0),(VLOOKUP(C56,Imformations!$C$9:$E$38,3,0)))))))</f>
        <v/>
      </c>
      <c r="H56" s="29" t="str">
        <f>IF(C56="","",IFERROR((VLOOKUP(C56,'[2]PRE - ETUDE'!$E$58:$AD$100,25,0)),IFERROR(VLOOKUP(C56,Imformations!$C$10:$G$32,3,0),IFERROR((VLOOKUP(C56,[2]PROJETS!$D$24:$AE$1000,25,0)),""))))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65"/>
      <c r="D57" s="72"/>
      <c r="E57" s="64"/>
      <c r="F57" s="28" t="str">
        <f>IF(C57="","",IFERROR(VLOOKUP(C57,[1]Annuaires!$B$4:$ZZ$5000,2,0)&amp;"  "&amp;VLOOKUP(C57,[1]Annuaires!$B$4:$ZZ$5000,1,0),(IFERROR(VLOOKUP(C57,'[2]PRE - ETUDE'!$C$5:$ZZ$5000,5,0),IFERROR(VLOOKUP(C57,Imformations!$C$9:$E$39,2,0),(VLOOKUP(C57,[2]PROJETS!$C$5:$ZZ$5000,5,0)))))))</f>
        <v/>
      </c>
      <c r="G57" s="28" t="str">
        <f>IF(C57="","",IFERROR(VLOOKUP(C57,[1]Annuaires!$B$4:$ZZ$5000,4,0),(IFERROR(VLOOKUP(C57,'[2]PRE - ETUDE'!$C$5:$ZZ$5000,4,0),IFERROR(VLOOKUP(C57,[2]PROJETS!$C$5:$ZZ$5000,4,0),(VLOOKUP(C57,Imformations!$C$9:$E$38,3,0)))))))</f>
        <v/>
      </c>
      <c r="H57" s="29" t="str">
        <f>IF(C57="","",IFERROR((VLOOKUP(C57,'[2]PRE - ETUDE'!$E$58:$AD$100,25,0)),IFERROR(VLOOKUP(C57,Imformations!$C$10:$G$32,3,0),IFERROR((VLOOKUP(C57,[2]PROJETS!$D$24:$AE$1000,25,0)),""))))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65"/>
      <c r="D58" s="72"/>
      <c r="E58" s="64"/>
      <c r="F58" s="28" t="str">
        <f>IF(C58="","",IFERROR(VLOOKUP(C58,[1]Annuaires!$B$4:$ZZ$5000,2,0)&amp;"  "&amp;VLOOKUP(C58,[1]Annuaires!$B$4:$ZZ$5000,1,0),(IFERROR(VLOOKUP(C58,'[2]PRE - ETUDE'!$C$5:$ZZ$5000,5,0),IFERROR(VLOOKUP(C58,Imformations!$C$9:$E$39,2,0),(VLOOKUP(C58,[2]PROJETS!$C$5:$ZZ$5000,5,0)))))))</f>
        <v/>
      </c>
      <c r="G58" s="28" t="str">
        <f>IF(C58="","",IFERROR(VLOOKUP(C58,[1]Annuaires!$B$4:$ZZ$5000,4,0),(IFERROR(VLOOKUP(C58,'[2]PRE - ETUDE'!$C$5:$ZZ$5000,4,0),IFERROR(VLOOKUP(C58,[2]PROJETS!$C$5:$ZZ$5000,4,0),(VLOOKUP(C58,Imformations!$C$9:$E$38,3,0)))))))</f>
        <v/>
      </c>
      <c r="H58" s="29" t="str">
        <f>IF(C58="","",IFERROR((VLOOKUP(C58,'[2]PRE - ETUDE'!$E$58:$AD$100,25,0)),IFERROR(VLOOKUP(C58,Imformations!$C$10:$G$32,3,0),IFERROR((VLOOKUP(C58,[2]PROJETS!$D$24:$AE$1000,25,0)),""))))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40" t="s">
        <v>49</v>
      </c>
      <c r="D59" s="73">
        <f>SUM(D52:D58)</f>
        <v>0</v>
      </c>
      <c r="E59" s="41"/>
      <c r="F59" s="42"/>
      <c r="G59" s="43" t="s">
        <v>50</v>
      </c>
      <c r="H59" s="44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65"/>
      <c r="D60" s="70"/>
      <c r="E60" s="67"/>
      <c r="F60" s="28" t="str">
        <f>IF(C60="","",IFERROR(VLOOKUP(C60,[1]Annuaires!$B$4:$ZZ$5000,2,0)&amp;"  "&amp;VLOOKUP(C60,[1]Annuaires!$B$4:$ZZ$5000,1,0),(IFERROR(VLOOKUP(C60,'[2]PRE - ETUDE'!$C$5:$ZZ$5000,5,0),IFERROR(VLOOKUP(C60,Imformations!$C$9:$E$39,2,0),(VLOOKUP(C60,[2]PROJETS!$C$5:$ZZ$5000,5,0)))))))</f>
        <v/>
      </c>
      <c r="G60" s="28" t="str">
        <f>IF(C60="","",IFERROR(VLOOKUP(C60,[1]Annuaires!$B$4:$ZZ$5000,4,0),(IFERROR(VLOOKUP(C60,'[2]PRE - ETUDE'!$C$5:$ZZ$5000,4,0),IFERROR(VLOOKUP(C60,[2]PROJETS!$C$5:$ZZ$5000,4,0),(VLOOKUP(C60,Imformations!$C$9:$E$38,3,0)))))))</f>
        <v/>
      </c>
      <c r="H60" s="29" t="str">
        <f>IF(C60="","",IFERROR((VLOOKUP(C60,'[2]PRE - ETUDE'!$E$58:$AD$100,25,0)),IFERROR(VLOOKUP(C60,Imformations!$C$10:$G$32,3,0),IFERROR((VLOOKUP(C60,[2]PROJETS!$D$24:$AE$1000,25,0)),""))))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65"/>
      <c r="D61" s="72"/>
      <c r="E61" s="64"/>
      <c r="F61" s="28" t="str">
        <f>IF(C61="","",IFERROR(VLOOKUP(C61,[1]Annuaires!$B$4:$ZZ$5000,2,0)&amp;"  "&amp;VLOOKUP(C61,[1]Annuaires!$B$4:$ZZ$5000,1,0),(IFERROR(VLOOKUP(C61,'[2]PRE - ETUDE'!$C$5:$ZZ$5000,5,0),IFERROR(VLOOKUP(C61,Imformations!$C$9:$E$39,2,0),(VLOOKUP(C61,[2]PROJETS!$C$5:$ZZ$5000,5,0)))))))</f>
        <v/>
      </c>
      <c r="G61" s="28" t="str">
        <f>IF(C61="","",IFERROR(VLOOKUP(C61,[1]Annuaires!$B$4:$ZZ$5000,4,0),(IFERROR(VLOOKUP(C61,'[2]PRE - ETUDE'!$C$5:$ZZ$5000,4,0),IFERROR(VLOOKUP(C61,[2]PROJETS!$C$5:$ZZ$5000,4,0),(VLOOKUP(C61,Imformations!$C$9:$E$38,3,0)))))))</f>
        <v/>
      </c>
      <c r="H61" s="29" t="str">
        <f>IF(C61="","",IFERROR((VLOOKUP(C61,'[2]PRE - ETUDE'!$E$58:$AD$100,25,0)),IFERROR(VLOOKUP(C61,Imformations!$C$10:$G$32,3,0),IFERROR((VLOOKUP(C61,[2]PROJETS!$D$24:$AE$1000,25,0)),""))))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65"/>
      <c r="D62" s="72"/>
      <c r="E62" s="64"/>
      <c r="F62" s="28" t="str">
        <f>IF(C62="","",IFERROR(VLOOKUP(C62,[1]Annuaires!$B$4:$ZZ$5000,2,0)&amp;"  "&amp;VLOOKUP(C62,[1]Annuaires!$B$4:$ZZ$5000,1,0),(IFERROR(VLOOKUP(C62,'[2]PRE - ETUDE'!$C$5:$ZZ$5000,5,0),IFERROR(VLOOKUP(C62,Imformations!$C$9:$E$39,2,0),(VLOOKUP(C62,[2]PROJETS!$C$5:$ZZ$5000,5,0)))))))</f>
        <v/>
      </c>
      <c r="G62" s="28" t="str">
        <f>IF(C62="","",IFERROR(VLOOKUP(C62,[1]Annuaires!$B$4:$ZZ$5000,4,0),(IFERROR(VLOOKUP(C62,'[2]PRE - ETUDE'!$C$5:$ZZ$5000,4,0),IFERROR(VLOOKUP(C62,[2]PROJETS!$C$5:$ZZ$5000,4,0),(VLOOKUP(C62,Imformations!$C$9:$E$38,3,0)))))))</f>
        <v/>
      </c>
      <c r="H62" s="29" t="str">
        <f>IF(C62="","",IFERROR((VLOOKUP(C62,'[2]PRE - ETUDE'!$E$58:$AD$100,25,0)),IFERROR(VLOOKUP(C62,Imformations!$C$10:$G$32,3,0),IFERROR((VLOOKUP(C62,[2]PROJETS!$D$24:$AE$1000,25,0)),""))))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65"/>
      <c r="D63" s="72"/>
      <c r="E63" s="64"/>
      <c r="F63" s="28" t="str">
        <f>IF(C63="","",IFERROR(VLOOKUP(C63,[1]Annuaires!$B$4:$ZZ$5000,2,0)&amp;"  "&amp;VLOOKUP(C63,[1]Annuaires!$B$4:$ZZ$5000,1,0),(IFERROR(VLOOKUP(C63,'[2]PRE - ETUDE'!$C$5:$ZZ$5000,5,0),IFERROR(VLOOKUP(C63,Imformations!$C$9:$E$39,2,0),(VLOOKUP(C63,[2]PROJETS!$C$5:$ZZ$5000,5,0)))))))</f>
        <v/>
      </c>
      <c r="G63" s="28" t="str">
        <f>IF(C63="","",IFERROR(VLOOKUP(C63,[1]Annuaires!$B$4:$ZZ$5000,4,0),(IFERROR(VLOOKUP(C63,'[2]PRE - ETUDE'!$C$5:$ZZ$5000,4,0),IFERROR(VLOOKUP(C63,[2]PROJETS!$C$5:$ZZ$5000,4,0),(VLOOKUP(C63,Imformations!$C$9:$E$38,3,0)))))))</f>
        <v/>
      </c>
      <c r="H63" s="29" t="str">
        <f>IF(C63="","",IFERROR((VLOOKUP(C63,'[2]PRE - ETUDE'!$E$58:$AD$100,25,0)),IFERROR(VLOOKUP(C63,Imformations!$C$10:$G$32,3,0),IFERROR((VLOOKUP(C63,[2]PROJETS!$D$24:$AE$1000,25,0)),""))))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65"/>
      <c r="D64" s="72"/>
      <c r="E64" s="64"/>
      <c r="F64" s="28" t="str">
        <f>IF(C64="","",IFERROR(VLOOKUP(C64,[1]Annuaires!$B$4:$ZZ$5000,2,0)&amp;"  "&amp;VLOOKUP(C64,[1]Annuaires!$B$4:$ZZ$5000,1,0),(IFERROR(VLOOKUP(C64,'[2]PRE - ETUDE'!$C$5:$ZZ$5000,5,0),IFERROR(VLOOKUP(C64,Imformations!$C$9:$E$39,2,0),(VLOOKUP(C64,[2]PROJETS!$C$5:$ZZ$5000,5,0)))))))</f>
        <v/>
      </c>
      <c r="G64" s="28" t="str">
        <f>IF(C64="","",IFERROR(VLOOKUP(C64,[1]Annuaires!$B$4:$ZZ$5000,4,0),(IFERROR(VLOOKUP(C64,'[2]PRE - ETUDE'!$C$5:$ZZ$5000,4,0),IFERROR(VLOOKUP(C64,[2]PROJETS!$C$5:$ZZ$5000,4,0),(VLOOKUP(C64,Imformations!$C$9:$E$38,3,0)))))))</f>
        <v/>
      </c>
      <c r="H64" s="29" t="str">
        <f>IF(C64="","",IFERROR((VLOOKUP(C64,'[2]PRE - ETUDE'!$E$58:$AD$100,25,0)),IFERROR(VLOOKUP(C64,Imformations!$C$10:$G$32,3,0),IFERROR((VLOOKUP(C64,[2]PROJETS!$D$24:$AE$1000,25,0)),""))))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65"/>
      <c r="D65" s="72"/>
      <c r="E65" s="64"/>
      <c r="F65" s="28" t="str">
        <f>IF(C65="","",IFERROR(VLOOKUP(C65,[1]Annuaires!$B$4:$ZZ$5000,2,0)&amp;"  "&amp;VLOOKUP(C65,[1]Annuaires!$B$4:$ZZ$5000,1,0),(IFERROR(VLOOKUP(C65,'[2]PRE - ETUDE'!$C$5:$ZZ$5000,5,0),IFERROR(VLOOKUP(C65,Imformations!$C$9:$E$39,2,0),(VLOOKUP(C65,[2]PROJETS!$C$5:$ZZ$5000,5,0)))))))</f>
        <v/>
      </c>
      <c r="G65" s="28" t="str">
        <f>IF(C65="","",IFERROR(VLOOKUP(C65,[1]Annuaires!$B$4:$ZZ$5000,4,0),(IFERROR(VLOOKUP(C65,'[2]PRE - ETUDE'!$C$5:$ZZ$5000,4,0),IFERROR(VLOOKUP(C65,[2]PROJETS!$C$5:$ZZ$5000,4,0),(VLOOKUP(C65,Imformations!$C$9:$E$38,3,0)))))))</f>
        <v/>
      </c>
      <c r="H65" s="29" t="str">
        <f>IF(C65="","",IFERROR((VLOOKUP(C65,'[2]PRE - ETUDE'!$E$58:$AD$100,25,0)),IFERROR(VLOOKUP(C65,Imformations!$C$10:$G$32,3,0),IFERROR((VLOOKUP(C65,[2]PROJETS!$D$24:$AE$1000,25,0)),""))))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65"/>
      <c r="D66" s="72"/>
      <c r="E66" s="64"/>
      <c r="F66" s="28" t="str">
        <f>IF(C66="","",IFERROR(VLOOKUP(C66,[1]Annuaires!$B$4:$ZZ$5000,2,0)&amp;"  "&amp;VLOOKUP(C66,[1]Annuaires!$B$4:$ZZ$5000,1,0),(IFERROR(VLOOKUP(C66,'[2]PRE - ETUDE'!$C$5:$ZZ$5000,5,0),IFERROR(VLOOKUP(C66,Imformations!$C$9:$E$39,2,0),(VLOOKUP(C66,[2]PROJETS!$C$5:$ZZ$5000,5,0)))))))</f>
        <v/>
      </c>
      <c r="G66" s="28" t="str">
        <f>IF(C66="","",IFERROR(VLOOKUP(C66,[1]Annuaires!$B$4:$ZZ$5000,4,0),(IFERROR(VLOOKUP(C66,'[2]PRE - ETUDE'!$C$5:$ZZ$5000,4,0),IFERROR(VLOOKUP(C66,[2]PROJETS!$C$5:$ZZ$5000,4,0),(VLOOKUP(C66,Imformations!$C$9:$E$38,3,0)))))))</f>
        <v/>
      </c>
      <c r="H66" s="29" t="str">
        <f>IF(C66="","",IFERROR((VLOOKUP(C66,'[2]PRE - ETUDE'!$E$58:$AD$100,25,0)),IFERROR(VLOOKUP(C66,Imformations!$C$10:$G$32,3,0),IFERROR((VLOOKUP(C66,[2]PROJETS!$D$24:$AE$1000,25,0)),""))))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40" t="s">
        <v>49</v>
      </c>
      <c r="D67" s="73">
        <f>SUM(D60:D66)</f>
        <v>0</v>
      </c>
      <c r="E67" s="41"/>
      <c r="F67" s="42"/>
      <c r="G67" s="43" t="s">
        <v>50</v>
      </c>
      <c r="H67" s="44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65"/>
      <c r="D68" s="70"/>
      <c r="E68" s="67"/>
      <c r="F68" s="28" t="str">
        <f>IF(C68="","",IFERROR(VLOOKUP(C68,[1]Annuaires!$B$4:$ZZ$5000,2,0)&amp;"  "&amp;VLOOKUP(C68,[1]Annuaires!$B$4:$ZZ$5000,1,0),(IFERROR(VLOOKUP(C68,'[2]PRE - ETUDE'!$C$5:$ZZ$5000,5,0),IFERROR(VLOOKUP(C68,Imformations!$C$9:$E$39,2,0),(VLOOKUP(C68,[2]PROJETS!$C$5:$ZZ$5000,5,0)))))))</f>
        <v/>
      </c>
      <c r="G68" s="28" t="str">
        <f>IF(C68="","",IFERROR(VLOOKUP(C68,[1]Annuaires!$B$4:$ZZ$5000,4,0),(IFERROR(VLOOKUP(C68,'[2]PRE - ETUDE'!$C$5:$ZZ$5000,4,0),IFERROR(VLOOKUP(C68,[2]PROJETS!$C$5:$ZZ$5000,4,0),(VLOOKUP(C68,Imformations!$C$9:$E$38,3,0)))))))</f>
        <v/>
      </c>
      <c r="H68" s="29" t="str">
        <f>IF(C68="","",IFERROR((VLOOKUP(C68,'[2]PRE - ETUDE'!$E$58:$AD$100,25,0)),IFERROR(VLOOKUP(C68,Imformations!$C$10:$G$32,3,0),IFERROR((VLOOKUP(C68,[2]PROJETS!$D$24:$AE$1000,25,0)),""))))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65"/>
      <c r="D69" s="72"/>
      <c r="E69" s="64"/>
      <c r="F69" s="28" t="str">
        <f>IF(C69="","",IFERROR(VLOOKUP(C69,[1]Annuaires!$B$4:$ZZ$5000,2,0)&amp;"  "&amp;VLOOKUP(C69,[1]Annuaires!$B$4:$ZZ$5000,1,0),(IFERROR(VLOOKUP(C69,'[2]PRE - ETUDE'!$C$5:$ZZ$5000,5,0),IFERROR(VLOOKUP(C69,Imformations!$C$9:$E$39,2,0),(VLOOKUP(C69,[2]PROJETS!$C$5:$ZZ$5000,5,0)))))))</f>
        <v/>
      </c>
      <c r="G69" s="28" t="str">
        <f>IF(C69="","",IFERROR(VLOOKUP(C69,[1]Annuaires!$B$4:$ZZ$5000,4,0),(IFERROR(VLOOKUP(C69,'[2]PRE - ETUDE'!$C$5:$ZZ$5000,4,0),IFERROR(VLOOKUP(C69,[2]PROJETS!$C$5:$ZZ$5000,4,0),(VLOOKUP(C69,Imformations!$C$9:$E$38,3,0)))))))</f>
        <v/>
      </c>
      <c r="H69" s="29" t="str">
        <f>IF(C69="","",IFERROR((VLOOKUP(C69,'[2]PRE - ETUDE'!$E$58:$AD$100,25,0)),IFERROR(VLOOKUP(C69,Imformations!$C$10:$G$32,3,0),IFERROR((VLOOKUP(C69,[2]PROJETS!$D$24:$AE$1000,25,0)),""))))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65"/>
      <c r="D70" s="72"/>
      <c r="E70" s="64"/>
      <c r="F70" s="28" t="str">
        <f>IF(C70="","",IFERROR(VLOOKUP(C70,[1]Annuaires!$B$4:$ZZ$5000,2,0)&amp;"  "&amp;VLOOKUP(C70,[1]Annuaires!$B$4:$ZZ$5000,1,0),(IFERROR(VLOOKUP(C70,'[2]PRE - ETUDE'!$C$5:$ZZ$5000,5,0),IFERROR(VLOOKUP(C70,Imformations!$C$9:$E$39,2,0),(VLOOKUP(C70,[2]PROJETS!$C$5:$ZZ$5000,5,0)))))))</f>
        <v/>
      </c>
      <c r="G70" s="28" t="str">
        <f>IF(C70="","",IFERROR(VLOOKUP(C70,[1]Annuaires!$B$4:$ZZ$5000,4,0),(IFERROR(VLOOKUP(C70,'[2]PRE - ETUDE'!$C$5:$ZZ$5000,4,0),IFERROR(VLOOKUP(C70,[2]PROJETS!$C$5:$ZZ$5000,4,0),(VLOOKUP(C70,Imformations!$C$9:$E$38,3,0)))))))</f>
        <v/>
      </c>
      <c r="H70" s="29" t="str">
        <f>IF(C70="","",IFERROR((VLOOKUP(C70,'[2]PRE - ETUDE'!$E$58:$AD$100,25,0)),IFERROR(VLOOKUP(C70,Imformations!$C$10:$G$32,3,0),IFERROR((VLOOKUP(C70,[2]PROJETS!$D$24:$AE$1000,25,0)),""))))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65"/>
      <c r="D71" s="72"/>
      <c r="E71" s="64"/>
      <c r="F71" s="28" t="str">
        <f>IF(C71="","",IFERROR(VLOOKUP(C71,[1]Annuaires!$B$4:$ZZ$5000,2,0)&amp;"  "&amp;VLOOKUP(C71,[1]Annuaires!$B$4:$ZZ$5000,1,0),(IFERROR(VLOOKUP(C71,'[2]PRE - ETUDE'!$C$5:$ZZ$5000,5,0),IFERROR(VLOOKUP(C71,Imformations!$C$9:$E$39,2,0),(VLOOKUP(C71,[2]PROJETS!$C$5:$ZZ$5000,5,0)))))))</f>
        <v/>
      </c>
      <c r="G71" s="28" t="str">
        <f>IF(C71="","",IFERROR(VLOOKUP(C71,[1]Annuaires!$B$4:$ZZ$5000,4,0),(IFERROR(VLOOKUP(C71,'[2]PRE - ETUDE'!$C$5:$ZZ$5000,4,0),IFERROR(VLOOKUP(C71,[2]PROJETS!$C$5:$ZZ$5000,4,0),(VLOOKUP(C71,Imformations!$C$9:$E$38,3,0)))))))</f>
        <v/>
      </c>
      <c r="H71" s="29" t="str">
        <f>IF(C71="","",IFERROR((VLOOKUP(C71,'[2]PRE - ETUDE'!$E$58:$AD$100,25,0)),IFERROR(VLOOKUP(C71,Imformations!$C$10:$G$32,3,0),IFERROR((VLOOKUP(C71,[2]PROJETS!$D$24:$AE$1000,25,0)),""))))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65"/>
      <c r="D72" s="72"/>
      <c r="E72" s="64"/>
      <c r="F72" s="28" t="str">
        <f>IF(C72="","",IFERROR(VLOOKUP(C72,[1]Annuaires!$B$4:$ZZ$5000,2,0)&amp;"  "&amp;VLOOKUP(C72,[1]Annuaires!$B$4:$ZZ$5000,1,0),(IFERROR(VLOOKUP(C72,'[2]PRE - ETUDE'!$C$5:$ZZ$5000,5,0),IFERROR(VLOOKUP(C72,Imformations!$C$9:$E$39,2,0),(VLOOKUP(C72,[2]PROJETS!$C$5:$ZZ$5000,5,0)))))))</f>
        <v/>
      </c>
      <c r="G72" s="28" t="str">
        <f>IF(C72="","",IFERROR(VLOOKUP(C72,[1]Annuaires!$B$4:$ZZ$5000,4,0),(IFERROR(VLOOKUP(C72,'[2]PRE - ETUDE'!$C$5:$ZZ$5000,4,0),IFERROR(VLOOKUP(C72,[2]PROJETS!$C$5:$ZZ$5000,4,0),(VLOOKUP(C72,Imformations!$C$9:$E$38,3,0)))))))</f>
        <v/>
      </c>
      <c r="H72" s="29" t="str">
        <f>IF(C72="","",IFERROR((VLOOKUP(C72,'[2]PRE - ETUDE'!$E$58:$AD$100,25,0)),IFERROR(VLOOKUP(C72,Imformations!$C$10:$G$32,3,0),IFERROR((VLOOKUP(C72,[2]PROJETS!$D$24:$AE$1000,25,0)),""))))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65"/>
      <c r="D73" s="72"/>
      <c r="E73" s="64"/>
      <c r="F73" s="28" t="str">
        <f>IF(C73="","",IFERROR(VLOOKUP(C73,[1]Annuaires!$B$4:$ZZ$5000,2,0)&amp;"  "&amp;VLOOKUP(C73,[1]Annuaires!$B$4:$ZZ$5000,1,0),(IFERROR(VLOOKUP(C73,'[2]PRE - ETUDE'!$C$5:$ZZ$5000,5,0),IFERROR(VLOOKUP(C73,Imformations!$C$9:$E$39,2,0),(VLOOKUP(C73,[2]PROJETS!$C$5:$ZZ$5000,5,0)))))))</f>
        <v/>
      </c>
      <c r="G73" s="28" t="str">
        <f>IF(C73="","",IFERROR(VLOOKUP(C73,[1]Annuaires!$B$4:$ZZ$5000,4,0),(IFERROR(VLOOKUP(C73,'[2]PRE - ETUDE'!$C$5:$ZZ$5000,4,0),IFERROR(VLOOKUP(C73,[2]PROJETS!$C$5:$ZZ$5000,4,0),(VLOOKUP(C73,Imformations!$C$9:$E$38,3,0)))))))</f>
        <v/>
      </c>
      <c r="H73" s="29" t="str">
        <f>IF(C73="","",IFERROR((VLOOKUP(C73,'[2]PRE - ETUDE'!$E$58:$AD$100,25,0)),IFERROR(VLOOKUP(C73,Imformations!$C$10:$G$32,3,0),IFERROR((VLOOKUP(C73,[2]PROJETS!$D$24:$AE$1000,25,0)),""))))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65"/>
      <c r="D74" s="72"/>
      <c r="E74" s="64"/>
      <c r="F74" s="28" t="str">
        <f>IF(C74="","",IFERROR(VLOOKUP(C74,[1]Annuaires!$B$4:$ZZ$5000,2,0)&amp;"  "&amp;VLOOKUP(C74,[1]Annuaires!$B$4:$ZZ$5000,1,0),(IFERROR(VLOOKUP(C74,'[2]PRE - ETUDE'!$C$5:$ZZ$5000,5,0),IFERROR(VLOOKUP(C74,Imformations!$C$9:$E$39,2,0),(VLOOKUP(C74,[2]PROJETS!$C$5:$ZZ$5000,5,0)))))))</f>
        <v/>
      </c>
      <c r="G74" s="28" t="str">
        <f>IF(C74="","",IFERROR(VLOOKUP(C74,[1]Annuaires!$B$4:$ZZ$5000,4,0),(IFERROR(VLOOKUP(C74,'[2]PRE - ETUDE'!$C$5:$ZZ$5000,4,0),IFERROR(VLOOKUP(C74,[2]PROJETS!$C$5:$ZZ$5000,4,0),(VLOOKUP(C74,Imformations!$C$9:$E$38,3,0)))))))</f>
        <v/>
      </c>
      <c r="H74" s="29" t="str">
        <f>IF(C74="","",IFERROR((VLOOKUP(C74,'[2]PRE - ETUDE'!$E$58:$AD$100,25,0)),IFERROR(VLOOKUP(C74,Imformations!$C$10:$G$32,3,0),IFERROR((VLOOKUP(C74,[2]PROJETS!$D$24:$AE$1000,25,0)),""))))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40" t="s">
        <v>49</v>
      </c>
      <c r="D75" s="73">
        <f>SUM(D68:D74)</f>
        <v>0</v>
      </c>
      <c r="E75" s="41"/>
      <c r="F75" s="42"/>
      <c r="G75" s="43" t="s">
        <v>50</v>
      </c>
      <c r="H75" s="44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65"/>
      <c r="D76" s="70"/>
      <c r="E76" s="67"/>
      <c r="F76" s="28" t="str">
        <f>IF(C76="","",IFERROR(VLOOKUP(C76,[1]Annuaires!$B$4:$ZZ$5000,2,0)&amp;"  "&amp;VLOOKUP(C76,[1]Annuaires!$B$4:$ZZ$5000,1,0),(IFERROR(VLOOKUP(C76,'[2]PRE - ETUDE'!$C$5:$ZZ$5000,5,0),IFERROR(VLOOKUP(C76,Imformations!$C$9:$E$39,2,0),(VLOOKUP(C76,[2]PROJETS!$C$5:$ZZ$5000,5,0)))))))</f>
        <v/>
      </c>
      <c r="G76" s="28" t="str">
        <f>IF(C76="","",IFERROR(VLOOKUP(C76,[1]Annuaires!$B$4:$ZZ$5000,4,0),(IFERROR(VLOOKUP(C76,'[2]PRE - ETUDE'!$C$5:$ZZ$5000,4,0),IFERROR(VLOOKUP(C76,[2]PROJETS!$C$5:$ZZ$5000,4,0),(VLOOKUP(C76,Imformations!$C$9:$E$38,3,0)))))))</f>
        <v/>
      </c>
      <c r="H76" s="29" t="str">
        <f>IF(C76="","",IFERROR((VLOOKUP(C76,'[2]PRE - ETUDE'!$E$58:$AD$100,25,0)),IFERROR(VLOOKUP(C76,Imformations!$C$10:$G$32,3,0),IFERROR((VLOOKUP(C76,[2]PROJETS!$D$24:$AE$1000,25,0)),""))))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65"/>
      <c r="D77" s="72"/>
      <c r="E77" s="64"/>
      <c r="F77" s="28" t="str">
        <f>IF(C77="","",IFERROR(VLOOKUP(C77,[1]Annuaires!$B$4:$ZZ$5000,2,0)&amp;"  "&amp;VLOOKUP(C77,[1]Annuaires!$B$4:$ZZ$5000,1,0),(IFERROR(VLOOKUP(C77,'[2]PRE - ETUDE'!$C$5:$ZZ$5000,5,0),IFERROR(VLOOKUP(C77,Imformations!$C$9:$E$39,2,0),(VLOOKUP(C77,[2]PROJETS!$C$5:$ZZ$5000,5,0)))))))</f>
        <v/>
      </c>
      <c r="G77" s="28" t="str">
        <f>IF(C77="","",IFERROR(VLOOKUP(C77,[1]Annuaires!$B$4:$ZZ$5000,4,0),(IFERROR(VLOOKUP(C77,'[2]PRE - ETUDE'!$C$5:$ZZ$5000,4,0),IFERROR(VLOOKUP(C77,[2]PROJETS!$C$5:$ZZ$5000,4,0),(VLOOKUP(C77,Imformations!$C$9:$E$38,3,0)))))))</f>
        <v/>
      </c>
      <c r="H77" s="29" t="str">
        <f>IF(C77="","",IFERROR((VLOOKUP(C77,'[2]PRE - ETUDE'!$E$58:$AD$100,25,0)),IFERROR(VLOOKUP(C77,Imformations!$C$10:$G$32,3,0),IFERROR((VLOOKUP(C77,[2]PROJETS!$D$24:$AE$1000,25,0)),""))))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65"/>
      <c r="D78" s="72"/>
      <c r="E78" s="64"/>
      <c r="F78" s="28" t="str">
        <f>IF(C78="","",IFERROR(VLOOKUP(C78,[1]Annuaires!$B$4:$ZZ$5000,2,0)&amp;"  "&amp;VLOOKUP(C78,[1]Annuaires!$B$4:$ZZ$5000,1,0),(IFERROR(VLOOKUP(C78,'[2]PRE - ETUDE'!$C$5:$ZZ$5000,5,0),IFERROR(VLOOKUP(C78,Imformations!$C$9:$E$39,2,0),(VLOOKUP(C78,[2]PROJETS!$C$5:$ZZ$5000,5,0)))))))</f>
        <v/>
      </c>
      <c r="G78" s="28" t="str">
        <f>IF(C78="","",IFERROR(VLOOKUP(C78,[1]Annuaires!$B$4:$ZZ$5000,4,0),(IFERROR(VLOOKUP(C78,'[2]PRE - ETUDE'!$C$5:$ZZ$5000,4,0),IFERROR(VLOOKUP(C78,[2]PROJETS!$C$5:$ZZ$5000,4,0),(VLOOKUP(C78,Imformations!$C$9:$E$38,3,0)))))))</f>
        <v/>
      </c>
      <c r="H78" s="29" t="str">
        <f>IF(C78="","",IFERROR((VLOOKUP(C78,'[2]PRE - ETUDE'!$E$58:$AD$100,25,0)),IFERROR(VLOOKUP(C78,Imformations!$C$10:$G$32,3,0),IFERROR((VLOOKUP(C78,[2]PROJETS!$D$24:$AE$1000,25,0)),""))))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65"/>
      <c r="D79" s="72"/>
      <c r="E79" s="64"/>
      <c r="F79" s="28" t="str">
        <f>IF(C79="","",IFERROR(VLOOKUP(C79,[1]Annuaires!$B$4:$ZZ$5000,2,0)&amp;"  "&amp;VLOOKUP(C79,[1]Annuaires!$B$4:$ZZ$5000,1,0),(IFERROR(VLOOKUP(C79,'[2]PRE - ETUDE'!$C$5:$ZZ$5000,5,0),IFERROR(VLOOKUP(C79,Imformations!$C$9:$E$39,2,0),(VLOOKUP(C79,[2]PROJETS!$C$5:$ZZ$5000,5,0)))))))</f>
        <v/>
      </c>
      <c r="G79" s="28" t="str">
        <f>IF(C79="","",IFERROR(VLOOKUP(C79,[1]Annuaires!$B$4:$ZZ$5000,4,0),(IFERROR(VLOOKUP(C79,'[2]PRE - ETUDE'!$C$5:$ZZ$5000,4,0),IFERROR(VLOOKUP(C79,[2]PROJETS!$C$5:$ZZ$5000,4,0),(VLOOKUP(C79,Imformations!$C$9:$E$38,3,0)))))))</f>
        <v/>
      </c>
      <c r="H79" s="29" t="str">
        <f>IF(C79="","",IFERROR((VLOOKUP(C79,'[2]PRE - ETUDE'!$E$58:$AD$100,25,0)),IFERROR(VLOOKUP(C79,Imformations!$C$10:$G$32,3,0),IFERROR((VLOOKUP(C79,[2]PROJETS!$D$24:$AE$1000,25,0)),""))))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65"/>
      <c r="D80" s="72"/>
      <c r="E80" s="64"/>
      <c r="F80" s="28" t="str">
        <f>IF(C80="","",IFERROR(VLOOKUP(C80,[1]Annuaires!$B$4:$ZZ$5000,2,0)&amp;"  "&amp;VLOOKUP(C80,[1]Annuaires!$B$4:$ZZ$5000,1,0),(IFERROR(VLOOKUP(C80,'[2]PRE - ETUDE'!$C$5:$ZZ$5000,5,0),IFERROR(VLOOKUP(C80,Imformations!$C$9:$E$39,2,0),(VLOOKUP(C80,[2]PROJETS!$C$5:$ZZ$5000,5,0)))))))</f>
        <v/>
      </c>
      <c r="G80" s="28" t="str">
        <f>IF(C80="","",IFERROR(VLOOKUP(C80,[1]Annuaires!$B$4:$ZZ$5000,4,0),(IFERROR(VLOOKUP(C80,'[2]PRE - ETUDE'!$C$5:$ZZ$5000,4,0),IFERROR(VLOOKUP(C80,[2]PROJETS!$C$5:$ZZ$5000,4,0),(VLOOKUP(C80,Imformations!$C$9:$E$38,3,0)))))))</f>
        <v/>
      </c>
      <c r="H80" s="29" t="str">
        <f>IF(C80="","",IFERROR((VLOOKUP(C80,'[2]PRE - ETUDE'!$E$58:$AD$100,25,0)),IFERROR(VLOOKUP(C80,Imformations!$C$10:$G$32,3,0),IFERROR((VLOOKUP(C80,[2]PROJETS!$D$24:$AE$1000,25,0)),""))))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65"/>
      <c r="D81" s="72"/>
      <c r="E81" s="64"/>
      <c r="F81" s="28" t="str">
        <f>IF(C81="","",IFERROR(VLOOKUP(C81,[1]Annuaires!$B$4:$ZZ$5000,2,0)&amp;"  "&amp;VLOOKUP(C81,[1]Annuaires!$B$4:$ZZ$5000,1,0),(IFERROR(VLOOKUP(C81,'[2]PRE - ETUDE'!$C$5:$ZZ$5000,5,0),IFERROR(VLOOKUP(C81,Imformations!$C$9:$E$39,2,0),(VLOOKUP(C81,[2]PROJETS!$C$5:$ZZ$5000,5,0)))))))</f>
        <v/>
      </c>
      <c r="G81" s="28" t="str">
        <f>IF(C81="","",IFERROR(VLOOKUP(C81,[1]Annuaires!$B$4:$ZZ$5000,4,0),(IFERROR(VLOOKUP(C81,'[2]PRE - ETUDE'!$C$5:$ZZ$5000,4,0),IFERROR(VLOOKUP(C81,[2]PROJETS!$C$5:$ZZ$5000,4,0),(VLOOKUP(C81,Imformations!$C$9:$E$38,3,0)))))))</f>
        <v/>
      </c>
      <c r="H81" s="29" t="str">
        <f>IF(C81="","",IFERROR((VLOOKUP(C81,'[2]PRE - ETUDE'!$E$58:$AD$100,25,0)),IFERROR(VLOOKUP(C81,Imformations!$C$10:$G$32,3,0),IFERROR((VLOOKUP(C81,[2]PROJETS!$D$24:$AE$1000,25,0)),""))))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65"/>
      <c r="D82" s="72"/>
      <c r="E82" s="64"/>
      <c r="F82" s="28" t="str">
        <f>IF(C82="","",IFERROR(VLOOKUP(C82,[1]Annuaires!$B$4:$ZZ$5000,2,0)&amp;"  "&amp;VLOOKUP(C82,[1]Annuaires!$B$4:$ZZ$5000,1,0),(IFERROR(VLOOKUP(C82,'[2]PRE - ETUDE'!$C$5:$ZZ$5000,5,0),IFERROR(VLOOKUP(C82,Imformations!$C$9:$E$39,2,0),(VLOOKUP(C82,[2]PROJETS!$C$5:$ZZ$5000,5,0)))))))</f>
        <v/>
      </c>
      <c r="G82" s="28" t="str">
        <f>IF(C82="","",IFERROR(VLOOKUP(C82,[1]Annuaires!$B$4:$ZZ$5000,4,0),(IFERROR(VLOOKUP(C82,'[2]PRE - ETUDE'!$C$5:$ZZ$5000,4,0),IFERROR(VLOOKUP(C82,[2]PROJETS!$C$5:$ZZ$5000,4,0),(VLOOKUP(C82,Imformations!$C$9:$E$38,3,0)))))))</f>
        <v/>
      </c>
      <c r="H82" s="29" t="str">
        <f>IF(C82="","",IFERROR((VLOOKUP(C82,'[2]PRE - ETUDE'!$E$58:$AD$100,25,0)),IFERROR(VLOOKUP(C82,Imformations!$C$10:$G$32,3,0),IFERROR((VLOOKUP(C82,[2]PROJETS!$D$24:$AE$1000,25,0)),""))))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40" t="s">
        <v>49</v>
      </c>
      <c r="D83" s="73">
        <f>SUM(D76:D82)</f>
        <v>0</v>
      </c>
      <c r="E83" s="41"/>
      <c r="F83" s="42"/>
      <c r="G83" s="43" t="s">
        <v>50</v>
      </c>
      <c r="H83" s="44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65"/>
      <c r="D84" s="70"/>
      <c r="E84" s="67"/>
      <c r="F84" s="28" t="str">
        <f>IF(C84="","",IFERROR(VLOOKUP(C84,[1]Annuaires!$B$4:$ZZ$5000,2,0)&amp;"  "&amp;VLOOKUP(C84,[1]Annuaires!$B$4:$ZZ$5000,1,0),(IFERROR(VLOOKUP(C84,'[2]PRE - ETUDE'!$C$5:$ZZ$5000,5,0),IFERROR(VLOOKUP(C84,Imformations!$C$9:$E$39,2,0),(VLOOKUP(C84,[2]PROJETS!$C$5:$ZZ$5000,5,0)))))))</f>
        <v/>
      </c>
      <c r="G84" s="28" t="str">
        <f>IF(C84="","",IFERROR(VLOOKUP(C84,[1]Annuaires!$B$4:$ZZ$5000,4,0),(IFERROR(VLOOKUP(C84,'[2]PRE - ETUDE'!$C$5:$ZZ$5000,4,0),IFERROR(VLOOKUP(C84,[2]PROJETS!$C$5:$ZZ$5000,4,0),(VLOOKUP(C84,Imformations!$C$9:$E$38,3,0)))))))</f>
        <v/>
      </c>
      <c r="H84" s="29" t="str">
        <f>IF(C84="","",IFERROR((VLOOKUP(C84,'[2]PRE - ETUDE'!$E$58:$AD$100,25,0)),IFERROR(VLOOKUP(C84,Imformations!$C$10:$G$32,3,0),IFERROR((VLOOKUP(C84,[2]PROJETS!$D$24:$AE$1000,25,0)),""))))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65"/>
      <c r="D85" s="72"/>
      <c r="E85" s="64"/>
      <c r="F85" s="28" t="str">
        <f>IF(C85="","",IFERROR(VLOOKUP(C85,[1]Annuaires!$B$4:$ZZ$5000,2,0)&amp;"  "&amp;VLOOKUP(C85,[1]Annuaires!$B$4:$ZZ$5000,1,0),(IFERROR(VLOOKUP(C85,'[2]PRE - ETUDE'!$C$5:$ZZ$5000,5,0),IFERROR(VLOOKUP(C85,Imformations!$C$9:$E$39,2,0),(VLOOKUP(C85,[2]PROJETS!$C$5:$ZZ$5000,5,0)))))))</f>
        <v/>
      </c>
      <c r="G85" s="28" t="str">
        <f>IF(C85="","",IFERROR(VLOOKUP(C85,[1]Annuaires!$B$4:$ZZ$5000,4,0),(IFERROR(VLOOKUP(C85,'[2]PRE - ETUDE'!$C$5:$ZZ$5000,4,0),IFERROR(VLOOKUP(C85,[2]PROJETS!$C$5:$ZZ$5000,4,0),(VLOOKUP(C85,Imformations!$C$9:$E$38,3,0)))))))</f>
        <v/>
      </c>
      <c r="H85" s="29" t="str">
        <f>IF(C85="","",IFERROR((VLOOKUP(C85,'[2]PRE - ETUDE'!$E$58:$AD$100,25,0)),IFERROR(VLOOKUP(C85,Imformations!$C$10:$G$32,3,0),IFERROR((VLOOKUP(C85,[2]PROJETS!$D$24:$AE$1000,25,0)),""))))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65"/>
      <c r="D86" s="74"/>
      <c r="E86" s="64"/>
      <c r="F86" s="28" t="str">
        <f>IF(C86="","",IFERROR(VLOOKUP(C86,[1]Annuaires!$B$4:$ZZ$5000,2,0)&amp;"  "&amp;VLOOKUP(C86,[1]Annuaires!$B$4:$ZZ$5000,1,0),(IFERROR(VLOOKUP(C86,'[2]PRE - ETUDE'!$C$5:$ZZ$5000,5,0),IFERROR(VLOOKUP(C86,Imformations!$C$9:$E$39,2,0),(VLOOKUP(C86,[2]PROJETS!$C$5:$ZZ$5000,5,0)))))))</f>
        <v/>
      </c>
      <c r="G86" s="28" t="str">
        <f>IF(C86="","",IFERROR(VLOOKUP(C86,[1]Annuaires!$B$4:$ZZ$5000,4,0),(IFERROR(VLOOKUP(C86,'[2]PRE - ETUDE'!$C$5:$ZZ$5000,4,0),IFERROR(VLOOKUP(C86,[2]PROJETS!$C$5:$ZZ$5000,4,0),(VLOOKUP(C86,Imformations!$C$9:$E$38,3,0)))))))</f>
        <v/>
      </c>
      <c r="H86" s="29" t="str">
        <f>IF(C86="","",IFERROR((VLOOKUP(C86,'[2]PRE - ETUDE'!$E$58:$AD$100,25,0)),IFERROR(VLOOKUP(C86,Imformations!$C$10:$G$32,3,0),IFERROR((VLOOKUP(C86,[2]PROJETS!$D$24:$AE$1000,25,0)),""))))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65"/>
      <c r="D87" s="72"/>
      <c r="E87" s="64"/>
      <c r="F87" s="28" t="str">
        <f>IF(C87="","",IFERROR(VLOOKUP(C87,[1]Annuaires!$B$4:$ZZ$5000,2,0)&amp;"  "&amp;VLOOKUP(C87,[1]Annuaires!$B$4:$ZZ$5000,1,0),(IFERROR(VLOOKUP(C87,'[2]PRE - ETUDE'!$C$5:$ZZ$5000,5,0),IFERROR(VLOOKUP(C87,Imformations!$C$9:$E$39,2,0),(VLOOKUP(C87,[2]PROJETS!$C$5:$ZZ$5000,5,0)))))))</f>
        <v/>
      </c>
      <c r="G87" s="28" t="str">
        <f>IF(C87="","",IFERROR(VLOOKUP(C87,[1]Annuaires!$B$4:$ZZ$5000,4,0),(IFERROR(VLOOKUP(C87,'[2]PRE - ETUDE'!$C$5:$ZZ$5000,4,0),IFERROR(VLOOKUP(C87,[2]PROJETS!$C$5:$ZZ$5000,4,0),(VLOOKUP(C87,Imformations!$C$9:$E$38,3,0)))))))</f>
        <v/>
      </c>
      <c r="H87" s="29" t="str">
        <f>IF(C87="","",IFERROR((VLOOKUP(C87,'[2]PRE - ETUDE'!$E$58:$AD$100,25,0)),IFERROR(VLOOKUP(C87,Imformations!$C$10:$G$32,3,0),IFERROR((VLOOKUP(C87,[2]PROJETS!$D$24:$AE$1000,25,0)),""))))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65"/>
      <c r="D88" s="72"/>
      <c r="E88" s="64"/>
      <c r="F88" s="28" t="str">
        <f>IF(C88="","",IFERROR(VLOOKUP(C88,[1]Annuaires!$B$4:$ZZ$5000,2,0)&amp;"  "&amp;VLOOKUP(C88,[1]Annuaires!$B$4:$ZZ$5000,1,0),(IFERROR(VLOOKUP(C88,'[2]PRE - ETUDE'!$C$5:$ZZ$5000,5,0),IFERROR(VLOOKUP(C88,Imformations!$C$9:$E$39,2,0),(VLOOKUP(C88,[2]PROJETS!$C$5:$ZZ$5000,5,0)))))))</f>
        <v/>
      </c>
      <c r="G88" s="28" t="str">
        <f>IF(C88="","",IFERROR(VLOOKUP(C88,[1]Annuaires!$B$4:$ZZ$5000,4,0),(IFERROR(VLOOKUP(C88,'[2]PRE - ETUDE'!$C$5:$ZZ$5000,4,0),IFERROR(VLOOKUP(C88,[2]PROJETS!$C$5:$ZZ$5000,4,0),(VLOOKUP(C88,Imformations!$C$9:$E$38,3,0)))))))</f>
        <v/>
      </c>
      <c r="H88" s="29" t="str">
        <f>IF(C88="","",IFERROR((VLOOKUP(C88,'[2]PRE - ETUDE'!$E$58:$AD$100,25,0)),IFERROR(VLOOKUP(C88,Imformations!$C$10:$G$32,3,0),IFERROR((VLOOKUP(C88,[2]PROJETS!$D$24:$AE$1000,25,0)),""))))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65"/>
      <c r="D89" s="72"/>
      <c r="E89" s="64"/>
      <c r="F89" s="28" t="str">
        <f>IF(C89="","",IFERROR(VLOOKUP(C89,[1]Annuaires!$B$4:$ZZ$5000,2,0)&amp;"  "&amp;VLOOKUP(C89,[1]Annuaires!$B$4:$ZZ$5000,1,0),(IFERROR(VLOOKUP(C89,'[2]PRE - ETUDE'!$C$5:$ZZ$5000,5,0),IFERROR(VLOOKUP(C89,Imformations!$C$9:$E$39,2,0),(VLOOKUP(C89,[2]PROJETS!$C$5:$ZZ$5000,5,0)))))))</f>
        <v/>
      </c>
      <c r="G89" s="28" t="str">
        <f>IF(C89="","",IFERROR(VLOOKUP(C89,[1]Annuaires!$B$4:$ZZ$5000,4,0),(IFERROR(VLOOKUP(C89,'[2]PRE - ETUDE'!$C$5:$ZZ$5000,4,0),IFERROR(VLOOKUP(C89,[2]PROJETS!$C$5:$ZZ$5000,4,0),(VLOOKUP(C89,Imformations!$C$9:$E$38,3,0)))))))</f>
        <v/>
      </c>
      <c r="H89" s="29" t="str">
        <f>IF(C89="","",IFERROR((VLOOKUP(C89,'[2]PRE - ETUDE'!$E$58:$AD$100,25,0)),IFERROR(VLOOKUP(C89,Imformations!$C$10:$G$32,3,0),IFERROR((VLOOKUP(C89,[2]PROJETS!$D$24:$AE$1000,25,0)),""))))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65"/>
      <c r="D90" s="72"/>
      <c r="E90" s="64"/>
      <c r="F90" s="28" t="str">
        <f>IF(C90="","",IFERROR(VLOOKUP(C90,[1]Annuaires!$B$4:$ZZ$5000,2,0)&amp;"  "&amp;VLOOKUP(C90,[1]Annuaires!$B$4:$ZZ$5000,1,0),(IFERROR(VLOOKUP(C90,'[2]PRE - ETUDE'!$C$5:$ZZ$5000,5,0),IFERROR(VLOOKUP(C90,Imformations!$C$9:$E$39,2,0),(VLOOKUP(C90,[2]PROJETS!$C$5:$ZZ$5000,5,0)))))))</f>
        <v/>
      </c>
      <c r="G90" s="28" t="str">
        <f>IF(C90="","",IFERROR(VLOOKUP(C90,[1]Annuaires!$B$4:$ZZ$5000,4,0),(IFERROR(VLOOKUP(C90,'[2]PRE - ETUDE'!$C$5:$ZZ$5000,4,0),IFERROR(VLOOKUP(C90,[2]PROJETS!$C$5:$ZZ$5000,4,0),(VLOOKUP(C90,Imformations!$C$9:$E$38,3,0)))))))</f>
        <v/>
      </c>
      <c r="H90" s="29" t="str">
        <f>IF(C90="","",IFERROR((VLOOKUP(C90,'[2]PRE - ETUDE'!$E$58:$AD$100,25,0)),IFERROR(VLOOKUP(C90,Imformations!$C$10:$G$32,3,0),IFERROR((VLOOKUP(C90,[2]PROJETS!$D$24:$AE$1000,25,0)),""))))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40" t="s">
        <v>49</v>
      </c>
      <c r="D91" s="73">
        <f>SUM(D84:D90)</f>
        <v>0</v>
      </c>
      <c r="E91" s="41"/>
      <c r="F91" s="42"/>
      <c r="G91" s="43" t="s">
        <v>50</v>
      </c>
      <c r="H91" s="44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65"/>
      <c r="D92" s="70"/>
      <c r="E92" s="67"/>
      <c r="F92" s="28" t="str">
        <f>IF(C92="","",IFERROR(VLOOKUP(C92,[1]Annuaires!$B$4:$ZZ$5000,2,0)&amp;"  "&amp;VLOOKUP(C92,[1]Annuaires!$B$4:$ZZ$5000,1,0),(IFERROR(VLOOKUP(C92,'[2]PRE - ETUDE'!$C$5:$ZZ$5000,5,0),IFERROR(VLOOKUP(C92,Imformations!$C$9:$E$39,2,0),(VLOOKUP(C92,[2]PROJETS!$C$5:$ZZ$5000,5,0)))))))</f>
        <v/>
      </c>
      <c r="G92" s="28" t="str">
        <f>IF(C92="","",IFERROR(VLOOKUP(C92,[1]Annuaires!$B$4:$ZZ$5000,4,0),(IFERROR(VLOOKUP(C92,'[2]PRE - ETUDE'!$C$5:$ZZ$5000,4,0),IFERROR(VLOOKUP(C92,[2]PROJETS!$C$5:$ZZ$5000,4,0),(VLOOKUP(C92,Imformations!$C$9:$E$38,3,0)))))))</f>
        <v/>
      </c>
      <c r="H92" s="29" t="str">
        <f>IF(C92="","",IFERROR((VLOOKUP(C92,'[2]PRE - ETUDE'!$E$58:$AD$100,25,0)),IFERROR(VLOOKUP(C92,Imformations!$C$10:$G$32,3,0),IFERROR((VLOOKUP(C92,[2]PROJETS!$D$24:$AE$1000,25,0)),""))))</f>
        <v/>
      </c>
      <c r="I92" s="30"/>
      <c r="J92" s="31"/>
      <c r="K92" s="32"/>
      <c r="M92" s="34"/>
      <c r="N92" s="34"/>
    </row>
    <row r="93" spans="2:14" x14ac:dyDescent="0.25">
      <c r="B93" s="139"/>
      <c r="C93" s="65"/>
      <c r="D93" s="72"/>
      <c r="E93" s="64"/>
      <c r="F93" s="28" t="str">
        <f>IF(C93="","",IFERROR(VLOOKUP(C93,[1]Annuaires!$B$4:$ZZ$5000,2,0)&amp;"  "&amp;VLOOKUP(C93,[1]Annuaires!$B$4:$ZZ$5000,1,0),(IFERROR(VLOOKUP(C93,'[2]PRE - ETUDE'!$C$5:$ZZ$5000,5,0),IFERROR(VLOOKUP(C93,Imformations!$C$9:$E$39,2,0),(VLOOKUP(C93,[2]PROJETS!$C$5:$ZZ$5000,5,0)))))))</f>
        <v/>
      </c>
      <c r="G93" s="28" t="str">
        <f>IF(C93="","",IFERROR(VLOOKUP(C93,[1]Annuaires!$B$4:$ZZ$5000,4,0),(IFERROR(VLOOKUP(C93,'[2]PRE - ETUDE'!$C$5:$ZZ$5000,4,0),IFERROR(VLOOKUP(C93,[2]PROJETS!$C$5:$ZZ$5000,4,0),(VLOOKUP(C93,Imformations!$C$9:$E$38,3,0)))))))</f>
        <v/>
      </c>
      <c r="H93" s="29" t="str">
        <f>IF(C93="","",IFERROR((VLOOKUP(C93,'[2]PRE - ETUDE'!$E$58:$AD$100,25,0)),IFERROR(VLOOKUP(C93,Imformations!$C$10:$G$32,3,0),IFERROR((VLOOKUP(C93,[2]PROJETS!$D$24:$AE$1000,25,0)),""))))</f>
        <v/>
      </c>
      <c r="I93" s="36"/>
      <c r="J93" s="37"/>
      <c r="K93" s="38"/>
      <c r="M93" s="34"/>
      <c r="N93" s="34"/>
    </row>
    <row r="94" spans="2:14" x14ac:dyDescent="0.25">
      <c r="B94" s="139"/>
      <c r="C94" s="65"/>
      <c r="D94" s="72"/>
      <c r="E94" s="64"/>
      <c r="F94" s="28" t="str">
        <f>IF(C94="","",IFERROR(VLOOKUP(C94,[1]Annuaires!$B$4:$ZZ$5000,2,0)&amp;"  "&amp;VLOOKUP(C94,[1]Annuaires!$B$4:$ZZ$5000,1,0),(IFERROR(VLOOKUP(C94,'[2]PRE - ETUDE'!$C$5:$ZZ$5000,5,0),IFERROR(VLOOKUP(C94,Imformations!$C$9:$E$39,2,0),(VLOOKUP(C94,[2]PROJETS!$C$5:$ZZ$5000,5,0)))))))</f>
        <v/>
      </c>
      <c r="G94" s="28" t="str">
        <f>IF(C94="","",IFERROR(VLOOKUP(C94,[1]Annuaires!$B$4:$ZZ$5000,4,0),(IFERROR(VLOOKUP(C94,'[2]PRE - ETUDE'!$C$5:$ZZ$5000,4,0),IFERROR(VLOOKUP(C94,[2]PROJETS!$C$5:$ZZ$5000,4,0),(VLOOKUP(C94,Imformations!$C$9:$E$38,3,0)))))))</f>
        <v/>
      </c>
      <c r="H94" s="29" t="str">
        <f>IF(C94="","",IFERROR((VLOOKUP(C94,'[2]PRE - ETUDE'!$E$58:$AD$100,25,0)),IFERROR(VLOOKUP(C94,Imformations!$C$10:$G$32,3,0),IFERROR((VLOOKUP(C94,[2]PROJETS!$D$24:$AE$1000,25,0)),""))))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65"/>
      <c r="D95" s="72"/>
      <c r="E95" s="64"/>
      <c r="F95" s="28" t="str">
        <f>IF(C95="","",IFERROR(VLOOKUP(C95,[1]Annuaires!$B$4:$ZZ$5000,2,0)&amp;"  "&amp;VLOOKUP(C95,[1]Annuaires!$B$4:$ZZ$5000,1,0),(IFERROR(VLOOKUP(C95,'[2]PRE - ETUDE'!$C$5:$ZZ$5000,5,0),IFERROR(VLOOKUP(C95,Imformations!$C$9:$E$39,2,0),(VLOOKUP(C95,[2]PROJETS!$C$5:$ZZ$5000,5,0)))))))</f>
        <v/>
      </c>
      <c r="G95" s="28" t="str">
        <f>IF(C95="","",IFERROR(VLOOKUP(C95,[1]Annuaires!$B$4:$ZZ$5000,4,0),(IFERROR(VLOOKUP(C95,'[2]PRE - ETUDE'!$C$5:$ZZ$5000,4,0),IFERROR(VLOOKUP(C95,[2]PROJETS!$C$5:$ZZ$5000,4,0),(VLOOKUP(C95,Imformations!$C$9:$E$38,3,0)))))))</f>
        <v/>
      </c>
      <c r="H95" s="29" t="str">
        <f>IF(C95="","",IFERROR((VLOOKUP(C95,'[2]PRE - ETUDE'!$E$58:$AD$100,25,0)),IFERROR(VLOOKUP(C95,Imformations!$C$10:$G$32,3,0),IFERROR((VLOOKUP(C95,[2]PROJETS!$D$24:$AE$1000,25,0)),""))))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65"/>
      <c r="D96" s="72"/>
      <c r="E96" s="64"/>
      <c r="F96" s="28" t="str">
        <f>IF(C96="","",IFERROR(VLOOKUP(C96,[1]Annuaires!$B$4:$ZZ$5000,2,0)&amp;"  "&amp;VLOOKUP(C96,[1]Annuaires!$B$4:$ZZ$5000,1,0),(IFERROR(VLOOKUP(C96,'[2]PRE - ETUDE'!$C$5:$ZZ$5000,5,0),IFERROR(VLOOKUP(C96,Imformations!$C$9:$E$39,2,0),(VLOOKUP(C96,[2]PROJETS!$C$5:$ZZ$5000,5,0)))))))</f>
        <v/>
      </c>
      <c r="G96" s="28" t="str">
        <f>IF(C96="","",IFERROR(VLOOKUP(C96,[1]Annuaires!$B$4:$ZZ$5000,4,0),(IFERROR(VLOOKUP(C96,'[2]PRE - ETUDE'!$C$5:$ZZ$5000,4,0),IFERROR(VLOOKUP(C96,[2]PROJETS!$C$5:$ZZ$5000,4,0),(VLOOKUP(C96,Imformations!$C$9:$E$38,3,0)))))))</f>
        <v/>
      </c>
      <c r="H96" s="29" t="str">
        <f>IF(C96="","",IFERROR((VLOOKUP(C96,'[2]PRE - ETUDE'!$E$58:$AD$100,25,0)),IFERROR(VLOOKUP(C96,Imformations!$C$10:$G$32,3,0),IFERROR((VLOOKUP(C96,[2]PROJETS!$D$24:$AE$1000,25,0)),""))))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65"/>
      <c r="D97" s="72"/>
      <c r="E97" s="64"/>
      <c r="F97" s="28" t="str">
        <f>IF(C97="","",IFERROR(VLOOKUP(C97,[1]Annuaires!$B$4:$ZZ$5000,2,0)&amp;"  "&amp;VLOOKUP(C97,[1]Annuaires!$B$4:$ZZ$5000,1,0),(IFERROR(VLOOKUP(C97,'[2]PRE - ETUDE'!$C$5:$ZZ$5000,5,0),IFERROR(VLOOKUP(C97,Imformations!$C$9:$E$39,2,0),(VLOOKUP(C97,[2]PROJETS!$C$5:$ZZ$5000,5,0)))))))</f>
        <v/>
      </c>
      <c r="G97" s="28" t="str">
        <f>IF(C97="","",IFERROR(VLOOKUP(C97,[1]Annuaires!$B$4:$ZZ$5000,4,0),(IFERROR(VLOOKUP(C97,'[2]PRE - ETUDE'!$C$5:$ZZ$5000,4,0),IFERROR(VLOOKUP(C97,[2]PROJETS!$C$5:$ZZ$5000,4,0),(VLOOKUP(C97,Imformations!$C$9:$E$38,3,0)))))))</f>
        <v/>
      </c>
      <c r="H97" s="29" t="str">
        <f>IF(C97="","",IFERROR((VLOOKUP(C97,'[2]PRE - ETUDE'!$E$58:$AD$100,25,0)),IFERROR(VLOOKUP(C97,Imformations!$C$10:$G$32,3,0),IFERROR((VLOOKUP(C97,[2]PROJETS!$D$24:$AE$1000,25,0)),""))))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65"/>
      <c r="D98" s="72"/>
      <c r="E98" s="64"/>
      <c r="F98" s="28" t="str">
        <f>IF(C98="","",IFERROR(VLOOKUP(C98,[1]Annuaires!$B$4:$ZZ$5000,2,0)&amp;"  "&amp;VLOOKUP(C98,[1]Annuaires!$B$4:$ZZ$5000,1,0),(IFERROR(VLOOKUP(C98,'[2]PRE - ETUDE'!$C$5:$ZZ$5000,5,0),IFERROR(VLOOKUP(C98,Imformations!$C$9:$E$39,2,0),(VLOOKUP(C98,[2]PROJETS!$C$5:$ZZ$5000,5,0)))))))</f>
        <v/>
      </c>
      <c r="G98" s="28" t="str">
        <f>IF(C98="","",IFERROR(VLOOKUP(C98,[1]Annuaires!$B$4:$ZZ$5000,4,0),(IFERROR(VLOOKUP(C98,'[2]PRE - ETUDE'!$C$5:$ZZ$5000,4,0),IFERROR(VLOOKUP(C98,[2]PROJETS!$C$5:$ZZ$5000,4,0),(VLOOKUP(C98,Imformations!$C$9:$E$38,3,0)))))))</f>
        <v/>
      </c>
      <c r="H98" s="29" t="str">
        <f>IF(C98="","",IFERROR((VLOOKUP(C98,'[2]PRE - ETUDE'!$E$58:$AD$100,25,0)),IFERROR(VLOOKUP(C98,Imformations!$C$10:$G$32,3,0),IFERROR((VLOOKUP(C98,[2]PROJETS!$D$24:$AE$1000,25,0)),""))))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40" t="s">
        <v>49</v>
      </c>
      <c r="D99" s="73">
        <f>SUM(D92:D98)</f>
        <v>0</v>
      </c>
      <c r="E99" s="41"/>
      <c r="F99" s="42"/>
      <c r="G99" s="43" t="s">
        <v>50</v>
      </c>
      <c r="H99" s="44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65"/>
      <c r="D100" s="72"/>
      <c r="E100" s="67"/>
      <c r="F100" s="28" t="str">
        <f>IF(C100="","",IFERROR(VLOOKUP(C100,[1]Annuaires!$B$4:$ZZ$5000,2,0)&amp;"  "&amp;VLOOKUP(C100,[1]Annuaires!$B$4:$ZZ$5000,1,0),(IFERROR(VLOOKUP(C100,'[2]PRE - ETUDE'!$C$5:$ZZ$5000,5,0),IFERROR(VLOOKUP(C100,Imformations!$C$9:$E$39,2,0),(VLOOKUP(C100,[2]PROJETS!$C$5:$ZZ$5000,5,0)))))))</f>
        <v/>
      </c>
      <c r="G100" s="28" t="str">
        <f>IF(C100="","",IFERROR(VLOOKUP(C100,[1]Annuaires!$B$4:$ZZ$5000,4,0),(IFERROR(VLOOKUP(C100,'[2]PRE - ETUDE'!$C$5:$ZZ$5000,4,0),IFERROR(VLOOKUP(C100,[2]PROJETS!$C$5:$ZZ$5000,4,0),(VLOOKUP(C100,Imformations!$C$9:$E$38,3,0)))))))</f>
        <v/>
      </c>
      <c r="H100" s="29" t="str">
        <f>IF(C100="","",IFERROR((VLOOKUP(C100,'[2]PRE - ETUDE'!$E$58:$AD$100,25,0)),IFERROR(VLOOKUP(C100,Imformations!$C$10:$G$32,3,0),IFERROR((VLOOKUP(C100,[2]PROJETS!$D$24:$AE$1000,25,0)),""))))</f>
        <v/>
      </c>
      <c r="I100" s="30"/>
      <c r="J100" s="31"/>
      <c r="K100" s="32"/>
      <c r="M100" s="34"/>
      <c r="N100" s="34"/>
    </row>
    <row r="101" spans="2:14" x14ac:dyDescent="0.25">
      <c r="B101" s="139"/>
      <c r="C101" s="65"/>
      <c r="D101" s="72"/>
      <c r="E101" s="64"/>
      <c r="F101" s="28" t="str">
        <f>IF(C101="","",IFERROR(VLOOKUP(C101,[1]Annuaires!$B$4:$ZZ$5000,2,0)&amp;"  "&amp;VLOOKUP(C101,[1]Annuaires!$B$4:$ZZ$5000,1,0),(IFERROR(VLOOKUP(C101,'[2]PRE - ETUDE'!$C$5:$ZZ$5000,5,0),IFERROR(VLOOKUP(C101,Imformations!$C$9:$E$39,2,0),(VLOOKUP(C101,[2]PROJETS!$C$5:$ZZ$5000,5,0)))))))</f>
        <v/>
      </c>
      <c r="G101" s="28" t="str">
        <f>IF(C101="","",IFERROR(VLOOKUP(C101,[1]Annuaires!$B$4:$ZZ$5000,4,0),(IFERROR(VLOOKUP(C101,'[2]PRE - ETUDE'!$C$5:$ZZ$5000,4,0),IFERROR(VLOOKUP(C101,[2]PROJETS!$C$5:$ZZ$5000,4,0),(VLOOKUP(C101,Imformations!$C$9:$E$38,3,0)))))))</f>
        <v/>
      </c>
      <c r="H101" s="29" t="str">
        <f>IF(C101="","",IFERROR((VLOOKUP(C101,'[2]PRE - ETUDE'!$E$58:$AD$100,25,0)),IFERROR(VLOOKUP(C101,Imformations!$C$10:$G$32,3,0),IFERROR((VLOOKUP(C101,[2]PROJETS!$D$24:$AE$1000,25,0)),""))))</f>
        <v/>
      </c>
      <c r="I101" s="36"/>
      <c r="J101" s="37"/>
      <c r="K101" s="38"/>
      <c r="M101" s="34"/>
      <c r="N101" s="34"/>
    </row>
    <row r="102" spans="2:14" x14ac:dyDescent="0.25">
      <c r="B102" s="139"/>
      <c r="C102" s="65"/>
      <c r="D102" s="72"/>
      <c r="E102" s="64"/>
      <c r="F102" s="28" t="str">
        <f>IF(C102="","",IFERROR(VLOOKUP(C102,[1]Annuaires!$B$4:$ZZ$5000,2,0)&amp;"  "&amp;VLOOKUP(C102,[1]Annuaires!$B$4:$ZZ$5000,1,0),(IFERROR(VLOOKUP(C102,'[2]PRE - ETUDE'!$C$5:$ZZ$5000,5,0),IFERROR(VLOOKUP(C102,Imformations!$C$9:$E$39,2,0),(VLOOKUP(C102,[2]PROJETS!$C$5:$ZZ$5000,5,0)))))))</f>
        <v/>
      </c>
      <c r="G102" s="28" t="str">
        <f>IF(C102="","",IFERROR(VLOOKUP(C102,[1]Annuaires!$B$4:$ZZ$5000,4,0),(IFERROR(VLOOKUP(C102,'[2]PRE - ETUDE'!$C$5:$ZZ$5000,4,0),IFERROR(VLOOKUP(C102,[2]PROJETS!$C$5:$ZZ$5000,4,0),(VLOOKUP(C102,Imformations!$C$9:$E$38,3,0)))))))</f>
        <v/>
      </c>
      <c r="H102" s="29" t="str">
        <f>IF(C102="","",IFERROR((VLOOKUP(C102,'[2]PRE - ETUDE'!$E$58:$AD$100,25,0)),IFERROR(VLOOKUP(C102,Imformations!$C$10:$G$32,3,0),IFERROR((VLOOKUP(C102,[2]PROJETS!$D$24:$AE$1000,25,0)),""))))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65"/>
      <c r="D103" s="72"/>
      <c r="E103" s="64"/>
      <c r="F103" s="28" t="str">
        <f>IF(C103="","",IFERROR(VLOOKUP(C103,[1]Annuaires!$B$4:$ZZ$5000,2,0)&amp;"  "&amp;VLOOKUP(C103,[1]Annuaires!$B$4:$ZZ$5000,1,0),(IFERROR(VLOOKUP(C103,'[2]PRE - ETUDE'!$C$5:$ZZ$5000,5,0),IFERROR(VLOOKUP(C103,Imformations!$C$9:$E$39,2,0),(VLOOKUP(C103,[2]PROJETS!$C$5:$ZZ$5000,5,0)))))))</f>
        <v/>
      </c>
      <c r="G103" s="28" t="str">
        <f>IF(C103="","",IFERROR(VLOOKUP(C103,[1]Annuaires!$B$4:$ZZ$5000,4,0),(IFERROR(VLOOKUP(C103,'[2]PRE - ETUDE'!$C$5:$ZZ$5000,4,0),IFERROR(VLOOKUP(C103,[2]PROJETS!$C$5:$ZZ$5000,4,0),(VLOOKUP(C103,Imformations!$C$9:$E$38,3,0)))))))</f>
        <v/>
      </c>
      <c r="H103" s="29" t="str">
        <f>IF(C103="","",IFERROR((VLOOKUP(C103,'[2]PRE - ETUDE'!$E$58:$AD$100,25,0)),IFERROR(VLOOKUP(C103,Imformations!$C$10:$G$32,3,0),IFERROR((VLOOKUP(C103,[2]PROJETS!$D$24:$AE$1000,25,0)),""))))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65"/>
      <c r="D104" s="72"/>
      <c r="E104" s="64"/>
      <c r="F104" s="28" t="str">
        <f>IF(C104="","",IFERROR(VLOOKUP(C104,[1]Annuaires!$B$4:$ZZ$5000,2,0)&amp;"  "&amp;VLOOKUP(C104,[1]Annuaires!$B$4:$ZZ$5000,1,0),(IFERROR(VLOOKUP(C104,'[2]PRE - ETUDE'!$C$5:$ZZ$5000,5,0),IFERROR(VLOOKUP(C104,Imformations!$C$9:$E$39,2,0),(VLOOKUP(C104,[2]PROJETS!$C$5:$ZZ$5000,5,0)))))))</f>
        <v/>
      </c>
      <c r="G104" s="28" t="str">
        <f>IF(C104="","",IFERROR(VLOOKUP(C104,[1]Annuaires!$B$4:$ZZ$5000,4,0),(IFERROR(VLOOKUP(C104,'[2]PRE - ETUDE'!$C$5:$ZZ$5000,4,0),IFERROR(VLOOKUP(C104,[2]PROJETS!$C$5:$ZZ$5000,4,0),(VLOOKUP(C104,Imformations!$C$9:$E$38,3,0)))))))</f>
        <v/>
      </c>
      <c r="H104" s="29" t="str">
        <f>IF(C104="","",IFERROR((VLOOKUP(C104,'[2]PRE - ETUDE'!$E$58:$AD$100,25,0)),IFERROR(VLOOKUP(C104,Imformations!$C$10:$G$32,3,0),IFERROR((VLOOKUP(C104,[2]PROJETS!$D$24:$AE$1000,25,0)),""))))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65"/>
      <c r="D105" s="72"/>
      <c r="E105" s="64"/>
      <c r="F105" s="28" t="str">
        <f>IF(C105="","",IFERROR(VLOOKUP(C105,[1]Annuaires!$B$4:$ZZ$5000,2,0)&amp;"  "&amp;VLOOKUP(C105,[1]Annuaires!$B$4:$ZZ$5000,1,0),(IFERROR(VLOOKUP(C105,'[2]PRE - ETUDE'!$C$5:$ZZ$5000,5,0),IFERROR(VLOOKUP(C105,Imformations!$C$9:$E$39,2,0),(VLOOKUP(C105,[2]PROJETS!$C$5:$ZZ$5000,5,0)))))))</f>
        <v/>
      </c>
      <c r="G105" s="28" t="str">
        <f>IF(C105="","",IFERROR(VLOOKUP(C105,[1]Annuaires!$B$4:$ZZ$5000,4,0),(IFERROR(VLOOKUP(C105,'[2]PRE - ETUDE'!$C$5:$ZZ$5000,4,0),IFERROR(VLOOKUP(C105,[2]PROJETS!$C$5:$ZZ$5000,4,0),(VLOOKUP(C105,Imformations!$C$9:$E$38,3,0)))))))</f>
        <v/>
      </c>
      <c r="H105" s="29" t="str">
        <f>IF(C105="","",IFERROR((VLOOKUP(C105,'[2]PRE - ETUDE'!$E$58:$AD$100,25,0)),IFERROR(VLOOKUP(C105,Imformations!$C$10:$G$32,3,0),IFERROR((VLOOKUP(C105,[2]PROJETS!$D$24:$AE$1000,25,0)),""))))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65"/>
      <c r="D106" s="72"/>
      <c r="E106" s="64"/>
      <c r="F106" s="28" t="str">
        <f>IF(C106="","",IFERROR(VLOOKUP(C106,[1]Annuaires!$B$4:$ZZ$5000,2,0)&amp;"  "&amp;VLOOKUP(C106,[1]Annuaires!$B$4:$ZZ$5000,1,0),(IFERROR(VLOOKUP(C106,'[2]PRE - ETUDE'!$C$5:$ZZ$5000,5,0),IFERROR(VLOOKUP(C106,Imformations!$C$9:$E$39,2,0),(VLOOKUP(C106,[2]PROJETS!$C$5:$ZZ$5000,5,0)))))))</f>
        <v/>
      </c>
      <c r="G106" s="28" t="str">
        <f>IF(C106="","",IFERROR(VLOOKUP(C106,[1]Annuaires!$B$4:$ZZ$5000,4,0),(IFERROR(VLOOKUP(C106,'[2]PRE - ETUDE'!$C$5:$ZZ$5000,4,0),IFERROR(VLOOKUP(C106,[2]PROJETS!$C$5:$ZZ$5000,4,0),(VLOOKUP(C106,Imformations!$C$9:$E$38,3,0)))))))</f>
        <v/>
      </c>
      <c r="H106" s="29" t="str">
        <f>IF(C106="","",IFERROR((VLOOKUP(C106,'[2]PRE - ETUDE'!$E$58:$AD$100,25,0)),IFERROR(VLOOKUP(C106,Imformations!$C$10:$G$32,3,0),IFERROR((VLOOKUP(C106,[2]PROJETS!$D$24:$AE$1000,25,0)),""))))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40" t="s">
        <v>49</v>
      </c>
      <c r="D107" s="73">
        <f>SUM(D100:D106)</f>
        <v>0</v>
      </c>
      <c r="E107" s="41"/>
      <c r="F107" s="42"/>
      <c r="G107" s="43" t="s">
        <v>50</v>
      </c>
      <c r="H107" s="44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65"/>
      <c r="D108" s="70"/>
      <c r="E108" s="67"/>
      <c r="F108" s="28" t="str">
        <f>IF(C108="","",IFERROR(VLOOKUP(C108,[1]Annuaires!$B$4:$ZZ$5000,2,0)&amp;"  "&amp;VLOOKUP(C108,[1]Annuaires!$B$4:$ZZ$5000,1,0),(IFERROR(VLOOKUP(C108,'[2]PRE - ETUDE'!$C$5:$ZZ$5000,5,0),IFERROR(VLOOKUP(C108,Imformations!$C$9:$E$39,2,0),(VLOOKUP(C108,[2]PROJETS!$C$5:$ZZ$5000,5,0)))))))</f>
        <v/>
      </c>
      <c r="G108" s="28" t="str">
        <f>IF(C108="","",IFERROR(VLOOKUP(C108,[1]Annuaires!$B$4:$ZZ$5000,4,0),(IFERROR(VLOOKUP(C108,'[2]PRE - ETUDE'!$C$5:$ZZ$5000,4,0),IFERROR(VLOOKUP(C108,[2]PROJETS!$C$5:$ZZ$5000,4,0),(VLOOKUP(C108,Imformations!$C$9:$E$38,3,0)))))))</f>
        <v/>
      </c>
      <c r="H108" s="29" t="str">
        <f>IF(C108="","",IFERROR((VLOOKUP(C108,'[2]PRE - ETUDE'!$E$58:$AD$100,25,0)),IFERROR(VLOOKUP(C108,Imformations!$C$10:$G$32,3,0),IFERROR((VLOOKUP(C108,[2]PROJETS!$D$24:$AE$1000,25,0)),""))))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65"/>
      <c r="D109" s="72"/>
      <c r="E109" s="64"/>
      <c r="F109" s="28" t="str">
        <f>IF(C109="","",IFERROR(VLOOKUP(C109,[1]Annuaires!$B$4:$ZZ$5000,2,0)&amp;"  "&amp;VLOOKUP(C109,[1]Annuaires!$B$4:$ZZ$5000,1,0),(IFERROR(VLOOKUP(C109,'[2]PRE - ETUDE'!$C$5:$ZZ$5000,5,0),IFERROR(VLOOKUP(C109,Imformations!$C$9:$E$39,2,0),(VLOOKUP(C109,[2]PROJETS!$C$5:$ZZ$5000,5,0)))))))</f>
        <v/>
      </c>
      <c r="G109" s="28" t="str">
        <f>IF(C109="","",IFERROR(VLOOKUP(C109,[1]Annuaires!$B$4:$ZZ$5000,4,0),(IFERROR(VLOOKUP(C109,'[2]PRE - ETUDE'!$C$5:$ZZ$5000,4,0),IFERROR(VLOOKUP(C109,[2]PROJETS!$C$5:$ZZ$5000,4,0),(VLOOKUP(C109,Imformations!$C$9:$E$38,3,0)))))))</f>
        <v/>
      </c>
      <c r="H109" s="29" t="str">
        <f>IF(C109="","",IFERROR((VLOOKUP(C109,'[2]PRE - ETUDE'!$E$58:$AD$100,25,0)),IFERROR(VLOOKUP(C109,Imformations!$C$10:$G$32,3,0),IFERROR((VLOOKUP(C109,[2]PROJETS!$D$24:$AE$1000,25,0)),""))))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65"/>
      <c r="D110" s="72"/>
      <c r="E110" s="64"/>
      <c r="F110" s="28" t="str">
        <f>IF(C110="","",IFERROR(VLOOKUP(C110,[1]Annuaires!$B$4:$ZZ$5000,2,0)&amp;"  "&amp;VLOOKUP(C110,[1]Annuaires!$B$4:$ZZ$5000,1,0),(IFERROR(VLOOKUP(C110,'[2]PRE - ETUDE'!$C$5:$ZZ$5000,5,0),IFERROR(VLOOKUP(C110,Imformations!$C$9:$E$39,2,0),(VLOOKUP(C110,[2]PROJETS!$C$5:$ZZ$5000,5,0)))))))</f>
        <v/>
      </c>
      <c r="G110" s="28" t="str">
        <f>IF(C110="","",IFERROR(VLOOKUP(C110,[1]Annuaires!$B$4:$ZZ$5000,4,0),(IFERROR(VLOOKUP(C110,'[2]PRE - ETUDE'!$C$5:$ZZ$5000,4,0),IFERROR(VLOOKUP(C110,[2]PROJETS!$C$5:$ZZ$5000,4,0),(VLOOKUP(C110,Imformations!$C$9:$E$38,3,0)))))))</f>
        <v/>
      </c>
      <c r="H110" s="29" t="str">
        <f>IF(C110="","",IFERROR((VLOOKUP(C110,'[2]PRE - ETUDE'!$E$58:$AD$100,25,0)),IFERROR(VLOOKUP(C110,Imformations!$C$10:$G$32,3,0),IFERROR((VLOOKUP(C110,[2]PROJETS!$D$24:$AE$1000,25,0)),""))))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65"/>
      <c r="D111" s="72"/>
      <c r="E111" s="64"/>
      <c r="F111" s="28" t="str">
        <f>IF(C111="","",IFERROR(VLOOKUP(C111,[1]Annuaires!$B$4:$ZZ$5000,2,0)&amp;"  "&amp;VLOOKUP(C111,[1]Annuaires!$B$4:$ZZ$5000,1,0),(IFERROR(VLOOKUP(C111,'[2]PRE - ETUDE'!$C$5:$ZZ$5000,5,0),IFERROR(VLOOKUP(C111,Imformations!$C$9:$E$39,2,0),(VLOOKUP(C111,[2]PROJETS!$C$5:$ZZ$5000,5,0)))))))</f>
        <v/>
      </c>
      <c r="G111" s="28" t="str">
        <f>IF(C111="","",IFERROR(VLOOKUP(C111,[1]Annuaires!$B$4:$ZZ$5000,4,0),(IFERROR(VLOOKUP(C111,'[2]PRE - ETUDE'!$C$5:$ZZ$5000,4,0),IFERROR(VLOOKUP(C111,[2]PROJETS!$C$5:$ZZ$5000,4,0),(VLOOKUP(C111,Imformations!$C$9:$E$38,3,0)))))))</f>
        <v/>
      </c>
      <c r="H111" s="29" t="str">
        <f>IF(C111="","",IFERROR((VLOOKUP(C111,'[2]PRE - ETUDE'!$E$58:$AD$100,25,0)),IFERROR(VLOOKUP(C111,Imformations!$C$10:$G$32,3,0),IFERROR((VLOOKUP(C111,[2]PROJETS!$D$24:$AE$1000,25,0)),""))))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65"/>
      <c r="D112" s="72"/>
      <c r="E112" s="64"/>
      <c r="F112" s="28" t="str">
        <f>IF(C112="","",IFERROR(VLOOKUP(C112,[1]Annuaires!$B$4:$ZZ$5000,2,0)&amp;"  "&amp;VLOOKUP(C112,[1]Annuaires!$B$4:$ZZ$5000,1,0),(IFERROR(VLOOKUP(C112,'[2]PRE - ETUDE'!$C$5:$ZZ$5000,5,0),IFERROR(VLOOKUP(C112,Imformations!$C$9:$E$39,2,0),(VLOOKUP(C112,[2]PROJETS!$C$5:$ZZ$5000,5,0)))))))</f>
        <v/>
      </c>
      <c r="G112" s="28" t="str">
        <f>IF(C112="","",IFERROR(VLOOKUP(C112,[1]Annuaires!$B$4:$ZZ$5000,4,0),(IFERROR(VLOOKUP(C112,'[2]PRE - ETUDE'!$C$5:$ZZ$5000,4,0),IFERROR(VLOOKUP(C112,[2]PROJETS!$C$5:$ZZ$5000,4,0),(VLOOKUP(C112,Imformations!$C$9:$E$38,3,0)))))))</f>
        <v/>
      </c>
      <c r="H112" s="29" t="str">
        <f>IF(C112="","",IFERROR((VLOOKUP(C112,'[2]PRE - ETUDE'!$E$58:$AD$100,25,0)),IFERROR(VLOOKUP(C112,Imformations!$C$10:$G$32,3,0),IFERROR((VLOOKUP(C112,[2]PROJETS!$D$24:$AE$1000,25,0)),""))))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65"/>
      <c r="D113" s="72"/>
      <c r="E113" s="64"/>
      <c r="F113" s="28" t="str">
        <f>IF(C113="","",IFERROR(VLOOKUP(C113,[1]Annuaires!$B$4:$ZZ$5000,2,0)&amp;"  "&amp;VLOOKUP(C113,[1]Annuaires!$B$4:$ZZ$5000,1,0),(IFERROR(VLOOKUP(C113,'[2]PRE - ETUDE'!$C$5:$ZZ$5000,5,0),IFERROR(VLOOKUP(C113,Imformations!$C$9:$E$39,2,0),(VLOOKUP(C113,[2]PROJETS!$C$5:$ZZ$5000,5,0)))))))</f>
        <v/>
      </c>
      <c r="G113" s="28" t="str">
        <f>IF(C113="","",IFERROR(VLOOKUP(C113,[1]Annuaires!$B$4:$ZZ$5000,4,0),(IFERROR(VLOOKUP(C113,'[2]PRE - ETUDE'!$C$5:$ZZ$5000,4,0),IFERROR(VLOOKUP(C113,[2]PROJETS!$C$5:$ZZ$5000,4,0),(VLOOKUP(C113,Imformations!$C$9:$E$38,3,0)))))))</f>
        <v/>
      </c>
      <c r="H113" s="29" t="str">
        <f>IF(C113="","",IFERROR((VLOOKUP(C113,'[2]PRE - ETUDE'!$E$58:$AD$100,25,0)),IFERROR(VLOOKUP(C113,Imformations!$C$10:$G$32,3,0),IFERROR((VLOOKUP(C113,[2]PROJETS!$D$24:$AE$1000,25,0)),""))))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65"/>
      <c r="D114" s="72"/>
      <c r="E114" s="64"/>
      <c r="F114" s="28" t="str">
        <f>IF(C114="","",IFERROR(VLOOKUP(C114,[1]Annuaires!$B$4:$ZZ$5000,2,0)&amp;"  "&amp;VLOOKUP(C114,[1]Annuaires!$B$4:$ZZ$5000,1,0),(IFERROR(VLOOKUP(C114,'[2]PRE - ETUDE'!$C$5:$ZZ$5000,5,0),IFERROR(VLOOKUP(C114,Imformations!$C$9:$E$39,2,0),(VLOOKUP(C114,[2]PROJETS!$C$5:$ZZ$5000,5,0)))))))</f>
        <v/>
      </c>
      <c r="G114" s="28" t="str">
        <f>IF(C114="","",IFERROR(VLOOKUP(C114,[1]Annuaires!$B$4:$ZZ$5000,4,0),(IFERROR(VLOOKUP(C114,'[2]PRE - ETUDE'!$C$5:$ZZ$5000,4,0),IFERROR(VLOOKUP(C114,[2]PROJETS!$C$5:$ZZ$5000,4,0),(VLOOKUP(C114,Imformations!$C$9:$E$38,3,0)))))))</f>
        <v/>
      </c>
      <c r="H114" s="29" t="str">
        <f>IF(C114="","",IFERROR((VLOOKUP(C114,'[2]PRE - ETUDE'!$E$58:$AD$100,25,0)),IFERROR(VLOOKUP(C114,Imformations!$C$10:$G$32,3,0),IFERROR((VLOOKUP(C114,[2]PROJETS!$D$24:$AE$1000,25,0)),""))))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40" t="s">
        <v>49</v>
      </c>
      <c r="D115" s="73">
        <f>SUM(D108:D114)</f>
        <v>0</v>
      </c>
      <c r="E115" s="41"/>
      <c r="F115" s="42"/>
      <c r="G115" s="43" t="s">
        <v>50</v>
      </c>
      <c r="H115" s="44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65"/>
      <c r="D116" s="70"/>
      <c r="E116" s="67"/>
      <c r="F116" s="28" t="str">
        <f>IF(C116="","",IFERROR(VLOOKUP(C116,[1]Annuaires!$B$4:$ZZ$5000,2,0)&amp;"  "&amp;VLOOKUP(C116,[1]Annuaires!$B$4:$ZZ$5000,1,0),(IFERROR(VLOOKUP(C116,'[2]PRE - ETUDE'!$C$5:$ZZ$5000,5,0),IFERROR(VLOOKUP(C116,Imformations!$C$9:$E$39,2,0),(VLOOKUP(C116,[2]PROJETS!$C$5:$ZZ$5000,5,0)))))))</f>
        <v/>
      </c>
      <c r="G116" s="28" t="str">
        <f>IF(C116="","",IFERROR(VLOOKUP(C116,[1]Annuaires!$B$4:$ZZ$5000,4,0),(IFERROR(VLOOKUP(C116,'[2]PRE - ETUDE'!$C$5:$ZZ$5000,4,0),IFERROR(VLOOKUP(C116,[2]PROJETS!$C$5:$ZZ$5000,4,0),(VLOOKUP(C116,Imformations!$C$9:$E$38,3,0)))))))</f>
        <v/>
      </c>
      <c r="H116" s="29" t="str">
        <f>IF(C116="","",IFERROR((VLOOKUP(C116,'[2]PRE - ETUDE'!$E$58:$AD$100,25,0)),IFERROR(VLOOKUP(C116,Imformations!$C$10:$G$32,3,0),IFERROR((VLOOKUP(C116,[2]PROJETS!$D$24:$AE$1000,25,0)),""))))</f>
        <v/>
      </c>
      <c r="I116" s="30"/>
      <c r="J116" s="31"/>
      <c r="K116" s="32"/>
      <c r="M116" s="34"/>
      <c r="N116" s="34"/>
    </row>
    <row r="117" spans="2:14" x14ac:dyDescent="0.25">
      <c r="B117" s="139"/>
      <c r="C117" s="65"/>
      <c r="D117" s="72"/>
      <c r="E117" s="64"/>
      <c r="F117" s="28" t="str">
        <f>IF(C117="","",IFERROR(VLOOKUP(C117,[1]Annuaires!$B$4:$ZZ$5000,2,0)&amp;"  "&amp;VLOOKUP(C117,[1]Annuaires!$B$4:$ZZ$5000,1,0),(IFERROR(VLOOKUP(C117,'[2]PRE - ETUDE'!$C$5:$ZZ$5000,5,0),IFERROR(VLOOKUP(C117,Imformations!$C$9:$E$39,2,0),(VLOOKUP(C117,[2]PROJETS!$C$5:$ZZ$5000,5,0)))))))</f>
        <v/>
      </c>
      <c r="G117" s="28" t="str">
        <f>IF(C117="","",IFERROR(VLOOKUP(C117,[1]Annuaires!$B$4:$ZZ$5000,4,0),(IFERROR(VLOOKUP(C117,'[2]PRE - ETUDE'!$C$5:$ZZ$5000,4,0),IFERROR(VLOOKUP(C117,[2]PROJETS!$C$5:$ZZ$5000,4,0),(VLOOKUP(C117,Imformations!$C$9:$E$38,3,0)))))))</f>
        <v/>
      </c>
      <c r="H117" s="29" t="str">
        <f>IF(C117="","",IFERROR((VLOOKUP(C117,'[2]PRE - ETUDE'!$E$58:$AD$100,25,0)),IFERROR(VLOOKUP(C117,Imformations!$C$10:$G$32,3,0),IFERROR((VLOOKUP(C117,[2]PROJETS!$D$24:$AE$1000,25,0)),""))))</f>
        <v/>
      </c>
      <c r="I117" s="36"/>
      <c r="J117" s="37"/>
      <c r="K117" s="38"/>
      <c r="M117" s="34"/>
      <c r="N117" s="34"/>
    </row>
    <row r="118" spans="2:14" x14ac:dyDescent="0.25">
      <c r="B118" s="139"/>
      <c r="C118" s="65"/>
      <c r="D118" s="72"/>
      <c r="E118" s="64"/>
      <c r="F118" s="28" t="str">
        <f>IF(C118="","",IFERROR(VLOOKUP(C118,[1]Annuaires!$B$4:$ZZ$5000,2,0)&amp;"  "&amp;VLOOKUP(C118,[1]Annuaires!$B$4:$ZZ$5000,1,0),(IFERROR(VLOOKUP(C118,'[2]PRE - ETUDE'!$C$5:$ZZ$5000,5,0),IFERROR(VLOOKUP(C118,Imformations!$C$9:$E$39,2,0),(VLOOKUP(C118,[2]PROJETS!$C$5:$ZZ$5000,5,0)))))))</f>
        <v/>
      </c>
      <c r="G118" s="28" t="str">
        <f>IF(C118="","",IFERROR(VLOOKUP(C118,[1]Annuaires!$B$4:$ZZ$5000,4,0),(IFERROR(VLOOKUP(C118,'[2]PRE - ETUDE'!$C$5:$ZZ$5000,4,0),IFERROR(VLOOKUP(C118,[2]PROJETS!$C$5:$ZZ$5000,4,0),(VLOOKUP(C118,Imformations!$C$9:$E$38,3,0)))))))</f>
        <v/>
      </c>
      <c r="H118" s="29" t="str">
        <f>IF(C118="","",IFERROR((VLOOKUP(C118,'[2]PRE - ETUDE'!$E$58:$AD$100,25,0)),IFERROR(VLOOKUP(C118,Imformations!$C$10:$G$32,3,0),IFERROR((VLOOKUP(C118,[2]PROJETS!$D$24:$AE$1000,25,0)),""))))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65"/>
      <c r="D119" s="72"/>
      <c r="E119" s="64"/>
      <c r="F119" s="28" t="str">
        <f>IF(C119="","",IFERROR(VLOOKUP(C119,[1]Annuaires!$B$4:$ZZ$5000,2,0)&amp;"  "&amp;VLOOKUP(C119,[1]Annuaires!$B$4:$ZZ$5000,1,0),(IFERROR(VLOOKUP(C119,'[2]PRE - ETUDE'!$C$5:$ZZ$5000,5,0),IFERROR(VLOOKUP(C119,Imformations!$C$9:$E$39,2,0),(VLOOKUP(C119,[2]PROJETS!$C$5:$ZZ$5000,5,0)))))))</f>
        <v/>
      </c>
      <c r="G119" s="28" t="str">
        <f>IF(C119="","",IFERROR(VLOOKUP(C119,[1]Annuaires!$B$4:$ZZ$5000,4,0),(IFERROR(VLOOKUP(C119,'[2]PRE - ETUDE'!$C$5:$ZZ$5000,4,0),IFERROR(VLOOKUP(C119,[2]PROJETS!$C$5:$ZZ$5000,4,0),(VLOOKUP(C119,Imformations!$C$9:$E$38,3,0)))))))</f>
        <v/>
      </c>
      <c r="H119" s="29" t="str">
        <f>IF(C119="","",IFERROR((VLOOKUP(C119,'[2]PRE - ETUDE'!$E$58:$AD$100,25,0)),IFERROR(VLOOKUP(C119,Imformations!$C$10:$G$32,3,0),IFERROR((VLOOKUP(C119,[2]PROJETS!$D$24:$AE$1000,25,0)),""))))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65"/>
      <c r="D120" s="72"/>
      <c r="E120" s="64"/>
      <c r="F120" s="28" t="str">
        <f>IF(C120="","",IFERROR(VLOOKUP(C120,[1]Annuaires!$B$4:$ZZ$5000,2,0)&amp;"  "&amp;VLOOKUP(C120,[1]Annuaires!$B$4:$ZZ$5000,1,0),(IFERROR(VLOOKUP(C120,'[2]PRE - ETUDE'!$C$5:$ZZ$5000,5,0),IFERROR(VLOOKUP(C120,Imformations!$C$9:$E$39,2,0),(VLOOKUP(C120,[2]PROJETS!$C$5:$ZZ$5000,5,0)))))))</f>
        <v/>
      </c>
      <c r="G120" s="28" t="str">
        <f>IF(C120="","",IFERROR(VLOOKUP(C120,[1]Annuaires!$B$4:$ZZ$5000,4,0),(IFERROR(VLOOKUP(C120,'[2]PRE - ETUDE'!$C$5:$ZZ$5000,4,0),IFERROR(VLOOKUP(C120,[2]PROJETS!$C$5:$ZZ$5000,4,0),(VLOOKUP(C120,Imformations!$C$9:$E$38,3,0)))))))</f>
        <v/>
      </c>
      <c r="H120" s="29" t="str">
        <f>IF(C120="","",IFERROR((VLOOKUP(C120,'[2]PRE - ETUDE'!$E$58:$AD$100,25,0)),IFERROR(VLOOKUP(C120,Imformations!$C$10:$G$32,3,0),IFERROR((VLOOKUP(C120,[2]PROJETS!$D$24:$AE$1000,25,0)),""))))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65"/>
      <c r="D121" s="72"/>
      <c r="E121" s="64"/>
      <c r="F121" s="28" t="str">
        <f>IF(C121="","",IFERROR(VLOOKUP(C121,[1]Annuaires!$B$4:$ZZ$5000,2,0)&amp;"  "&amp;VLOOKUP(C121,[1]Annuaires!$B$4:$ZZ$5000,1,0),(IFERROR(VLOOKUP(C121,'[2]PRE - ETUDE'!$C$5:$ZZ$5000,5,0),IFERROR(VLOOKUP(C121,Imformations!$C$9:$E$39,2,0),(VLOOKUP(C121,[2]PROJETS!$C$5:$ZZ$5000,5,0)))))))</f>
        <v/>
      </c>
      <c r="G121" s="28" t="str">
        <f>IF(C121="","",IFERROR(VLOOKUP(C121,[1]Annuaires!$B$4:$ZZ$5000,4,0),(IFERROR(VLOOKUP(C121,'[2]PRE - ETUDE'!$C$5:$ZZ$5000,4,0),IFERROR(VLOOKUP(C121,[2]PROJETS!$C$5:$ZZ$5000,4,0),(VLOOKUP(C121,Imformations!$C$9:$E$38,3,0)))))))</f>
        <v/>
      </c>
      <c r="H121" s="29" t="str">
        <f>IF(C121="","",IFERROR((VLOOKUP(C121,'[2]PRE - ETUDE'!$E$58:$AD$100,25,0)),IFERROR(VLOOKUP(C121,Imformations!$C$10:$G$32,3,0),IFERROR((VLOOKUP(C121,[2]PROJETS!$D$24:$AE$1000,25,0)),""))))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65"/>
      <c r="D122" s="72"/>
      <c r="E122" s="64"/>
      <c r="F122" s="28" t="str">
        <f>IF(C122="","",IFERROR(VLOOKUP(C122,[1]Annuaires!$B$4:$ZZ$5000,2,0)&amp;"  "&amp;VLOOKUP(C122,[1]Annuaires!$B$4:$ZZ$5000,1,0),(IFERROR(VLOOKUP(C122,'[2]PRE - ETUDE'!$C$5:$ZZ$5000,5,0),IFERROR(VLOOKUP(C122,Imformations!$C$9:$E$39,2,0),(VLOOKUP(C122,[2]PROJETS!$C$5:$ZZ$5000,5,0)))))))</f>
        <v/>
      </c>
      <c r="G122" s="28" t="str">
        <f>IF(C122="","",IFERROR(VLOOKUP(C122,[1]Annuaires!$B$4:$ZZ$5000,4,0),(IFERROR(VLOOKUP(C122,'[2]PRE - ETUDE'!$C$5:$ZZ$5000,4,0),IFERROR(VLOOKUP(C122,[2]PROJETS!$C$5:$ZZ$5000,4,0),(VLOOKUP(C122,Imformations!$C$9:$E$38,3,0)))))))</f>
        <v/>
      </c>
      <c r="H122" s="29" t="str">
        <f>IF(C122="","",IFERROR((VLOOKUP(C122,'[2]PRE - ETUDE'!$E$58:$AD$100,25,0)),IFERROR(VLOOKUP(C122,Imformations!$C$10:$G$32,3,0),IFERROR((VLOOKUP(C122,[2]PROJETS!$D$24:$AE$1000,25,0)),""))))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40" t="s">
        <v>49</v>
      </c>
      <c r="D123" s="73">
        <f>SUM(D116:D122)</f>
        <v>0</v>
      </c>
      <c r="E123" s="41"/>
      <c r="F123" s="42"/>
      <c r="G123" s="43" t="s">
        <v>50</v>
      </c>
      <c r="H123" s="44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65"/>
      <c r="D124" s="70"/>
      <c r="E124" s="67"/>
      <c r="F124" s="28" t="str">
        <f>IF(C124="","",IFERROR(VLOOKUP(C124,[1]Annuaires!$B$4:$ZZ$5000,2,0)&amp;"  "&amp;VLOOKUP(C124,[1]Annuaires!$B$4:$ZZ$5000,1,0),(IFERROR(VLOOKUP(C124,'[2]PRE - ETUDE'!$C$5:$ZZ$5000,5,0),IFERROR(VLOOKUP(C124,Imformations!$C$9:$E$39,2,0),(VLOOKUP(C124,[2]PROJETS!$C$5:$ZZ$5000,5,0)))))))</f>
        <v/>
      </c>
      <c r="G124" s="28" t="str">
        <f>IF(C124="","",IFERROR(VLOOKUP(C124,[1]Annuaires!$B$4:$ZZ$5000,4,0),(IFERROR(VLOOKUP(C124,'[2]PRE - ETUDE'!$C$5:$ZZ$5000,4,0),IFERROR(VLOOKUP(C124,[2]PROJETS!$C$5:$ZZ$5000,4,0),(VLOOKUP(C124,Imformations!$C$9:$E$38,3,0)))))))</f>
        <v/>
      </c>
      <c r="H124" s="29" t="str">
        <f>IF(C124="","",IFERROR((VLOOKUP(C124,'[2]PRE - ETUDE'!$E$58:$AD$100,25,0)),IFERROR(VLOOKUP(C124,Imformations!$C$10:$G$32,3,0),IFERROR((VLOOKUP(C124,[2]PROJETS!$D$24:$AE$1000,25,0)),""))))</f>
        <v/>
      </c>
      <c r="I124" s="30"/>
      <c r="J124" s="31"/>
      <c r="K124" s="32"/>
      <c r="M124" s="34"/>
      <c r="N124" s="34"/>
    </row>
    <row r="125" spans="2:14" x14ac:dyDescent="0.25">
      <c r="B125" s="139"/>
      <c r="C125" s="65"/>
      <c r="D125" s="72"/>
      <c r="E125" s="64"/>
      <c r="F125" s="28" t="str">
        <f>IF(C125="","",IFERROR(VLOOKUP(C125,[1]Annuaires!$B$4:$ZZ$5000,2,0)&amp;"  "&amp;VLOOKUP(C125,[1]Annuaires!$B$4:$ZZ$5000,1,0),(IFERROR(VLOOKUP(C125,'[2]PRE - ETUDE'!$C$5:$ZZ$5000,5,0),IFERROR(VLOOKUP(C125,Imformations!$C$9:$E$39,2,0),(VLOOKUP(C125,[2]PROJETS!$C$5:$ZZ$5000,5,0)))))))</f>
        <v/>
      </c>
      <c r="G125" s="28" t="str">
        <f>IF(C125="","",IFERROR(VLOOKUP(C125,[1]Annuaires!$B$4:$ZZ$5000,4,0),(IFERROR(VLOOKUP(C125,'[2]PRE - ETUDE'!$C$5:$ZZ$5000,4,0),IFERROR(VLOOKUP(C125,[2]PROJETS!$C$5:$ZZ$5000,4,0),(VLOOKUP(C125,Imformations!$C$9:$E$38,3,0)))))))</f>
        <v/>
      </c>
      <c r="H125" s="29" t="str">
        <f>IF(C125="","",IFERROR((VLOOKUP(C125,'[2]PRE - ETUDE'!$E$58:$AD$100,25,0)),IFERROR(VLOOKUP(C125,Imformations!$C$10:$G$32,3,0),IFERROR((VLOOKUP(C125,[2]PROJETS!$D$24:$AE$1000,25,0)),""))))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65"/>
      <c r="D126" s="72"/>
      <c r="E126" s="64"/>
      <c r="F126" s="28" t="str">
        <f>IF(C126="","",IFERROR(VLOOKUP(C126,[1]Annuaires!$B$4:$ZZ$5000,2,0)&amp;"  "&amp;VLOOKUP(C126,[1]Annuaires!$B$4:$ZZ$5000,1,0),(IFERROR(VLOOKUP(C126,'[2]PRE - ETUDE'!$C$5:$ZZ$5000,5,0),IFERROR(VLOOKUP(C126,Imformations!$C$9:$E$39,2,0),(VLOOKUP(C126,[2]PROJETS!$C$5:$ZZ$5000,5,0)))))))</f>
        <v/>
      </c>
      <c r="G126" s="28" t="str">
        <f>IF(C126="","",IFERROR(VLOOKUP(C126,[1]Annuaires!$B$4:$ZZ$5000,4,0),(IFERROR(VLOOKUP(C126,'[2]PRE - ETUDE'!$C$5:$ZZ$5000,4,0),IFERROR(VLOOKUP(C126,[2]PROJETS!$C$5:$ZZ$5000,4,0),(VLOOKUP(C126,Imformations!$C$9:$E$38,3,0)))))))</f>
        <v/>
      </c>
      <c r="H126" s="29" t="str">
        <f>IF(C126="","",IFERROR((VLOOKUP(C126,'[2]PRE - ETUDE'!$E$58:$AD$100,25,0)),IFERROR(VLOOKUP(C126,Imformations!$C$10:$G$32,3,0),IFERROR((VLOOKUP(C126,[2]PROJETS!$D$24:$AE$1000,25,0)),""))))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65"/>
      <c r="D127" s="72"/>
      <c r="E127" s="64"/>
      <c r="F127" s="28" t="str">
        <f>IF(C127="","",IFERROR(VLOOKUP(C127,[1]Annuaires!$B$4:$ZZ$5000,2,0)&amp;"  "&amp;VLOOKUP(C127,[1]Annuaires!$B$4:$ZZ$5000,1,0),(IFERROR(VLOOKUP(C127,'[2]PRE - ETUDE'!$C$5:$ZZ$5000,5,0),IFERROR(VLOOKUP(C127,Imformations!$C$9:$E$39,2,0),(VLOOKUP(C127,[2]PROJETS!$C$5:$ZZ$5000,5,0)))))))</f>
        <v/>
      </c>
      <c r="G127" s="28" t="str">
        <f>IF(C127="","",IFERROR(VLOOKUP(C127,[1]Annuaires!$B$4:$ZZ$5000,4,0),(IFERROR(VLOOKUP(C127,'[2]PRE - ETUDE'!$C$5:$ZZ$5000,4,0),IFERROR(VLOOKUP(C127,[2]PROJETS!$C$5:$ZZ$5000,4,0),(VLOOKUP(C127,Imformations!$C$9:$E$38,3,0)))))))</f>
        <v/>
      </c>
      <c r="H127" s="29" t="str">
        <f>IF(C127="","",IFERROR((VLOOKUP(C127,'[2]PRE - ETUDE'!$E$58:$AD$100,25,0)),IFERROR(VLOOKUP(C127,Imformations!$C$10:$G$32,3,0),IFERROR((VLOOKUP(C127,[2]PROJETS!$D$24:$AE$1000,25,0)),""))))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65"/>
      <c r="D128" s="72"/>
      <c r="E128" s="64"/>
      <c r="F128" s="28" t="str">
        <f>IF(C128="","",IFERROR(VLOOKUP(C128,[1]Annuaires!$B$4:$ZZ$5000,2,0)&amp;"  "&amp;VLOOKUP(C128,[1]Annuaires!$B$4:$ZZ$5000,1,0),(IFERROR(VLOOKUP(C128,'[2]PRE - ETUDE'!$C$5:$ZZ$5000,5,0),IFERROR(VLOOKUP(C128,Imformations!$C$9:$E$39,2,0),(VLOOKUP(C128,[2]PROJETS!$C$5:$ZZ$5000,5,0)))))))</f>
        <v/>
      </c>
      <c r="G128" s="28" t="str">
        <f>IF(C128="","",IFERROR(VLOOKUP(C128,[1]Annuaires!$B$4:$ZZ$5000,4,0),(IFERROR(VLOOKUP(C128,'[2]PRE - ETUDE'!$C$5:$ZZ$5000,4,0),IFERROR(VLOOKUP(C128,[2]PROJETS!$C$5:$ZZ$5000,4,0),(VLOOKUP(C128,Imformations!$C$9:$E$38,3,0)))))))</f>
        <v/>
      </c>
      <c r="H128" s="29" t="str">
        <f>IF(C128="","",IFERROR((VLOOKUP(C128,'[2]PRE - ETUDE'!$E$58:$AD$100,25,0)),IFERROR(VLOOKUP(C128,Imformations!$C$10:$G$32,3,0),IFERROR((VLOOKUP(C128,[2]PROJETS!$D$24:$AE$1000,25,0)),""))))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65"/>
      <c r="D129" s="72"/>
      <c r="E129" s="64"/>
      <c r="F129" s="28" t="str">
        <f>IF(C129="","",IFERROR(VLOOKUP(C129,[1]Annuaires!$B$4:$ZZ$5000,2,0)&amp;"  "&amp;VLOOKUP(C129,[1]Annuaires!$B$4:$ZZ$5000,1,0),(IFERROR(VLOOKUP(C129,'[2]PRE - ETUDE'!$C$5:$ZZ$5000,5,0),IFERROR(VLOOKUP(C129,Imformations!$C$9:$E$39,2,0),(VLOOKUP(C129,[2]PROJETS!$C$5:$ZZ$5000,5,0)))))))</f>
        <v/>
      </c>
      <c r="G129" s="28" t="str">
        <f>IF(C129="","",IFERROR(VLOOKUP(C129,[1]Annuaires!$B$4:$ZZ$5000,4,0),(IFERROR(VLOOKUP(C129,'[2]PRE - ETUDE'!$C$5:$ZZ$5000,4,0),IFERROR(VLOOKUP(C129,[2]PROJETS!$C$5:$ZZ$5000,4,0),(VLOOKUP(C129,Imformations!$C$9:$E$38,3,0)))))))</f>
        <v/>
      </c>
      <c r="H129" s="29" t="str">
        <f>IF(C129="","",IFERROR((VLOOKUP(C129,'[2]PRE - ETUDE'!$E$58:$AD$100,25,0)),IFERROR(VLOOKUP(C129,Imformations!$C$10:$G$32,3,0),IFERROR((VLOOKUP(C129,[2]PROJETS!$D$24:$AE$1000,25,0)),""))))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65"/>
      <c r="D130" s="72"/>
      <c r="E130" s="64"/>
      <c r="F130" s="28" t="str">
        <f>IF(C130="","",IFERROR(VLOOKUP(C130,[1]Annuaires!$B$4:$ZZ$5000,2,0)&amp;"  "&amp;VLOOKUP(C130,[1]Annuaires!$B$4:$ZZ$5000,1,0),(IFERROR(VLOOKUP(C130,'[2]PRE - ETUDE'!$C$5:$ZZ$5000,5,0),IFERROR(VLOOKUP(C130,Imformations!$C$9:$E$39,2,0),(VLOOKUP(C130,[2]PROJETS!$C$5:$ZZ$5000,5,0)))))))</f>
        <v/>
      </c>
      <c r="G130" s="28" t="str">
        <f>IF(C130="","",IFERROR(VLOOKUP(C130,[1]Annuaires!$B$4:$ZZ$5000,4,0),(IFERROR(VLOOKUP(C130,'[2]PRE - ETUDE'!$C$5:$ZZ$5000,4,0),IFERROR(VLOOKUP(C130,[2]PROJETS!$C$5:$ZZ$5000,4,0),(VLOOKUP(C130,Imformations!$C$9:$E$38,3,0)))))))</f>
        <v/>
      </c>
      <c r="H130" s="29" t="str">
        <f>IF(C130="","",IFERROR((VLOOKUP(C130,'[2]PRE - ETUDE'!$E$58:$AD$100,25,0)),IFERROR(VLOOKUP(C130,Imformations!$C$10:$G$32,3,0),IFERROR((VLOOKUP(C130,[2]PROJETS!$D$24:$AE$1000,25,0)),""))))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40" t="s">
        <v>49</v>
      </c>
      <c r="D131" s="73">
        <f>SUM(D124:D130)</f>
        <v>0</v>
      </c>
      <c r="E131" s="41"/>
      <c r="F131" s="42"/>
      <c r="G131" s="43" t="s">
        <v>50</v>
      </c>
      <c r="H131" s="44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65"/>
      <c r="D132" s="70"/>
      <c r="E132" s="67"/>
      <c r="F132" s="28" t="str">
        <f>IF(C132="","",IFERROR(VLOOKUP(C132,[1]Annuaires!$B$4:$ZZ$5000,2,0)&amp;"  "&amp;VLOOKUP(C132,[1]Annuaires!$B$4:$ZZ$5000,1,0),(IFERROR(VLOOKUP(C132,'[2]PRE - ETUDE'!$C$5:$ZZ$5000,5,0),IFERROR(VLOOKUP(C132,Imformations!$C$9:$E$39,2,0),(VLOOKUP(C132,[2]PROJETS!$C$5:$ZZ$5000,5,0)))))))</f>
        <v/>
      </c>
      <c r="G132" s="28" t="str">
        <f>IF(C132="","",IFERROR(VLOOKUP(C132,[1]Annuaires!$B$4:$ZZ$5000,4,0),(IFERROR(VLOOKUP(C132,'[2]PRE - ETUDE'!$C$5:$ZZ$5000,4,0),IFERROR(VLOOKUP(C132,[2]PROJETS!$C$5:$ZZ$5000,4,0),(VLOOKUP(C132,Imformations!$C$9:$E$38,3,0)))))))</f>
        <v/>
      </c>
      <c r="H132" s="29" t="str">
        <f>IF(C132="","",IFERROR((VLOOKUP(C132,'[2]PRE - ETUDE'!$E$58:$AD$100,25,0)),IFERROR(VLOOKUP(C132,Imformations!$C$10:$G$32,3,0),IFERROR((VLOOKUP(C132,[2]PROJETS!$D$24:$AE$1000,25,0)),""))))</f>
        <v/>
      </c>
      <c r="I132" s="30"/>
      <c r="J132" s="31"/>
      <c r="K132" s="32"/>
      <c r="M132" s="34"/>
      <c r="N132" s="34"/>
    </row>
    <row r="133" spans="2:14" x14ac:dyDescent="0.25">
      <c r="B133" s="139"/>
      <c r="C133" s="65"/>
      <c r="D133" s="72"/>
      <c r="E133" s="64"/>
      <c r="F133" s="28" t="str">
        <f>IF(C133="","",IFERROR(VLOOKUP(C133,[1]Annuaires!$B$4:$ZZ$5000,2,0)&amp;"  "&amp;VLOOKUP(C133,[1]Annuaires!$B$4:$ZZ$5000,1,0),(IFERROR(VLOOKUP(C133,'[2]PRE - ETUDE'!$C$5:$ZZ$5000,5,0),IFERROR(VLOOKUP(C133,Imformations!$C$9:$E$39,2,0),(VLOOKUP(C133,[2]PROJETS!$C$5:$ZZ$5000,5,0)))))))</f>
        <v/>
      </c>
      <c r="G133" s="28" t="str">
        <f>IF(C133="","",IFERROR(VLOOKUP(C133,[1]Annuaires!$B$4:$ZZ$5000,4,0),(IFERROR(VLOOKUP(C133,'[2]PRE - ETUDE'!$C$5:$ZZ$5000,4,0),IFERROR(VLOOKUP(C133,[2]PROJETS!$C$5:$ZZ$5000,4,0),(VLOOKUP(C133,Imformations!$C$9:$E$38,3,0)))))))</f>
        <v/>
      </c>
      <c r="H133" s="29" t="str">
        <f>IF(C133="","",IFERROR((VLOOKUP(C133,'[2]PRE - ETUDE'!$E$58:$AD$100,25,0)),IFERROR(VLOOKUP(C133,Imformations!$C$10:$G$32,3,0),IFERROR((VLOOKUP(C133,[2]PROJETS!$D$24:$AE$1000,25,0)),""))))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65"/>
      <c r="D134" s="72"/>
      <c r="E134" s="64"/>
      <c r="F134" s="28" t="str">
        <f>IF(C134="","",IFERROR(VLOOKUP(C134,[1]Annuaires!$B$4:$ZZ$5000,2,0)&amp;"  "&amp;VLOOKUP(C134,[1]Annuaires!$B$4:$ZZ$5000,1,0),(IFERROR(VLOOKUP(C134,'[2]PRE - ETUDE'!$C$5:$ZZ$5000,5,0),IFERROR(VLOOKUP(C134,Imformations!$C$9:$E$39,2,0),(VLOOKUP(C134,[2]PROJETS!$C$5:$ZZ$5000,5,0)))))))</f>
        <v/>
      </c>
      <c r="G134" s="28" t="str">
        <f>IF(C134="","",IFERROR(VLOOKUP(C134,[1]Annuaires!$B$4:$ZZ$5000,4,0),(IFERROR(VLOOKUP(C134,'[2]PRE - ETUDE'!$C$5:$ZZ$5000,4,0),IFERROR(VLOOKUP(C134,[2]PROJETS!$C$5:$ZZ$5000,4,0),(VLOOKUP(C134,Imformations!$C$9:$E$38,3,0)))))))</f>
        <v/>
      </c>
      <c r="H134" s="29" t="str">
        <f>IF(C134="","",IFERROR((VLOOKUP(C134,'[2]PRE - ETUDE'!$E$58:$AD$100,25,0)),IFERROR(VLOOKUP(C134,Imformations!$C$10:$G$32,3,0),IFERROR((VLOOKUP(C134,[2]PROJETS!$D$24:$AE$1000,25,0)),""))))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65"/>
      <c r="D135" s="72"/>
      <c r="E135" s="64"/>
      <c r="F135" s="28" t="str">
        <f>IF(C135="","",IFERROR(VLOOKUP(C135,[1]Annuaires!$B$4:$ZZ$5000,2,0)&amp;"  "&amp;VLOOKUP(C135,[1]Annuaires!$B$4:$ZZ$5000,1,0),(IFERROR(VLOOKUP(C135,'[2]PRE - ETUDE'!$C$5:$ZZ$5000,5,0),IFERROR(VLOOKUP(C135,Imformations!$C$9:$E$39,2,0),(VLOOKUP(C135,[2]PROJETS!$C$5:$ZZ$5000,5,0)))))))</f>
        <v/>
      </c>
      <c r="G135" s="28" t="str">
        <f>IF(C135="","",IFERROR(VLOOKUP(C135,[1]Annuaires!$B$4:$ZZ$5000,4,0),(IFERROR(VLOOKUP(C135,'[2]PRE - ETUDE'!$C$5:$ZZ$5000,4,0),IFERROR(VLOOKUP(C135,[2]PROJETS!$C$5:$ZZ$5000,4,0),(VLOOKUP(C135,Imformations!$C$9:$E$38,3,0)))))))</f>
        <v/>
      </c>
      <c r="H135" s="29" t="str">
        <f>IF(C135="","",IFERROR((VLOOKUP(C135,'[2]PRE - ETUDE'!$E$58:$AD$100,25,0)),IFERROR(VLOOKUP(C135,Imformations!$C$10:$G$32,3,0),IFERROR((VLOOKUP(C135,[2]PROJETS!$D$24:$AE$1000,25,0)),""))))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65"/>
      <c r="D136" s="72"/>
      <c r="E136" s="64"/>
      <c r="F136" s="28" t="str">
        <f>IF(C136="","",IFERROR(VLOOKUP(C136,[1]Annuaires!$B$4:$ZZ$5000,2,0)&amp;"  "&amp;VLOOKUP(C136,[1]Annuaires!$B$4:$ZZ$5000,1,0),(IFERROR(VLOOKUP(C136,'[2]PRE - ETUDE'!$C$5:$ZZ$5000,5,0),IFERROR(VLOOKUP(C136,Imformations!$C$9:$E$39,2,0),(VLOOKUP(C136,[2]PROJETS!$C$5:$ZZ$5000,5,0)))))))</f>
        <v/>
      </c>
      <c r="G136" s="28" t="str">
        <f>IF(C136="","",IFERROR(VLOOKUP(C136,[1]Annuaires!$B$4:$ZZ$5000,4,0),(IFERROR(VLOOKUP(C136,'[2]PRE - ETUDE'!$C$5:$ZZ$5000,4,0),IFERROR(VLOOKUP(C136,[2]PROJETS!$C$5:$ZZ$5000,4,0),(VLOOKUP(C136,Imformations!$C$9:$E$38,3,0)))))))</f>
        <v/>
      </c>
      <c r="H136" s="29" t="str">
        <f>IF(C136="","",IFERROR((VLOOKUP(C136,'[2]PRE - ETUDE'!$E$58:$AD$100,25,0)),IFERROR(VLOOKUP(C136,Imformations!$C$10:$G$32,3,0),IFERROR((VLOOKUP(C136,[2]PROJETS!$D$24:$AE$1000,25,0)),""))))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65"/>
      <c r="D137" s="72"/>
      <c r="E137" s="64"/>
      <c r="F137" s="28" t="str">
        <f>IF(C137="","",IFERROR(VLOOKUP(C137,[1]Annuaires!$B$4:$ZZ$5000,2,0)&amp;"  "&amp;VLOOKUP(C137,[1]Annuaires!$B$4:$ZZ$5000,1,0),(IFERROR(VLOOKUP(C137,'[2]PRE - ETUDE'!$C$5:$ZZ$5000,5,0),IFERROR(VLOOKUP(C137,Imformations!$C$9:$E$39,2,0),(VLOOKUP(C137,[2]PROJETS!$C$5:$ZZ$5000,5,0)))))))</f>
        <v/>
      </c>
      <c r="G137" s="28" t="str">
        <f>IF(C137="","",IFERROR(VLOOKUP(C137,[1]Annuaires!$B$4:$ZZ$5000,4,0),(IFERROR(VLOOKUP(C137,'[2]PRE - ETUDE'!$C$5:$ZZ$5000,4,0),IFERROR(VLOOKUP(C137,[2]PROJETS!$C$5:$ZZ$5000,4,0),(VLOOKUP(C137,Imformations!$C$9:$E$38,3,0)))))))</f>
        <v/>
      </c>
      <c r="H137" s="29" t="str">
        <f>IF(C137="","",IFERROR((VLOOKUP(C137,'[2]PRE - ETUDE'!$E$58:$AD$100,25,0)),IFERROR(VLOOKUP(C137,Imformations!$C$10:$G$32,3,0),IFERROR((VLOOKUP(C137,[2]PROJETS!$D$24:$AE$1000,25,0)),""))))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65"/>
      <c r="D138" s="72"/>
      <c r="E138" s="64"/>
      <c r="F138" s="28" t="str">
        <f>IF(C138="","",IFERROR(VLOOKUP(C138,[1]Annuaires!$B$4:$ZZ$5000,2,0)&amp;"  "&amp;VLOOKUP(C138,[1]Annuaires!$B$4:$ZZ$5000,1,0),(IFERROR(VLOOKUP(C138,'[2]PRE - ETUDE'!$C$5:$ZZ$5000,5,0),IFERROR(VLOOKUP(C138,Imformations!$C$9:$E$39,2,0),(VLOOKUP(C138,[2]PROJETS!$C$5:$ZZ$5000,5,0)))))))</f>
        <v/>
      </c>
      <c r="G138" s="28" t="str">
        <f>IF(C138="","",IFERROR(VLOOKUP(C138,[1]Annuaires!$B$4:$ZZ$5000,4,0),(IFERROR(VLOOKUP(C138,'[2]PRE - ETUDE'!$C$5:$ZZ$5000,4,0),IFERROR(VLOOKUP(C138,[2]PROJETS!$C$5:$ZZ$5000,4,0),(VLOOKUP(C138,Imformations!$C$9:$E$38,3,0)))))))</f>
        <v/>
      </c>
      <c r="H138" s="29" t="str">
        <f>IF(C138="","",IFERROR((VLOOKUP(C138,'[2]PRE - ETUDE'!$E$58:$AD$100,25,0)),IFERROR(VLOOKUP(C138,Imformations!$C$10:$G$32,3,0),IFERROR((VLOOKUP(C138,[2]PROJETS!$D$24:$AE$1000,25,0)),""))))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40" t="s">
        <v>49</v>
      </c>
      <c r="D139" s="73">
        <f>SUM(D132:D138)</f>
        <v>0</v>
      </c>
      <c r="E139" s="41"/>
      <c r="F139" s="42"/>
      <c r="G139" s="43" t="s">
        <v>50</v>
      </c>
      <c r="H139" s="44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65"/>
      <c r="D140" s="70"/>
      <c r="E140" s="67"/>
      <c r="F140" s="28" t="str">
        <f>IF(C140="","",IFERROR(VLOOKUP(C140,[1]Annuaires!$B$4:$ZZ$5000,2,0)&amp;"  "&amp;VLOOKUP(C140,[1]Annuaires!$B$4:$ZZ$5000,1,0),(IFERROR(VLOOKUP(C140,'[2]PRE - ETUDE'!$C$5:$ZZ$5000,5,0),IFERROR(VLOOKUP(C140,Imformations!$C$9:$E$39,2,0),(VLOOKUP(C140,[2]PROJETS!$C$5:$ZZ$5000,5,0)))))))</f>
        <v/>
      </c>
      <c r="G140" s="28" t="str">
        <f>IF(C140="","",IFERROR(VLOOKUP(C140,[1]Annuaires!$B$4:$ZZ$5000,4,0),(IFERROR(VLOOKUP(C140,'[2]PRE - ETUDE'!$C$5:$ZZ$5000,4,0),IFERROR(VLOOKUP(C140,[2]PROJETS!$C$5:$ZZ$5000,4,0),(VLOOKUP(C140,Imformations!$C$9:$E$38,3,0)))))))</f>
        <v/>
      </c>
      <c r="H140" s="29" t="str">
        <f>IF(C140="","",IFERROR((VLOOKUP(C140,'[2]PRE - ETUDE'!$E$58:$AD$100,25,0)),IFERROR(VLOOKUP(C140,Imformations!$C$10:$G$32,3,0),IFERROR((VLOOKUP(C140,[2]PROJETS!$D$24:$AE$1000,25,0)),""))))</f>
        <v/>
      </c>
      <c r="I140" s="30"/>
      <c r="J140" s="31"/>
      <c r="K140" s="32"/>
      <c r="M140" s="34"/>
      <c r="N140" s="34"/>
    </row>
    <row r="141" spans="2:14" x14ac:dyDescent="0.25">
      <c r="B141" s="139"/>
      <c r="C141" s="65"/>
      <c r="D141" s="72"/>
      <c r="E141" s="64"/>
      <c r="F141" s="28" t="str">
        <f>IF(C141="","",IFERROR(VLOOKUP(C141,[1]Annuaires!$B$4:$ZZ$5000,2,0)&amp;"  "&amp;VLOOKUP(C141,[1]Annuaires!$B$4:$ZZ$5000,1,0),(IFERROR(VLOOKUP(C141,'[2]PRE - ETUDE'!$C$5:$ZZ$5000,5,0),IFERROR(VLOOKUP(C141,Imformations!$C$9:$E$39,2,0),(VLOOKUP(C141,[2]PROJETS!$C$5:$ZZ$5000,5,0)))))))</f>
        <v/>
      </c>
      <c r="G141" s="28" t="str">
        <f>IF(C141="","",IFERROR(VLOOKUP(C141,[1]Annuaires!$B$4:$ZZ$5000,4,0),(IFERROR(VLOOKUP(C141,'[2]PRE - ETUDE'!$C$5:$ZZ$5000,4,0),IFERROR(VLOOKUP(C141,[2]PROJETS!$C$5:$ZZ$5000,4,0),(VLOOKUP(C141,Imformations!$C$9:$E$38,3,0)))))))</f>
        <v/>
      </c>
      <c r="H141" s="29" t="str">
        <f>IF(C141="","",IFERROR((VLOOKUP(C141,'[2]PRE - ETUDE'!$E$58:$AD$100,25,0)),IFERROR(VLOOKUP(C141,Imformations!$C$10:$G$32,3,0),IFERROR((VLOOKUP(C141,[2]PROJETS!$D$24:$AE$1000,25,0)),""))))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65"/>
      <c r="D142" s="72"/>
      <c r="E142" s="64"/>
      <c r="F142" s="28" t="str">
        <f>IF(C142="","",IFERROR(VLOOKUP(C142,[1]Annuaires!$B$4:$ZZ$5000,2,0)&amp;"  "&amp;VLOOKUP(C142,[1]Annuaires!$B$4:$ZZ$5000,1,0),(IFERROR(VLOOKUP(C142,'[2]PRE - ETUDE'!$C$5:$ZZ$5000,5,0),IFERROR(VLOOKUP(C142,Imformations!$C$9:$E$39,2,0),(VLOOKUP(C142,[2]PROJETS!$C$5:$ZZ$5000,5,0)))))))</f>
        <v/>
      </c>
      <c r="G142" s="28" t="str">
        <f>IF(C142="","",IFERROR(VLOOKUP(C142,[1]Annuaires!$B$4:$ZZ$5000,4,0),(IFERROR(VLOOKUP(C142,'[2]PRE - ETUDE'!$C$5:$ZZ$5000,4,0),IFERROR(VLOOKUP(C142,[2]PROJETS!$C$5:$ZZ$5000,4,0),(VLOOKUP(C142,Imformations!$C$9:$E$38,3,0)))))))</f>
        <v/>
      </c>
      <c r="H142" s="29" t="str">
        <f>IF(C142="","",IFERROR((VLOOKUP(C142,'[2]PRE - ETUDE'!$E$58:$AD$100,25,0)),IFERROR(VLOOKUP(C142,Imformations!$C$10:$G$32,3,0),IFERROR((VLOOKUP(C142,[2]PROJETS!$D$24:$AE$1000,25,0)),""))))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65"/>
      <c r="D143" s="72"/>
      <c r="E143" s="64"/>
      <c r="F143" s="28" t="str">
        <f>IF(C143="","",IFERROR(VLOOKUP(C143,[1]Annuaires!$B$4:$ZZ$5000,2,0)&amp;"  "&amp;VLOOKUP(C143,[1]Annuaires!$B$4:$ZZ$5000,1,0),(IFERROR(VLOOKUP(C143,'[2]PRE - ETUDE'!$C$5:$ZZ$5000,5,0),IFERROR(VLOOKUP(C143,Imformations!$C$9:$E$39,2,0),(VLOOKUP(C143,[2]PROJETS!$C$5:$ZZ$5000,5,0)))))))</f>
        <v/>
      </c>
      <c r="G143" s="28" t="str">
        <f>IF(C143="","",IFERROR(VLOOKUP(C143,[1]Annuaires!$B$4:$ZZ$5000,4,0),(IFERROR(VLOOKUP(C143,'[2]PRE - ETUDE'!$C$5:$ZZ$5000,4,0),IFERROR(VLOOKUP(C143,[2]PROJETS!$C$5:$ZZ$5000,4,0),(VLOOKUP(C143,Imformations!$C$9:$E$38,3,0)))))))</f>
        <v/>
      </c>
      <c r="H143" s="29" t="str">
        <f>IF(C143="","",IFERROR((VLOOKUP(C143,'[2]PRE - ETUDE'!$E$58:$AD$100,25,0)),IFERROR(VLOOKUP(C143,Imformations!$C$10:$G$32,3,0),IFERROR((VLOOKUP(C143,[2]PROJETS!$D$24:$AE$1000,25,0)),""))))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65"/>
      <c r="D144" s="72"/>
      <c r="E144" s="64"/>
      <c r="F144" s="28" t="str">
        <f>IF(C144="","",IFERROR(VLOOKUP(C144,[1]Annuaires!$B$4:$ZZ$5000,2,0)&amp;"  "&amp;VLOOKUP(C144,[1]Annuaires!$B$4:$ZZ$5000,1,0),(IFERROR(VLOOKUP(C144,'[2]PRE - ETUDE'!$C$5:$ZZ$5000,5,0),IFERROR(VLOOKUP(C144,Imformations!$C$9:$E$39,2,0),(VLOOKUP(C144,[2]PROJETS!$C$5:$ZZ$5000,5,0)))))))</f>
        <v/>
      </c>
      <c r="G144" s="28" t="str">
        <f>IF(C144="","",IFERROR(VLOOKUP(C144,[1]Annuaires!$B$4:$ZZ$5000,4,0),(IFERROR(VLOOKUP(C144,'[2]PRE - ETUDE'!$C$5:$ZZ$5000,4,0),IFERROR(VLOOKUP(C144,[2]PROJETS!$C$5:$ZZ$5000,4,0),(VLOOKUP(C144,Imformations!$C$9:$E$38,3,0)))))))</f>
        <v/>
      </c>
      <c r="H144" s="29" t="str">
        <f>IF(C144="","",IFERROR((VLOOKUP(C144,'[2]PRE - ETUDE'!$E$58:$AD$100,25,0)),IFERROR(VLOOKUP(C144,Imformations!$C$10:$G$32,3,0),IFERROR((VLOOKUP(C144,[2]PROJETS!$D$24:$AE$1000,25,0)),""))))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65"/>
      <c r="D145" s="72"/>
      <c r="E145" s="64"/>
      <c r="F145" s="28" t="str">
        <f>IF(C145="","",IFERROR(VLOOKUP(C145,[1]Annuaires!$B$4:$ZZ$5000,2,0)&amp;"  "&amp;VLOOKUP(C145,[1]Annuaires!$B$4:$ZZ$5000,1,0),(IFERROR(VLOOKUP(C145,'[2]PRE - ETUDE'!$C$5:$ZZ$5000,5,0),IFERROR(VLOOKUP(C145,Imformations!$C$9:$E$39,2,0),(VLOOKUP(C145,[2]PROJETS!$C$5:$ZZ$5000,5,0)))))))</f>
        <v/>
      </c>
      <c r="G145" s="28" t="str">
        <f>IF(C145="","",IFERROR(VLOOKUP(C145,[1]Annuaires!$B$4:$ZZ$5000,4,0),(IFERROR(VLOOKUP(C145,'[2]PRE - ETUDE'!$C$5:$ZZ$5000,4,0),IFERROR(VLOOKUP(C145,[2]PROJETS!$C$5:$ZZ$5000,4,0),(VLOOKUP(C145,Imformations!$C$9:$E$38,3,0)))))))</f>
        <v/>
      </c>
      <c r="H145" s="29" t="str">
        <f>IF(C145="","",IFERROR((VLOOKUP(C145,'[2]PRE - ETUDE'!$E$58:$AD$100,25,0)),IFERROR(VLOOKUP(C145,Imformations!$C$10:$G$32,3,0),IFERROR((VLOOKUP(C145,[2]PROJETS!$D$24:$AE$1000,25,0)),""))))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65"/>
      <c r="D146" s="72"/>
      <c r="E146" s="64"/>
      <c r="F146" s="28" t="str">
        <f>IF(C146="","",IFERROR(VLOOKUP(C146,[1]Annuaires!$B$4:$ZZ$5000,2,0)&amp;"  "&amp;VLOOKUP(C146,[1]Annuaires!$B$4:$ZZ$5000,1,0),(IFERROR(VLOOKUP(C146,'[2]PRE - ETUDE'!$C$5:$ZZ$5000,5,0),IFERROR(VLOOKUP(C146,Imformations!$C$9:$E$39,2,0),(VLOOKUP(C146,[2]PROJETS!$C$5:$ZZ$5000,5,0)))))))</f>
        <v/>
      </c>
      <c r="G146" s="28" t="str">
        <f>IF(C146="","",IFERROR(VLOOKUP(C146,[1]Annuaires!$B$4:$ZZ$5000,4,0),(IFERROR(VLOOKUP(C146,'[2]PRE - ETUDE'!$C$5:$ZZ$5000,4,0),IFERROR(VLOOKUP(C146,[2]PROJETS!$C$5:$ZZ$5000,4,0),(VLOOKUP(C146,Imformations!$C$9:$E$38,3,0)))))))</f>
        <v/>
      </c>
      <c r="H146" s="29" t="str">
        <f>IF(C146="","",IFERROR((VLOOKUP(C146,'[2]PRE - ETUDE'!$E$58:$AD$100,25,0)),IFERROR(VLOOKUP(C146,Imformations!$C$10:$G$32,3,0),IFERROR((VLOOKUP(C146,[2]PROJETS!$D$24:$AE$1000,25,0)),""))))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40" t="s">
        <v>49</v>
      </c>
      <c r="D147" s="73">
        <f>SUM(D140:D146)</f>
        <v>0</v>
      </c>
      <c r="E147" s="41"/>
      <c r="F147" s="42"/>
      <c r="G147" s="43" t="s">
        <v>50</v>
      </c>
      <c r="H147" s="44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65"/>
      <c r="D148" s="70"/>
      <c r="E148" s="67"/>
      <c r="F148" s="28" t="str">
        <f>IF(C148="","",IFERROR(VLOOKUP(C148,[1]Annuaires!$B$4:$ZZ$5000,2,0)&amp;"  "&amp;VLOOKUP(C148,[1]Annuaires!$B$4:$ZZ$5000,1,0),(IFERROR(VLOOKUP(C148,'[2]PRE - ETUDE'!$C$5:$ZZ$5000,5,0),IFERROR(VLOOKUP(C148,Imformations!$C$9:$E$39,2,0),(VLOOKUP(C148,[2]PROJETS!$C$5:$ZZ$5000,5,0)))))))</f>
        <v/>
      </c>
      <c r="G148" s="28" t="str">
        <f>IF(C148="","",IFERROR(VLOOKUP(C148,[1]Annuaires!$B$4:$ZZ$5000,4,0),(IFERROR(VLOOKUP(C148,'[2]PRE - ETUDE'!$C$5:$ZZ$5000,4,0),IFERROR(VLOOKUP(C148,[2]PROJETS!$C$5:$ZZ$5000,4,0),(VLOOKUP(C148,Imformations!$C$9:$E$38,3,0)))))))</f>
        <v/>
      </c>
      <c r="H148" s="29" t="str">
        <f>IF(C148="","",IFERROR((VLOOKUP(C148,'[2]PRE - ETUDE'!$E$58:$AD$100,25,0)),IFERROR(VLOOKUP(C148,Imformations!$C$10:$G$32,3,0),IFERROR((VLOOKUP(C148,[2]PROJETS!$D$24:$AE$1000,25,0)),""))))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65"/>
      <c r="D149" s="72"/>
      <c r="E149" s="64"/>
      <c r="F149" s="28" t="str">
        <f>IF(C149="","",IFERROR(VLOOKUP(C149,[1]Annuaires!$B$4:$ZZ$5000,2,0)&amp;"  "&amp;VLOOKUP(C149,[1]Annuaires!$B$4:$ZZ$5000,1,0),(IFERROR(VLOOKUP(C149,'[2]PRE - ETUDE'!$C$5:$ZZ$5000,5,0),IFERROR(VLOOKUP(C149,Imformations!$C$9:$E$39,2,0),(VLOOKUP(C149,[2]PROJETS!$C$5:$ZZ$5000,5,0)))))))</f>
        <v/>
      </c>
      <c r="G149" s="28" t="str">
        <f>IF(C149="","",IFERROR(VLOOKUP(C149,[1]Annuaires!$B$4:$ZZ$5000,4,0),(IFERROR(VLOOKUP(C149,'[2]PRE - ETUDE'!$C$5:$ZZ$5000,4,0),IFERROR(VLOOKUP(C149,[2]PROJETS!$C$5:$ZZ$5000,4,0),(VLOOKUP(C149,Imformations!$C$9:$E$38,3,0)))))))</f>
        <v/>
      </c>
      <c r="H149" s="29" t="str">
        <f>IF(C149="","",IFERROR((VLOOKUP(C149,'[2]PRE - ETUDE'!$E$58:$AD$100,25,0)),IFERROR(VLOOKUP(C149,Imformations!$C$10:$G$32,3,0),IFERROR((VLOOKUP(C149,[2]PROJETS!$D$24:$AE$1000,25,0)),""))))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65"/>
      <c r="D150" s="72"/>
      <c r="E150" s="64"/>
      <c r="F150" s="28" t="str">
        <f>IF(C150="","",IFERROR(VLOOKUP(C150,[1]Annuaires!$B$4:$ZZ$5000,2,0)&amp;"  "&amp;VLOOKUP(C150,[1]Annuaires!$B$4:$ZZ$5000,1,0),(IFERROR(VLOOKUP(C150,'[2]PRE - ETUDE'!$C$5:$ZZ$5000,5,0),IFERROR(VLOOKUP(C150,Imformations!$C$9:$E$39,2,0),(VLOOKUP(C150,[2]PROJETS!$C$5:$ZZ$5000,5,0)))))))</f>
        <v/>
      </c>
      <c r="G150" s="28" t="str">
        <f>IF(C150="","",IFERROR(VLOOKUP(C150,[1]Annuaires!$B$4:$ZZ$5000,4,0),(IFERROR(VLOOKUP(C150,'[2]PRE - ETUDE'!$C$5:$ZZ$5000,4,0),IFERROR(VLOOKUP(C150,[2]PROJETS!$C$5:$ZZ$5000,4,0),(VLOOKUP(C150,Imformations!$C$9:$E$38,3,0)))))))</f>
        <v/>
      </c>
      <c r="H150" s="29" t="str">
        <f>IF(C150="","",IFERROR((VLOOKUP(C150,'[2]PRE - ETUDE'!$E$58:$AD$100,25,0)),IFERROR(VLOOKUP(C150,Imformations!$C$10:$G$32,3,0),IFERROR((VLOOKUP(C150,[2]PROJETS!$D$24:$AE$1000,25,0)),""))))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65"/>
      <c r="D151" s="72"/>
      <c r="E151" s="64"/>
      <c r="F151" s="28" t="str">
        <f>IF(C151="","",IFERROR(VLOOKUP(C151,[1]Annuaires!$B$4:$ZZ$5000,2,0)&amp;"  "&amp;VLOOKUP(C151,[1]Annuaires!$B$4:$ZZ$5000,1,0),(IFERROR(VLOOKUP(C151,'[2]PRE - ETUDE'!$C$5:$ZZ$5000,5,0),IFERROR(VLOOKUP(C151,Imformations!$C$9:$E$39,2,0),(VLOOKUP(C151,[2]PROJETS!$C$5:$ZZ$5000,5,0)))))))</f>
        <v/>
      </c>
      <c r="G151" s="28" t="str">
        <f>IF(C151="","",IFERROR(VLOOKUP(C151,[1]Annuaires!$B$4:$ZZ$5000,4,0),(IFERROR(VLOOKUP(C151,'[2]PRE - ETUDE'!$C$5:$ZZ$5000,4,0),IFERROR(VLOOKUP(C151,[2]PROJETS!$C$5:$ZZ$5000,4,0),(VLOOKUP(C151,Imformations!$C$9:$E$38,3,0)))))))</f>
        <v/>
      </c>
      <c r="H151" s="29" t="str">
        <f>IF(C151="","",IFERROR((VLOOKUP(C151,'[2]PRE - ETUDE'!$E$58:$AD$100,25,0)),IFERROR(VLOOKUP(C151,Imformations!$C$10:$G$32,3,0),IFERROR((VLOOKUP(C151,[2]PROJETS!$D$24:$AE$1000,25,0)),""))))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65"/>
      <c r="D152" s="72"/>
      <c r="E152" s="64"/>
      <c r="F152" s="28" t="str">
        <f>IF(C152="","",IFERROR(VLOOKUP(C152,[1]Annuaires!$B$4:$ZZ$5000,2,0)&amp;"  "&amp;VLOOKUP(C152,[1]Annuaires!$B$4:$ZZ$5000,1,0),(IFERROR(VLOOKUP(C152,'[2]PRE - ETUDE'!$C$5:$ZZ$5000,5,0),IFERROR(VLOOKUP(C152,Imformations!$C$9:$E$39,2,0),(VLOOKUP(C152,[2]PROJETS!$C$5:$ZZ$5000,5,0)))))))</f>
        <v/>
      </c>
      <c r="G152" s="28" t="str">
        <f>IF(C152="","",IFERROR(VLOOKUP(C152,[1]Annuaires!$B$4:$ZZ$5000,4,0),(IFERROR(VLOOKUP(C152,'[2]PRE - ETUDE'!$C$5:$ZZ$5000,4,0),IFERROR(VLOOKUP(C152,[2]PROJETS!$C$5:$ZZ$5000,4,0),(VLOOKUP(C152,Imformations!$C$9:$E$38,3,0)))))))</f>
        <v/>
      </c>
      <c r="H152" s="29" t="str">
        <f>IF(C152="","",IFERROR((VLOOKUP(C152,'[2]PRE - ETUDE'!$E$58:$AD$100,25,0)),IFERROR(VLOOKUP(C152,Imformations!$C$10:$G$32,3,0),IFERROR((VLOOKUP(C152,[2]PROJETS!$D$24:$AE$1000,25,0)),""))))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65"/>
      <c r="D153" s="72"/>
      <c r="E153" s="64"/>
      <c r="F153" s="28" t="str">
        <f>IF(C153="","",IFERROR(VLOOKUP(C153,[1]Annuaires!$B$4:$ZZ$5000,2,0)&amp;"  "&amp;VLOOKUP(C153,[1]Annuaires!$B$4:$ZZ$5000,1,0),(IFERROR(VLOOKUP(C153,'[2]PRE - ETUDE'!$C$5:$ZZ$5000,5,0),IFERROR(VLOOKUP(C153,Imformations!$C$9:$E$39,2,0),(VLOOKUP(C153,[2]PROJETS!$C$5:$ZZ$5000,5,0)))))))</f>
        <v/>
      </c>
      <c r="G153" s="28" t="str">
        <f>IF(C153="","",IFERROR(VLOOKUP(C153,[1]Annuaires!$B$4:$ZZ$5000,4,0),(IFERROR(VLOOKUP(C153,'[2]PRE - ETUDE'!$C$5:$ZZ$5000,4,0),IFERROR(VLOOKUP(C153,[2]PROJETS!$C$5:$ZZ$5000,4,0),(VLOOKUP(C153,Imformations!$C$9:$E$38,3,0)))))))</f>
        <v/>
      </c>
      <c r="H153" s="29" t="str">
        <f>IF(C153="","",IFERROR((VLOOKUP(C153,'[2]PRE - ETUDE'!$E$58:$AD$100,25,0)),IFERROR(VLOOKUP(C153,Imformations!$C$10:$G$32,3,0),IFERROR((VLOOKUP(C153,[2]PROJETS!$D$24:$AE$1000,25,0)),""))))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65"/>
      <c r="D154" s="72"/>
      <c r="E154" s="64"/>
      <c r="F154" s="28" t="str">
        <f>IF(C154="","",IFERROR(VLOOKUP(C154,[1]Annuaires!$B$4:$ZZ$5000,2,0)&amp;"  "&amp;VLOOKUP(C154,[1]Annuaires!$B$4:$ZZ$5000,1,0),(IFERROR(VLOOKUP(C154,'[2]PRE - ETUDE'!$C$5:$ZZ$5000,5,0),IFERROR(VLOOKUP(C154,Imformations!$C$9:$E$39,2,0),(VLOOKUP(C154,[2]PROJETS!$C$5:$ZZ$5000,5,0)))))))</f>
        <v/>
      </c>
      <c r="G154" s="28" t="str">
        <f>IF(C154="","",IFERROR(VLOOKUP(C154,[1]Annuaires!$B$4:$ZZ$5000,4,0),(IFERROR(VLOOKUP(C154,'[2]PRE - ETUDE'!$C$5:$ZZ$5000,4,0),IFERROR(VLOOKUP(C154,[2]PROJETS!$C$5:$ZZ$5000,4,0),(VLOOKUP(C154,Imformations!$C$9:$E$38,3,0)))))))</f>
        <v/>
      </c>
      <c r="H154" s="29" t="str">
        <f>IF(C154="","",IFERROR((VLOOKUP(C154,'[2]PRE - ETUDE'!$E$58:$AD$100,25,0)),IFERROR(VLOOKUP(C154,Imformations!$C$10:$G$32,3,0),IFERROR((VLOOKUP(C154,[2]PROJETS!$D$24:$AE$1000,25,0)),""))))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40" t="s">
        <v>49</v>
      </c>
      <c r="D155" s="73">
        <f>SUM(D148:D154)</f>
        <v>0</v>
      </c>
      <c r="E155" s="41"/>
      <c r="F155" s="42"/>
      <c r="G155" s="43" t="s">
        <v>50</v>
      </c>
      <c r="H155" s="44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65"/>
      <c r="D156" s="70"/>
      <c r="E156" s="67"/>
      <c r="F156" s="28" t="str">
        <f>IF(C156="","",IFERROR(VLOOKUP(C156,[1]Annuaires!$B$4:$ZZ$5000,2,0)&amp;"  "&amp;VLOOKUP(C156,[1]Annuaires!$B$4:$ZZ$5000,1,0),(IFERROR(VLOOKUP(C156,'[2]PRE - ETUDE'!$C$5:$ZZ$5000,5,0),IFERROR(VLOOKUP(C156,Imformations!$C$9:$E$39,2,0),(VLOOKUP(C156,[2]PROJETS!$C$5:$ZZ$5000,5,0)))))))</f>
        <v/>
      </c>
      <c r="G156" s="28" t="str">
        <f>IF(C156="","",IFERROR(VLOOKUP(C156,[1]Annuaires!$B$4:$ZZ$5000,4,0),(IFERROR(VLOOKUP(C156,'[2]PRE - ETUDE'!$C$5:$ZZ$5000,4,0),IFERROR(VLOOKUP(C156,[2]PROJETS!$C$5:$ZZ$5000,4,0),(VLOOKUP(C156,Imformations!$C$9:$E$38,3,0)))))))</f>
        <v/>
      </c>
      <c r="H156" s="29" t="str">
        <f>IF(C156="","",IFERROR((VLOOKUP(C156,'[2]PRE - ETUDE'!$E$58:$AD$100,25,0)),IFERROR(VLOOKUP(C156,Imformations!$C$10:$G$32,3,0),IFERROR((VLOOKUP(C156,[2]PROJETS!$D$24:$AE$1000,25,0)),""))))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65"/>
      <c r="D157" s="72"/>
      <c r="E157" s="64"/>
      <c r="F157" s="28" t="str">
        <f>IF(C157="","",IFERROR(VLOOKUP(C157,[1]Annuaires!$B$4:$ZZ$5000,2,0)&amp;"  "&amp;VLOOKUP(C157,[1]Annuaires!$B$4:$ZZ$5000,1,0),(IFERROR(VLOOKUP(C157,'[2]PRE - ETUDE'!$C$5:$ZZ$5000,5,0),IFERROR(VLOOKUP(C157,Imformations!$C$9:$E$39,2,0),(VLOOKUP(C157,[2]PROJETS!$C$5:$ZZ$5000,5,0)))))))</f>
        <v/>
      </c>
      <c r="G157" s="28" t="str">
        <f>IF(C157="","",IFERROR(VLOOKUP(C157,[1]Annuaires!$B$4:$ZZ$5000,4,0),(IFERROR(VLOOKUP(C157,'[2]PRE - ETUDE'!$C$5:$ZZ$5000,4,0),IFERROR(VLOOKUP(C157,[2]PROJETS!$C$5:$ZZ$5000,4,0),(VLOOKUP(C157,Imformations!$C$9:$E$38,3,0)))))))</f>
        <v/>
      </c>
      <c r="H157" s="29" t="str">
        <f>IF(C157="","",IFERROR((VLOOKUP(C157,'[2]PRE - ETUDE'!$E$58:$AD$100,25,0)),IFERROR(VLOOKUP(C157,Imformations!$C$10:$G$32,3,0),IFERROR((VLOOKUP(C157,[2]PROJETS!$D$24:$AE$1000,25,0)),""))))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65"/>
      <c r="D158" s="72"/>
      <c r="E158" s="64"/>
      <c r="F158" s="28" t="str">
        <f>IF(C158="","",IFERROR(VLOOKUP(C158,[1]Annuaires!$B$4:$ZZ$5000,2,0)&amp;"  "&amp;VLOOKUP(C158,[1]Annuaires!$B$4:$ZZ$5000,1,0),(IFERROR(VLOOKUP(C158,'[2]PRE - ETUDE'!$C$5:$ZZ$5000,5,0),IFERROR(VLOOKUP(C158,Imformations!$C$9:$E$39,2,0),(VLOOKUP(C158,[2]PROJETS!$C$5:$ZZ$5000,5,0)))))))</f>
        <v/>
      </c>
      <c r="G158" s="28" t="str">
        <f>IF(C158="","",IFERROR(VLOOKUP(C158,[1]Annuaires!$B$4:$ZZ$5000,4,0),(IFERROR(VLOOKUP(C158,'[2]PRE - ETUDE'!$C$5:$ZZ$5000,4,0),IFERROR(VLOOKUP(C158,[2]PROJETS!$C$5:$ZZ$5000,4,0),(VLOOKUP(C158,Imformations!$C$9:$E$38,3,0)))))))</f>
        <v/>
      </c>
      <c r="H158" s="29" t="str">
        <f>IF(C158="","",IFERROR((VLOOKUP(C158,'[2]PRE - ETUDE'!$E$58:$AD$100,25,0)),IFERROR(VLOOKUP(C158,Imformations!$C$10:$G$32,3,0),IFERROR((VLOOKUP(C158,[2]PROJETS!$D$24:$AE$1000,25,0)),""))))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65"/>
      <c r="D159" s="72"/>
      <c r="E159" s="64"/>
      <c r="F159" s="28" t="str">
        <f>IF(C159="","",IFERROR(VLOOKUP(C159,[1]Annuaires!$B$4:$ZZ$5000,2,0)&amp;"  "&amp;VLOOKUP(C159,[1]Annuaires!$B$4:$ZZ$5000,1,0),(IFERROR(VLOOKUP(C159,'[2]PRE - ETUDE'!$C$5:$ZZ$5000,5,0),IFERROR(VLOOKUP(C159,Imformations!$C$9:$E$39,2,0),(VLOOKUP(C159,[2]PROJETS!$C$5:$ZZ$5000,5,0)))))))</f>
        <v/>
      </c>
      <c r="G159" s="28" t="str">
        <f>IF(C159="","",IFERROR(VLOOKUP(C159,[1]Annuaires!$B$4:$ZZ$5000,4,0),(IFERROR(VLOOKUP(C159,'[2]PRE - ETUDE'!$C$5:$ZZ$5000,4,0),IFERROR(VLOOKUP(C159,[2]PROJETS!$C$5:$ZZ$5000,4,0),(VLOOKUP(C159,Imformations!$C$9:$E$38,3,0)))))))</f>
        <v/>
      </c>
      <c r="H159" s="29" t="str">
        <f>IF(C159="","",IFERROR((VLOOKUP(C159,'[2]PRE - ETUDE'!$E$58:$AD$100,25,0)),IFERROR(VLOOKUP(C159,Imformations!$C$10:$G$32,3,0),IFERROR((VLOOKUP(C159,[2]PROJETS!$D$24:$AE$1000,25,0)),""))))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65"/>
      <c r="D160" s="72"/>
      <c r="E160" s="64"/>
      <c r="F160" s="28" t="str">
        <f>IF(C160="","",IFERROR(VLOOKUP(C160,[1]Annuaires!$B$4:$ZZ$5000,2,0)&amp;"  "&amp;VLOOKUP(C160,[1]Annuaires!$B$4:$ZZ$5000,1,0),(IFERROR(VLOOKUP(C160,'[2]PRE - ETUDE'!$C$5:$ZZ$5000,5,0),IFERROR(VLOOKUP(C160,Imformations!$C$9:$E$39,2,0),(VLOOKUP(C160,[2]PROJETS!$C$5:$ZZ$5000,5,0)))))))</f>
        <v/>
      </c>
      <c r="G160" s="28" t="str">
        <f>IF(C160="","",IFERROR(VLOOKUP(C160,[1]Annuaires!$B$4:$ZZ$5000,4,0),(IFERROR(VLOOKUP(C160,'[2]PRE - ETUDE'!$C$5:$ZZ$5000,4,0),IFERROR(VLOOKUP(C160,[2]PROJETS!$C$5:$ZZ$5000,4,0),(VLOOKUP(C160,Imformations!$C$9:$E$38,3,0)))))))</f>
        <v/>
      </c>
      <c r="H160" s="29" t="str">
        <f>IF(C160="","",IFERROR((VLOOKUP(C160,'[2]PRE - ETUDE'!$E$58:$AD$100,25,0)),IFERROR(VLOOKUP(C160,Imformations!$C$10:$G$32,3,0),IFERROR((VLOOKUP(C160,[2]PROJETS!$D$24:$AE$1000,25,0)),""))))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65"/>
      <c r="D161" s="72"/>
      <c r="E161" s="64"/>
      <c r="F161" s="28" t="str">
        <f>IF(C161="","",IFERROR(VLOOKUP(C161,[1]Annuaires!$B$4:$ZZ$5000,2,0)&amp;"  "&amp;VLOOKUP(C161,[1]Annuaires!$B$4:$ZZ$5000,1,0),(IFERROR(VLOOKUP(C161,'[2]PRE - ETUDE'!$C$5:$ZZ$5000,5,0),IFERROR(VLOOKUP(C161,Imformations!$C$9:$E$39,2,0),(VLOOKUP(C161,[2]PROJETS!$C$5:$ZZ$5000,5,0)))))))</f>
        <v/>
      </c>
      <c r="G161" s="28" t="str">
        <f>IF(C161="","",IFERROR(VLOOKUP(C161,[1]Annuaires!$B$4:$ZZ$5000,4,0),(IFERROR(VLOOKUP(C161,'[2]PRE - ETUDE'!$C$5:$ZZ$5000,4,0),IFERROR(VLOOKUP(C161,[2]PROJETS!$C$5:$ZZ$5000,4,0),(VLOOKUP(C161,Imformations!$C$9:$E$38,3,0)))))))</f>
        <v/>
      </c>
      <c r="H161" s="29" t="str">
        <f>IF(C161="","",IFERROR((VLOOKUP(C161,'[2]PRE - ETUDE'!$E$58:$AD$100,25,0)),IFERROR(VLOOKUP(C161,Imformations!$C$10:$G$32,3,0),IFERROR((VLOOKUP(C161,[2]PROJETS!$D$24:$AE$1000,25,0)),""))))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65"/>
      <c r="D162" s="72"/>
      <c r="E162" s="64"/>
      <c r="F162" s="28" t="str">
        <f>IF(C162="","",IFERROR(VLOOKUP(C162,[1]Annuaires!$B$4:$ZZ$5000,2,0)&amp;"  "&amp;VLOOKUP(C162,[1]Annuaires!$B$4:$ZZ$5000,1,0),(IFERROR(VLOOKUP(C162,'[2]PRE - ETUDE'!$C$5:$ZZ$5000,5,0),IFERROR(VLOOKUP(C162,Imformations!$C$9:$E$39,2,0),(VLOOKUP(C162,[2]PROJETS!$C$5:$ZZ$5000,5,0)))))))</f>
        <v/>
      </c>
      <c r="G162" s="28" t="str">
        <f>IF(C162="","",IFERROR(VLOOKUP(C162,[1]Annuaires!$B$4:$ZZ$5000,4,0),(IFERROR(VLOOKUP(C162,'[2]PRE - ETUDE'!$C$5:$ZZ$5000,4,0),IFERROR(VLOOKUP(C162,[2]PROJETS!$C$5:$ZZ$5000,4,0),(VLOOKUP(C162,Imformations!$C$9:$E$38,3,0)))))))</f>
        <v/>
      </c>
      <c r="H162" s="29" t="str">
        <f>IF(C162="","",IFERROR((VLOOKUP(C162,'[2]PRE - ETUDE'!$E$58:$AD$100,25,0)),IFERROR(VLOOKUP(C162,Imformations!$C$10:$G$32,3,0),IFERROR((VLOOKUP(C162,[2]PROJETS!$D$24:$AE$1000,25,0)),""))))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40" t="s">
        <v>49</v>
      </c>
      <c r="D163" s="73">
        <f>SUM(D156:D162)</f>
        <v>0</v>
      </c>
      <c r="E163" s="41"/>
      <c r="F163" s="42"/>
      <c r="G163" s="43" t="s">
        <v>50</v>
      </c>
      <c r="H163" s="44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65"/>
      <c r="D164" s="70"/>
      <c r="E164" s="67"/>
      <c r="F164" s="28" t="str">
        <f>IF(C164="","",IFERROR(VLOOKUP(C164,[1]Annuaires!$B$4:$ZZ$5000,2,0)&amp;"  "&amp;VLOOKUP(C164,[1]Annuaires!$B$4:$ZZ$5000,1,0),(IFERROR(VLOOKUP(C164,'[2]PRE - ETUDE'!$C$5:$ZZ$5000,5,0),IFERROR(VLOOKUP(C164,Imformations!$C$9:$E$39,2,0),(VLOOKUP(C164,[2]PROJETS!$C$5:$ZZ$5000,5,0)))))))</f>
        <v/>
      </c>
      <c r="G164" s="28" t="str">
        <f>IF(C164="","",IFERROR(VLOOKUP(C164,[1]Annuaires!$B$4:$ZZ$5000,4,0),(IFERROR(VLOOKUP(C164,'[2]PRE - ETUDE'!$C$5:$ZZ$5000,4,0),IFERROR(VLOOKUP(C164,[2]PROJETS!$C$5:$ZZ$5000,4,0),(VLOOKUP(C164,Imformations!$C$9:$E$38,3,0)))))))</f>
        <v/>
      </c>
      <c r="H164" s="29" t="str">
        <f>IF(C164="","",IFERROR((VLOOKUP(C164,'[2]PRE - ETUDE'!$E$58:$AD$100,25,0)),IFERROR(VLOOKUP(C164,Imformations!$C$10:$G$32,3,0),IFERROR((VLOOKUP(C164,[2]PROJETS!$D$24:$AE$1000,25,0)),""))))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65"/>
      <c r="D165" s="72"/>
      <c r="E165" s="64"/>
      <c r="F165" s="28" t="str">
        <f>IF(C165="","",IFERROR(VLOOKUP(C165,[1]Annuaires!$B$4:$ZZ$5000,2,0)&amp;"  "&amp;VLOOKUP(C165,[1]Annuaires!$B$4:$ZZ$5000,1,0),(IFERROR(VLOOKUP(C165,'[2]PRE - ETUDE'!$C$5:$ZZ$5000,5,0),IFERROR(VLOOKUP(C165,Imformations!$C$9:$E$39,2,0),(VLOOKUP(C165,[2]PROJETS!$C$5:$ZZ$5000,5,0)))))))</f>
        <v/>
      </c>
      <c r="G165" s="28" t="str">
        <f>IF(C165="","",IFERROR(VLOOKUP(C165,[1]Annuaires!$B$4:$ZZ$5000,4,0),(IFERROR(VLOOKUP(C165,'[2]PRE - ETUDE'!$C$5:$ZZ$5000,4,0),IFERROR(VLOOKUP(C165,[2]PROJETS!$C$5:$ZZ$5000,4,0),(VLOOKUP(C165,Imformations!$C$9:$E$38,3,0)))))))</f>
        <v/>
      </c>
      <c r="H165" s="29" t="str">
        <f>IF(C165="","",IFERROR((VLOOKUP(C165,'[2]PRE - ETUDE'!$E$58:$AD$100,25,0)),IFERROR(VLOOKUP(C165,Imformations!$C$10:$G$32,3,0),IFERROR((VLOOKUP(C165,[2]PROJETS!$D$24:$AE$1000,25,0)),""))))</f>
        <v/>
      </c>
      <c r="I165" s="36"/>
      <c r="J165" s="37"/>
      <c r="K165" s="38"/>
      <c r="M165" s="34"/>
      <c r="N165" s="34"/>
    </row>
    <row r="166" spans="2:14" x14ac:dyDescent="0.25">
      <c r="B166" s="139"/>
      <c r="C166" s="65"/>
      <c r="D166" s="72"/>
      <c r="E166" s="64"/>
      <c r="F166" s="28" t="str">
        <f>IF(C166="","",IFERROR(VLOOKUP(C166,[1]Annuaires!$B$4:$ZZ$5000,2,0)&amp;"  "&amp;VLOOKUP(C166,[1]Annuaires!$B$4:$ZZ$5000,1,0),(IFERROR(VLOOKUP(C166,'[2]PRE - ETUDE'!$C$5:$ZZ$5000,5,0),IFERROR(VLOOKUP(C166,Imformations!$C$9:$E$39,2,0),(VLOOKUP(C166,[2]PROJETS!$C$5:$ZZ$5000,5,0)))))))</f>
        <v/>
      </c>
      <c r="G166" s="28" t="str">
        <f>IF(C166="","",IFERROR(VLOOKUP(C166,[1]Annuaires!$B$4:$ZZ$5000,4,0),(IFERROR(VLOOKUP(C166,'[2]PRE - ETUDE'!$C$5:$ZZ$5000,4,0),IFERROR(VLOOKUP(C166,[2]PROJETS!$C$5:$ZZ$5000,4,0),(VLOOKUP(C166,Imformations!$C$9:$E$38,3,0)))))))</f>
        <v/>
      </c>
      <c r="H166" s="29" t="str">
        <f>IF(C166="","",IFERROR((VLOOKUP(C166,'[2]PRE - ETUDE'!$E$58:$AD$100,25,0)),IFERROR(VLOOKUP(C166,Imformations!$C$10:$G$32,3,0),IFERROR((VLOOKUP(C166,[2]PROJETS!$D$24:$AE$1000,25,0)),""))))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65"/>
      <c r="D167" s="72"/>
      <c r="E167" s="64"/>
      <c r="F167" s="28" t="str">
        <f>IF(C167="","",IFERROR(VLOOKUP(C167,[1]Annuaires!$B$4:$ZZ$5000,2,0)&amp;"  "&amp;VLOOKUP(C167,[1]Annuaires!$B$4:$ZZ$5000,1,0),(IFERROR(VLOOKUP(C167,'[2]PRE - ETUDE'!$C$5:$ZZ$5000,5,0),IFERROR(VLOOKUP(C167,Imformations!$C$9:$E$39,2,0),(VLOOKUP(C167,[2]PROJETS!$C$5:$ZZ$5000,5,0)))))))</f>
        <v/>
      </c>
      <c r="G167" s="28" t="str">
        <f>IF(C167="","",IFERROR(VLOOKUP(C167,[1]Annuaires!$B$4:$ZZ$5000,4,0),(IFERROR(VLOOKUP(C167,'[2]PRE - ETUDE'!$C$5:$ZZ$5000,4,0),IFERROR(VLOOKUP(C167,[2]PROJETS!$C$5:$ZZ$5000,4,0),(VLOOKUP(C167,Imformations!$C$9:$E$38,3,0)))))))</f>
        <v/>
      </c>
      <c r="H167" s="29" t="str">
        <f>IF(C167="","",IFERROR((VLOOKUP(C167,'[2]PRE - ETUDE'!$E$58:$AD$100,25,0)),IFERROR(VLOOKUP(C167,Imformations!$C$10:$G$32,3,0),IFERROR((VLOOKUP(C167,[2]PROJETS!$D$24:$AE$1000,25,0)),""))))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65"/>
      <c r="D168" s="72"/>
      <c r="E168" s="64"/>
      <c r="F168" s="28" t="str">
        <f>IF(C168="","",IFERROR(VLOOKUP(C168,[1]Annuaires!$B$4:$ZZ$5000,2,0)&amp;"  "&amp;VLOOKUP(C168,[1]Annuaires!$B$4:$ZZ$5000,1,0),(IFERROR(VLOOKUP(C168,'[2]PRE - ETUDE'!$C$5:$ZZ$5000,5,0),IFERROR(VLOOKUP(C168,Imformations!$C$9:$E$39,2,0),(VLOOKUP(C168,[2]PROJETS!$C$5:$ZZ$5000,5,0)))))))</f>
        <v/>
      </c>
      <c r="G168" s="28" t="str">
        <f>IF(C168="","",IFERROR(VLOOKUP(C168,[1]Annuaires!$B$4:$ZZ$5000,4,0),(IFERROR(VLOOKUP(C168,'[2]PRE - ETUDE'!$C$5:$ZZ$5000,4,0),IFERROR(VLOOKUP(C168,[2]PROJETS!$C$5:$ZZ$5000,4,0),(VLOOKUP(C168,Imformations!$C$9:$E$38,3,0)))))))</f>
        <v/>
      </c>
      <c r="H168" s="29" t="str">
        <f>IF(C168="","",IFERROR((VLOOKUP(C168,'[2]PRE - ETUDE'!$E$58:$AD$100,25,0)),IFERROR(VLOOKUP(C168,Imformations!$C$10:$G$32,3,0),IFERROR((VLOOKUP(C168,[2]PROJETS!$D$24:$AE$1000,25,0)),""))))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65"/>
      <c r="D169" s="72"/>
      <c r="E169" s="64"/>
      <c r="F169" s="28" t="str">
        <f>IF(C169="","",IFERROR(VLOOKUP(C169,[1]Annuaires!$B$4:$ZZ$5000,2,0)&amp;"  "&amp;VLOOKUP(C169,[1]Annuaires!$B$4:$ZZ$5000,1,0),(IFERROR(VLOOKUP(C169,'[2]PRE - ETUDE'!$C$5:$ZZ$5000,5,0),IFERROR(VLOOKUP(C169,Imformations!$C$9:$E$39,2,0),(VLOOKUP(C169,[2]PROJETS!$C$5:$ZZ$5000,5,0)))))))</f>
        <v/>
      </c>
      <c r="G169" s="28" t="str">
        <f>IF(C169="","",IFERROR(VLOOKUP(C169,[1]Annuaires!$B$4:$ZZ$5000,4,0),(IFERROR(VLOOKUP(C169,'[2]PRE - ETUDE'!$C$5:$ZZ$5000,4,0),IFERROR(VLOOKUP(C169,[2]PROJETS!$C$5:$ZZ$5000,4,0),(VLOOKUP(C169,Imformations!$C$9:$E$38,3,0)))))))</f>
        <v/>
      </c>
      <c r="H169" s="29" t="str">
        <f>IF(C169="","",IFERROR((VLOOKUP(C169,'[2]PRE - ETUDE'!$E$58:$AD$100,25,0)),IFERROR(VLOOKUP(C169,Imformations!$C$10:$G$32,3,0),IFERROR((VLOOKUP(C169,[2]PROJETS!$D$24:$AE$1000,25,0)),""))))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65"/>
      <c r="D170" s="72"/>
      <c r="E170" s="64"/>
      <c r="F170" s="28" t="str">
        <f>IF(C170="","",IFERROR(VLOOKUP(C170,[1]Annuaires!$B$4:$ZZ$5000,2,0)&amp;"  "&amp;VLOOKUP(C170,[1]Annuaires!$B$4:$ZZ$5000,1,0),(IFERROR(VLOOKUP(C170,'[2]PRE - ETUDE'!$C$5:$ZZ$5000,5,0),IFERROR(VLOOKUP(C170,Imformations!$C$9:$E$39,2,0),(VLOOKUP(C170,[2]PROJETS!$C$5:$ZZ$5000,5,0)))))))</f>
        <v/>
      </c>
      <c r="G170" s="28" t="str">
        <f>IF(C170="","",IFERROR(VLOOKUP(C170,[1]Annuaires!$B$4:$ZZ$5000,4,0),(IFERROR(VLOOKUP(C170,'[2]PRE - ETUDE'!$C$5:$ZZ$5000,4,0),IFERROR(VLOOKUP(C170,[2]PROJETS!$C$5:$ZZ$5000,4,0),(VLOOKUP(C170,Imformations!$C$9:$E$38,3,0)))))))</f>
        <v/>
      </c>
      <c r="H170" s="29" t="str">
        <f>IF(C170="","",IFERROR((VLOOKUP(C170,'[2]PRE - ETUDE'!$E$58:$AD$100,25,0)),IFERROR(VLOOKUP(C170,Imformations!$C$10:$G$32,3,0),IFERROR((VLOOKUP(C170,[2]PROJETS!$D$24:$AE$1000,25,0)),""))))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40" t="s">
        <v>49</v>
      </c>
      <c r="D171" s="73">
        <f>SUM(D164:D170)</f>
        <v>0</v>
      </c>
      <c r="E171" s="41"/>
      <c r="F171" s="42"/>
      <c r="G171" s="43" t="s">
        <v>50</v>
      </c>
      <c r="H171" s="44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68"/>
      <c r="D172" s="70"/>
      <c r="E172" s="67"/>
      <c r="F172" s="28" t="str">
        <f>IF(C172="","",IFERROR(VLOOKUP(C172,[1]Annuaires!$B$4:$ZZ$5000,2,0)&amp;"  "&amp;VLOOKUP(C172,[1]Annuaires!$B$4:$ZZ$5000,1,0),(IFERROR(VLOOKUP(C172,'[2]PRE - ETUDE'!$C$5:$ZZ$5000,5,0),IFERROR(VLOOKUP(C172,Imformations!$C$9:$E$39,2,0),(VLOOKUP(C172,[2]PROJETS!$C$5:$ZZ$5000,5,0)))))))</f>
        <v/>
      </c>
      <c r="G172" s="28" t="str">
        <f>IF(C172="","",IFERROR(VLOOKUP(C172,[1]Annuaires!$B$4:$ZZ$5000,4,0),(IFERROR(VLOOKUP(C172,'[2]PRE - ETUDE'!$C$5:$ZZ$5000,4,0),IFERROR(VLOOKUP(C172,[2]PROJETS!$C$5:$ZZ$5000,4,0),(VLOOKUP(C172,Imformations!$C$9:$E$38,3,0)))))))</f>
        <v/>
      </c>
      <c r="H172" s="29" t="str">
        <f>IF(C172="","",IFERROR((VLOOKUP(C172,'[2]PRE - ETUDE'!$E$58:$AD$100,25,0)),IFERROR(VLOOKUP(C172,Imformations!$C$10:$G$32,3,0),IFERROR((VLOOKUP(C172,[2]PROJETS!$D$24:$AE$1000,25,0)),""))))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65"/>
      <c r="D173" s="72"/>
      <c r="E173" s="64"/>
      <c r="F173" s="28" t="str">
        <f>IF(C173="","",IFERROR(VLOOKUP(C173,[1]Annuaires!$B$4:$ZZ$5000,2,0)&amp;"  "&amp;VLOOKUP(C173,[1]Annuaires!$B$4:$ZZ$5000,1,0),(IFERROR(VLOOKUP(C173,'[2]PRE - ETUDE'!$C$5:$ZZ$5000,5,0),IFERROR(VLOOKUP(C173,Imformations!$C$9:$E$39,2,0),(VLOOKUP(C173,[2]PROJETS!$C$5:$ZZ$5000,5,0)))))))</f>
        <v/>
      </c>
      <c r="G173" s="28" t="str">
        <f>IF(C173="","",IFERROR(VLOOKUP(C173,[1]Annuaires!$B$4:$ZZ$5000,4,0),(IFERROR(VLOOKUP(C173,'[2]PRE - ETUDE'!$C$5:$ZZ$5000,4,0),IFERROR(VLOOKUP(C173,[2]PROJETS!$C$5:$ZZ$5000,4,0),(VLOOKUP(C173,Imformations!$C$9:$E$38,3,0)))))))</f>
        <v/>
      </c>
      <c r="H173" s="29" t="str">
        <f>IF(C173="","",IFERROR((VLOOKUP(C173,'[2]PRE - ETUDE'!$E$58:$AD$100,25,0)),IFERROR(VLOOKUP(C173,Imformations!$C$10:$G$32,3,0),IFERROR((VLOOKUP(C173,[2]PROJETS!$D$24:$AE$1000,25,0)),""))))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65"/>
      <c r="D174" s="72"/>
      <c r="E174" s="64"/>
      <c r="F174" s="28" t="str">
        <f>IF(C174="","",IFERROR(VLOOKUP(C174,[1]Annuaires!$B$4:$ZZ$5000,2,0)&amp;"  "&amp;VLOOKUP(C174,[1]Annuaires!$B$4:$ZZ$5000,1,0),(IFERROR(VLOOKUP(C174,'[2]PRE - ETUDE'!$C$5:$ZZ$5000,5,0),IFERROR(VLOOKUP(C174,Imformations!$C$9:$E$39,2,0),(VLOOKUP(C174,[2]PROJETS!$C$5:$ZZ$5000,5,0)))))))</f>
        <v/>
      </c>
      <c r="G174" s="28" t="str">
        <f>IF(C174="","",IFERROR(VLOOKUP(C174,[1]Annuaires!$B$4:$ZZ$5000,4,0),(IFERROR(VLOOKUP(C174,'[2]PRE - ETUDE'!$C$5:$ZZ$5000,4,0),IFERROR(VLOOKUP(C174,[2]PROJETS!$C$5:$ZZ$5000,4,0),(VLOOKUP(C174,Imformations!$C$9:$E$38,3,0)))))))</f>
        <v/>
      </c>
      <c r="H174" s="29" t="str">
        <f>IF(C174="","",IFERROR((VLOOKUP(C174,'[2]PRE - ETUDE'!$E$58:$AD$100,25,0)),IFERROR(VLOOKUP(C174,Imformations!$C$10:$G$32,3,0),IFERROR((VLOOKUP(C174,[2]PROJETS!$D$24:$AE$1000,25,0)),""))))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65"/>
      <c r="D175" s="72"/>
      <c r="E175" s="64"/>
      <c r="F175" s="28" t="str">
        <f>IF(C175="","",IFERROR(VLOOKUP(C175,[1]Annuaires!$B$4:$ZZ$5000,2,0)&amp;"  "&amp;VLOOKUP(C175,[1]Annuaires!$B$4:$ZZ$5000,1,0),(IFERROR(VLOOKUP(C175,'[2]PRE - ETUDE'!$C$5:$ZZ$5000,5,0),IFERROR(VLOOKUP(C175,Imformations!$C$9:$E$39,2,0),(VLOOKUP(C175,[2]PROJETS!$C$5:$ZZ$5000,5,0)))))))</f>
        <v/>
      </c>
      <c r="G175" s="28" t="str">
        <f>IF(C175="","",IFERROR(VLOOKUP(C175,[1]Annuaires!$B$4:$ZZ$5000,4,0),(IFERROR(VLOOKUP(C175,'[2]PRE - ETUDE'!$C$5:$ZZ$5000,4,0),IFERROR(VLOOKUP(C175,[2]PROJETS!$C$5:$ZZ$5000,4,0),(VLOOKUP(C175,Imformations!$C$9:$E$38,3,0)))))))</f>
        <v/>
      </c>
      <c r="H175" s="29" t="str">
        <f>IF(C175="","",IFERROR((VLOOKUP(C175,'[2]PRE - ETUDE'!$E$58:$AD$100,25,0)),IFERROR(VLOOKUP(C175,Imformations!$C$10:$G$32,3,0),IFERROR((VLOOKUP(C175,[2]PROJETS!$D$24:$AE$1000,25,0)),""))))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65"/>
      <c r="D176" s="72"/>
      <c r="E176" s="64"/>
      <c r="F176" s="28" t="str">
        <f>IF(C176="","",IFERROR(VLOOKUP(C176,[1]Annuaires!$B$4:$ZZ$5000,2,0)&amp;"  "&amp;VLOOKUP(C176,[1]Annuaires!$B$4:$ZZ$5000,1,0),(IFERROR(VLOOKUP(C176,'[2]PRE - ETUDE'!$C$5:$ZZ$5000,5,0),IFERROR(VLOOKUP(C176,Imformations!$C$9:$E$39,2,0),(VLOOKUP(C176,[2]PROJETS!$C$5:$ZZ$5000,5,0)))))))</f>
        <v/>
      </c>
      <c r="G176" s="28" t="str">
        <f>IF(C176="","",IFERROR(VLOOKUP(C176,[1]Annuaires!$B$4:$ZZ$5000,4,0),(IFERROR(VLOOKUP(C176,'[2]PRE - ETUDE'!$C$5:$ZZ$5000,4,0),IFERROR(VLOOKUP(C176,[2]PROJETS!$C$5:$ZZ$5000,4,0),(VLOOKUP(C176,Imformations!$C$9:$E$38,3,0)))))))</f>
        <v/>
      </c>
      <c r="H176" s="29" t="str">
        <f>IF(C176="","",IFERROR((VLOOKUP(C176,'[2]PRE - ETUDE'!$E$58:$AD$100,25,0)),IFERROR(VLOOKUP(C176,Imformations!$C$10:$G$32,3,0),IFERROR((VLOOKUP(C176,[2]PROJETS!$D$24:$AE$1000,25,0)),""))))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65"/>
      <c r="D177" s="72"/>
      <c r="E177" s="64"/>
      <c r="F177" s="28" t="str">
        <f>IF(C177="","",IFERROR(VLOOKUP(C177,[1]Annuaires!$B$4:$ZZ$5000,2,0)&amp;"  "&amp;VLOOKUP(C177,[1]Annuaires!$B$4:$ZZ$5000,1,0),(IFERROR(VLOOKUP(C177,'[2]PRE - ETUDE'!$C$5:$ZZ$5000,5,0),IFERROR(VLOOKUP(C177,Imformations!$C$9:$E$39,2,0),(VLOOKUP(C177,[2]PROJETS!$C$5:$ZZ$5000,5,0)))))))</f>
        <v/>
      </c>
      <c r="G177" s="28" t="str">
        <f>IF(C177="","",IFERROR(VLOOKUP(C177,[1]Annuaires!$B$4:$ZZ$5000,4,0),(IFERROR(VLOOKUP(C177,'[2]PRE - ETUDE'!$C$5:$ZZ$5000,4,0),IFERROR(VLOOKUP(C177,[2]PROJETS!$C$5:$ZZ$5000,4,0),(VLOOKUP(C177,Imformations!$C$9:$E$38,3,0)))))))</f>
        <v/>
      </c>
      <c r="H177" s="29" t="str">
        <f>IF(C177="","",IFERROR((VLOOKUP(C177,'[2]PRE - ETUDE'!$E$58:$AD$100,25,0)),IFERROR(VLOOKUP(C177,Imformations!$C$10:$G$32,3,0),IFERROR((VLOOKUP(C177,[2]PROJETS!$D$24:$AE$1000,25,0)),""))))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65"/>
      <c r="D178" s="72"/>
      <c r="E178" s="64"/>
      <c r="F178" s="28" t="str">
        <f>IF(C178="","",IFERROR(VLOOKUP(C178,[1]Annuaires!$B$4:$ZZ$5000,2,0)&amp;"  "&amp;VLOOKUP(C178,[1]Annuaires!$B$4:$ZZ$5000,1,0),(IFERROR(VLOOKUP(C178,'[2]PRE - ETUDE'!$C$5:$ZZ$5000,5,0),IFERROR(VLOOKUP(C178,Imformations!$C$9:$E$39,2,0),(VLOOKUP(C178,[2]PROJETS!$C$5:$ZZ$5000,5,0)))))))</f>
        <v/>
      </c>
      <c r="G178" s="28" t="str">
        <f>IF(C178="","",IFERROR(VLOOKUP(C178,[1]Annuaires!$B$4:$ZZ$5000,4,0),(IFERROR(VLOOKUP(C178,'[2]PRE - ETUDE'!$C$5:$ZZ$5000,4,0),IFERROR(VLOOKUP(C178,[2]PROJETS!$C$5:$ZZ$5000,4,0),(VLOOKUP(C178,Imformations!$C$9:$E$38,3,0)))))))</f>
        <v/>
      </c>
      <c r="H178" s="29" t="str">
        <f>IF(C178="","",IFERROR((VLOOKUP(C178,'[2]PRE - ETUDE'!$E$58:$AD$100,25,0)),IFERROR(VLOOKUP(C178,Imformations!$C$10:$G$32,3,0),IFERROR((VLOOKUP(C178,[2]PROJETS!$D$24:$AE$1000,25,0)),""))))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40" t="s">
        <v>49</v>
      </c>
      <c r="D179" s="73">
        <f>SUM(D172:D178)</f>
        <v>0</v>
      </c>
      <c r="E179" s="41"/>
      <c r="F179" s="42"/>
      <c r="G179" s="43" t="s">
        <v>50</v>
      </c>
      <c r="H179" s="44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68"/>
      <c r="D180" s="70"/>
      <c r="E180" s="67"/>
      <c r="F180" s="28" t="str">
        <f>IF(C180="","",IFERROR(VLOOKUP(C180,[1]Annuaires!$B$4:$ZZ$5000,2,0)&amp;"  "&amp;VLOOKUP(C180,[1]Annuaires!$B$4:$ZZ$5000,1,0),(IFERROR(VLOOKUP(C180,'[2]PRE - ETUDE'!$C$5:$ZZ$5000,5,0),IFERROR(VLOOKUP(C180,Imformations!$C$9:$E$39,2,0),(VLOOKUP(C180,[2]PROJETS!$C$5:$ZZ$5000,5,0)))))))</f>
        <v/>
      </c>
      <c r="G180" s="28" t="str">
        <f>IF(C180="","",IFERROR(VLOOKUP(C180,[1]Annuaires!$B$4:$ZZ$5000,4,0),(IFERROR(VLOOKUP(C180,'[2]PRE - ETUDE'!$C$5:$ZZ$5000,4,0),IFERROR(VLOOKUP(C180,[2]PROJETS!$C$5:$ZZ$5000,4,0),(VLOOKUP(C180,Imformations!$C$9:$E$38,3,0)))))))</f>
        <v/>
      </c>
      <c r="H180" s="29" t="str">
        <f>IF(C180="","",IFERROR((VLOOKUP(C180,'[2]PRE - ETUDE'!$E$58:$AD$100,25,0)),IFERROR(VLOOKUP(C180,Imformations!$C$10:$G$32,3,0),IFERROR((VLOOKUP(C180,[2]PROJETS!$D$24:$AE$1000,25,0)),""))))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65"/>
      <c r="D181" s="72"/>
      <c r="E181" s="64"/>
      <c r="F181" s="28" t="str">
        <f>IF(C181="","",IFERROR(VLOOKUP(C181,[1]Annuaires!$B$4:$ZZ$5000,2,0)&amp;"  "&amp;VLOOKUP(C181,[1]Annuaires!$B$4:$ZZ$5000,1,0),(IFERROR(VLOOKUP(C181,'[2]PRE - ETUDE'!$C$5:$ZZ$5000,5,0),IFERROR(VLOOKUP(C181,Imformations!$C$9:$E$39,2,0),(VLOOKUP(C181,[2]PROJETS!$C$5:$ZZ$5000,5,0)))))))</f>
        <v/>
      </c>
      <c r="G181" s="28" t="str">
        <f>IF(C181="","",IFERROR(VLOOKUP(C181,[1]Annuaires!$B$4:$ZZ$5000,4,0),(IFERROR(VLOOKUP(C181,'[2]PRE - ETUDE'!$C$5:$ZZ$5000,4,0),IFERROR(VLOOKUP(C181,[2]PROJETS!$C$5:$ZZ$5000,4,0),(VLOOKUP(C181,Imformations!$C$9:$E$38,3,0)))))))</f>
        <v/>
      </c>
      <c r="H181" s="29" t="str">
        <f>IF(C181="","",IFERROR((VLOOKUP(C181,'[2]PRE - ETUDE'!$E$58:$AD$100,25,0)),IFERROR(VLOOKUP(C181,Imformations!$C$10:$G$32,3,0),IFERROR((VLOOKUP(C181,[2]PROJETS!$D$24:$AE$1000,25,0)),""))))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65"/>
      <c r="D182" s="72"/>
      <c r="E182" s="64"/>
      <c r="F182" s="28" t="str">
        <f>IF(C182="","",IFERROR(VLOOKUP(C182,[1]Annuaires!$B$4:$ZZ$5000,2,0)&amp;"  "&amp;VLOOKUP(C182,[1]Annuaires!$B$4:$ZZ$5000,1,0),(IFERROR(VLOOKUP(C182,'[2]PRE - ETUDE'!$C$5:$ZZ$5000,5,0),IFERROR(VLOOKUP(C182,Imformations!$C$9:$E$39,2,0),(VLOOKUP(C182,[2]PROJETS!$C$5:$ZZ$5000,5,0)))))))</f>
        <v/>
      </c>
      <c r="G182" s="28" t="str">
        <f>IF(C182="","",IFERROR(VLOOKUP(C182,[1]Annuaires!$B$4:$ZZ$5000,4,0),(IFERROR(VLOOKUP(C182,'[2]PRE - ETUDE'!$C$5:$ZZ$5000,4,0),IFERROR(VLOOKUP(C182,[2]PROJETS!$C$5:$ZZ$5000,4,0),(VLOOKUP(C182,Imformations!$C$9:$E$38,3,0)))))))</f>
        <v/>
      </c>
      <c r="H182" s="29" t="str">
        <f>IF(C182="","",IFERROR((VLOOKUP(C182,'[2]PRE - ETUDE'!$E$58:$AD$100,25,0)),IFERROR(VLOOKUP(C182,Imformations!$C$10:$G$32,3,0),IFERROR((VLOOKUP(C182,[2]PROJETS!$D$24:$AE$1000,25,0)),""))))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65"/>
      <c r="D183" s="72"/>
      <c r="E183" s="64"/>
      <c r="F183" s="28" t="str">
        <f>IF(C183="","",IFERROR(VLOOKUP(C183,[1]Annuaires!$B$4:$ZZ$5000,2,0)&amp;"  "&amp;VLOOKUP(C183,[1]Annuaires!$B$4:$ZZ$5000,1,0),(IFERROR(VLOOKUP(C183,'[2]PRE - ETUDE'!$C$5:$ZZ$5000,5,0),IFERROR(VLOOKUP(C183,Imformations!$C$9:$E$39,2,0),(VLOOKUP(C183,[2]PROJETS!$C$5:$ZZ$5000,5,0)))))))</f>
        <v/>
      </c>
      <c r="G183" s="28" t="str">
        <f>IF(C183="","",IFERROR(VLOOKUP(C183,[1]Annuaires!$B$4:$ZZ$5000,4,0),(IFERROR(VLOOKUP(C183,'[2]PRE - ETUDE'!$C$5:$ZZ$5000,4,0),IFERROR(VLOOKUP(C183,[2]PROJETS!$C$5:$ZZ$5000,4,0),(VLOOKUP(C183,Imformations!$C$9:$E$38,3,0)))))))</f>
        <v/>
      </c>
      <c r="H183" s="29" t="str">
        <f>IF(C183="","",IFERROR((VLOOKUP(C183,'[2]PRE - ETUDE'!$E$58:$AD$100,25,0)),IFERROR(VLOOKUP(C183,Imformations!$C$10:$G$32,3,0),IFERROR((VLOOKUP(C183,[2]PROJETS!$D$24:$AE$1000,25,0)),""))))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65"/>
      <c r="D184" s="72"/>
      <c r="E184" s="64"/>
      <c r="F184" s="28" t="str">
        <f>IF(C184="","",IFERROR(VLOOKUP(C184,[1]Annuaires!$B$4:$ZZ$5000,2,0)&amp;"  "&amp;VLOOKUP(C184,[1]Annuaires!$B$4:$ZZ$5000,1,0),(IFERROR(VLOOKUP(C184,'[2]PRE - ETUDE'!$C$5:$ZZ$5000,5,0),IFERROR(VLOOKUP(C184,Imformations!$C$9:$E$39,2,0),(VLOOKUP(C184,[2]PROJETS!$C$5:$ZZ$5000,5,0)))))))</f>
        <v/>
      </c>
      <c r="G184" s="28" t="str">
        <f>IF(C184="","",IFERROR(VLOOKUP(C184,[1]Annuaires!$B$4:$ZZ$5000,4,0),(IFERROR(VLOOKUP(C184,'[2]PRE - ETUDE'!$C$5:$ZZ$5000,4,0),IFERROR(VLOOKUP(C184,[2]PROJETS!$C$5:$ZZ$5000,4,0),(VLOOKUP(C184,Imformations!$C$9:$E$38,3,0)))))))</f>
        <v/>
      </c>
      <c r="H184" s="29" t="str">
        <f>IF(C184="","",IFERROR((VLOOKUP(C184,'[2]PRE - ETUDE'!$E$58:$AD$100,25,0)),IFERROR(VLOOKUP(C184,Imformations!$C$10:$G$32,3,0),IFERROR((VLOOKUP(C184,[2]PROJETS!$D$24:$AE$1000,25,0)),""))))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65"/>
      <c r="D185" s="72"/>
      <c r="E185" s="64"/>
      <c r="F185" s="28" t="str">
        <f>IF(C185="","",IFERROR(VLOOKUP(C185,[1]Annuaires!$B$4:$ZZ$5000,2,0)&amp;"  "&amp;VLOOKUP(C185,[1]Annuaires!$B$4:$ZZ$5000,1,0),(IFERROR(VLOOKUP(C185,'[2]PRE - ETUDE'!$C$5:$ZZ$5000,5,0),IFERROR(VLOOKUP(C185,Imformations!$C$9:$E$39,2,0),(VLOOKUP(C185,[2]PROJETS!$C$5:$ZZ$5000,5,0)))))))</f>
        <v/>
      </c>
      <c r="G185" s="28" t="str">
        <f>IF(C185="","",IFERROR(VLOOKUP(C185,[1]Annuaires!$B$4:$ZZ$5000,4,0),(IFERROR(VLOOKUP(C185,'[2]PRE - ETUDE'!$C$5:$ZZ$5000,4,0),IFERROR(VLOOKUP(C185,[2]PROJETS!$C$5:$ZZ$5000,4,0),(VLOOKUP(C185,Imformations!$C$9:$E$38,3,0)))))))</f>
        <v/>
      </c>
      <c r="H185" s="29" t="str">
        <f>IF(C185="","",IFERROR((VLOOKUP(C185,'[2]PRE - ETUDE'!$E$58:$AD$100,25,0)),IFERROR(VLOOKUP(C185,Imformations!$C$10:$G$32,3,0),IFERROR((VLOOKUP(C185,[2]PROJETS!$D$24:$AE$1000,25,0)),""))))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65"/>
      <c r="D186" s="72"/>
      <c r="E186" s="64"/>
      <c r="F186" s="28" t="str">
        <f>IF(C186="","",IFERROR(VLOOKUP(C186,[1]Annuaires!$B$4:$ZZ$5000,2,0)&amp;"  "&amp;VLOOKUP(C186,[1]Annuaires!$B$4:$ZZ$5000,1,0),(IFERROR(VLOOKUP(C186,'[2]PRE - ETUDE'!$C$5:$ZZ$5000,5,0),IFERROR(VLOOKUP(C186,Imformations!$C$9:$E$39,2,0),(VLOOKUP(C186,[2]PROJETS!$C$5:$ZZ$5000,5,0)))))))</f>
        <v/>
      </c>
      <c r="G186" s="28" t="str">
        <f>IF(C186="","",IFERROR(VLOOKUP(C186,[1]Annuaires!$B$4:$ZZ$5000,4,0),(IFERROR(VLOOKUP(C186,'[2]PRE - ETUDE'!$C$5:$ZZ$5000,4,0),IFERROR(VLOOKUP(C186,[2]PROJETS!$C$5:$ZZ$5000,4,0),(VLOOKUP(C186,Imformations!$C$9:$E$38,3,0)))))))</f>
        <v/>
      </c>
      <c r="H186" s="29" t="str">
        <f>IF(C186="","",IFERROR((VLOOKUP(C186,'[2]PRE - ETUDE'!$E$58:$AD$100,25,0)),IFERROR(VLOOKUP(C186,Imformations!$C$10:$G$32,3,0),IFERROR((VLOOKUP(C186,[2]PROJETS!$D$24:$AE$1000,25,0)),""))))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40" t="s">
        <v>49</v>
      </c>
      <c r="D187" s="73">
        <f>SUM(D180:D186)</f>
        <v>0</v>
      </c>
      <c r="E187" s="41"/>
      <c r="F187" s="42"/>
      <c r="G187" s="43" t="s">
        <v>50</v>
      </c>
      <c r="H187" s="44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68"/>
      <c r="D188" s="70"/>
      <c r="E188" s="67"/>
      <c r="F188" s="28" t="str">
        <f>IF(C188="","",IFERROR(VLOOKUP(C188,[1]Annuaires!$B$4:$ZZ$5000,2,0)&amp;"  "&amp;VLOOKUP(C188,[1]Annuaires!$B$4:$ZZ$5000,1,0),(IFERROR(VLOOKUP(C188,'[2]PRE - ETUDE'!$C$5:$ZZ$5000,5,0),IFERROR(VLOOKUP(C188,Imformations!$C$9:$E$39,2,0),(VLOOKUP(C188,[2]PROJETS!$C$5:$ZZ$5000,5,0)))))))</f>
        <v/>
      </c>
      <c r="G188" s="28" t="str">
        <f>IF(C188="","",IFERROR(VLOOKUP(C188,[1]Annuaires!$B$4:$ZZ$5000,4,0),(IFERROR(VLOOKUP(C188,'[2]PRE - ETUDE'!$C$5:$ZZ$5000,4,0),IFERROR(VLOOKUP(C188,[2]PROJETS!$C$5:$ZZ$5000,4,0),(VLOOKUP(C188,Imformations!$C$9:$E$38,3,0)))))))</f>
        <v/>
      </c>
      <c r="H188" s="29" t="str">
        <f>IF(C188="","",IFERROR((VLOOKUP(C188,'[2]PRE - ETUDE'!$E$58:$AD$100,25,0)),IFERROR(VLOOKUP(C188,Imformations!$C$10:$G$32,3,0),IFERROR((VLOOKUP(C188,[2]PROJETS!$D$24:$AE$1000,25,0)),""))))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65"/>
      <c r="D189" s="72"/>
      <c r="E189" s="64"/>
      <c r="F189" s="28" t="str">
        <f>IF(C189="","",IFERROR(VLOOKUP(C189,[1]Annuaires!$B$4:$ZZ$5000,2,0)&amp;"  "&amp;VLOOKUP(C189,[1]Annuaires!$B$4:$ZZ$5000,1,0),(IFERROR(VLOOKUP(C189,'[2]PRE - ETUDE'!$C$5:$ZZ$5000,5,0),IFERROR(VLOOKUP(C189,Imformations!$C$9:$E$39,2,0),(VLOOKUP(C189,[2]PROJETS!$C$5:$ZZ$5000,5,0)))))))</f>
        <v/>
      </c>
      <c r="G189" s="28" t="str">
        <f>IF(C189="","",IFERROR(VLOOKUP(C189,[1]Annuaires!$B$4:$ZZ$5000,4,0),(IFERROR(VLOOKUP(C189,'[2]PRE - ETUDE'!$C$5:$ZZ$5000,4,0),IFERROR(VLOOKUP(C189,[2]PROJETS!$C$5:$ZZ$5000,4,0),(VLOOKUP(C189,Imformations!$C$9:$E$38,3,0)))))))</f>
        <v/>
      </c>
      <c r="H189" s="29" t="str">
        <f>IF(C189="","",IFERROR((VLOOKUP(C189,'[2]PRE - ETUDE'!$E$58:$AD$100,25,0)),IFERROR(VLOOKUP(C189,Imformations!$C$10:$G$32,3,0),IFERROR((VLOOKUP(C189,[2]PROJETS!$D$24:$AE$1000,25,0)),""))))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65"/>
      <c r="D190" s="72"/>
      <c r="E190" s="64"/>
      <c r="F190" s="28" t="str">
        <f>IF(C190="","",IFERROR(VLOOKUP(C190,[1]Annuaires!$B$4:$ZZ$5000,2,0)&amp;"  "&amp;VLOOKUP(C190,[1]Annuaires!$B$4:$ZZ$5000,1,0),(IFERROR(VLOOKUP(C190,'[2]PRE - ETUDE'!$C$5:$ZZ$5000,5,0),IFERROR(VLOOKUP(C190,Imformations!$C$9:$E$39,2,0),(VLOOKUP(C190,[2]PROJETS!$C$5:$ZZ$5000,5,0)))))))</f>
        <v/>
      </c>
      <c r="G190" s="28" t="str">
        <f>IF(C190="","",IFERROR(VLOOKUP(C190,[1]Annuaires!$B$4:$ZZ$5000,4,0),(IFERROR(VLOOKUP(C190,'[2]PRE - ETUDE'!$C$5:$ZZ$5000,4,0),IFERROR(VLOOKUP(C190,[2]PROJETS!$C$5:$ZZ$5000,4,0),(VLOOKUP(C190,Imformations!$C$9:$E$38,3,0)))))))</f>
        <v/>
      </c>
      <c r="H190" s="29" t="str">
        <f>IF(C190="","",IFERROR((VLOOKUP(C190,'[2]PRE - ETUDE'!$E$58:$AD$100,25,0)),IFERROR(VLOOKUP(C190,Imformations!$C$10:$G$32,3,0),IFERROR((VLOOKUP(C190,[2]PROJETS!$D$24:$AE$1000,25,0)),""))))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65"/>
      <c r="D191" s="72"/>
      <c r="E191" s="64"/>
      <c r="F191" s="28" t="str">
        <f>IF(C191="","",IFERROR(VLOOKUP(C191,[1]Annuaires!$B$4:$ZZ$5000,2,0)&amp;"  "&amp;VLOOKUP(C191,[1]Annuaires!$B$4:$ZZ$5000,1,0),(IFERROR(VLOOKUP(C191,'[2]PRE - ETUDE'!$C$5:$ZZ$5000,5,0),IFERROR(VLOOKUP(C191,Imformations!$C$9:$E$39,2,0),(VLOOKUP(C191,[2]PROJETS!$C$5:$ZZ$5000,5,0)))))))</f>
        <v/>
      </c>
      <c r="G191" s="28" t="str">
        <f>IF(C191="","",IFERROR(VLOOKUP(C191,[1]Annuaires!$B$4:$ZZ$5000,4,0),(IFERROR(VLOOKUP(C191,'[2]PRE - ETUDE'!$C$5:$ZZ$5000,4,0),IFERROR(VLOOKUP(C191,[2]PROJETS!$C$5:$ZZ$5000,4,0),(VLOOKUP(C191,Imformations!$C$9:$E$38,3,0)))))))</f>
        <v/>
      </c>
      <c r="H191" s="29" t="str">
        <f>IF(C191="","",IFERROR((VLOOKUP(C191,'[2]PRE - ETUDE'!$E$58:$AD$100,25,0)),IFERROR(VLOOKUP(C191,Imformations!$C$10:$G$32,3,0),IFERROR((VLOOKUP(C191,[2]PROJETS!$D$24:$AE$1000,25,0)),""))))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65"/>
      <c r="D192" s="72"/>
      <c r="E192" s="64"/>
      <c r="F192" s="28" t="str">
        <f>IF(C192="","",IFERROR(VLOOKUP(C192,[1]Annuaires!$B$4:$ZZ$5000,2,0)&amp;"  "&amp;VLOOKUP(C192,[1]Annuaires!$B$4:$ZZ$5000,1,0),(IFERROR(VLOOKUP(C192,'[2]PRE - ETUDE'!$C$5:$ZZ$5000,5,0),IFERROR(VLOOKUP(C192,Imformations!$C$9:$E$39,2,0),(VLOOKUP(C192,[2]PROJETS!$C$5:$ZZ$5000,5,0)))))))</f>
        <v/>
      </c>
      <c r="G192" s="28" t="str">
        <f>IF(C192="","",IFERROR(VLOOKUP(C192,[1]Annuaires!$B$4:$ZZ$5000,4,0),(IFERROR(VLOOKUP(C192,'[2]PRE - ETUDE'!$C$5:$ZZ$5000,4,0),IFERROR(VLOOKUP(C192,[2]PROJETS!$C$5:$ZZ$5000,4,0),(VLOOKUP(C192,Imformations!$C$9:$E$38,3,0)))))))</f>
        <v/>
      </c>
      <c r="H192" s="29" t="str">
        <f>IF(C192="","",IFERROR((VLOOKUP(C192,'[2]PRE - ETUDE'!$E$58:$AD$100,25,0)),IFERROR(VLOOKUP(C192,Imformations!$C$10:$G$32,3,0),IFERROR((VLOOKUP(C192,[2]PROJETS!$D$24:$AE$1000,25,0)),""))))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65"/>
      <c r="D193" s="72"/>
      <c r="E193" s="64"/>
      <c r="F193" s="28" t="str">
        <f>IF(C193="","",IFERROR(VLOOKUP(C193,[1]Annuaires!$B$4:$ZZ$5000,2,0)&amp;"  "&amp;VLOOKUP(C193,[1]Annuaires!$B$4:$ZZ$5000,1,0),(IFERROR(VLOOKUP(C193,'[2]PRE - ETUDE'!$C$5:$ZZ$5000,5,0),IFERROR(VLOOKUP(C193,Imformations!$C$9:$E$39,2,0),(VLOOKUP(C193,[2]PROJETS!$C$5:$ZZ$5000,5,0)))))))</f>
        <v/>
      </c>
      <c r="G193" s="28" t="str">
        <f>IF(C193="","",IFERROR(VLOOKUP(C193,[1]Annuaires!$B$4:$ZZ$5000,4,0),(IFERROR(VLOOKUP(C193,'[2]PRE - ETUDE'!$C$5:$ZZ$5000,4,0),IFERROR(VLOOKUP(C193,[2]PROJETS!$C$5:$ZZ$5000,4,0),(VLOOKUP(C193,Imformations!$C$9:$E$38,3,0)))))))</f>
        <v/>
      </c>
      <c r="H193" s="29" t="str">
        <f>IF(C193="","",IFERROR((VLOOKUP(C193,'[2]PRE - ETUDE'!$E$58:$AD$100,25,0)),IFERROR(VLOOKUP(C193,Imformations!$C$10:$G$32,3,0),IFERROR((VLOOKUP(C193,[2]PROJETS!$D$24:$AE$1000,25,0)),""))))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65"/>
      <c r="D194" s="72"/>
      <c r="E194" s="64"/>
      <c r="F194" s="28" t="str">
        <f>IF(C194="","",IFERROR(VLOOKUP(C194,[1]Annuaires!$B$4:$ZZ$5000,2,0)&amp;"  "&amp;VLOOKUP(C194,[1]Annuaires!$B$4:$ZZ$5000,1,0),(IFERROR(VLOOKUP(C194,'[2]PRE - ETUDE'!$C$5:$ZZ$5000,5,0),IFERROR(VLOOKUP(C194,Imformations!$C$9:$E$39,2,0),(VLOOKUP(C194,[2]PROJETS!$C$5:$ZZ$5000,5,0)))))))</f>
        <v/>
      </c>
      <c r="G194" s="28" t="str">
        <f>IF(C194="","",IFERROR(VLOOKUP(C194,[1]Annuaires!$B$4:$ZZ$5000,4,0),(IFERROR(VLOOKUP(C194,'[2]PRE - ETUDE'!$C$5:$ZZ$5000,4,0),IFERROR(VLOOKUP(C194,[2]PROJETS!$C$5:$ZZ$5000,4,0),(VLOOKUP(C194,Imformations!$C$9:$E$38,3,0)))))))</f>
        <v/>
      </c>
      <c r="H194" s="29" t="str">
        <f>IF(C194="","",IFERROR((VLOOKUP(C194,'[2]PRE - ETUDE'!$E$58:$AD$100,25,0)),IFERROR(VLOOKUP(C194,Imformations!$C$10:$G$32,3,0),IFERROR((VLOOKUP(C194,[2]PROJETS!$D$24:$AE$1000,25,0)),""))))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40" t="s">
        <v>49</v>
      </c>
      <c r="D195" s="73">
        <f>SUM(D188:D194)</f>
        <v>0</v>
      </c>
      <c r="E195" s="41"/>
      <c r="F195" s="42"/>
      <c r="G195" s="43" t="s">
        <v>50</v>
      </c>
      <c r="H195" s="44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68"/>
      <c r="D196" s="70"/>
      <c r="E196" s="67"/>
      <c r="F196" s="28" t="str">
        <f>IF(C196="","",IFERROR(VLOOKUP(C196,[1]Annuaires!$B$4:$ZZ$5000,2,0)&amp;"  "&amp;VLOOKUP(C196,[1]Annuaires!$B$4:$ZZ$5000,1,0),(IFERROR(VLOOKUP(C196,'[2]PRE - ETUDE'!$C$5:$ZZ$5000,5,0),IFERROR(VLOOKUP(C196,Imformations!$C$9:$E$39,2,0),(VLOOKUP(C196,[2]PROJETS!$C$5:$ZZ$5000,5,0)))))))</f>
        <v/>
      </c>
      <c r="G196" s="28" t="str">
        <f>IF(C196="","",IFERROR(VLOOKUP(C196,[1]Annuaires!$B$4:$ZZ$5000,4,0),(IFERROR(VLOOKUP(C196,'[2]PRE - ETUDE'!$C$5:$ZZ$5000,4,0),IFERROR(VLOOKUP(C196,[2]PROJETS!$C$5:$ZZ$5000,4,0),(VLOOKUP(C196,Imformations!$C$9:$E$38,3,0)))))))</f>
        <v/>
      </c>
      <c r="H196" s="29" t="str">
        <f>IF(C196="","",IFERROR((VLOOKUP(C196,'[2]PRE - ETUDE'!$E$58:$AD$100,25,0)),IFERROR(VLOOKUP(C196,Imformations!$C$10:$G$32,3,0),IFERROR((VLOOKUP(C196,[2]PROJETS!$D$24:$AE$1000,25,0)),""))))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65"/>
      <c r="D197" s="72"/>
      <c r="E197" s="64"/>
      <c r="F197" s="28" t="str">
        <f>IF(C197="","",IFERROR(VLOOKUP(C197,[1]Annuaires!$B$4:$ZZ$5000,2,0)&amp;"  "&amp;VLOOKUP(C197,[1]Annuaires!$B$4:$ZZ$5000,1,0),(IFERROR(VLOOKUP(C197,'[2]PRE - ETUDE'!$C$5:$ZZ$5000,5,0),IFERROR(VLOOKUP(C197,Imformations!$C$9:$E$39,2,0),(VLOOKUP(C197,[2]PROJETS!$C$5:$ZZ$5000,5,0)))))))</f>
        <v/>
      </c>
      <c r="G197" s="28" t="str">
        <f>IF(C197="","",IFERROR(VLOOKUP(C197,[1]Annuaires!$B$4:$ZZ$5000,4,0),(IFERROR(VLOOKUP(C197,'[2]PRE - ETUDE'!$C$5:$ZZ$5000,4,0),IFERROR(VLOOKUP(C197,[2]PROJETS!$C$5:$ZZ$5000,4,0),(VLOOKUP(C197,Imformations!$C$9:$E$38,3,0)))))))</f>
        <v/>
      </c>
      <c r="H197" s="29" t="str">
        <f>IF(C197="","",IFERROR((VLOOKUP(C197,'[2]PRE - ETUDE'!$E$58:$AD$100,25,0)),IFERROR(VLOOKUP(C197,Imformations!$C$10:$G$32,3,0),IFERROR((VLOOKUP(C197,[2]PROJETS!$D$24:$AE$1000,25,0)),""))))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65"/>
      <c r="D198" s="72"/>
      <c r="E198" s="64"/>
      <c r="F198" s="28" t="str">
        <f>IF(C198="","",IFERROR(VLOOKUP(C198,[1]Annuaires!$B$4:$ZZ$5000,2,0)&amp;"  "&amp;VLOOKUP(C198,[1]Annuaires!$B$4:$ZZ$5000,1,0),(IFERROR(VLOOKUP(C198,'[2]PRE - ETUDE'!$C$5:$ZZ$5000,5,0),IFERROR(VLOOKUP(C198,Imformations!$C$9:$E$39,2,0),(VLOOKUP(C198,[2]PROJETS!$C$5:$ZZ$5000,5,0)))))))</f>
        <v/>
      </c>
      <c r="G198" s="28" t="str">
        <f>IF(C198="","",IFERROR(VLOOKUP(C198,[1]Annuaires!$B$4:$ZZ$5000,4,0),(IFERROR(VLOOKUP(C198,'[2]PRE - ETUDE'!$C$5:$ZZ$5000,4,0),IFERROR(VLOOKUP(C198,[2]PROJETS!$C$5:$ZZ$5000,4,0),(VLOOKUP(C198,Imformations!$C$9:$E$38,3,0)))))))</f>
        <v/>
      </c>
      <c r="H198" s="29" t="str">
        <f>IF(C198="","",IFERROR((VLOOKUP(C198,'[2]PRE - ETUDE'!$E$58:$AD$100,25,0)),IFERROR(VLOOKUP(C198,Imformations!$C$10:$G$32,3,0),IFERROR((VLOOKUP(C198,[2]PROJETS!$D$24:$AE$1000,25,0)),""))))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65"/>
      <c r="D199" s="72"/>
      <c r="E199" s="64"/>
      <c r="F199" s="28" t="str">
        <f>IF(C199="","",IFERROR(VLOOKUP(C199,[1]Annuaires!$B$4:$ZZ$5000,2,0)&amp;"  "&amp;VLOOKUP(C199,[1]Annuaires!$B$4:$ZZ$5000,1,0),(IFERROR(VLOOKUP(C199,'[2]PRE - ETUDE'!$C$5:$ZZ$5000,5,0),IFERROR(VLOOKUP(C199,Imformations!$C$9:$E$39,2,0),(VLOOKUP(C199,[2]PROJETS!$C$5:$ZZ$5000,5,0)))))))</f>
        <v/>
      </c>
      <c r="G199" s="28" t="str">
        <f>IF(C199="","",IFERROR(VLOOKUP(C199,[1]Annuaires!$B$4:$ZZ$5000,4,0),(IFERROR(VLOOKUP(C199,'[2]PRE - ETUDE'!$C$5:$ZZ$5000,4,0),IFERROR(VLOOKUP(C199,[2]PROJETS!$C$5:$ZZ$5000,4,0),(VLOOKUP(C199,Imformations!$C$9:$E$38,3,0)))))))</f>
        <v/>
      </c>
      <c r="H199" s="29" t="str">
        <f>IF(C199="","",IFERROR((VLOOKUP(C199,'[2]PRE - ETUDE'!$E$58:$AD$100,25,0)),IFERROR(VLOOKUP(C199,Imformations!$C$10:$G$32,3,0),IFERROR((VLOOKUP(C199,[2]PROJETS!$D$24:$AE$1000,25,0)),""))))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65"/>
      <c r="D200" s="72"/>
      <c r="E200" s="64"/>
      <c r="F200" s="28" t="str">
        <f>IF(C200="","",IFERROR(VLOOKUP(C200,[1]Annuaires!$B$4:$ZZ$5000,2,0)&amp;"  "&amp;VLOOKUP(C200,[1]Annuaires!$B$4:$ZZ$5000,1,0),(IFERROR(VLOOKUP(C200,'[2]PRE - ETUDE'!$C$5:$ZZ$5000,5,0),IFERROR(VLOOKUP(C200,Imformations!$C$9:$E$39,2,0),(VLOOKUP(C200,[2]PROJETS!$C$5:$ZZ$5000,5,0)))))))</f>
        <v/>
      </c>
      <c r="G200" s="28" t="str">
        <f>IF(C200="","",IFERROR(VLOOKUP(C200,[1]Annuaires!$B$4:$ZZ$5000,4,0),(IFERROR(VLOOKUP(C200,'[2]PRE - ETUDE'!$C$5:$ZZ$5000,4,0),IFERROR(VLOOKUP(C200,[2]PROJETS!$C$5:$ZZ$5000,4,0),(VLOOKUP(C200,Imformations!$C$9:$E$38,3,0)))))))</f>
        <v/>
      </c>
      <c r="H200" s="29" t="str">
        <f>IF(C200="","",IFERROR((VLOOKUP(C200,'[2]PRE - ETUDE'!$E$58:$AD$100,25,0)),IFERROR(VLOOKUP(C200,Imformations!$C$10:$G$32,3,0),IFERROR((VLOOKUP(C200,[2]PROJETS!$D$24:$AE$1000,25,0)),""))))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65"/>
      <c r="D201" s="72"/>
      <c r="E201" s="64"/>
      <c r="F201" s="28" t="str">
        <f>IF(C201="","",IFERROR(VLOOKUP(C201,[1]Annuaires!$B$4:$ZZ$5000,2,0)&amp;"  "&amp;VLOOKUP(C201,[1]Annuaires!$B$4:$ZZ$5000,1,0),(IFERROR(VLOOKUP(C201,'[2]PRE - ETUDE'!$C$5:$ZZ$5000,5,0),IFERROR(VLOOKUP(C201,Imformations!$C$9:$E$39,2,0),(VLOOKUP(C201,[2]PROJETS!$C$5:$ZZ$5000,5,0)))))))</f>
        <v/>
      </c>
      <c r="G201" s="28" t="str">
        <f>IF(C201="","",IFERROR(VLOOKUP(C201,[1]Annuaires!$B$4:$ZZ$5000,4,0),(IFERROR(VLOOKUP(C201,'[2]PRE - ETUDE'!$C$5:$ZZ$5000,4,0),IFERROR(VLOOKUP(C201,[2]PROJETS!$C$5:$ZZ$5000,4,0),(VLOOKUP(C201,Imformations!$C$9:$E$38,3,0)))))))</f>
        <v/>
      </c>
      <c r="H201" s="29" t="str">
        <f>IF(C201="","",IFERROR((VLOOKUP(C201,'[2]PRE - ETUDE'!$E$58:$AD$100,25,0)),IFERROR(VLOOKUP(C201,Imformations!$C$10:$G$32,3,0),IFERROR((VLOOKUP(C201,[2]PROJETS!$D$24:$AE$1000,25,0)),""))))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65"/>
      <c r="D202" s="72"/>
      <c r="E202" s="64"/>
      <c r="F202" s="28" t="str">
        <f>IF(C202="","",IFERROR(VLOOKUP(C202,[1]Annuaires!$B$4:$ZZ$5000,2,0)&amp;"  "&amp;VLOOKUP(C202,[1]Annuaires!$B$4:$ZZ$5000,1,0),(IFERROR(VLOOKUP(C202,'[2]PRE - ETUDE'!$C$5:$ZZ$5000,5,0),IFERROR(VLOOKUP(C202,Imformations!$C$9:$E$39,2,0),(VLOOKUP(C202,[2]PROJETS!$C$5:$ZZ$5000,5,0)))))))</f>
        <v/>
      </c>
      <c r="G202" s="28" t="str">
        <f>IF(C202="","",IFERROR(VLOOKUP(C202,[1]Annuaires!$B$4:$ZZ$5000,4,0),(IFERROR(VLOOKUP(C202,'[2]PRE - ETUDE'!$C$5:$ZZ$5000,4,0),IFERROR(VLOOKUP(C202,[2]PROJETS!$C$5:$ZZ$5000,4,0),(VLOOKUP(C202,Imformations!$C$9:$E$38,3,0)))))))</f>
        <v/>
      </c>
      <c r="H202" s="29" t="str">
        <f>IF(C202="","",IFERROR((VLOOKUP(C202,'[2]PRE - ETUDE'!$E$58:$AD$100,25,0)),IFERROR(VLOOKUP(C202,Imformations!$C$10:$G$32,3,0),IFERROR((VLOOKUP(C202,[2]PROJETS!$D$24:$AE$1000,25,0)),""))))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40" t="s">
        <v>49</v>
      </c>
      <c r="D203" s="73">
        <f>SUM(D196:D202)</f>
        <v>0</v>
      </c>
      <c r="E203" s="41"/>
      <c r="F203" s="42"/>
      <c r="G203" s="43" t="s">
        <v>50</v>
      </c>
      <c r="H203" s="44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68"/>
      <c r="D204" s="70"/>
      <c r="E204" s="67"/>
      <c r="F204" s="28" t="str">
        <f>IF(C204="","",IFERROR(VLOOKUP(C204,[1]Annuaires!$B$4:$ZZ$5000,2,0)&amp;"  "&amp;VLOOKUP(C204,[1]Annuaires!$B$4:$ZZ$5000,1,0),(IFERROR(VLOOKUP(C204,'[2]PRE - ETUDE'!$C$5:$ZZ$5000,5,0),IFERROR(VLOOKUP(C204,Imformations!$C$9:$E$39,2,0),(VLOOKUP(C204,[2]PROJETS!$C$5:$ZZ$5000,5,0)))))))</f>
        <v/>
      </c>
      <c r="G204" s="28" t="str">
        <f>IF(C204="","",IFERROR(VLOOKUP(C204,[1]Annuaires!$B$4:$ZZ$5000,4,0),(IFERROR(VLOOKUP(C204,'[2]PRE - ETUDE'!$C$5:$ZZ$5000,4,0),IFERROR(VLOOKUP(C204,[2]PROJETS!$C$5:$ZZ$5000,4,0),(VLOOKUP(C204,Imformations!$C$9:$E$38,3,0)))))))</f>
        <v/>
      </c>
      <c r="H204" s="29" t="str">
        <f>IF(C204="","",IFERROR((VLOOKUP(C204,'[2]PRE - ETUDE'!$E$58:$AD$100,25,0)),IFERROR(VLOOKUP(C204,Imformations!$C$10:$G$32,3,0),IFERROR((VLOOKUP(C204,[2]PROJETS!$D$24:$AE$1000,25,0)),""))))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65"/>
      <c r="D205" s="72"/>
      <c r="E205" s="64"/>
      <c r="F205" s="28" t="str">
        <f>IF(C205="","",IFERROR(VLOOKUP(C205,[1]Annuaires!$B$4:$ZZ$5000,2,0)&amp;"  "&amp;VLOOKUP(C205,[1]Annuaires!$B$4:$ZZ$5000,1,0),(IFERROR(VLOOKUP(C205,'[2]PRE - ETUDE'!$C$5:$ZZ$5000,5,0),IFERROR(VLOOKUP(C205,Imformations!$C$9:$E$39,2,0),(VLOOKUP(C205,[2]PROJETS!$C$5:$ZZ$5000,5,0)))))))</f>
        <v/>
      </c>
      <c r="G205" s="28" t="str">
        <f>IF(C205="","",IFERROR(VLOOKUP(C205,[1]Annuaires!$B$4:$ZZ$5000,4,0),(IFERROR(VLOOKUP(C205,'[2]PRE - ETUDE'!$C$5:$ZZ$5000,4,0),IFERROR(VLOOKUP(C205,[2]PROJETS!$C$5:$ZZ$5000,4,0),(VLOOKUP(C205,Imformations!$C$9:$E$38,3,0)))))))</f>
        <v/>
      </c>
      <c r="H205" s="29" t="str">
        <f>IF(C205="","",IFERROR((VLOOKUP(C205,'[2]PRE - ETUDE'!$E$58:$AD$100,25,0)),IFERROR(VLOOKUP(C205,Imformations!$C$10:$G$32,3,0),IFERROR((VLOOKUP(C205,[2]PROJETS!$D$24:$AE$1000,25,0)),""))))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65"/>
      <c r="D206" s="72"/>
      <c r="E206" s="64"/>
      <c r="F206" s="28" t="str">
        <f>IF(C206="","",IFERROR(VLOOKUP(C206,[1]Annuaires!$B$4:$ZZ$5000,2,0)&amp;"  "&amp;VLOOKUP(C206,[1]Annuaires!$B$4:$ZZ$5000,1,0),(IFERROR(VLOOKUP(C206,'[2]PRE - ETUDE'!$C$5:$ZZ$5000,5,0),IFERROR(VLOOKUP(C206,Imformations!$C$9:$E$39,2,0),(VLOOKUP(C206,[2]PROJETS!$C$5:$ZZ$5000,5,0)))))))</f>
        <v/>
      </c>
      <c r="G206" s="28" t="str">
        <f>IF(C206="","",IFERROR(VLOOKUP(C206,[1]Annuaires!$B$4:$ZZ$5000,4,0),(IFERROR(VLOOKUP(C206,'[2]PRE - ETUDE'!$C$5:$ZZ$5000,4,0),IFERROR(VLOOKUP(C206,[2]PROJETS!$C$5:$ZZ$5000,4,0),(VLOOKUP(C206,Imformations!$C$9:$E$38,3,0)))))))</f>
        <v/>
      </c>
      <c r="H206" s="29" t="str">
        <f>IF(C206="","",IFERROR((VLOOKUP(C206,'[2]PRE - ETUDE'!$E$58:$AD$100,25,0)),IFERROR(VLOOKUP(C206,Imformations!$C$10:$G$32,3,0),IFERROR((VLOOKUP(C206,[2]PROJETS!$D$24:$AE$1000,25,0)),""))))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65"/>
      <c r="D207" s="72"/>
      <c r="E207" s="64"/>
      <c r="F207" s="28" t="str">
        <f>IF(C207="","",IFERROR(VLOOKUP(C207,[1]Annuaires!$B$4:$ZZ$5000,2,0)&amp;"  "&amp;VLOOKUP(C207,[1]Annuaires!$B$4:$ZZ$5000,1,0),(IFERROR(VLOOKUP(C207,'[2]PRE - ETUDE'!$C$5:$ZZ$5000,5,0),IFERROR(VLOOKUP(C207,Imformations!$C$9:$E$39,2,0),(VLOOKUP(C207,[2]PROJETS!$C$5:$ZZ$5000,5,0)))))))</f>
        <v/>
      </c>
      <c r="G207" s="28" t="str">
        <f>IF(C207="","",IFERROR(VLOOKUP(C207,[1]Annuaires!$B$4:$ZZ$5000,4,0),(IFERROR(VLOOKUP(C207,'[2]PRE - ETUDE'!$C$5:$ZZ$5000,4,0),IFERROR(VLOOKUP(C207,[2]PROJETS!$C$5:$ZZ$5000,4,0),(VLOOKUP(C207,Imformations!$C$9:$E$38,3,0)))))))</f>
        <v/>
      </c>
      <c r="H207" s="29" t="str">
        <f>IF(C207="","",IFERROR((VLOOKUP(C207,'[2]PRE - ETUDE'!$E$58:$AD$100,25,0)),IFERROR(VLOOKUP(C207,Imformations!$C$10:$G$32,3,0),IFERROR((VLOOKUP(C207,[2]PROJETS!$D$24:$AE$1000,25,0)),""))))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65"/>
      <c r="D208" s="72"/>
      <c r="E208" s="64"/>
      <c r="F208" s="28" t="str">
        <f>IF(C208="","",IFERROR(VLOOKUP(C208,[1]Annuaires!$B$4:$ZZ$5000,2,0)&amp;"  "&amp;VLOOKUP(C208,[1]Annuaires!$B$4:$ZZ$5000,1,0),(IFERROR(VLOOKUP(C208,'[2]PRE - ETUDE'!$C$5:$ZZ$5000,5,0),IFERROR(VLOOKUP(C208,Imformations!$C$9:$E$39,2,0),(VLOOKUP(C208,[2]PROJETS!$C$5:$ZZ$5000,5,0)))))))</f>
        <v/>
      </c>
      <c r="G208" s="28" t="str">
        <f>IF(C208="","",IFERROR(VLOOKUP(C208,[1]Annuaires!$B$4:$ZZ$5000,4,0),(IFERROR(VLOOKUP(C208,'[2]PRE - ETUDE'!$C$5:$ZZ$5000,4,0),IFERROR(VLOOKUP(C208,[2]PROJETS!$C$5:$ZZ$5000,4,0),(VLOOKUP(C208,Imformations!$C$9:$E$38,3,0)))))))</f>
        <v/>
      </c>
      <c r="H208" s="29" t="str">
        <f>IF(C208="","",IFERROR((VLOOKUP(C208,'[2]PRE - ETUDE'!$E$58:$AD$100,25,0)),IFERROR(VLOOKUP(C208,Imformations!$C$10:$G$32,3,0),IFERROR((VLOOKUP(C208,[2]PROJETS!$D$24:$AE$1000,25,0)),""))))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65"/>
      <c r="D209" s="72"/>
      <c r="E209" s="64"/>
      <c r="F209" s="28" t="str">
        <f>IF(C209="","",IFERROR(VLOOKUP(C209,[1]Annuaires!$B$4:$ZZ$5000,2,0)&amp;"  "&amp;VLOOKUP(C209,[1]Annuaires!$B$4:$ZZ$5000,1,0),(IFERROR(VLOOKUP(C209,'[2]PRE - ETUDE'!$C$5:$ZZ$5000,5,0),IFERROR(VLOOKUP(C209,Imformations!$C$9:$E$39,2,0),(VLOOKUP(C209,[2]PROJETS!$C$5:$ZZ$5000,5,0)))))))</f>
        <v/>
      </c>
      <c r="G209" s="28" t="str">
        <f>IF(C209="","",IFERROR(VLOOKUP(C209,[1]Annuaires!$B$4:$ZZ$5000,4,0),(IFERROR(VLOOKUP(C209,'[2]PRE - ETUDE'!$C$5:$ZZ$5000,4,0),IFERROR(VLOOKUP(C209,[2]PROJETS!$C$5:$ZZ$5000,4,0),(VLOOKUP(C209,Imformations!$C$9:$E$38,3,0)))))))</f>
        <v/>
      </c>
      <c r="H209" s="29" t="str">
        <f>IF(C209="","",IFERROR((VLOOKUP(C209,'[2]PRE - ETUDE'!$E$58:$AD$100,25,0)),IFERROR(VLOOKUP(C209,Imformations!$C$10:$G$32,3,0),IFERROR((VLOOKUP(C209,[2]PROJETS!$D$24:$AE$1000,25,0)),""))))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65"/>
      <c r="D210" s="72"/>
      <c r="E210" s="64"/>
      <c r="F210" s="28" t="str">
        <f>IF(C210="","",IFERROR(VLOOKUP(C210,[1]Annuaires!$B$4:$ZZ$5000,2,0)&amp;"  "&amp;VLOOKUP(C210,[1]Annuaires!$B$4:$ZZ$5000,1,0),(IFERROR(VLOOKUP(C210,'[2]PRE - ETUDE'!$C$5:$ZZ$5000,5,0),IFERROR(VLOOKUP(C210,Imformations!$C$9:$E$39,2,0),(VLOOKUP(C210,[2]PROJETS!$C$5:$ZZ$5000,5,0)))))))</f>
        <v/>
      </c>
      <c r="G210" s="28" t="str">
        <f>IF(C210="","",IFERROR(VLOOKUP(C210,[1]Annuaires!$B$4:$ZZ$5000,4,0),(IFERROR(VLOOKUP(C210,'[2]PRE - ETUDE'!$C$5:$ZZ$5000,4,0),IFERROR(VLOOKUP(C210,[2]PROJETS!$C$5:$ZZ$5000,4,0),(VLOOKUP(C210,Imformations!$C$9:$E$38,3,0)))))))</f>
        <v/>
      </c>
      <c r="H210" s="29" t="str">
        <f>IF(C210="","",IFERROR((VLOOKUP(C210,'[2]PRE - ETUDE'!$E$58:$AD$100,25,0)),IFERROR(VLOOKUP(C210,Imformations!$C$10:$G$32,3,0),IFERROR((VLOOKUP(C210,[2]PROJETS!$D$24:$AE$1000,25,0)),""))))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40" t="s">
        <v>49</v>
      </c>
      <c r="D211" s="73">
        <f>SUM(D204:D210)</f>
        <v>0</v>
      </c>
      <c r="E211" s="41"/>
      <c r="F211" s="42"/>
      <c r="G211" s="43" t="s">
        <v>50</v>
      </c>
      <c r="H211" s="44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68"/>
      <c r="D212" s="70"/>
      <c r="E212" s="67"/>
      <c r="F212" s="28" t="str">
        <f>IF(C212="","",IFERROR(VLOOKUP(C212,[1]Annuaires!$B$4:$ZZ$5000,2,0)&amp;"  "&amp;VLOOKUP(C212,[1]Annuaires!$B$4:$ZZ$5000,1,0),(IFERROR(VLOOKUP(C212,'[2]PRE - ETUDE'!$C$5:$ZZ$5000,5,0),IFERROR(VLOOKUP(C212,Imformations!$C$9:$E$39,2,0),(VLOOKUP(C212,[2]PROJETS!$C$5:$ZZ$5000,5,0)))))))</f>
        <v/>
      </c>
      <c r="G212" s="28" t="str">
        <f>IF(C212="","",IFERROR(VLOOKUP(C212,[1]Annuaires!$B$4:$ZZ$5000,4,0),(IFERROR(VLOOKUP(C212,'[2]PRE - ETUDE'!$C$5:$ZZ$5000,4,0),IFERROR(VLOOKUP(C212,[2]PROJETS!$C$5:$ZZ$5000,4,0),(VLOOKUP(C212,Imformations!$C$9:$E$38,3,0)))))))</f>
        <v/>
      </c>
      <c r="H212" s="29" t="str">
        <f>IF(C212="","",IFERROR((VLOOKUP(C212,'[2]PRE - ETUDE'!$E$58:$AD$100,25,0)),IFERROR(VLOOKUP(C212,Imformations!$C$10:$G$32,3,0),IFERROR((VLOOKUP(C212,[2]PROJETS!$D$24:$AE$1000,25,0)),""))))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65"/>
      <c r="D213" s="72"/>
      <c r="E213" s="64"/>
      <c r="F213" s="28" t="str">
        <f>IF(C213="","",IFERROR(VLOOKUP(C213,[1]Annuaires!$B$4:$ZZ$5000,2,0)&amp;"  "&amp;VLOOKUP(C213,[1]Annuaires!$B$4:$ZZ$5000,1,0),(IFERROR(VLOOKUP(C213,'[2]PRE - ETUDE'!$C$5:$ZZ$5000,5,0),IFERROR(VLOOKUP(C213,Imformations!$C$9:$E$39,2,0),(VLOOKUP(C213,[2]PROJETS!$C$5:$ZZ$5000,5,0)))))))</f>
        <v/>
      </c>
      <c r="G213" s="28" t="str">
        <f>IF(C213="","",IFERROR(VLOOKUP(C213,[1]Annuaires!$B$4:$ZZ$5000,4,0),(IFERROR(VLOOKUP(C213,'[2]PRE - ETUDE'!$C$5:$ZZ$5000,4,0),IFERROR(VLOOKUP(C213,[2]PROJETS!$C$5:$ZZ$5000,4,0),(VLOOKUP(C213,Imformations!$C$9:$E$38,3,0)))))))</f>
        <v/>
      </c>
      <c r="H213" s="29" t="str">
        <f>IF(C213="","",IFERROR((VLOOKUP(C213,'[2]PRE - ETUDE'!$E$58:$AD$100,25,0)),IFERROR(VLOOKUP(C213,Imformations!$C$10:$G$32,3,0),IFERROR((VLOOKUP(C213,[2]PROJETS!$D$24:$AE$1000,25,0)),""))))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65"/>
      <c r="D214" s="72"/>
      <c r="E214" s="64"/>
      <c r="F214" s="28" t="str">
        <f>IF(C214="","",IFERROR(VLOOKUP(C214,[1]Annuaires!$B$4:$ZZ$5000,2,0)&amp;"  "&amp;VLOOKUP(C214,[1]Annuaires!$B$4:$ZZ$5000,1,0),(IFERROR(VLOOKUP(C214,'[2]PRE - ETUDE'!$C$5:$ZZ$5000,5,0),IFERROR(VLOOKUP(C214,Imformations!$C$9:$E$39,2,0),(VLOOKUP(C214,[2]PROJETS!$C$5:$ZZ$5000,5,0)))))))</f>
        <v/>
      </c>
      <c r="G214" s="28" t="str">
        <f>IF(C214="","",IFERROR(VLOOKUP(C214,[1]Annuaires!$B$4:$ZZ$5000,4,0),(IFERROR(VLOOKUP(C214,'[2]PRE - ETUDE'!$C$5:$ZZ$5000,4,0),IFERROR(VLOOKUP(C214,[2]PROJETS!$C$5:$ZZ$5000,4,0),(VLOOKUP(C214,Imformations!$C$9:$E$38,3,0)))))))</f>
        <v/>
      </c>
      <c r="H214" s="29" t="str">
        <f>IF(C214="","",IFERROR((VLOOKUP(C214,'[2]PRE - ETUDE'!$E$58:$AD$100,25,0)),IFERROR(VLOOKUP(C214,Imformations!$C$10:$G$32,3,0),IFERROR((VLOOKUP(C214,[2]PROJETS!$D$24:$AE$1000,25,0)),""))))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65"/>
      <c r="D215" s="72"/>
      <c r="E215" s="64"/>
      <c r="F215" s="28" t="str">
        <f>IF(C215="","",IFERROR(VLOOKUP(C215,[1]Annuaires!$B$4:$ZZ$5000,2,0)&amp;"  "&amp;VLOOKUP(C215,[1]Annuaires!$B$4:$ZZ$5000,1,0),(IFERROR(VLOOKUP(C215,'[2]PRE - ETUDE'!$C$5:$ZZ$5000,5,0),IFERROR(VLOOKUP(C215,Imformations!$C$9:$E$39,2,0),(VLOOKUP(C215,[2]PROJETS!$C$5:$ZZ$5000,5,0)))))))</f>
        <v/>
      </c>
      <c r="G215" s="28" t="str">
        <f>IF(C215="","",IFERROR(VLOOKUP(C215,[1]Annuaires!$B$4:$ZZ$5000,4,0),(IFERROR(VLOOKUP(C215,'[2]PRE - ETUDE'!$C$5:$ZZ$5000,4,0),IFERROR(VLOOKUP(C215,[2]PROJETS!$C$5:$ZZ$5000,4,0),(VLOOKUP(C215,Imformations!$C$9:$E$38,3,0)))))))</f>
        <v/>
      </c>
      <c r="H215" s="29" t="str">
        <f>IF(C215="","",IFERROR((VLOOKUP(C215,'[2]PRE - ETUDE'!$E$58:$AD$100,25,0)),IFERROR(VLOOKUP(C215,Imformations!$C$10:$G$32,3,0),IFERROR((VLOOKUP(C215,[2]PROJETS!$D$24:$AE$1000,25,0)),""))))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65"/>
      <c r="D216" s="72"/>
      <c r="E216" s="64"/>
      <c r="F216" s="28" t="str">
        <f>IF(C216="","",IFERROR(VLOOKUP(C216,[1]Annuaires!$B$4:$ZZ$5000,2,0)&amp;"  "&amp;VLOOKUP(C216,[1]Annuaires!$B$4:$ZZ$5000,1,0),(IFERROR(VLOOKUP(C216,'[2]PRE - ETUDE'!$C$5:$ZZ$5000,5,0),IFERROR(VLOOKUP(C216,Imformations!$C$9:$E$39,2,0),(VLOOKUP(C216,[2]PROJETS!$C$5:$ZZ$5000,5,0)))))))</f>
        <v/>
      </c>
      <c r="G216" s="28" t="str">
        <f>IF(C216="","",IFERROR(VLOOKUP(C216,[1]Annuaires!$B$4:$ZZ$5000,4,0),(IFERROR(VLOOKUP(C216,'[2]PRE - ETUDE'!$C$5:$ZZ$5000,4,0),IFERROR(VLOOKUP(C216,[2]PROJETS!$C$5:$ZZ$5000,4,0),(VLOOKUP(C216,Imformations!$C$9:$E$38,3,0)))))))</f>
        <v/>
      </c>
      <c r="H216" s="29" t="str">
        <f>IF(C216="","",IFERROR((VLOOKUP(C216,'[2]PRE - ETUDE'!$E$58:$AD$100,25,0)),IFERROR(VLOOKUP(C216,Imformations!$C$10:$G$32,3,0),IFERROR((VLOOKUP(C216,[2]PROJETS!$D$24:$AE$1000,25,0)),""))))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65"/>
      <c r="D217" s="72"/>
      <c r="E217" s="64"/>
      <c r="F217" s="28" t="str">
        <f>IF(C217="","",IFERROR(VLOOKUP(C217,[1]Annuaires!$B$4:$ZZ$5000,2,0)&amp;"  "&amp;VLOOKUP(C217,[1]Annuaires!$B$4:$ZZ$5000,1,0),(IFERROR(VLOOKUP(C217,'[2]PRE - ETUDE'!$C$5:$ZZ$5000,5,0),IFERROR(VLOOKUP(C217,Imformations!$C$9:$E$39,2,0),(VLOOKUP(C217,[2]PROJETS!$C$5:$ZZ$5000,5,0)))))))</f>
        <v/>
      </c>
      <c r="G217" s="28" t="str">
        <f>IF(C217="","",IFERROR(VLOOKUP(C217,[1]Annuaires!$B$4:$ZZ$5000,4,0),(IFERROR(VLOOKUP(C217,'[2]PRE - ETUDE'!$C$5:$ZZ$5000,4,0),IFERROR(VLOOKUP(C217,[2]PROJETS!$C$5:$ZZ$5000,4,0),(VLOOKUP(C217,Imformations!$C$9:$E$38,3,0)))))))</f>
        <v/>
      </c>
      <c r="H217" s="29" t="str">
        <f>IF(C217="","",IFERROR((VLOOKUP(C217,'[2]PRE - ETUDE'!$E$58:$AD$100,25,0)),IFERROR(VLOOKUP(C217,Imformations!$C$10:$G$32,3,0),IFERROR((VLOOKUP(C217,[2]PROJETS!$D$24:$AE$1000,25,0)),""))))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65"/>
      <c r="D218" s="72"/>
      <c r="E218" s="64"/>
      <c r="F218" s="28" t="str">
        <f>IF(C218="","",IFERROR(VLOOKUP(C218,[1]Annuaires!$B$4:$ZZ$5000,2,0)&amp;"  "&amp;VLOOKUP(C218,[1]Annuaires!$B$4:$ZZ$5000,1,0),(IFERROR(VLOOKUP(C218,'[2]PRE - ETUDE'!$C$5:$ZZ$5000,5,0),IFERROR(VLOOKUP(C218,Imformations!$C$9:$E$39,2,0),(VLOOKUP(C218,[2]PROJETS!$C$5:$ZZ$5000,5,0)))))))</f>
        <v/>
      </c>
      <c r="G218" s="28" t="str">
        <f>IF(C218="","",IFERROR(VLOOKUP(C218,[1]Annuaires!$B$4:$ZZ$5000,4,0),(IFERROR(VLOOKUP(C218,'[2]PRE - ETUDE'!$C$5:$ZZ$5000,4,0),IFERROR(VLOOKUP(C218,[2]PROJETS!$C$5:$ZZ$5000,4,0),(VLOOKUP(C218,Imformations!$C$9:$E$38,3,0)))))))</f>
        <v/>
      </c>
      <c r="H218" s="29" t="str">
        <f>IF(C218="","",IFERROR((VLOOKUP(C218,'[2]PRE - ETUDE'!$E$58:$AD$100,25,0)),IFERROR(VLOOKUP(C218,Imformations!$C$10:$G$32,3,0),IFERROR((VLOOKUP(C218,[2]PROJETS!$D$24:$AE$1000,25,0)),""))))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40" t="s">
        <v>49</v>
      </c>
      <c r="D219" s="73">
        <f>SUM(D212:D218)</f>
        <v>0</v>
      </c>
      <c r="E219" s="41"/>
      <c r="F219" s="42"/>
      <c r="G219" s="43" t="s">
        <v>50</v>
      </c>
      <c r="H219" s="44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68"/>
      <c r="D220" s="70"/>
      <c r="E220" s="67"/>
      <c r="F220" s="28" t="str">
        <f>IF(C220="","",IFERROR(VLOOKUP(C220,[1]Annuaires!$B$4:$ZZ$5000,2,0)&amp;"  "&amp;VLOOKUP(C220,[1]Annuaires!$B$4:$ZZ$5000,1,0),(IFERROR(VLOOKUP(C220,'[2]PRE - ETUDE'!$C$5:$ZZ$5000,5,0),IFERROR(VLOOKUP(C220,Imformations!$C$9:$E$39,2,0),(VLOOKUP(C220,[2]PROJETS!$C$5:$ZZ$5000,5,0)))))))</f>
        <v/>
      </c>
      <c r="G220" s="28" t="str">
        <f>IF(C220="","",IFERROR(VLOOKUP(C220,[1]Annuaires!$B$4:$ZZ$5000,4,0),(IFERROR(VLOOKUP(C220,'[2]PRE - ETUDE'!$C$5:$ZZ$5000,4,0),IFERROR(VLOOKUP(C220,[2]PROJETS!$C$5:$ZZ$5000,4,0),(VLOOKUP(C220,Imformations!$C$9:$E$38,3,0)))))))</f>
        <v/>
      </c>
      <c r="H220" s="29" t="str">
        <f>IF(C220="","",IFERROR((VLOOKUP(C220,'[2]PRE - ETUDE'!$E$58:$AD$100,25,0)),IFERROR(VLOOKUP(C220,Imformations!$C$10:$G$32,3,0),IFERROR((VLOOKUP(C220,[2]PROJETS!$D$24:$AE$1000,25,0)),""))))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65"/>
      <c r="D221" s="72"/>
      <c r="E221" s="64"/>
      <c r="F221" s="28" t="str">
        <f>IF(C221="","",IFERROR(VLOOKUP(C221,[1]Annuaires!$B$4:$ZZ$5000,2,0)&amp;"  "&amp;VLOOKUP(C221,[1]Annuaires!$B$4:$ZZ$5000,1,0),(IFERROR(VLOOKUP(C221,'[2]PRE - ETUDE'!$C$5:$ZZ$5000,5,0),IFERROR(VLOOKUP(C221,Imformations!$C$9:$E$39,2,0),(VLOOKUP(C221,[2]PROJETS!$C$5:$ZZ$5000,5,0)))))))</f>
        <v/>
      </c>
      <c r="G221" s="28" t="str">
        <f>IF(C221="","",IFERROR(VLOOKUP(C221,[1]Annuaires!$B$4:$ZZ$5000,4,0),(IFERROR(VLOOKUP(C221,'[2]PRE - ETUDE'!$C$5:$ZZ$5000,4,0),IFERROR(VLOOKUP(C221,[2]PROJETS!$C$5:$ZZ$5000,4,0),(VLOOKUP(C221,Imformations!$C$9:$E$38,3,0)))))))</f>
        <v/>
      </c>
      <c r="H221" s="29" t="str">
        <f>IF(C221="","",IFERROR((VLOOKUP(C221,'[2]PRE - ETUDE'!$E$58:$AD$100,25,0)),IFERROR(VLOOKUP(C221,Imformations!$C$10:$G$32,3,0),IFERROR((VLOOKUP(C221,[2]PROJETS!$D$24:$AE$1000,25,0)),""))))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65"/>
      <c r="D222" s="72"/>
      <c r="E222" s="64"/>
      <c r="F222" s="28" t="str">
        <f>IF(C222="","",IFERROR(VLOOKUP(C222,[1]Annuaires!$B$4:$ZZ$5000,2,0)&amp;"  "&amp;VLOOKUP(C222,[1]Annuaires!$B$4:$ZZ$5000,1,0),(IFERROR(VLOOKUP(C222,'[2]PRE - ETUDE'!$C$5:$ZZ$5000,5,0),IFERROR(VLOOKUP(C222,Imformations!$C$9:$E$39,2,0),(VLOOKUP(C222,[2]PROJETS!$C$5:$ZZ$5000,5,0)))))))</f>
        <v/>
      </c>
      <c r="G222" s="28" t="str">
        <f>IF(C222="","",IFERROR(VLOOKUP(C222,[1]Annuaires!$B$4:$ZZ$5000,4,0),(IFERROR(VLOOKUP(C222,'[2]PRE - ETUDE'!$C$5:$ZZ$5000,4,0),IFERROR(VLOOKUP(C222,[2]PROJETS!$C$5:$ZZ$5000,4,0),(VLOOKUP(C222,Imformations!$C$9:$E$38,3,0)))))))</f>
        <v/>
      </c>
      <c r="H222" s="29" t="str">
        <f>IF(C222="","",IFERROR((VLOOKUP(C222,'[2]PRE - ETUDE'!$E$58:$AD$100,25,0)),IFERROR(VLOOKUP(C222,Imformations!$C$10:$G$32,3,0),IFERROR((VLOOKUP(C222,[2]PROJETS!$D$24:$AE$1000,25,0)),""))))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65"/>
      <c r="D223" s="72"/>
      <c r="E223" s="64"/>
      <c r="F223" s="28" t="str">
        <f>IF(C223="","",IFERROR(VLOOKUP(C223,[1]Annuaires!$B$4:$ZZ$5000,2,0)&amp;"  "&amp;VLOOKUP(C223,[1]Annuaires!$B$4:$ZZ$5000,1,0),(IFERROR(VLOOKUP(C223,'[2]PRE - ETUDE'!$C$5:$ZZ$5000,5,0),IFERROR(VLOOKUP(C223,Imformations!$C$9:$E$39,2,0),(VLOOKUP(C223,[2]PROJETS!$C$5:$ZZ$5000,5,0)))))))</f>
        <v/>
      </c>
      <c r="G223" s="28" t="str">
        <f>IF(C223="","",IFERROR(VLOOKUP(C223,[1]Annuaires!$B$4:$ZZ$5000,4,0),(IFERROR(VLOOKUP(C223,'[2]PRE - ETUDE'!$C$5:$ZZ$5000,4,0),IFERROR(VLOOKUP(C223,[2]PROJETS!$C$5:$ZZ$5000,4,0),(VLOOKUP(C223,Imformations!$C$9:$E$38,3,0)))))))</f>
        <v/>
      </c>
      <c r="H223" s="29" t="str">
        <f>IF(C223="","",IFERROR((VLOOKUP(C223,'[2]PRE - ETUDE'!$E$58:$AD$100,25,0)),IFERROR(VLOOKUP(C223,Imformations!$C$10:$G$32,3,0),IFERROR((VLOOKUP(C223,[2]PROJETS!$D$24:$AE$1000,25,0)),""))))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65"/>
      <c r="D224" s="72"/>
      <c r="E224" s="64"/>
      <c r="F224" s="28" t="str">
        <f>IF(C224="","",IFERROR(VLOOKUP(C224,[1]Annuaires!$B$4:$ZZ$5000,2,0)&amp;"  "&amp;VLOOKUP(C224,[1]Annuaires!$B$4:$ZZ$5000,1,0),(IFERROR(VLOOKUP(C224,'[2]PRE - ETUDE'!$C$5:$ZZ$5000,5,0),IFERROR(VLOOKUP(C224,Imformations!$C$9:$E$39,2,0),(VLOOKUP(C224,[2]PROJETS!$C$5:$ZZ$5000,5,0)))))))</f>
        <v/>
      </c>
      <c r="G224" s="28" t="str">
        <f>IF(C224="","",IFERROR(VLOOKUP(C224,[1]Annuaires!$B$4:$ZZ$5000,4,0),(IFERROR(VLOOKUP(C224,'[2]PRE - ETUDE'!$C$5:$ZZ$5000,4,0),IFERROR(VLOOKUP(C224,[2]PROJETS!$C$5:$ZZ$5000,4,0),(VLOOKUP(C224,Imformations!$C$9:$E$38,3,0)))))))</f>
        <v/>
      </c>
      <c r="H224" s="29" t="str">
        <f>IF(C224="","",IFERROR((VLOOKUP(C224,'[2]PRE - ETUDE'!$E$58:$AD$100,25,0)),IFERROR(VLOOKUP(C224,Imformations!$C$10:$G$32,3,0),IFERROR((VLOOKUP(C224,[2]PROJETS!$D$24:$AE$1000,25,0)),""))))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65"/>
      <c r="D225" s="72"/>
      <c r="E225" s="64"/>
      <c r="F225" s="28" t="str">
        <f>IF(C225="","",IFERROR(VLOOKUP(C225,[1]Annuaires!$B$4:$ZZ$5000,2,0)&amp;"  "&amp;VLOOKUP(C225,[1]Annuaires!$B$4:$ZZ$5000,1,0),(IFERROR(VLOOKUP(C225,'[2]PRE - ETUDE'!$C$5:$ZZ$5000,5,0),IFERROR(VLOOKUP(C225,Imformations!$C$9:$E$39,2,0),(VLOOKUP(C225,[2]PROJETS!$C$5:$ZZ$5000,5,0)))))))</f>
        <v/>
      </c>
      <c r="G225" s="28" t="str">
        <f>IF(C225="","",IFERROR(VLOOKUP(C225,[1]Annuaires!$B$4:$ZZ$5000,4,0),(IFERROR(VLOOKUP(C225,'[2]PRE - ETUDE'!$C$5:$ZZ$5000,4,0),IFERROR(VLOOKUP(C225,[2]PROJETS!$C$5:$ZZ$5000,4,0),(VLOOKUP(C225,Imformations!$C$9:$E$38,3,0)))))))</f>
        <v/>
      </c>
      <c r="H225" s="29" t="str">
        <f>IF(C225="","",IFERROR((VLOOKUP(C225,'[2]PRE - ETUDE'!$E$58:$AD$100,25,0)),IFERROR(VLOOKUP(C225,Imformations!$C$10:$G$32,3,0),IFERROR((VLOOKUP(C225,[2]PROJETS!$D$24:$AE$1000,25,0)),""))))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65"/>
      <c r="D226" s="72"/>
      <c r="E226" s="64"/>
      <c r="F226" s="28" t="str">
        <f>IF(C226="","",IFERROR(VLOOKUP(C226,[1]Annuaires!$B$4:$ZZ$5000,2,0)&amp;"  "&amp;VLOOKUP(C226,[1]Annuaires!$B$4:$ZZ$5000,1,0),(IFERROR(VLOOKUP(C226,'[2]PRE - ETUDE'!$C$5:$ZZ$5000,5,0),IFERROR(VLOOKUP(C226,Imformations!$C$9:$E$39,2,0),(VLOOKUP(C226,[2]PROJETS!$C$5:$ZZ$5000,5,0)))))))</f>
        <v/>
      </c>
      <c r="G226" s="28" t="str">
        <f>IF(C226="","",IFERROR(VLOOKUP(C226,[1]Annuaires!$B$4:$ZZ$5000,4,0),(IFERROR(VLOOKUP(C226,'[2]PRE - ETUDE'!$C$5:$ZZ$5000,4,0),IFERROR(VLOOKUP(C226,[2]PROJETS!$C$5:$ZZ$5000,4,0),(VLOOKUP(C226,Imformations!$C$9:$E$38,3,0)))))))</f>
        <v/>
      </c>
      <c r="H226" s="29" t="str">
        <f>IF(C226="","",IFERROR((VLOOKUP(C226,'[2]PRE - ETUDE'!$E$58:$AD$100,25,0)),IFERROR(VLOOKUP(C226,Imformations!$C$10:$G$32,3,0),IFERROR((VLOOKUP(C226,[2]PROJETS!$D$24:$AE$1000,25,0)),""))))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40" t="s">
        <v>49</v>
      </c>
      <c r="D227" s="73">
        <f>SUM(D220:D226)</f>
        <v>0</v>
      </c>
      <c r="E227" s="41"/>
      <c r="F227" s="42"/>
      <c r="G227" s="43" t="s">
        <v>50</v>
      </c>
      <c r="H227" s="44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68"/>
      <c r="D228" s="70"/>
      <c r="E228" s="67"/>
      <c r="F228" s="28" t="str">
        <f>IF(C228="","",IFERROR(VLOOKUP(C228,[1]Annuaires!$B$4:$ZZ$5000,2,0)&amp;"  "&amp;VLOOKUP(C228,[1]Annuaires!$B$4:$ZZ$5000,1,0),(IFERROR(VLOOKUP(C228,'[2]PRE - ETUDE'!$C$5:$ZZ$5000,5,0),IFERROR(VLOOKUP(C228,Imformations!$C$9:$E$39,2,0),(VLOOKUP(C228,[2]PROJETS!$C$5:$ZZ$5000,5,0)))))))</f>
        <v/>
      </c>
      <c r="G228" s="28" t="str">
        <f>IF(C228="","",IFERROR(VLOOKUP(C228,[1]Annuaires!$B$4:$ZZ$5000,4,0),(IFERROR(VLOOKUP(C228,'[2]PRE - ETUDE'!$C$5:$ZZ$5000,4,0),IFERROR(VLOOKUP(C228,[2]PROJETS!$C$5:$ZZ$5000,4,0),(VLOOKUP(C228,Imformations!$C$9:$E$38,3,0)))))))</f>
        <v/>
      </c>
      <c r="H228" s="29" t="str">
        <f>IF(C228="","",IFERROR((VLOOKUP(C228,'[2]PRE - ETUDE'!$E$58:$AD$100,25,0)),IFERROR(VLOOKUP(C228,Imformations!$C$10:$G$32,3,0),IFERROR((VLOOKUP(C228,[2]PROJETS!$D$24:$AE$1000,25,0)),""))))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65"/>
      <c r="D229" s="72"/>
      <c r="E229" s="64"/>
      <c r="F229" s="28" t="str">
        <f>IF(C229="","",IFERROR(VLOOKUP(C229,[1]Annuaires!$B$4:$ZZ$5000,2,0)&amp;"  "&amp;VLOOKUP(C229,[1]Annuaires!$B$4:$ZZ$5000,1,0),(IFERROR(VLOOKUP(C229,'[2]PRE - ETUDE'!$C$5:$ZZ$5000,5,0),IFERROR(VLOOKUP(C229,Imformations!$C$9:$E$39,2,0),(VLOOKUP(C229,[2]PROJETS!$C$5:$ZZ$5000,5,0)))))))</f>
        <v/>
      </c>
      <c r="G229" s="28" t="str">
        <f>IF(C229="","",IFERROR(VLOOKUP(C229,[1]Annuaires!$B$4:$ZZ$5000,4,0),(IFERROR(VLOOKUP(C229,'[2]PRE - ETUDE'!$C$5:$ZZ$5000,4,0),IFERROR(VLOOKUP(C229,[2]PROJETS!$C$5:$ZZ$5000,4,0),(VLOOKUP(C229,Imformations!$C$9:$E$38,3,0)))))))</f>
        <v/>
      </c>
      <c r="H229" s="29" t="str">
        <f>IF(C229="","",IFERROR((VLOOKUP(C229,'[2]PRE - ETUDE'!$E$58:$AD$100,25,0)),IFERROR(VLOOKUP(C229,Imformations!$C$10:$G$32,3,0),IFERROR((VLOOKUP(C229,[2]PROJETS!$D$24:$AE$1000,25,0)),""))))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65"/>
      <c r="D230" s="72"/>
      <c r="E230" s="64"/>
      <c r="F230" s="28" t="str">
        <f>IF(C230="","",IFERROR(VLOOKUP(C230,[1]Annuaires!$B$4:$ZZ$5000,2,0)&amp;"  "&amp;VLOOKUP(C230,[1]Annuaires!$B$4:$ZZ$5000,1,0),(IFERROR(VLOOKUP(C230,'[2]PRE - ETUDE'!$C$5:$ZZ$5000,5,0),IFERROR(VLOOKUP(C230,Imformations!$C$9:$E$39,2,0),(VLOOKUP(C230,[2]PROJETS!$C$5:$ZZ$5000,5,0)))))))</f>
        <v/>
      </c>
      <c r="G230" s="28" t="str">
        <f>IF(C230="","",IFERROR(VLOOKUP(C230,[1]Annuaires!$B$4:$ZZ$5000,4,0),(IFERROR(VLOOKUP(C230,'[2]PRE - ETUDE'!$C$5:$ZZ$5000,4,0),IFERROR(VLOOKUP(C230,[2]PROJETS!$C$5:$ZZ$5000,4,0),(VLOOKUP(C230,Imformations!$C$9:$E$38,3,0)))))))</f>
        <v/>
      </c>
      <c r="H230" s="29" t="str">
        <f>IF(C230="","",IFERROR((VLOOKUP(C230,'[2]PRE - ETUDE'!$E$58:$AD$100,25,0)),IFERROR(VLOOKUP(C230,Imformations!$C$10:$G$32,3,0),IFERROR((VLOOKUP(C230,[2]PROJETS!$D$24:$AE$1000,25,0)),""))))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65"/>
      <c r="D231" s="72"/>
      <c r="E231" s="64"/>
      <c r="F231" s="28" t="str">
        <f>IF(C231="","",IFERROR(VLOOKUP(C231,[1]Annuaires!$B$4:$ZZ$5000,2,0)&amp;"  "&amp;VLOOKUP(C231,[1]Annuaires!$B$4:$ZZ$5000,1,0),(IFERROR(VLOOKUP(C231,'[2]PRE - ETUDE'!$C$5:$ZZ$5000,5,0),IFERROR(VLOOKUP(C231,Imformations!$C$9:$E$39,2,0),(VLOOKUP(C231,[2]PROJETS!$C$5:$ZZ$5000,5,0)))))))</f>
        <v/>
      </c>
      <c r="G231" s="28" t="str">
        <f>IF(C231="","",IFERROR(VLOOKUP(C231,[1]Annuaires!$B$4:$ZZ$5000,4,0),(IFERROR(VLOOKUP(C231,'[2]PRE - ETUDE'!$C$5:$ZZ$5000,4,0),IFERROR(VLOOKUP(C231,[2]PROJETS!$C$5:$ZZ$5000,4,0),(VLOOKUP(C231,Imformations!$C$9:$E$38,3,0)))))))</f>
        <v/>
      </c>
      <c r="H231" s="29" t="str">
        <f>IF(C231="","",IFERROR((VLOOKUP(C231,'[2]PRE - ETUDE'!$E$58:$AD$100,25,0)),IFERROR(VLOOKUP(C231,Imformations!$C$10:$G$32,3,0),IFERROR((VLOOKUP(C231,[2]PROJETS!$D$24:$AE$1000,25,0)),""))))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65"/>
      <c r="D232" s="72"/>
      <c r="E232" s="64"/>
      <c r="F232" s="28" t="str">
        <f>IF(C232="","",IFERROR(VLOOKUP(C232,[1]Annuaires!$B$4:$ZZ$5000,2,0)&amp;"  "&amp;VLOOKUP(C232,[1]Annuaires!$B$4:$ZZ$5000,1,0),(IFERROR(VLOOKUP(C232,'[2]PRE - ETUDE'!$C$5:$ZZ$5000,5,0),IFERROR(VLOOKUP(C232,Imformations!$C$9:$E$39,2,0),(VLOOKUP(C232,[2]PROJETS!$C$5:$ZZ$5000,5,0)))))))</f>
        <v/>
      </c>
      <c r="G232" s="28" t="str">
        <f>IF(C232="","",IFERROR(VLOOKUP(C232,[1]Annuaires!$B$4:$ZZ$5000,4,0),(IFERROR(VLOOKUP(C232,'[2]PRE - ETUDE'!$C$5:$ZZ$5000,4,0),IFERROR(VLOOKUP(C232,[2]PROJETS!$C$5:$ZZ$5000,4,0),(VLOOKUP(C232,Imformations!$C$9:$E$38,3,0)))))))</f>
        <v/>
      </c>
      <c r="H232" s="29" t="str">
        <f>IF(C232="","",IFERROR((VLOOKUP(C232,'[2]PRE - ETUDE'!$E$58:$AD$100,25,0)),IFERROR(VLOOKUP(C232,Imformations!$C$10:$G$32,3,0),IFERROR((VLOOKUP(C232,[2]PROJETS!$D$24:$AE$1000,25,0)),""))))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65"/>
      <c r="D233" s="72"/>
      <c r="E233" s="64"/>
      <c r="F233" s="28" t="str">
        <f>IF(C233="","",IFERROR(VLOOKUP(C233,[1]Annuaires!$B$4:$ZZ$5000,2,0)&amp;"  "&amp;VLOOKUP(C233,[1]Annuaires!$B$4:$ZZ$5000,1,0),(IFERROR(VLOOKUP(C233,'[2]PRE - ETUDE'!$C$5:$ZZ$5000,5,0),IFERROR(VLOOKUP(C233,Imformations!$C$9:$E$39,2,0),(VLOOKUP(C233,[2]PROJETS!$C$5:$ZZ$5000,5,0)))))))</f>
        <v/>
      </c>
      <c r="G233" s="28" t="str">
        <f>IF(C233="","",IFERROR(VLOOKUP(C233,[1]Annuaires!$B$4:$ZZ$5000,4,0),(IFERROR(VLOOKUP(C233,'[2]PRE - ETUDE'!$C$5:$ZZ$5000,4,0),IFERROR(VLOOKUP(C233,[2]PROJETS!$C$5:$ZZ$5000,4,0),(VLOOKUP(C233,Imformations!$C$9:$E$38,3,0)))))))</f>
        <v/>
      </c>
      <c r="H233" s="29" t="str">
        <f>IF(C233="","",IFERROR((VLOOKUP(C233,'[2]PRE - ETUDE'!$E$58:$AD$100,25,0)),IFERROR(VLOOKUP(C233,Imformations!$C$10:$G$32,3,0),IFERROR((VLOOKUP(C233,[2]PROJETS!$D$24:$AE$1000,25,0)),""))))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65"/>
      <c r="D234" s="72"/>
      <c r="E234" s="64"/>
      <c r="F234" s="28" t="str">
        <f>IF(C234="","",IFERROR(VLOOKUP(C234,[1]Annuaires!$B$4:$ZZ$5000,2,0)&amp;"  "&amp;VLOOKUP(C234,[1]Annuaires!$B$4:$ZZ$5000,1,0),(IFERROR(VLOOKUP(C234,'[2]PRE - ETUDE'!$C$5:$ZZ$5000,5,0),IFERROR(VLOOKUP(C234,Imformations!$C$9:$E$39,2,0),(VLOOKUP(C234,[2]PROJETS!$C$5:$ZZ$5000,5,0)))))))</f>
        <v/>
      </c>
      <c r="G234" s="28" t="str">
        <f>IF(C234="","",IFERROR(VLOOKUP(C234,[1]Annuaires!$B$4:$ZZ$5000,4,0),(IFERROR(VLOOKUP(C234,'[2]PRE - ETUDE'!$C$5:$ZZ$5000,4,0),IFERROR(VLOOKUP(C234,[2]PROJETS!$C$5:$ZZ$5000,4,0),(VLOOKUP(C234,Imformations!$C$9:$E$38,3,0)))))))</f>
        <v/>
      </c>
      <c r="H234" s="29" t="str">
        <f>IF(C234="","",IFERROR((VLOOKUP(C234,'[2]PRE - ETUDE'!$E$58:$AD$100,25,0)),IFERROR(VLOOKUP(C234,Imformations!$C$10:$G$32,3,0),IFERROR((VLOOKUP(C234,[2]PROJETS!$D$24:$AE$1000,25,0)),""))))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40" t="s">
        <v>49</v>
      </c>
      <c r="D235" s="73">
        <f>SUM(D228:D234)</f>
        <v>0</v>
      </c>
      <c r="E235" s="41"/>
      <c r="F235" s="42"/>
      <c r="G235" s="43" t="s">
        <v>50</v>
      </c>
      <c r="H235" s="44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68"/>
      <c r="D236" s="70"/>
      <c r="E236" s="67"/>
      <c r="F236" s="28" t="str">
        <f>IF(C236="","",IFERROR(VLOOKUP(C236,[1]Annuaires!$B$4:$ZZ$5000,2,0)&amp;"  "&amp;VLOOKUP(C236,[1]Annuaires!$B$4:$ZZ$5000,1,0),(IFERROR(VLOOKUP(C236,'[2]PRE - ETUDE'!$C$5:$ZZ$5000,5,0),IFERROR(VLOOKUP(C236,Imformations!$C$9:$E$39,2,0),(VLOOKUP(C236,[2]PROJETS!$C$5:$ZZ$5000,5,0)))))))</f>
        <v/>
      </c>
      <c r="G236" s="28" t="str">
        <f>IF(C236="","",IFERROR(VLOOKUP(C236,[1]Annuaires!$B$4:$ZZ$5000,4,0),(IFERROR(VLOOKUP(C236,'[2]PRE - ETUDE'!$C$5:$ZZ$5000,4,0),IFERROR(VLOOKUP(C236,[2]PROJETS!$C$5:$ZZ$5000,4,0),(VLOOKUP(C236,Imformations!$C$9:$E$38,3,0)))))))</f>
        <v/>
      </c>
      <c r="H236" s="29" t="str">
        <f>IF(C236="","",IFERROR((VLOOKUP(C236,'[2]PRE - ETUDE'!$E$58:$AD$100,25,0)),IFERROR(VLOOKUP(C236,Imformations!$C$10:$G$32,3,0),IFERROR((VLOOKUP(C236,[2]PROJETS!$D$24:$AE$1000,25,0)),""))))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65"/>
      <c r="D237" s="72"/>
      <c r="E237" s="64"/>
      <c r="F237" s="28" t="str">
        <f>IF(C237="","",IFERROR(VLOOKUP(C237,[1]Annuaires!$B$4:$ZZ$5000,2,0)&amp;"  "&amp;VLOOKUP(C237,[1]Annuaires!$B$4:$ZZ$5000,1,0),(IFERROR(VLOOKUP(C237,'[2]PRE - ETUDE'!$C$5:$ZZ$5000,5,0),IFERROR(VLOOKUP(C237,Imformations!$C$9:$E$39,2,0),(VLOOKUP(C237,[2]PROJETS!$C$5:$ZZ$5000,5,0)))))))</f>
        <v/>
      </c>
      <c r="G237" s="28" t="str">
        <f>IF(C237="","",IFERROR(VLOOKUP(C237,[1]Annuaires!$B$4:$ZZ$5000,4,0),(IFERROR(VLOOKUP(C237,'[2]PRE - ETUDE'!$C$5:$ZZ$5000,4,0),IFERROR(VLOOKUP(C237,[2]PROJETS!$C$5:$ZZ$5000,4,0),(VLOOKUP(C237,Imformations!$C$9:$E$38,3,0)))))))</f>
        <v/>
      </c>
      <c r="H237" s="29" t="str">
        <f>IF(C237="","",IFERROR((VLOOKUP(C237,'[2]PRE - ETUDE'!$E$58:$AD$100,25,0)),IFERROR(VLOOKUP(C237,Imformations!$C$10:$G$32,3,0),IFERROR((VLOOKUP(C237,[2]PROJETS!$D$24:$AE$1000,25,0)),""))))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65"/>
      <c r="D238" s="72"/>
      <c r="E238" s="64"/>
      <c r="F238" s="28" t="str">
        <f>IF(C238="","",IFERROR(VLOOKUP(C238,[1]Annuaires!$B$4:$ZZ$5000,2,0)&amp;"  "&amp;VLOOKUP(C238,[1]Annuaires!$B$4:$ZZ$5000,1,0),(IFERROR(VLOOKUP(C238,'[2]PRE - ETUDE'!$C$5:$ZZ$5000,5,0),IFERROR(VLOOKUP(C238,Imformations!$C$9:$E$39,2,0),(VLOOKUP(C238,[2]PROJETS!$C$5:$ZZ$5000,5,0)))))))</f>
        <v/>
      </c>
      <c r="G238" s="28" t="str">
        <f>IF(C238="","",IFERROR(VLOOKUP(C238,[1]Annuaires!$B$4:$ZZ$5000,4,0),(IFERROR(VLOOKUP(C238,'[2]PRE - ETUDE'!$C$5:$ZZ$5000,4,0),IFERROR(VLOOKUP(C238,[2]PROJETS!$C$5:$ZZ$5000,4,0),(VLOOKUP(C238,Imformations!$C$9:$E$38,3,0)))))))</f>
        <v/>
      </c>
      <c r="H238" s="29" t="str">
        <f>IF(C238="","",IFERROR((VLOOKUP(C238,'[2]PRE - ETUDE'!$E$58:$AD$100,25,0)),IFERROR(VLOOKUP(C238,Imformations!$C$10:$G$32,3,0),IFERROR((VLOOKUP(C238,[2]PROJETS!$D$24:$AE$1000,25,0)),""))))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65"/>
      <c r="D239" s="72"/>
      <c r="E239" s="64"/>
      <c r="F239" s="28" t="str">
        <f>IF(C239="","",IFERROR(VLOOKUP(C239,[1]Annuaires!$B$4:$ZZ$5000,2,0)&amp;"  "&amp;VLOOKUP(C239,[1]Annuaires!$B$4:$ZZ$5000,1,0),(IFERROR(VLOOKUP(C239,'[2]PRE - ETUDE'!$C$5:$ZZ$5000,5,0),IFERROR(VLOOKUP(C239,Imformations!$C$9:$E$39,2,0),(VLOOKUP(C239,[2]PROJETS!$C$5:$ZZ$5000,5,0)))))))</f>
        <v/>
      </c>
      <c r="G239" s="28" t="str">
        <f>IF(C239="","",IFERROR(VLOOKUP(C239,[1]Annuaires!$B$4:$ZZ$5000,4,0),(IFERROR(VLOOKUP(C239,'[2]PRE - ETUDE'!$C$5:$ZZ$5000,4,0),IFERROR(VLOOKUP(C239,[2]PROJETS!$C$5:$ZZ$5000,4,0),(VLOOKUP(C239,Imformations!$C$9:$E$38,3,0)))))))</f>
        <v/>
      </c>
      <c r="H239" s="29" t="str">
        <f>IF(C239="","",IFERROR((VLOOKUP(C239,'[2]PRE - ETUDE'!$E$58:$AD$100,25,0)),IFERROR(VLOOKUP(C239,Imformations!$C$10:$G$32,3,0),IFERROR((VLOOKUP(C239,[2]PROJETS!$D$24:$AE$1000,25,0)),""))))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65"/>
      <c r="D240" s="72"/>
      <c r="E240" s="64"/>
      <c r="F240" s="28" t="str">
        <f>IF(C240="","",IFERROR(VLOOKUP(C240,[1]Annuaires!$B$4:$ZZ$5000,2,0)&amp;"  "&amp;VLOOKUP(C240,[1]Annuaires!$B$4:$ZZ$5000,1,0),(IFERROR(VLOOKUP(C240,'[2]PRE - ETUDE'!$C$5:$ZZ$5000,5,0),IFERROR(VLOOKUP(C240,Imformations!$C$9:$E$39,2,0),(VLOOKUP(C240,[2]PROJETS!$C$5:$ZZ$5000,5,0)))))))</f>
        <v/>
      </c>
      <c r="G240" s="28" t="str">
        <f>IF(C240="","",IFERROR(VLOOKUP(C240,[1]Annuaires!$B$4:$ZZ$5000,4,0),(IFERROR(VLOOKUP(C240,'[2]PRE - ETUDE'!$C$5:$ZZ$5000,4,0),IFERROR(VLOOKUP(C240,[2]PROJETS!$C$5:$ZZ$5000,4,0),(VLOOKUP(C240,Imformations!$C$9:$E$38,3,0)))))))</f>
        <v/>
      </c>
      <c r="H240" s="29" t="str">
        <f>IF(C240="","",IFERROR((VLOOKUP(C240,'[2]PRE - ETUDE'!$E$58:$AD$100,25,0)),IFERROR(VLOOKUP(C240,Imformations!$C$10:$G$32,3,0),IFERROR((VLOOKUP(C240,[2]PROJETS!$D$24:$AE$1000,25,0)),""))))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65"/>
      <c r="D241" s="72"/>
      <c r="E241" s="64"/>
      <c r="F241" s="28" t="str">
        <f>IF(C241="","",IFERROR(VLOOKUP(C241,[1]Annuaires!$B$4:$ZZ$5000,2,0)&amp;"  "&amp;VLOOKUP(C241,[1]Annuaires!$B$4:$ZZ$5000,1,0),(IFERROR(VLOOKUP(C241,'[2]PRE - ETUDE'!$C$5:$ZZ$5000,5,0),IFERROR(VLOOKUP(C241,Imformations!$C$9:$E$39,2,0),(VLOOKUP(C241,[2]PROJETS!$C$5:$ZZ$5000,5,0)))))))</f>
        <v/>
      </c>
      <c r="G241" s="28" t="str">
        <f>IF(C241="","",IFERROR(VLOOKUP(C241,[1]Annuaires!$B$4:$ZZ$5000,4,0),(IFERROR(VLOOKUP(C241,'[2]PRE - ETUDE'!$C$5:$ZZ$5000,4,0),IFERROR(VLOOKUP(C241,[2]PROJETS!$C$5:$ZZ$5000,4,0),(VLOOKUP(C241,Imformations!$C$9:$E$38,3,0)))))))</f>
        <v/>
      </c>
      <c r="H241" s="29" t="str">
        <f>IF(C241="","",IFERROR((VLOOKUP(C241,'[2]PRE - ETUDE'!$E$58:$AD$100,25,0)),IFERROR(VLOOKUP(C241,Imformations!$C$10:$G$32,3,0),IFERROR((VLOOKUP(C241,[2]PROJETS!$D$24:$AE$1000,25,0)),""))))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65"/>
      <c r="D242" s="72"/>
      <c r="E242" s="64"/>
      <c r="F242" s="28" t="str">
        <f>IF(C242="","",IFERROR(VLOOKUP(C242,[1]Annuaires!$B$4:$ZZ$5000,2,0)&amp;"  "&amp;VLOOKUP(C242,[1]Annuaires!$B$4:$ZZ$5000,1,0),(IFERROR(VLOOKUP(C242,'[2]PRE - ETUDE'!$C$5:$ZZ$5000,5,0),IFERROR(VLOOKUP(C242,Imformations!$C$9:$E$39,2,0),(VLOOKUP(C242,[2]PROJETS!$C$5:$ZZ$5000,5,0)))))))</f>
        <v/>
      </c>
      <c r="G242" s="28" t="str">
        <f>IF(C242="","",IFERROR(VLOOKUP(C242,[1]Annuaires!$B$4:$ZZ$5000,4,0),(IFERROR(VLOOKUP(C242,'[2]PRE - ETUDE'!$C$5:$ZZ$5000,4,0),IFERROR(VLOOKUP(C242,[2]PROJETS!$C$5:$ZZ$5000,4,0),(VLOOKUP(C242,Imformations!$C$9:$E$38,3,0)))))))</f>
        <v/>
      </c>
      <c r="H242" s="29" t="str">
        <f>IF(C242="","",IFERROR((VLOOKUP(C242,'[2]PRE - ETUDE'!$E$58:$AD$100,25,0)),IFERROR(VLOOKUP(C242,Imformations!$C$10:$G$32,3,0),IFERROR((VLOOKUP(C242,[2]PROJETS!$D$24:$AE$1000,25,0)),""))))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40" t="s">
        <v>49</v>
      </c>
      <c r="D243" s="73">
        <f>SUM(D236:D242)</f>
        <v>0</v>
      </c>
      <c r="E243" s="41"/>
      <c r="F243" s="42"/>
      <c r="G243" s="43" t="s">
        <v>50</v>
      </c>
      <c r="H243" s="44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68"/>
      <c r="D244" s="70"/>
      <c r="E244" s="67"/>
      <c r="F244" s="28" t="str">
        <f>IF(C244="","",IFERROR(VLOOKUP(C244,[1]Annuaires!$B$4:$ZZ$5000,2,0)&amp;"  "&amp;VLOOKUP(C244,[1]Annuaires!$B$4:$ZZ$5000,1,0),(IFERROR(VLOOKUP(C244,'[2]PRE - ETUDE'!$C$5:$ZZ$5000,5,0),IFERROR(VLOOKUP(C244,Imformations!$C$9:$E$39,2,0),(VLOOKUP(C244,[2]PROJETS!$C$5:$ZZ$5000,5,0)))))))</f>
        <v/>
      </c>
      <c r="G244" s="28" t="str">
        <f>IF(C244="","",IFERROR(VLOOKUP(C244,[1]Annuaires!$B$4:$ZZ$5000,4,0),(IFERROR(VLOOKUP(C244,'[2]PRE - ETUDE'!$C$5:$ZZ$5000,4,0),IFERROR(VLOOKUP(C244,[2]PROJETS!$C$5:$ZZ$5000,4,0),(VLOOKUP(C244,Imformations!$C$9:$E$38,3,0)))))))</f>
        <v/>
      </c>
      <c r="H244" s="29" t="str">
        <f>IF(C244="","",IFERROR((VLOOKUP(C244,'[2]PRE - ETUDE'!$E$58:$AD$100,25,0)),IFERROR(VLOOKUP(C244,Imformations!$C$10:$G$32,3,0),IFERROR((VLOOKUP(C244,[2]PROJETS!$D$24:$AE$1000,25,0)),""))))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65"/>
      <c r="D245" s="72"/>
      <c r="E245" s="64"/>
      <c r="F245" s="28" t="str">
        <f>IF(C245="","",IFERROR(VLOOKUP(C245,[1]Annuaires!$B$4:$ZZ$5000,2,0)&amp;"  "&amp;VLOOKUP(C245,[1]Annuaires!$B$4:$ZZ$5000,1,0),(IFERROR(VLOOKUP(C245,'[2]PRE - ETUDE'!$C$5:$ZZ$5000,5,0),IFERROR(VLOOKUP(C245,Imformations!$C$9:$E$39,2,0),(VLOOKUP(C245,[2]PROJETS!$C$5:$ZZ$5000,5,0)))))))</f>
        <v/>
      </c>
      <c r="G245" s="28" t="str">
        <f>IF(C245="","",IFERROR(VLOOKUP(C245,[1]Annuaires!$B$4:$ZZ$5000,4,0),(IFERROR(VLOOKUP(C245,'[2]PRE - ETUDE'!$C$5:$ZZ$5000,4,0),IFERROR(VLOOKUP(C245,[2]PROJETS!$C$5:$ZZ$5000,4,0),(VLOOKUP(C245,Imformations!$C$9:$E$38,3,0)))))))</f>
        <v/>
      </c>
      <c r="H245" s="29" t="str">
        <f>IF(C245="","",IFERROR((VLOOKUP(C245,'[2]PRE - ETUDE'!$E$58:$AD$100,25,0)),IFERROR(VLOOKUP(C245,Imformations!$C$10:$G$32,3,0),IFERROR((VLOOKUP(C245,[2]PROJETS!$D$24:$AE$1000,25,0)),""))))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65"/>
      <c r="D246" s="72"/>
      <c r="E246" s="64"/>
      <c r="F246" s="28" t="str">
        <f>IF(C246="","",IFERROR(VLOOKUP(C246,[1]Annuaires!$B$4:$ZZ$5000,2,0)&amp;"  "&amp;VLOOKUP(C246,[1]Annuaires!$B$4:$ZZ$5000,1,0),(IFERROR(VLOOKUP(C246,'[2]PRE - ETUDE'!$C$5:$ZZ$5000,5,0),IFERROR(VLOOKUP(C246,Imformations!$C$9:$E$39,2,0),(VLOOKUP(C246,[2]PROJETS!$C$5:$ZZ$5000,5,0)))))))</f>
        <v/>
      </c>
      <c r="G246" s="28" t="str">
        <f>IF(C246="","",IFERROR(VLOOKUP(C246,[1]Annuaires!$B$4:$ZZ$5000,4,0),(IFERROR(VLOOKUP(C246,'[2]PRE - ETUDE'!$C$5:$ZZ$5000,4,0),IFERROR(VLOOKUP(C246,[2]PROJETS!$C$5:$ZZ$5000,4,0),(VLOOKUP(C246,Imformations!$C$9:$E$38,3,0)))))))</f>
        <v/>
      </c>
      <c r="H246" s="29" t="str">
        <f>IF(C246="","",IFERROR((VLOOKUP(C246,'[2]PRE - ETUDE'!$E$58:$AD$100,25,0)),IFERROR(VLOOKUP(C246,Imformations!$C$10:$G$32,3,0),IFERROR((VLOOKUP(C246,[2]PROJETS!$D$24:$AE$1000,25,0)),""))))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65"/>
      <c r="D247" s="72"/>
      <c r="E247" s="64"/>
      <c r="F247" s="28" t="str">
        <f>IF(C247="","",IFERROR(VLOOKUP(C247,[1]Annuaires!$B$4:$ZZ$5000,2,0)&amp;"  "&amp;VLOOKUP(C247,[1]Annuaires!$B$4:$ZZ$5000,1,0),(IFERROR(VLOOKUP(C247,'[2]PRE - ETUDE'!$C$5:$ZZ$5000,5,0),IFERROR(VLOOKUP(C247,Imformations!$C$9:$E$39,2,0),(VLOOKUP(C247,[2]PROJETS!$C$5:$ZZ$5000,5,0)))))))</f>
        <v/>
      </c>
      <c r="G247" s="28" t="str">
        <f>IF(C247="","",IFERROR(VLOOKUP(C247,[1]Annuaires!$B$4:$ZZ$5000,4,0),(IFERROR(VLOOKUP(C247,'[2]PRE - ETUDE'!$C$5:$ZZ$5000,4,0),IFERROR(VLOOKUP(C247,[2]PROJETS!$C$5:$ZZ$5000,4,0),(VLOOKUP(C247,Imformations!$C$9:$E$38,3,0)))))))</f>
        <v/>
      </c>
      <c r="H247" s="29" t="str">
        <f>IF(C247="","",IFERROR((VLOOKUP(C247,'[2]PRE - ETUDE'!$E$58:$AD$100,25,0)),IFERROR(VLOOKUP(C247,Imformations!$C$10:$G$32,3,0),IFERROR((VLOOKUP(C247,[2]PROJETS!$D$24:$AE$1000,25,0)),""))))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65"/>
      <c r="D248" s="72"/>
      <c r="E248" s="64"/>
      <c r="F248" s="28" t="str">
        <f>IF(C248="","",IFERROR(VLOOKUP(C248,[1]Annuaires!$B$4:$ZZ$5000,2,0)&amp;"  "&amp;VLOOKUP(C248,[1]Annuaires!$B$4:$ZZ$5000,1,0),(IFERROR(VLOOKUP(C248,'[2]PRE - ETUDE'!$C$5:$ZZ$5000,5,0),IFERROR(VLOOKUP(C248,Imformations!$C$9:$E$39,2,0),(VLOOKUP(C248,[2]PROJETS!$C$5:$ZZ$5000,5,0)))))))</f>
        <v/>
      </c>
      <c r="G248" s="28" t="str">
        <f>IF(C248="","",IFERROR(VLOOKUP(C248,[1]Annuaires!$B$4:$ZZ$5000,4,0),(IFERROR(VLOOKUP(C248,'[2]PRE - ETUDE'!$C$5:$ZZ$5000,4,0),IFERROR(VLOOKUP(C248,[2]PROJETS!$C$5:$ZZ$5000,4,0),(VLOOKUP(C248,Imformations!$C$9:$E$38,3,0)))))))</f>
        <v/>
      </c>
      <c r="H248" s="29" t="str">
        <f>IF(C248="","",IFERROR((VLOOKUP(C248,'[2]PRE - ETUDE'!$E$58:$AD$100,25,0)),IFERROR(VLOOKUP(C248,Imformations!$C$10:$G$32,3,0),IFERROR((VLOOKUP(C248,[2]PROJETS!$D$24:$AE$1000,25,0)),""))))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65"/>
      <c r="D249" s="72"/>
      <c r="E249" s="64"/>
      <c r="F249" s="28" t="str">
        <f>IF(C249="","",IFERROR(VLOOKUP(C249,[1]Annuaires!$B$4:$ZZ$5000,2,0)&amp;"  "&amp;VLOOKUP(C249,[1]Annuaires!$B$4:$ZZ$5000,1,0),(IFERROR(VLOOKUP(C249,'[2]PRE - ETUDE'!$C$5:$ZZ$5000,5,0),IFERROR(VLOOKUP(C249,Imformations!$C$9:$E$39,2,0),(VLOOKUP(C249,[2]PROJETS!$C$5:$ZZ$5000,5,0)))))))</f>
        <v/>
      </c>
      <c r="G249" s="28" t="str">
        <f>IF(C249="","",IFERROR(VLOOKUP(C249,[1]Annuaires!$B$4:$ZZ$5000,4,0),(IFERROR(VLOOKUP(C249,'[2]PRE - ETUDE'!$C$5:$ZZ$5000,4,0),IFERROR(VLOOKUP(C249,[2]PROJETS!$C$5:$ZZ$5000,4,0),(VLOOKUP(C249,Imformations!$C$9:$E$38,3,0)))))))</f>
        <v/>
      </c>
      <c r="H249" s="29" t="str">
        <f>IF(C249="","",IFERROR((VLOOKUP(C249,'[2]PRE - ETUDE'!$E$58:$AD$100,25,0)),IFERROR(VLOOKUP(C249,Imformations!$C$10:$G$32,3,0),IFERROR((VLOOKUP(C249,[2]PROJETS!$D$24:$AE$1000,25,0)),""))))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65"/>
      <c r="D250" s="72"/>
      <c r="E250" s="64"/>
      <c r="F250" s="28" t="str">
        <f>IF(C250="","",IFERROR(VLOOKUP(C250,[1]Annuaires!$B$4:$ZZ$5000,2,0)&amp;"  "&amp;VLOOKUP(C250,[1]Annuaires!$B$4:$ZZ$5000,1,0),(IFERROR(VLOOKUP(C250,'[2]PRE - ETUDE'!$C$5:$ZZ$5000,5,0),IFERROR(VLOOKUP(C250,Imformations!$C$9:$E$39,2,0),(VLOOKUP(C250,[2]PROJETS!$C$5:$ZZ$5000,5,0)))))))</f>
        <v/>
      </c>
      <c r="G250" s="28" t="str">
        <f>IF(C250="","",IFERROR(VLOOKUP(C250,[1]Annuaires!$B$4:$ZZ$5000,4,0),(IFERROR(VLOOKUP(C250,'[2]PRE - ETUDE'!$C$5:$ZZ$5000,4,0),IFERROR(VLOOKUP(C250,[2]PROJETS!$C$5:$ZZ$5000,4,0),(VLOOKUP(C250,Imformations!$C$9:$E$38,3,0)))))))</f>
        <v/>
      </c>
      <c r="H250" s="29" t="str">
        <f>IF(C250="","",IFERROR((VLOOKUP(C250,'[2]PRE - ETUDE'!$E$58:$AD$100,25,0)),IFERROR(VLOOKUP(C250,Imformations!$C$10:$G$32,3,0),IFERROR((VLOOKUP(C250,[2]PROJETS!$D$24:$AE$1000,25,0)),""))))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49" t="s">
        <v>49</v>
      </c>
      <c r="D251" s="75">
        <f>SUM(D244:D250)</f>
        <v>0</v>
      </c>
      <c r="E251" s="50"/>
      <c r="F251" s="51"/>
      <c r="G251" s="52" t="s">
        <v>50</v>
      </c>
      <c r="H251" s="53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57"/>
    </row>
    <row r="258" spans="4:4" x14ac:dyDescent="0.25">
      <c r="D258" s="57"/>
    </row>
    <row r="259" spans="4:4" x14ac:dyDescent="0.25">
      <c r="D259" s="57"/>
    </row>
    <row r="260" spans="4:4" x14ac:dyDescent="0.25">
      <c r="D260" s="57"/>
    </row>
    <row r="261" spans="4:4" x14ac:dyDescent="0.25">
      <c r="D261" s="57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P261"/>
  <sheetViews>
    <sheetView showZeros="0" zoomScale="130" zoomScaleNormal="130" workbookViewId="0">
      <pane xSplit="12" ySplit="3" topLeftCell="M219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Q1" sqref="Q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48" customWidth="1"/>
    <col min="4" max="4" width="9.5703125" style="48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48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5" width="11.42578125" style="35"/>
    <col min="16" max="16" width="9.42578125" style="35" customWidth="1"/>
    <col min="17" max="16384" width="11.42578125" style="35"/>
  </cols>
  <sheetData>
    <row r="1" spans="2:16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"OCTOBRE "&amp;Imformations!B3</f>
        <v>OCTOBRE 2017</v>
      </c>
      <c r="H1" s="142">
        <f>D11+D19+D27+D35+D43+D51+D59+D67+D75+D83+D91+D99+D107+D115+D123+D131+D139+D147+D155+D163+D171+D179+D187+D195+D203+D211+D219+D227+D235+D243+D251</f>
        <v>0</v>
      </c>
      <c r="I1" s="142"/>
      <c r="J1" s="14"/>
      <c r="K1" s="14"/>
      <c r="M1" s="16" t="s">
        <v>52</v>
      </c>
      <c r="N1" s="16" t="s">
        <v>53</v>
      </c>
      <c r="O1" s="17"/>
      <c r="P1" s="17"/>
    </row>
    <row r="2" spans="2:16" s="15" customFormat="1" ht="19.5" customHeight="1" thickBot="1" x14ac:dyDescent="0.25">
      <c r="B2" s="18">
        <v>1</v>
      </c>
      <c r="C2" s="18">
        <f>B2+1</f>
        <v>2</v>
      </c>
      <c r="D2" s="18">
        <f t="shared" ref="D2:I2" si="0">C2+1</f>
        <v>3</v>
      </c>
      <c r="E2" s="18"/>
      <c r="F2" s="19"/>
      <c r="G2" s="18">
        <f>D2+1</f>
        <v>4</v>
      </c>
      <c r="H2" s="18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  <c r="P2" s="17"/>
    </row>
    <row r="3" spans="2:16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6" ht="15" customHeight="1" x14ac:dyDescent="0.25">
      <c r="B4" s="143" t="s">
        <v>3</v>
      </c>
      <c r="C4" s="63"/>
      <c r="D4" s="71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29" t="str">
        <f>IF(C4="","",IFERROR((VLOOKUP(C4,'[2]PRE - ETUDE'!$E$58:$AD$100,25,0)),IFERROR(VLOOKUP(C4,Imformations!$C$10:$G$32,3,0),IFERROR((VLOOKUP(C4,[2]PROJETS!$D$24:$AE$1000,25,0)),""))))</f>
        <v/>
      </c>
      <c r="I4" s="30"/>
      <c r="J4" s="31"/>
      <c r="K4" s="32"/>
      <c r="L4" s="33"/>
      <c r="M4" s="34"/>
      <c r="N4" s="34"/>
    </row>
    <row r="5" spans="2:16" ht="15" customHeight="1" x14ac:dyDescent="0.25">
      <c r="B5" s="139"/>
      <c r="C5" s="65"/>
      <c r="D5" s="72"/>
      <c r="E5" s="64"/>
      <c r="F5" s="28" t="str">
        <f>IF(C5="","",IFERROR(VLOOKUP(C5,[1]Annuaires!$B$4:$ZZ$5000,2,0)&amp;"  "&amp;VLOOKUP(C5,[1]Annuaires!$B$4:$ZZ$5000,1,0),(IFERROR(VLOOKUP(C5,'[2]PRE - ETUDE'!$C$5:$ZZ$5000,5,0),IFERROR(VLOOKUP(C5,Imformations!$C$9:$E$39,2,0),(VLOOKUP(C5,[2]PROJETS!$C$5:$ZZ$5000,5,0)))))))</f>
        <v/>
      </c>
      <c r="G5" s="28" t="str">
        <f>IF(C5="","",IFERROR(VLOOKUP(C5,[1]Annuaires!$B$4:$ZZ$5000,4,0),(IFERROR(VLOOKUP(C5,'[2]PRE - ETUDE'!$C$5:$ZZ$5000,4,0),IFERROR(VLOOKUP(C5,[2]PROJETS!$C$5:$ZZ$5000,4,0),(VLOOKUP(C5,Imformations!$C$9:$E$38,3,0)))))))</f>
        <v/>
      </c>
      <c r="H5" s="29" t="str">
        <f>IF(C5="","",IFERROR((VLOOKUP(C5,'[2]PRE - ETUDE'!$E$58:$AD$100,25,0)),IFERROR(VLOOKUP(C5,Imformations!$C$10:$G$32,3,0),IFERROR((VLOOKUP(C5,[2]PROJETS!$D$24:$AE$1000,25,0)),""))))</f>
        <v/>
      </c>
      <c r="I5" s="36"/>
      <c r="J5" s="37"/>
      <c r="K5" s="38"/>
      <c r="L5" s="33"/>
      <c r="M5" s="34"/>
      <c r="N5" s="34"/>
    </row>
    <row r="6" spans="2:16" ht="15" customHeight="1" x14ac:dyDescent="0.25">
      <c r="B6" s="139"/>
      <c r="C6" s="65"/>
      <c r="D6" s="72"/>
      <c r="E6" s="64"/>
      <c r="F6" s="28" t="str">
        <f>IF(C6="","",IFERROR(VLOOKUP(C6,[1]Annuaires!$B$4:$ZZ$5000,2,0)&amp;"  "&amp;VLOOKUP(C6,[1]Annuaires!$B$4:$ZZ$5000,1,0),(IFERROR(VLOOKUP(C6,'[2]PRE - ETUDE'!$C$5:$ZZ$5000,5,0),IFERROR(VLOOKUP(C6,Imformations!$C$9:$E$39,2,0),(VLOOKUP(C6,[2]PROJETS!$C$5:$ZZ$5000,5,0)))))))</f>
        <v/>
      </c>
      <c r="G6" s="28" t="str">
        <f>IF(C6="","",IFERROR(VLOOKUP(C6,[1]Annuaires!$B$4:$ZZ$5000,4,0),(IFERROR(VLOOKUP(C6,'[2]PRE - ETUDE'!$C$5:$ZZ$5000,4,0),IFERROR(VLOOKUP(C6,[2]PROJETS!$C$5:$ZZ$5000,4,0),(VLOOKUP(C6,Imformations!$C$9:$E$38,3,0)))))))</f>
        <v/>
      </c>
      <c r="H6" s="29" t="str">
        <f>IF(C6="","",IFERROR((VLOOKUP(C6,'[2]PRE - ETUDE'!$E$58:$AD$100,25,0)),IFERROR(VLOOKUP(C6,Imformations!$C$10:$G$32,3,0),IFERROR((VLOOKUP(C6,[2]PROJETS!$D$24:$AE$1000,25,0)),""))))</f>
        <v/>
      </c>
      <c r="I6" s="36"/>
      <c r="J6" s="37"/>
      <c r="K6" s="38"/>
      <c r="L6" s="33"/>
      <c r="M6" s="34"/>
      <c r="N6" s="34"/>
    </row>
    <row r="7" spans="2:16" ht="15" customHeight="1" x14ac:dyDescent="0.25">
      <c r="B7" s="139"/>
      <c r="C7" s="65"/>
      <c r="D7" s="72"/>
      <c r="E7" s="64"/>
      <c r="F7" s="28" t="str">
        <f>IF(C7="","",IFERROR(VLOOKUP(C7,[1]Annuaires!$B$4:$ZZ$5000,2,0)&amp;"  "&amp;VLOOKUP(C7,[1]Annuaires!$B$4:$ZZ$5000,1,0),(IFERROR(VLOOKUP(C7,'[2]PRE - ETUDE'!$C$5:$ZZ$5000,5,0),IFERROR(VLOOKUP(C7,Imformations!$C$9:$E$39,2,0),(VLOOKUP(C7,[2]PROJETS!$C$5:$ZZ$5000,5,0)))))))</f>
        <v/>
      </c>
      <c r="G7" s="28" t="str">
        <f>IF(C7="","",IFERROR(VLOOKUP(C7,[1]Annuaires!$B$4:$ZZ$5000,4,0),(IFERROR(VLOOKUP(C7,'[2]PRE - ETUDE'!$C$5:$ZZ$5000,4,0),IFERROR(VLOOKUP(C7,[2]PROJETS!$C$5:$ZZ$5000,4,0),(VLOOKUP(C7,Imformations!$C$9:$E$38,3,0)))))))</f>
        <v/>
      </c>
      <c r="H7" s="29" t="str">
        <f>IF(C7="","",IFERROR((VLOOKUP(C7,'[2]PRE - ETUDE'!$E$58:$AD$100,25,0)),IFERROR(VLOOKUP(C7,Imformations!$C$10:$G$32,3,0),IFERROR((VLOOKUP(C7,[2]PROJETS!$D$24:$AE$1000,25,0)),""))))</f>
        <v/>
      </c>
      <c r="I7" s="36"/>
      <c r="J7" s="37"/>
      <c r="K7" s="38"/>
      <c r="L7" s="33"/>
      <c r="M7" s="34"/>
      <c r="N7" s="34"/>
    </row>
    <row r="8" spans="2:16" ht="15" customHeight="1" x14ac:dyDescent="0.25">
      <c r="B8" s="139"/>
      <c r="C8" s="65"/>
      <c r="D8" s="72"/>
      <c r="E8" s="64"/>
      <c r="F8" s="28" t="str">
        <f>IF(C8="","",IFERROR(VLOOKUP(C8,[1]Annuaires!$B$4:$ZZ$5000,2,0)&amp;"  "&amp;VLOOKUP(C8,[1]Annuaires!$B$4:$ZZ$5000,1,0),(IFERROR(VLOOKUP(C8,'[2]PRE - ETUDE'!$C$5:$ZZ$5000,5,0),IFERROR(VLOOKUP(C8,Imformations!$C$9:$E$39,2,0),(VLOOKUP(C8,[2]PROJETS!$C$5:$ZZ$5000,5,0)))))))</f>
        <v/>
      </c>
      <c r="G8" s="28" t="str">
        <f>IF(C8="","",IFERROR(VLOOKUP(C8,[1]Annuaires!$B$4:$ZZ$5000,4,0),(IFERROR(VLOOKUP(C8,'[2]PRE - ETUDE'!$C$5:$ZZ$5000,4,0),IFERROR(VLOOKUP(C8,[2]PROJETS!$C$5:$ZZ$5000,4,0),(VLOOKUP(C8,Imformations!$C$9:$E$38,3,0)))))))</f>
        <v/>
      </c>
      <c r="H8" s="29" t="str">
        <f>IF(C8="","",IFERROR((VLOOKUP(C8,'[2]PRE - ETUDE'!$E$58:$AD$100,25,0)),IFERROR(VLOOKUP(C8,Imformations!$C$10:$G$32,3,0),IFERROR((VLOOKUP(C8,[2]PROJETS!$D$24:$AE$1000,25,0)),""))))</f>
        <v/>
      </c>
      <c r="I8" s="36"/>
      <c r="J8" s="37"/>
      <c r="K8" s="38"/>
      <c r="M8" s="34"/>
      <c r="N8" s="34"/>
    </row>
    <row r="9" spans="2:16" ht="15" customHeight="1" x14ac:dyDescent="0.25">
      <c r="B9" s="139"/>
      <c r="C9" s="65"/>
      <c r="D9" s="72"/>
      <c r="E9" s="64"/>
      <c r="F9" s="28" t="str">
        <f>IF(C9="","",IFERROR(VLOOKUP(C9,[1]Annuaires!$B$4:$ZZ$5000,2,0)&amp;"  "&amp;VLOOKUP(C9,[1]Annuaires!$B$4:$ZZ$5000,1,0),(IFERROR(VLOOKUP(C9,'[2]PRE - ETUDE'!$C$5:$ZZ$5000,5,0),IFERROR(VLOOKUP(C9,Imformations!$C$9:$E$39,2,0),(VLOOKUP(C9,[2]PROJETS!$C$5:$ZZ$5000,5,0)))))))</f>
        <v/>
      </c>
      <c r="G9" s="28" t="str">
        <f>IF(C9="","",IFERROR(VLOOKUP(C9,[1]Annuaires!$B$4:$ZZ$5000,4,0),(IFERROR(VLOOKUP(C9,'[2]PRE - ETUDE'!$C$5:$ZZ$5000,4,0),IFERROR(VLOOKUP(C9,[2]PROJETS!$C$5:$ZZ$5000,4,0),(VLOOKUP(C9,Imformations!$C$9:$E$38,3,0)))))))</f>
        <v/>
      </c>
      <c r="H9" s="29" t="str">
        <f>IF(C9="","",IFERROR((VLOOKUP(C9,'[2]PRE - ETUDE'!$E$58:$AD$100,25,0)),IFERROR(VLOOKUP(C9,Imformations!$C$10:$G$32,3,0),IFERROR((VLOOKUP(C9,[2]PROJETS!$D$24:$AE$1000,25,0)),""))))</f>
        <v/>
      </c>
      <c r="I9" s="36"/>
      <c r="J9" s="37"/>
      <c r="K9" s="38"/>
      <c r="M9" s="34"/>
      <c r="N9" s="34"/>
    </row>
    <row r="10" spans="2:16" ht="15" customHeight="1" x14ac:dyDescent="0.25">
      <c r="B10" s="139"/>
      <c r="C10" s="65"/>
      <c r="D10" s="72"/>
      <c r="E10" s="64"/>
      <c r="F10" s="28" t="str">
        <f>IF(C10="","",IFERROR(VLOOKUP(C10,[1]Annuaires!$B$4:$ZZ$5000,2,0)&amp;"  "&amp;VLOOKUP(C10,[1]Annuaires!$B$4:$ZZ$5000,1,0),(IFERROR(VLOOKUP(C10,'[2]PRE - ETUDE'!$C$5:$ZZ$5000,5,0),IFERROR(VLOOKUP(C10,Imformations!$C$9:$E$39,2,0),(VLOOKUP(C10,[2]PROJETS!$C$5:$ZZ$5000,5,0)))))))</f>
        <v/>
      </c>
      <c r="G10" s="28" t="str">
        <f>IF(C10="","",IFERROR(VLOOKUP(C10,[1]Annuaires!$B$4:$ZZ$5000,4,0),(IFERROR(VLOOKUP(C10,'[2]PRE - ETUDE'!$C$5:$ZZ$5000,4,0),IFERROR(VLOOKUP(C10,[2]PROJETS!$C$5:$ZZ$5000,4,0),(VLOOKUP(C10,Imformations!$C$9:$E$38,3,0)))))))</f>
        <v/>
      </c>
      <c r="H10" s="29" t="str">
        <f>IF(C10="","",IFERROR((VLOOKUP(C10,'[2]PRE - ETUDE'!$E$58:$AD$100,25,0)),IFERROR(VLOOKUP(C10,Imformations!$C$10:$G$32,3,0),IFERROR((VLOOKUP(C10,[2]PROJETS!$D$24:$AE$1000,25,0)),""))))</f>
        <v/>
      </c>
      <c r="I10" s="36"/>
      <c r="J10" s="37"/>
      <c r="K10" s="38"/>
      <c r="M10" s="34"/>
      <c r="N10" s="34"/>
    </row>
    <row r="11" spans="2:16" ht="15" customHeight="1" x14ac:dyDescent="0.25">
      <c r="B11" s="140"/>
      <c r="C11" s="40" t="s">
        <v>49</v>
      </c>
      <c r="D11" s="73">
        <f>SUM(D4:D10)</f>
        <v>0</v>
      </c>
      <c r="E11" s="41"/>
      <c r="F11" s="42"/>
      <c r="G11" s="43" t="s">
        <v>50</v>
      </c>
      <c r="H11" s="44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6" x14ac:dyDescent="0.25">
      <c r="B12" s="138" t="s">
        <v>4</v>
      </c>
      <c r="C12" s="65"/>
      <c r="D12" s="70"/>
      <c r="E12" s="67"/>
      <c r="F12" s="28" t="str">
        <f>IF(C12="","",IFERROR(VLOOKUP(C12,[1]Annuaires!$B$4:$ZZ$5000,2,0)&amp;"  "&amp;VLOOKUP(C12,[1]Annuaires!$B$4:$ZZ$5000,1,0),(IFERROR(VLOOKUP(C12,'[2]PRE - ETUDE'!$C$5:$ZZ$5000,5,0),IFERROR(VLOOKUP(C12,Imformations!$C$9:$E$39,2,0),(VLOOKUP(C12,[2]PROJETS!$C$5:$ZZ$5000,5,0)))))))</f>
        <v/>
      </c>
      <c r="G12" s="28" t="str">
        <f>IF(C12="","",IFERROR(VLOOKUP(C12,[1]Annuaires!$B$4:$ZZ$5000,4,0),(IFERROR(VLOOKUP(C12,'[2]PRE - ETUDE'!$C$5:$ZZ$5000,4,0),IFERROR(VLOOKUP(C12,[2]PROJETS!$C$5:$ZZ$5000,4,0),(VLOOKUP(C12,Imformations!$C$9:$E$38,3,0)))))))</f>
        <v/>
      </c>
      <c r="H12" s="29" t="str">
        <f>IF(C12="","",IFERROR((VLOOKUP(C12,'[2]PRE - ETUDE'!$E$58:$AD$100,25,0)),IFERROR(VLOOKUP(C12,Imformations!$C$10:$G$32,3,0),IFERROR((VLOOKUP(C12,[2]PROJETS!$D$24:$AE$1000,25,0)),""))))</f>
        <v/>
      </c>
      <c r="I12" s="30"/>
      <c r="J12" s="31"/>
      <c r="K12" s="32"/>
      <c r="M12" s="34"/>
      <c r="N12" s="34"/>
    </row>
    <row r="13" spans="2:16" x14ac:dyDescent="0.25">
      <c r="B13" s="139"/>
      <c r="C13" s="65"/>
      <c r="D13" s="72"/>
      <c r="E13" s="64"/>
      <c r="F13" s="28" t="str">
        <f>IF(C13="","",IFERROR(VLOOKUP(C13,[1]Annuaires!$B$4:$ZZ$5000,2,0)&amp;"  "&amp;VLOOKUP(C13,[1]Annuaires!$B$4:$ZZ$5000,1,0),(IFERROR(VLOOKUP(C13,'[2]PRE - ETUDE'!$C$5:$ZZ$5000,5,0),IFERROR(VLOOKUP(C13,Imformations!$C$9:$E$39,2,0),(VLOOKUP(C13,[2]PROJETS!$C$5:$ZZ$5000,5,0)))))))</f>
        <v/>
      </c>
      <c r="G13" s="28" t="str">
        <f>IF(C13="","",IFERROR(VLOOKUP(C13,[1]Annuaires!$B$4:$ZZ$5000,4,0),(IFERROR(VLOOKUP(C13,'[2]PRE - ETUDE'!$C$5:$ZZ$5000,4,0),IFERROR(VLOOKUP(C13,[2]PROJETS!$C$5:$ZZ$5000,4,0),(VLOOKUP(C13,Imformations!$C$9:$E$38,3,0)))))))</f>
        <v/>
      </c>
      <c r="H13" s="29" t="str">
        <f>IF(C13="","",IFERROR((VLOOKUP(C13,'[2]PRE - ETUDE'!$E$58:$AD$100,25,0)),IFERROR(VLOOKUP(C13,Imformations!$C$10:$G$32,3,0),IFERROR((VLOOKUP(C13,[2]PROJETS!$D$24:$AE$1000,25,0)),""))))</f>
        <v/>
      </c>
      <c r="I13" s="36"/>
      <c r="J13" s="37"/>
      <c r="K13" s="38"/>
      <c r="M13" s="34"/>
      <c r="N13" s="34"/>
    </row>
    <row r="14" spans="2:16" x14ac:dyDescent="0.25">
      <c r="B14" s="139"/>
      <c r="C14" s="65"/>
      <c r="D14" s="72"/>
      <c r="E14" s="64"/>
      <c r="F14" s="28" t="str">
        <f>IF(C14="","",IFERROR(VLOOKUP(C14,[1]Annuaires!$B$4:$ZZ$5000,2,0)&amp;"  "&amp;VLOOKUP(C14,[1]Annuaires!$B$4:$ZZ$5000,1,0),(IFERROR(VLOOKUP(C14,'[2]PRE - ETUDE'!$C$5:$ZZ$5000,5,0),IFERROR(VLOOKUP(C14,Imformations!$C$9:$E$39,2,0),(VLOOKUP(C14,[2]PROJETS!$C$5:$ZZ$5000,5,0)))))))</f>
        <v/>
      </c>
      <c r="G14" s="28" t="str">
        <f>IF(C14="","",IFERROR(VLOOKUP(C14,[1]Annuaires!$B$4:$ZZ$5000,4,0),(IFERROR(VLOOKUP(C14,'[2]PRE - ETUDE'!$C$5:$ZZ$5000,4,0),IFERROR(VLOOKUP(C14,[2]PROJETS!$C$5:$ZZ$5000,4,0),(VLOOKUP(C14,Imformations!$C$9:$E$38,3,0)))))))</f>
        <v/>
      </c>
      <c r="H14" s="29" t="str">
        <f>IF(C14="","",IFERROR((VLOOKUP(C14,'[2]PRE - ETUDE'!$E$58:$AD$100,25,0)),IFERROR(VLOOKUP(C14,Imformations!$C$10:$G$32,3,0),IFERROR((VLOOKUP(C14,[2]PROJETS!$D$24:$AE$1000,25,0)),""))))</f>
        <v/>
      </c>
      <c r="I14" s="36"/>
      <c r="J14" s="37"/>
      <c r="K14" s="38"/>
      <c r="M14" s="34"/>
      <c r="N14" s="34"/>
    </row>
    <row r="15" spans="2:16" x14ac:dyDescent="0.25">
      <c r="B15" s="139"/>
      <c r="C15" s="65"/>
      <c r="D15" s="72"/>
      <c r="E15" s="64"/>
      <c r="F15" s="28" t="str">
        <f>IF(C15="","",IFERROR(VLOOKUP(C15,[1]Annuaires!$B$4:$ZZ$5000,2,0)&amp;"  "&amp;VLOOKUP(C15,[1]Annuaires!$B$4:$ZZ$5000,1,0),(IFERROR(VLOOKUP(C15,'[2]PRE - ETUDE'!$C$5:$ZZ$5000,5,0),IFERROR(VLOOKUP(C15,Imformations!$C$9:$E$39,2,0),(VLOOKUP(C15,[2]PROJETS!$C$5:$ZZ$5000,5,0)))))))</f>
        <v/>
      </c>
      <c r="G15" s="28" t="str">
        <f>IF(C15="","",IFERROR(VLOOKUP(C15,[1]Annuaires!$B$4:$ZZ$5000,4,0),(IFERROR(VLOOKUP(C15,'[2]PRE - ETUDE'!$C$5:$ZZ$5000,4,0),IFERROR(VLOOKUP(C15,[2]PROJETS!$C$5:$ZZ$5000,4,0),(VLOOKUP(C15,Imformations!$C$9:$E$38,3,0)))))))</f>
        <v/>
      </c>
      <c r="H15" s="29" t="str">
        <f>IF(C15="","",IFERROR((VLOOKUP(C15,'[2]PRE - ETUDE'!$E$58:$AD$100,25,0)),IFERROR(VLOOKUP(C15,Imformations!$C$10:$G$32,3,0),IFERROR((VLOOKUP(C15,[2]PROJETS!$D$24:$AE$1000,25,0)),""))))</f>
        <v/>
      </c>
      <c r="I15" s="36"/>
      <c r="J15" s="37"/>
      <c r="K15" s="38"/>
      <c r="M15" s="34"/>
      <c r="N15" s="34"/>
    </row>
    <row r="16" spans="2:16" x14ac:dyDescent="0.25">
      <c r="B16" s="139"/>
      <c r="C16" s="65"/>
      <c r="D16" s="72"/>
      <c r="E16" s="64"/>
      <c r="F16" s="28" t="str">
        <f>IF(C16="","",IFERROR(VLOOKUP(C16,[1]Annuaires!$B$4:$ZZ$5000,2,0)&amp;"  "&amp;VLOOKUP(C16,[1]Annuaires!$B$4:$ZZ$5000,1,0),(IFERROR(VLOOKUP(C16,'[2]PRE - ETUDE'!$C$5:$ZZ$5000,5,0),IFERROR(VLOOKUP(C16,Imformations!$C$9:$E$39,2,0),(VLOOKUP(C16,[2]PROJETS!$C$5:$ZZ$5000,5,0)))))))</f>
        <v/>
      </c>
      <c r="G16" s="28" t="str">
        <f>IF(C16="","",IFERROR(VLOOKUP(C16,[1]Annuaires!$B$4:$ZZ$5000,4,0),(IFERROR(VLOOKUP(C16,'[2]PRE - ETUDE'!$C$5:$ZZ$5000,4,0),IFERROR(VLOOKUP(C16,[2]PROJETS!$C$5:$ZZ$5000,4,0),(VLOOKUP(C16,Imformations!$C$9:$E$38,3,0)))))))</f>
        <v/>
      </c>
      <c r="H16" s="29" t="str">
        <f>IF(C16="","",IFERROR((VLOOKUP(C16,'[2]PRE - ETUDE'!$E$58:$AD$100,25,0)),IFERROR(VLOOKUP(C16,Imformations!$C$10:$G$32,3,0),IFERROR((VLOOKUP(C16,[2]PROJETS!$D$24:$AE$1000,25,0)),""))))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65"/>
      <c r="D17" s="72"/>
      <c r="E17" s="64"/>
      <c r="F17" s="28" t="str">
        <f>IF(C17="","",IFERROR(VLOOKUP(C17,[1]Annuaires!$B$4:$ZZ$5000,2,0)&amp;"  "&amp;VLOOKUP(C17,[1]Annuaires!$B$4:$ZZ$5000,1,0),(IFERROR(VLOOKUP(C17,'[2]PRE - ETUDE'!$C$5:$ZZ$5000,5,0),IFERROR(VLOOKUP(C17,Imformations!$C$9:$E$39,2,0),(VLOOKUP(C17,[2]PROJETS!$C$5:$ZZ$5000,5,0)))))))</f>
        <v/>
      </c>
      <c r="G17" s="28" t="str">
        <f>IF(C17="","",IFERROR(VLOOKUP(C17,[1]Annuaires!$B$4:$ZZ$5000,4,0),(IFERROR(VLOOKUP(C17,'[2]PRE - ETUDE'!$C$5:$ZZ$5000,4,0),IFERROR(VLOOKUP(C17,[2]PROJETS!$C$5:$ZZ$5000,4,0),(VLOOKUP(C17,Imformations!$C$9:$E$38,3,0)))))))</f>
        <v/>
      </c>
      <c r="H17" s="29" t="str">
        <f>IF(C17="","",IFERROR((VLOOKUP(C17,'[2]PRE - ETUDE'!$E$58:$AD$100,25,0)),IFERROR(VLOOKUP(C17,Imformations!$C$10:$G$32,3,0),IFERROR((VLOOKUP(C17,[2]PROJETS!$D$24:$AE$1000,25,0)),""))))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65"/>
      <c r="D18" s="72"/>
      <c r="E18" s="64"/>
      <c r="F18" s="28" t="str">
        <f>IF(C18="","",IFERROR(VLOOKUP(C18,[1]Annuaires!$B$4:$ZZ$5000,2,0)&amp;"  "&amp;VLOOKUP(C18,[1]Annuaires!$B$4:$ZZ$5000,1,0),(IFERROR(VLOOKUP(C18,'[2]PRE - ETUDE'!$C$5:$ZZ$5000,5,0),IFERROR(VLOOKUP(C18,Imformations!$C$9:$E$39,2,0),(VLOOKUP(C18,[2]PROJETS!$C$5:$ZZ$5000,5,0)))))))</f>
        <v/>
      </c>
      <c r="G18" s="28" t="str">
        <f>IF(C18="","",IFERROR(VLOOKUP(C18,[1]Annuaires!$B$4:$ZZ$5000,4,0),(IFERROR(VLOOKUP(C18,'[2]PRE - ETUDE'!$C$5:$ZZ$5000,4,0),IFERROR(VLOOKUP(C18,[2]PROJETS!$C$5:$ZZ$5000,4,0),(VLOOKUP(C18,Imformations!$C$9:$E$38,3,0)))))))</f>
        <v/>
      </c>
      <c r="H18" s="29" t="str">
        <f>IF(C18="","",IFERROR((VLOOKUP(C18,'[2]PRE - ETUDE'!$E$58:$AD$100,25,0)),IFERROR(VLOOKUP(C18,Imformations!$C$10:$G$32,3,0),IFERROR((VLOOKUP(C18,[2]PROJETS!$D$24:$AE$1000,25,0)),""))))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40" t="s">
        <v>49</v>
      </c>
      <c r="D19" s="73">
        <f>SUM(D12:D18)</f>
        <v>0</v>
      </c>
      <c r="E19" s="41"/>
      <c r="F19" s="42"/>
      <c r="G19" s="43" t="s">
        <v>50</v>
      </c>
      <c r="H19" s="44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65"/>
      <c r="D20" s="70"/>
      <c r="E20" s="67"/>
      <c r="F20" s="28" t="str">
        <f>IF(C20="","",IFERROR(VLOOKUP(C20,[1]Annuaires!$B$4:$ZZ$5000,2,0)&amp;"  "&amp;VLOOKUP(C20,[1]Annuaires!$B$4:$ZZ$5000,1,0),(IFERROR(VLOOKUP(C20,'[2]PRE - ETUDE'!$C$5:$ZZ$5000,5,0),IFERROR(VLOOKUP(C20,Imformations!$C$9:$E$39,2,0),(VLOOKUP(C20,[2]PROJETS!$C$5:$ZZ$5000,5,0)))))))</f>
        <v/>
      </c>
      <c r="G20" s="28" t="str">
        <f>IF(C20="","",IFERROR(VLOOKUP(C20,[1]Annuaires!$B$4:$ZZ$5000,4,0),(IFERROR(VLOOKUP(C20,'[2]PRE - ETUDE'!$C$5:$ZZ$5000,4,0),IFERROR(VLOOKUP(C20,[2]PROJETS!$C$5:$ZZ$5000,4,0),(VLOOKUP(C20,Imformations!$C$9:$E$38,3,0)))))))</f>
        <v/>
      </c>
      <c r="H20" s="29" t="str">
        <f>IF(C20="","",IFERROR((VLOOKUP(C20,'[2]PRE - ETUDE'!$E$58:$AD$100,25,0)),IFERROR(VLOOKUP(C20,Imformations!$C$10:$G$32,3,0),IFERROR((VLOOKUP(C20,[2]PROJETS!$D$24:$AE$1000,25,0)),""))))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65"/>
      <c r="D21" s="72"/>
      <c r="E21" s="64"/>
      <c r="F21" s="28" t="str">
        <f>IF(C21="","",IFERROR(VLOOKUP(C21,[1]Annuaires!$B$4:$ZZ$5000,2,0)&amp;"  "&amp;VLOOKUP(C21,[1]Annuaires!$B$4:$ZZ$5000,1,0),(IFERROR(VLOOKUP(C21,'[2]PRE - ETUDE'!$C$5:$ZZ$5000,5,0),IFERROR(VLOOKUP(C21,Imformations!$C$9:$E$39,2,0),(VLOOKUP(C21,[2]PROJETS!$C$5:$ZZ$5000,5,0)))))))</f>
        <v/>
      </c>
      <c r="G21" s="28" t="str">
        <f>IF(C21="","",IFERROR(VLOOKUP(C21,[1]Annuaires!$B$4:$ZZ$5000,4,0),(IFERROR(VLOOKUP(C21,'[2]PRE - ETUDE'!$C$5:$ZZ$5000,4,0),IFERROR(VLOOKUP(C21,[2]PROJETS!$C$5:$ZZ$5000,4,0),(VLOOKUP(C21,Imformations!$C$9:$E$38,3,0)))))))</f>
        <v/>
      </c>
      <c r="H21" s="29" t="str">
        <f>IF(C21="","",IFERROR((VLOOKUP(C21,'[2]PRE - ETUDE'!$E$58:$AD$100,25,0)),IFERROR(VLOOKUP(C21,Imformations!$C$10:$G$32,3,0),IFERROR((VLOOKUP(C21,[2]PROJETS!$D$24:$AE$1000,25,0)),""))))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65"/>
      <c r="D22" s="72"/>
      <c r="E22" s="64"/>
      <c r="F22" s="28" t="str">
        <f>IF(C22="","",IFERROR(VLOOKUP(C22,[1]Annuaires!$B$4:$ZZ$5000,2,0)&amp;"  "&amp;VLOOKUP(C22,[1]Annuaires!$B$4:$ZZ$5000,1,0),(IFERROR(VLOOKUP(C22,'[2]PRE - ETUDE'!$C$5:$ZZ$5000,5,0),IFERROR(VLOOKUP(C22,Imformations!$C$9:$E$39,2,0),(VLOOKUP(C22,[2]PROJETS!$C$5:$ZZ$5000,5,0)))))))</f>
        <v/>
      </c>
      <c r="G22" s="28" t="str">
        <f>IF(C22="","",IFERROR(VLOOKUP(C22,[1]Annuaires!$B$4:$ZZ$5000,4,0),(IFERROR(VLOOKUP(C22,'[2]PRE - ETUDE'!$C$5:$ZZ$5000,4,0),IFERROR(VLOOKUP(C22,[2]PROJETS!$C$5:$ZZ$5000,4,0),(VLOOKUP(C22,Imformations!$C$9:$E$38,3,0)))))))</f>
        <v/>
      </c>
      <c r="H22" s="29" t="str">
        <f>IF(C22="","",IFERROR((VLOOKUP(C22,'[2]PRE - ETUDE'!$E$58:$AD$100,25,0)),IFERROR(VLOOKUP(C22,Imformations!$C$10:$G$32,3,0),IFERROR((VLOOKUP(C22,[2]PROJETS!$D$24:$AE$1000,25,0)),""))))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65"/>
      <c r="D23" s="72"/>
      <c r="E23" s="64"/>
      <c r="F23" s="28" t="str">
        <f>IF(C23="","",IFERROR(VLOOKUP(C23,[1]Annuaires!$B$4:$ZZ$5000,2,0)&amp;"  "&amp;VLOOKUP(C23,[1]Annuaires!$B$4:$ZZ$5000,1,0),(IFERROR(VLOOKUP(C23,'[2]PRE - ETUDE'!$C$5:$ZZ$5000,5,0),IFERROR(VLOOKUP(C23,Imformations!$C$9:$E$39,2,0),(VLOOKUP(C23,[2]PROJETS!$C$5:$ZZ$5000,5,0)))))))</f>
        <v/>
      </c>
      <c r="G23" s="28" t="str">
        <f>IF(C23="","",IFERROR(VLOOKUP(C23,[1]Annuaires!$B$4:$ZZ$5000,4,0),(IFERROR(VLOOKUP(C23,'[2]PRE - ETUDE'!$C$5:$ZZ$5000,4,0),IFERROR(VLOOKUP(C23,[2]PROJETS!$C$5:$ZZ$5000,4,0),(VLOOKUP(C23,Imformations!$C$9:$E$38,3,0)))))))</f>
        <v/>
      </c>
      <c r="H23" s="29" t="str">
        <f>IF(C23="","",IFERROR((VLOOKUP(C23,'[2]PRE - ETUDE'!$E$58:$AD$100,25,0)),IFERROR(VLOOKUP(C23,Imformations!$C$10:$G$32,3,0),IFERROR((VLOOKUP(C23,[2]PROJETS!$D$24:$AE$1000,25,0)),""))))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65"/>
      <c r="D24" s="72"/>
      <c r="E24" s="64"/>
      <c r="F24" s="28" t="str">
        <f>IF(C24="","",IFERROR(VLOOKUP(C24,[1]Annuaires!$B$4:$ZZ$5000,2,0)&amp;"  "&amp;VLOOKUP(C24,[1]Annuaires!$B$4:$ZZ$5000,1,0),(IFERROR(VLOOKUP(C24,'[2]PRE - ETUDE'!$C$5:$ZZ$5000,5,0),IFERROR(VLOOKUP(C24,Imformations!$C$9:$E$39,2,0),(VLOOKUP(C24,[2]PROJETS!$C$5:$ZZ$5000,5,0)))))))</f>
        <v/>
      </c>
      <c r="G24" s="28" t="str">
        <f>IF(C24="","",IFERROR(VLOOKUP(C24,[1]Annuaires!$B$4:$ZZ$5000,4,0),(IFERROR(VLOOKUP(C24,'[2]PRE - ETUDE'!$C$5:$ZZ$5000,4,0),IFERROR(VLOOKUP(C24,[2]PROJETS!$C$5:$ZZ$5000,4,0),(VLOOKUP(C24,Imformations!$C$9:$E$38,3,0)))))))</f>
        <v/>
      </c>
      <c r="H24" s="29" t="str">
        <f>IF(C24="","",IFERROR((VLOOKUP(C24,'[2]PRE - ETUDE'!$E$58:$AD$100,25,0)),IFERROR(VLOOKUP(C24,Imformations!$C$10:$G$32,3,0),IFERROR((VLOOKUP(C24,[2]PROJETS!$D$24:$AE$1000,25,0)),""))))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65"/>
      <c r="D25" s="72"/>
      <c r="E25" s="64"/>
      <c r="F25" s="28" t="str">
        <f>IF(C25="","",IFERROR(VLOOKUP(C25,[1]Annuaires!$B$4:$ZZ$5000,2,0)&amp;"  "&amp;VLOOKUP(C25,[1]Annuaires!$B$4:$ZZ$5000,1,0),(IFERROR(VLOOKUP(C25,'[2]PRE - ETUDE'!$C$5:$ZZ$5000,5,0),IFERROR(VLOOKUP(C25,Imformations!$C$9:$E$39,2,0),(VLOOKUP(C25,[2]PROJETS!$C$5:$ZZ$5000,5,0)))))))</f>
        <v/>
      </c>
      <c r="G25" s="28" t="str">
        <f>IF(C25="","",IFERROR(VLOOKUP(C25,[1]Annuaires!$B$4:$ZZ$5000,4,0),(IFERROR(VLOOKUP(C25,'[2]PRE - ETUDE'!$C$5:$ZZ$5000,4,0),IFERROR(VLOOKUP(C25,[2]PROJETS!$C$5:$ZZ$5000,4,0),(VLOOKUP(C25,Imformations!$C$9:$E$38,3,0)))))))</f>
        <v/>
      </c>
      <c r="H25" s="29" t="str">
        <f>IF(C25="","",IFERROR((VLOOKUP(C25,'[2]PRE - ETUDE'!$E$58:$AD$100,25,0)),IFERROR(VLOOKUP(C25,Imformations!$C$10:$G$32,3,0),IFERROR((VLOOKUP(C25,[2]PROJETS!$D$24:$AE$1000,25,0)),""))))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65"/>
      <c r="D26" s="72"/>
      <c r="E26" s="64"/>
      <c r="F26" s="28" t="str">
        <f>IF(C26="","",IFERROR(VLOOKUP(C26,[1]Annuaires!$B$4:$ZZ$5000,2,0)&amp;"  "&amp;VLOOKUP(C26,[1]Annuaires!$B$4:$ZZ$5000,1,0),(IFERROR(VLOOKUP(C26,'[2]PRE - ETUDE'!$C$5:$ZZ$5000,5,0),IFERROR(VLOOKUP(C26,Imformations!$C$9:$E$39,2,0),(VLOOKUP(C26,[2]PROJETS!$C$5:$ZZ$5000,5,0)))))))</f>
        <v/>
      </c>
      <c r="G26" s="28" t="str">
        <f>IF(C26="","",IFERROR(VLOOKUP(C26,[1]Annuaires!$B$4:$ZZ$5000,4,0),(IFERROR(VLOOKUP(C26,'[2]PRE - ETUDE'!$C$5:$ZZ$5000,4,0),IFERROR(VLOOKUP(C26,[2]PROJETS!$C$5:$ZZ$5000,4,0),(VLOOKUP(C26,Imformations!$C$9:$E$38,3,0)))))))</f>
        <v/>
      </c>
      <c r="H26" s="29" t="str">
        <f>IF(C26="","",IFERROR((VLOOKUP(C26,'[2]PRE - ETUDE'!$E$58:$AD$100,25,0)),IFERROR(VLOOKUP(C26,Imformations!$C$10:$G$32,3,0),IFERROR((VLOOKUP(C26,[2]PROJETS!$D$24:$AE$1000,25,0)),""))))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40" t="s">
        <v>49</v>
      </c>
      <c r="D27" s="73">
        <f>SUM(D20:D26)</f>
        <v>0</v>
      </c>
      <c r="E27" s="41"/>
      <c r="F27" s="42"/>
      <c r="G27" s="43" t="s">
        <v>50</v>
      </c>
      <c r="H27" s="44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65"/>
      <c r="D28" s="70"/>
      <c r="E28" s="67"/>
      <c r="F28" s="28" t="str">
        <f>IF(C28="","",IFERROR(VLOOKUP(C28,[1]Annuaires!$B$4:$ZZ$5000,2,0)&amp;"  "&amp;VLOOKUP(C28,[1]Annuaires!$B$4:$ZZ$5000,1,0),(IFERROR(VLOOKUP(C28,'[2]PRE - ETUDE'!$C$5:$ZZ$5000,5,0),IFERROR(VLOOKUP(C28,Imformations!$C$9:$E$39,2,0),(VLOOKUP(C28,[2]PROJETS!$C$5:$ZZ$5000,5,0)))))))</f>
        <v/>
      </c>
      <c r="G28" s="28" t="str">
        <f>IF(C28="","",IFERROR(VLOOKUP(C28,[1]Annuaires!$B$4:$ZZ$5000,4,0),(IFERROR(VLOOKUP(C28,'[2]PRE - ETUDE'!$C$5:$ZZ$5000,4,0),IFERROR(VLOOKUP(C28,[2]PROJETS!$C$5:$ZZ$5000,4,0),(VLOOKUP(C28,Imformations!$C$9:$E$38,3,0)))))))</f>
        <v/>
      </c>
      <c r="H28" s="29" t="str">
        <f>IF(C28="","",IFERROR((VLOOKUP(C28,'[2]PRE - ETUDE'!$E$58:$AD$100,25,0)),IFERROR(VLOOKUP(C28,Imformations!$C$10:$G$32,3,0),IFERROR((VLOOKUP(C28,[2]PROJETS!$D$24:$AE$1000,25,0)),""))))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65"/>
      <c r="D29" s="72"/>
      <c r="E29" s="64"/>
      <c r="F29" s="28" t="str">
        <f>IF(C29="","",IFERROR(VLOOKUP(C29,[1]Annuaires!$B$4:$ZZ$5000,2,0)&amp;"  "&amp;VLOOKUP(C29,[1]Annuaires!$B$4:$ZZ$5000,1,0),(IFERROR(VLOOKUP(C29,'[2]PRE - ETUDE'!$C$5:$ZZ$5000,5,0),IFERROR(VLOOKUP(C29,Imformations!$C$9:$E$39,2,0),(VLOOKUP(C29,[2]PROJETS!$C$5:$ZZ$5000,5,0)))))))</f>
        <v/>
      </c>
      <c r="G29" s="28" t="str">
        <f>IF(C29="","",IFERROR(VLOOKUP(C29,[1]Annuaires!$B$4:$ZZ$5000,4,0),(IFERROR(VLOOKUP(C29,'[2]PRE - ETUDE'!$C$5:$ZZ$5000,4,0),IFERROR(VLOOKUP(C29,[2]PROJETS!$C$5:$ZZ$5000,4,0),(VLOOKUP(C29,Imformations!$C$9:$E$38,3,0)))))))</f>
        <v/>
      </c>
      <c r="H29" s="29" t="str">
        <f>IF(C29="","",IFERROR((VLOOKUP(C29,'[2]PRE - ETUDE'!$E$58:$AD$100,25,0)),IFERROR(VLOOKUP(C29,Imformations!$C$10:$G$32,3,0),IFERROR((VLOOKUP(C29,[2]PROJETS!$D$24:$AE$1000,25,0)),""))))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65"/>
      <c r="D30" s="72"/>
      <c r="E30" s="64"/>
      <c r="F30" s="28" t="str">
        <f>IF(C30="","",IFERROR(VLOOKUP(C30,[1]Annuaires!$B$4:$ZZ$5000,2,0)&amp;"  "&amp;VLOOKUP(C30,[1]Annuaires!$B$4:$ZZ$5000,1,0),(IFERROR(VLOOKUP(C30,'[2]PRE - ETUDE'!$C$5:$ZZ$5000,5,0),IFERROR(VLOOKUP(C30,Imformations!$C$9:$E$39,2,0),(VLOOKUP(C30,[2]PROJETS!$C$5:$ZZ$5000,5,0)))))))</f>
        <v/>
      </c>
      <c r="G30" s="28" t="str">
        <f>IF(C30="","",IFERROR(VLOOKUP(C30,[1]Annuaires!$B$4:$ZZ$5000,4,0),(IFERROR(VLOOKUP(C30,'[2]PRE - ETUDE'!$C$5:$ZZ$5000,4,0),IFERROR(VLOOKUP(C30,[2]PROJETS!$C$5:$ZZ$5000,4,0),(VLOOKUP(C30,Imformations!$C$9:$E$38,3,0)))))))</f>
        <v/>
      </c>
      <c r="H30" s="29" t="str">
        <f>IF(C30="","",IFERROR((VLOOKUP(C30,'[2]PRE - ETUDE'!$E$58:$AD$100,25,0)),IFERROR(VLOOKUP(C30,Imformations!$C$10:$G$32,3,0),IFERROR((VLOOKUP(C30,[2]PROJETS!$D$24:$AE$1000,25,0)),""))))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65"/>
      <c r="D31" s="72"/>
      <c r="E31" s="64"/>
      <c r="F31" s="28" t="str">
        <f>IF(C31="","",IFERROR(VLOOKUP(C31,[1]Annuaires!$B$4:$ZZ$5000,2,0)&amp;"  "&amp;VLOOKUP(C31,[1]Annuaires!$B$4:$ZZ$5000,1,0),(IFERROR(VLOOKUP(C31,'[2]PRE - ETUDE'!$C$5:$ZZ$5000,5,0),IFERROR(VLOOKUP(C31,Imformations!$C$9:$E$39,2,0),(VLOOKUP(C31,[2]PROJETS!$C$5:$ZZ$5000,5,0)))))))</f>
        <v/>
      </c>
      <c r="G31" s="28" t="str">
        <f>IF(C31="","",IFERROR(VLOOKUP(C31,[1]Annuaires!$B$4:$ZZ$5000,4,0),(IFERROR(VLOOKUP(C31,'[2]PRE - ETUDE'!$C$5:$ZZ$5000,4,0),IFERROR(VLOOKUP(C31,[2]PROJETS!$C$5:$ZZ$5000,4,0),(VLOOKUP(C31,Imformations!$C$9:$E$38,3,0)))))))</f>
        <v/>
      </c>
      <c r="H31" s="29" t="str">
        <f>IF(C31="","",IFERROR((VLOOKUP(C31,'[2]PRE - ETUDE'!$E$58:$AD$100,25,0)),IFERROR(VLOOKUP(C31,Imformations!$C$10:$G$32,3,0),IFERROR((VLOOKUP(C31,[2]PROJETS!$D$24:$AE$1000,25,0)),""))))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65"/>
      <c r="D32" s="72"/>
      <c r="E32" s="64"/>
      <c r="F32" s="28" t="str">
        <f>IF(C32="","",IFERROR(VLOOKUP(C32,[1]Annuaires!$B$4:$ZZ$5000,2,0)&amp;"  "&amp;VLOOKUP(C32,[1]Annuaires!$B$4:$ZZ$5000,1,0),(IFERROR(VLOOKUP(C32,'[2]PRE - ETUDE'!$C$5:$ZZ$5000,5,0),IFERROR(VLOOKUP(C32,Imformations!$C$9:$E$39,2,0),(VLOOKUP(C32,[2]PROJETS!$C$5:$ZZ$5000,5,0)))))))</f>
        <v/>
      </c>
      <c r="G32" s="28" t="str">
        <f>IF(C32="","",IFERROR(VLOOKUP(C32,[1]Annuaires!$B$4:$ZZ$5000,4,0),(IFERROR(VLOOKUP(C32,'[2]PRE - ETUDE'!$C$5:$ZZ$5000,4,0),IFERROR(VLOOKUP(C32,[2]PROJETS!$C$5:$ZZ$5000,4,0),(VLOOKUP(C32,Imformations!$C$9:$E$38,3,0)))))))</f>
        <v/>
      </c>
      <c r="H32" s="29" t="str">
        <f>IF(C32="","",IFERROR((VLOOKUP(C32,'[2]PRE - ETUDE'!$E$58:$AD$100,25,0)),IFERROR(VLOOKUP(C32,Imformations!$C$10:$G$32,3,0),IFERROR((VLOOKUP(C32,[2]PROJETS!$D$24:$AE$1000,25,0)),""))))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65"/>
      <c r="D33" s="72"/>
      <c r="E33" s="64"/>
      <c r="F33" s="28" t="str">
        <f>IF(C33="","",IFERROR(VLOOKUP(C33,[1]Annuaires!$B$4:$ZZ$5000,2,0)&amp;"  "&amp;VLOOKUP(C33,[1]Annuaires!$B$4:$ZZ$5000,1,0),(IFERROR(VLOOKUP(C33,'[2]PRE - ETUDE'!$C$5:$ZZ$5000,5,0),IFERROR(VLOOKUP(C33,Imformations!$C$9:$E$39,2,0),(VLOOKUP(C33,[2]PROJETS!$C$5:$ZZ$5000,5,0)))))))</f>
        <v/>
      </c>
      <c r="G33" s="28" t="str">
        <f>IF(C33="","",IFERROR(VLOOKUP(C33,[1]Annuaires!$B$4:$ZZ$5000,4,0),(IFERROR(VLOOKUP(C33,'[2]PRE - ETUDE'!$C$5:$ZZ$5000,4,0),IFERROR(VLOOKUP(C33,[2]PROJETS!$C$5:$ZZ$5000,4,0),(VLOOKUP(C33,Imformations!$C$9:$E$38,3,0)))))))</f>
        <v/>
      </c>
      <c r="H33" s="29" t="str">
        <f>IF(C33="","",IFERROR((VLOOKUP(C33,'[2]PRE - ETUDE'!$E$58:$AD$100,25,0)),IFERROR(VLOOKUP(C33,Imformations!$C$10:$G$32,3,0),IFERROR((VLOOKUP(C33,[2]PROJETS!$D$24:$AE$1000,25,0)),""))))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65"/>
      <c r="D34" s="72"/>
      <c r="E34" s="64"/>
      <c r="F34" s="28" t="str">
        <f>IF(C34="","",IFERROR(VLOOKUP(C34,[1]Annuaires!$B$4:$ZZ$5000,2,0)&amp;"  "&amp;VLOOKUP(C34,[1]Annuaires!$B$4:$ZZ$5000,1,0),(IFERROR(VLOOKUP(C34,'[2]PRE - ETUDE'!$C$5:$ZZ$5000,5,0),IFERROR(VLOOKUP(C34,Imformations!$C$9:$E$39,2,0),(VLOOKUP(C34,[2]PROJETS!$C$5:$ZZ$5000,5,0)))))))</f>
        <v/>
      </c>
      <c r="G34" s="28" t="str">
        <f>IF(C34="","",IFERROR(VLOOKUP(C34,[1]Annuaires!$B$4:$ZZ$5000,4,0),(IFERROR(VLOOKUP(C34,'[2]PRE - ETUDE'!$C$5:$ZZ$5000,4,0),IFERROR(VLOOKUP(C34,[2]PROJETS!$C$5:$ZZ$5000,4,0),(VLOOKUP(C34,Imformations!$C$9:$E$38,3,0)))))))</f>
        <v/>
      </c>
      <c r="H34" s="29" t="str">
        <f>IF(C34="","",IFERROR((VLOOKUP(C34,'[2]PRE - ETUDE'!$E$58:$AD$100,25,0)),IFERROR(VLOOKUP(C34,Imformations!$C$10:$G$32,3,0),IFERROR((VLOOKUP(C34,[2]PROJETS!$D$24:$AE$1000,25,0)),""))))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40" t="s">
        <v>49</v>
      </c>
      <c r="D35" s="73">
        <f>SUM(D28:D34)</f>
        <v>0</v>
      </c>
      <c r="E35" s="41"/>
      <c r="F35" s="42"/>
      <c r="G35" s="43" t="s">
        <v>50</v>
      </c>
      <c r="H35" s="44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65"/>
      <c r="D36" s="70"/>
      <c r="E36" s="67"/>
      <c r="F36" s="28" t="str">
        <f>IF(C36="","",IFERROR(VLOOKUP(C36,[1]Annuaires!$B$4:$ZZ$5000,2,0)&amp;"  "&amp;VLOOKUP(C36,[1]Annuaires!$B$4:$ZZ$5000,1,0),(IFERROR(VLOOKUP(C36,'[2]PRE - ETUDE'!$C$5:$ZZ$5000,5,0),IFERROR(VLOOKUP(C36,Imformations!$C$9:$E$39,2,0),(VLOOKUP(C36,[2]PROJETS!$C$5:$ZZ$5000,5,0)))))))</f>
        <v/>
      </c>
      <c r="G36" s="28" t="str">
        <f>IF(C36="","",IFERROR(VLOOKUP(C36,[1]Annuaires!$B$4:$ZZ$5000,4,0),(IFERROR(VLOOKUP(C36,'[2]PRE - ETUDE'!$C$5:$ZZ$5000,4,0),IFERROR(VLOOKUP(C36,[2]PROJETS!$C$5:$ZZ$5000,4,0),(VLOOKUP(C36,Imformations!$C$9:$E$38,3,0)))))))</f>
        <v/>
      </c>
      <c r="H36" s="29" t="str">
        <f>IF(C36="","",IFERROR((VLOOKUP(C36,'[2]PRE - ETUDE'!$E$58:$AD$100,25,0)),IFERROR(VLOOKUP(C36,Imformations!$C$10:$G$32,3,0),IFERROR((VLOOKUP(C36,[2]PROJETS!$D$24:$AE$1000,25,0)),""))))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65"/>
      <c r="D37" s="72"/>
      <c r="E37" s="64"/>
      <c r="F37" s="28" t="str">
        <f>IF(C37="","",IFERROR(VLOOKUP(C37,[1]Annuaires!$B$4:$ZZ$5000,2,0)&amp;"  "&amp;VLOOKUP(C37,[1]Annuaires!$B$4:$ZZ$5000,1,0),(IFERROR(VLOOKUP(C37,'[2]PRE - ETUDE'!$C$5:$ZZ$5000,5,0),IFERROR(VLOOKUP(C37,Imformations!$C$9:$E$39,2,0),(VLOOKUP(C37,[2]PROJETS!$C$5:$ZZ$5000,5,0)))))))</f>
        <v/>
      </c>
      <c r="G37" s="28" t="str">
        <f>IF(C37="","",IFERROR(VLOOKUP(C37,[1]Annuaires!$B$4:$ZZ$5000,4,0),(IFERROR(VLOOKUP(C37,'[2]PRE - ETUDE'!$C$5:$ZZ$5000,4,0),IFERROR(VLOOKUP(C37,[2]PROJETS!$C$5:$ZZ$5000,4,0),(VLOOKUP(C37,Imformations!$C$9:$E$38,3,0)))))))</f>
        <v/>
      </c>
      <c r="H37" s="29" t="str">
        <f>IF(C37="","",IFERROR((VLOOKUP(C37,'[2]PRE - ETUDE'!$E$58:$AD$100,25,0)),IFERROR(VLOOKUP(C37,Imformations!$C$10:$G$32,3,0),IFERROR((VLOOKUP(C37,[2]PROJETS!$D$24:$AE$1000,25,0)),""))))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65"/>
      <c r="D38" s="72"/>
      <c r="E38" s="64"/>
      <c r="F38" s="28" t="str">
        <f>IF(C38="","",IFERROR(VLOOKUP(C38,[1]Annuaires!$B$4:$ZZ$5000,2,0)&amp;"  "&amp;VLOOKUP(C38,[1]Annuaires!$B$4:$ZZ$5000,1,0),(IFERROR(VLOOKUP(C38,'[2]PRE - ETUDE'!$C$5:$ZZ$5000,5,0),IFERROR(VLOOKUP(C38,Imformations!$C$9:$E$39,2,0),(VLOOKUP(C38,[2]PROJETS!$C$5:$ZZ$5000,5,0)))))))</f>
        <v/>
      </c>
      <c r="G38" s="28" t="str">
        <f>IF(C38="","",IFERROR(VLOOKUP(C38,[1]Annuaires!$B$4:$ZZ$5000,4,0),(IFERROR(VLOOKUP(C38,'[2]PRE - ETUDE'!$C$5:$ZZ$5000,4,0),IFERROR(VLOOKUP(C38,[2]PROJETS!$C$5:$ZZ$5000,4,0),(VLOOKUP(C38,Imformations!$C$9:$E$38,3,0)))))))</f>
        <v/>
      </c>
      <c r="H38" s="29" t="str">
        <f>IF(C38="","",IFERROR((VLOOKUP(C38,'[2]PRE - ETUDE'!$E$58:$AD$100,25,0)),IFERROR(VLOOKUP(C38,Imformations!$C$10:$G$32,3,0),IFERROR((VLOOKUP(C38,[2]PROJETS!$D$24:$AE$1000,25,0)),""))))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65"/>
      <c r="D39" s="72"/>
      <c r="E39" s="64"/>
      <c r="F39" s="28" t="str">
        <f>IF(C39="","",IFERROR(VLOOKUP(C39,[1]Annuaires!$B$4:$ZZ$5000,2,0)&amp;"  "&amp;VLOOKUP(C39,[1]Annuaires!$B$4:$ZZ$5000,1,0),(IFERROR(VLOOKUP(C39,'[2]PRE - ETUDE'!$C$5:$ZZ$5000,5,0),IFERROR(VLOOKUP(C39,Imformations!$C$9:$E$39,2,0),(VLOOKUP(C39,[2]PROJETS!$C$5:$ZZ$5000,5,0)))))))</f>
        <v/>
      </c>
      <c r="G39" s="28" t="str">
        <f>IF(C39="","",IFERROR(VLOOKUP(C39,[1]Annuaires!$B$4:$ZZ$5000,4,0),(IFERROR(VLOOKUP(C39,'[2]PRE - ETUDE'!$C$5:$ZZ$5000,4,0),IFERROR(VLOOKUP(C39,[2]PROJETS!$C$5:$ZZ$5000,4,0),(VLOOKUP(C39,Imformations!$C$9:$E$38,3,0)))))))</f>
        <v/>
      </c>
      <c r="H39" s="29" t="str">
        <f>IF(C39="","",IFERROR((VLOOKUP(C39,'[2]PRE - ETUDE'!$E$58:$AD$100,25,0)),IFERROR(VLOOKUP(C39,Imformations!$C$10:$G$32,3,0),IFERROR((VLOOKUP(C39,[2]PROJETS!$D$24:$AE$1000,25,0)),""))))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65"/>
      <c r="D40" s="72"/>
      <c r="E40" s="64"/>
      <c r="F40" s="28" t="str">
        <f>IF(C40="","",IFERROR(VLOOKUP(C40,[1]Annuaires!$B$4:$ZZ$5000,2,0)&amp;"  "&amp;VLOOKUP(C40,[1]Annuaires!$B$4:$ZZ$5000,1,0),(IFERROR(VLOOKUP(C40,'[2]PRE - ETUDE'!$C$5:$ZZ$5000,5,0),IFERROR(VLOOKUP(C40,Imformations!$C$9:$E$39,2,0),(VLOOKUP(C40,[2]PROJETS!$C$5:$ZZ$5000,5,0)))))))</f>
        <v/>
      </c>
      <c r="G40" s="28" t="str">
        <f>IF(C40="","",IFERROR(VLOOKUP(C40,[1]Annuaires!$B$4:$ZZ$5000,4,0),(IFERROR(VLOOKUP(C40,'[2]PRE - ETUDE'!$C$5:$ZZ$5000,4,0),IFERROR(VLOOKUP(C40,[2]PROJETS!$C$5:$ZZ$5000,4,0),(VLOOKUP(C40,Imformations!$C$9:$E$38,3,0)))))))</f>
        <v/>
      </c>
      <c r="H40" s="29" t="str">
        <f>IF(C40="","",IFERROR((VLOOKUP(C40,'[2]PRE - ETUDE'!$E$58:$AD$100,25,0)),IFERROR(VLOOKUP(C40,Imformations!$C$10:$G$32,3,0),IFERROR((VLOOKUP(C40,[2]PROJETS!$D$24:$AE$1000,25,0)),""))))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65"/>
      <c r="D41" s="72"/>
      <c r="E41" s="64"/>
      <c r="F41" s="28" t="str">
        <f>IF(C41="","",IFERROR(VLOOKUP(C41,[1]Annuaires!$B$4:$ZZ$5000,2,0)&amp;"  "&amp;VLOOKUP(C41,[1]Annuaires!$B$4:$ZZ$5000,1,0),(IFERROR(VLOOKUP(C41,'[2]PRE - ETUDE'!$C$5:$ZZ$5000,5,0),IFERROR(VLOOKUP(C41,Imformations!$C$9:$E$39,2,0),(VLOOKUP(C41,[2]PROJETS!$C$5:$ZZ$5000,5,0)))))))</f>
        <v/>
      </c>
      <c r="G41" s="28" t="str">
        <f>IF(C41="","",IFERROR(VLOOKUP(C41,[1]Annuaires!$B$4:$ZZ$5000,4,0),(IFERROR(VLOOKUP(C41,'[2]PRE - ETUDE'!$C$5:$ZZ$5000,4,0),IFERROR(VLOOKUP(C41,[2]PROJETS!$C$5:$ZZ$5000,4,0),(VLOOKUP(C41,Imformations!$C$9:$E$38,3,0)))))))</f>
        <v/>
      </c>
      <c r="H41" s="29" t="str">
        <f>IF(C41="","",IFERROR((VLOOKUP(C41,'[2]PRE - ETUDE'!$E$58:$AD$100,25,0)),IFERROR(VLOOKUP(C41,Imformations!$C$10:$G$32,3,0),IFERROR((VLOOKUP(C41,[2]PROJETS!$D$24:$AE$1000,25,0)),""))))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65"/>
      <c r="D42" s="72"/>
      <c r="E42" s="64"/>
      <c r="F42" s="28" t="str">
        <f>IF(C42="","",IFERROR(VLOOKUP(C42,[1]Annuaires!$B$4:$ZZ$5000,2,0)&amp;"  "&amp;VLOOKUP(C42,[1]Annuaires!$B$4:$ZZ$5000,1,0),(IFERROR(VLOOKUP(C42,'[2]PRE - ETUDE'!$C$5:$ZZ$5000,5,0),IFERROR(VLOOKUP(C42,Imformations!$C$9:$E$39,2,0),(VLOOKUP(C42,[2]PROJETS!$C$5:$ZZ$5000,5,0)))))))</f>
        <v/>
      </c>
      <c r="G42" s="28" t="str">
        <f>IF(C42="","",IFERROR(VLOOKUP(C42,[1]Annuaires!$B$4:$ZZ$5000,4,0),(IFERROR(VLOOKUP(C42,'[2]PRE - ETUDE'!$C$5:$ZZ$5000,4,0),IFERROR(VLOOKUP(C42,[2]PROJETS!$C$5:$ZZ$5000,4,0),(VLOOKUP(C42,Imformations!$C$9:$E$38,3,0)))))))</f>
        <v/>
      </c>
      <c r="H42" s="29" t="str">
        <f>IF(C42="","",IFERROR((VLOOKUP(C42,'[2]PRE - ETUDE'!$E$58:$AD$100,25,0)),IFERROR(VLOOKUP(C42,Imformations!$C$10:$G$32,3,0),IFERROR((VLOOKUP(C42,[2]PROJETS!$D$24:$AE$1000,25,0)),""))))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40" t="s">
        <v>49</v>
      </c>
      <c r="D43" s="73">
        <f>SUM(D36:D42)</f>
        <v>0</v>
      </c>
      <c r="E43" s="41"/>
      <c r="F43" s="42"/>
      <c r="G43" s="43" t="s">
        <v>50</v>
      </c>
      <c r="H43" s="44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65"/>
      <c r="D44" s="70"/>
      <c r="E44" s="67"/>
      <c r="F44" s="28" t="str">
        <f>IF(C44="","",IFERROR(VLOOKUP(C44,[1]Annuaires!$B$4:$ZZ$5000,2,0)&amp;"  "&amp;VLOOKUP(C44,[1]Annuaires!$B$4:$ZZ$5000,1,0),(IFERROR(VLOOKUP(C44,'[2]PRE - ETUDE'!$C$5:$ZZ$5000,5,0),IFERROR(VLOOKUP(C44,Imformations!$C$9:$E$39,2,0),(VLOOKUP(C44,[2]PROJETS!$C$5:$ZZ$5000,5,0)))))))</f>
        <v/>
      </c>
      <c r="G44" s="28" t="str">
        <f>IF(C44="","",IFERROR(VLOOKUP(C44,[1]Annuaires!$B$4:$ZZ$5000,4,0),(IFERROR(VLOOKUP(C44,'[2]PRE - ETUDE'!$C$5:$ZZ$5000,4,0),IFERROR(VLOOKUP(C44,[2]PROJETS!$C$5:$ZZ$5000,4,0),(VLOOKUP(C44,Imformations!$C$9:$E$38,3,0)))))))</f>
        <v/>
      </c>
      <c r="H44" s="29" t="str">
        <f>IF(C44="","",IFERROR((VLOOKUP(C44,'[2]PRE - ETUDE'!$E$58:$AD$100,25,0)),IFERROR(VLOOKUP(C44,Imformations!$C$10:$G$32,3,0),IFERROR((VLOOKUP(C44,[2]PROJETS!$D$24:$AE$1000,25,0)),""))))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65"/>
      <c r="D45" s="72"/>
      <c r="E45" s="64"/>
      <c r="F45" s="28" t="str">
        <f>IF(C45="","",IFERROR(VLOOKUP(C45,[1]Annuaires!$B$4:$ZZ$5000,2,0)&amp;"  "&amp;VLOOKUP(C45,[1]Annuaires!$B$4:$ZZ$5000,1,0),(IFERROR(VLOOKUP(C45,'[2]PRE - ETUDE'!$C$5:$ZZ$5000,5,0),IFERROR(VLOOKUP(C45,Imformations!$C$9:$E$39,2,0),(VLOOKUP(C45,[2]PROJETS!$C$5:$ZZ$5000,5,0)))))))</f>
        <v/>
      </c>
      <c r="G45" s="28" t="str">
        <f>IF(C45="","",IFERROR(VLOOKUP(C45,[1]Annuaires!$B$4:$ZZ$5000,4,0),(IFERROR(VLOOKUP(C45,'[2]PRE - ETUDE'!$C$5:$ZZ$5000,4,0),IFERROR(VLOOKUP(C45,[2]PROJETS!$C$5:$ZZ$5000,4,0),(VLOOKUP(C45,Imformations!$C$9:$E$38,3,0)))))))</f>
        <v/>
      </c>
      <c r="H45" s="29" t="str">
        <f>IF(C45="","",IFERROR((VLOOKUP(C45,'[2]PRE - ETUDE'!$E$58:$AD$100,25,0)),IFERROR(VLOOKUP(C45,Imformations!$C$10:$G$32,3,0),IFERROR((VLOOKUP(C45,[2]PROJETS!$D$24:$AE$1000,25,0)),""))))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65"/>
      <c r="D46" s="72"/>
      <c r="E46" s="64"/>
      <c r="F46" s="28" t="str">
        <f>IF(C46="","",IFERROR(VLOOKUP(C46,[1]Annuaires!$B$4:$ZZ$5000,2,0)&amp;"  "&amp;VLOOKUP(C46,[1]Annuaires!$B$4:$ZZ$5000,1,0),(IFERROR(VLOOKUP(C46,'[2]PRE - ETUDE'!$C$5:$ZZ$5000,5,0),IFERROR(VLOOKUP(C46,Imformations!$C$9:$E$39,2,0),(VLOOKUP(C46,[2]PROJETS!$C$5:$ZZ$5000,5,0)))))))</f>
        <v/>
      </c>
      <c r="G46" s="28" t="str">
        <f>IF(C46="","",IFERROR(VLOOKUP(C46,[1]Annuaires!$B$4:$ZZ$5000,4,0),(IFERROR(VLOOKUP(C46,'[2]PRE - ETUDE'!$C$5:$ZZ$5000,4,0),IFERROR(VLOOKUP(C46,[2]PROJETS!$C$5:$ZZ$5000,4,0),(VLOOKUP(C46,Imformations!$C$9:$E$38,3,0)))))))</f>
        <v/>
      </c>
      <c r="H46" s="29" t="str">
        <f>IF(C46="","",IFERROR((VLOOKUP(C46,'[2]PRE - ETUDE'!$E$58:$AD$100,25,0)),IFERROR(VLOOKUP(C46,Imformations!$C$10:$G$32,3,0),IFERROR((VLOOKUP(C46,[2]PROJETS!$D$24:$AE$1000,25,0)),""))))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65"/>
      <c r="D47" s="72"/>
      <c r="E47" s="64"/>
      <c r="F47" s="28" t="str">
        <f>IF(C47="","",IFERROR(VLOOKUP(C47,[1]Annuaires!$B$4:$ZZ$5000,2,0)&amp;"  "&amp;VLOOKUP(C47,[1]Annuaires!$B$4:$ZZ$5000,1,0),(IFERROR(VLOOKUP(C47,'[2]PRE - ETUDE'!$C$5:$ZZ$5000,5,0),IFERROR(VLOOKUP(C47,Imformations!$C$9:$E$39,2,0),(VLOOKUP(C47,[2]PROJETS!$C$5:$ZZ$5000,5,0)))))))</f>
        <v/>
      </c>
      <c r="G47" s="28" t="str">
        <f>IF(C47="","",IFERROR(VLOOKUP(C47,[1]Annuaires!$B$4:$ZZ$5000,4,0),(IFERROR(VLOOKUP(C47,'[2]PRE - ETUDE'!$C$5:$ZZ$5000,4,0),IFERROR(VLOOKUP(C47,[2]PROJETS!$C$5:$ZZ$5000,4,0),(VLOOKUP(C47,Imformations!$C$9:$E$38,3,0)))))))</f>
        <v/>
      </c>
      <c r="H47" s="29" t="str">
        <f>IF(C47="","",IFERROR((VLOOKUP(C47,'[2]PRE - ETUDE'!$E$58:$AD$100,25,0)),IFERROR(VLOOKUP(C47,Imformations!$C$10:$G$32,3,0),IFERROR((VLOOKUP(C47,[2]PROJETS!$D$24:$AE$1000,25,0)),""))))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65"/>
      <c r="D48" s="72"/>
      <c r="E48" s="64"/>
      <c r="F48" s="28" t="str">
        <f>IF(C48="","",IFERROR(VLOOKUP(C48,[1]Annuaires!$B$4:$ZZ$5000,2,0)&amp;"  "&amp;VLOOKUP(C48,[1]Annuaires!$B$4:$ZZ$5000,1,0),(IFERROR(VLOOKUP(C48,'[2]PRE - ETUDE'!$C$5:$ZZ$5000,5,0),IFERROR(VLOOKUP(C48,Imformations!$C$9:$E$39,2,0),(VLOOKUP(C48,[2]PROJETS!$C$5:$ZZ$5000,5,0)))))))</f>
        <v/>
      </c>
      <c r="G48" s="28" t="str">
        <f>IF(C48="","",IFERROR(VLOOKUP(C48,[1]Annuaires!$B$4:$ZZ$5000,4,0),(IFERROR(VLOOKUP(C48,'[2]PRE - ETUDE'!$C$5:$ZZ$5000,4,0),IFERROR(VLOOKUP(C48,[2]PROJETS!$C$5:$ZZ$5000,4,0),(VLOOKUP(C48,Imformations!$C$9:$E$38,3,0)))))))</f>
        <v/>
      </c>
      <c r="H48" s="29" t="str">
        <f>IF(C48="","",IFERROR((VLOOKUP(C48,'[2]PRE - ETUDE'!$E$58:$AD$100,25,0)),IFERROR(VLOOKUP(C48,Imformations!$C$10:$G$32,3,0),IFERROR((VLOOKUP(C48,[2]PROJETS!$D$24:$AE$1000,25,0)),""))))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65"/>
      <c r="D49" s="72"/>
      <c r="E49" s="64"/>
      <c r="F49" s="28" t="str">
        <f>IF(C49="","",IFERROR(VLOOKUP(C49,[1]Annuaires!$B$4:$ZZ$5000,2,0)&amp;"  "&amp;VLOOKUP(C49,[1]Annuaires!$B$4:$ZZ$5000,1,0),(IFERROR(VLOOKUP(C49,'[2]PRE - ETUDE'!$C$5:$ZZ$5000,5,0),IFERROR(VLOOKUP(C49,Imformations!$C$9:$E$39,2,0),(VLOOKUP(C49,[2]PROJETS!$C$5:$ZZ$5000,5,0)))))))</f>
        <v/>
      </c>
      <c r="G49" s="28" t="str">
        <f>IF(C49="","",IFERROR(VLOOKUP(C49,[1]Annuaires!$B$4:$ZZ$5000,4,0),(IFERROR(VLOOKUP(C49,'[2]PRE - ETUDE'!$C$5:$ZZ$5000,4,0),IFERROR(VLOOKUP(C49,[2]PROJETS!$C$5:$ZZ$5000,4,0),(VLOOKUP(C49,Imformations!$C$9:$E$38,3,0)))))))</f>
        <v/>
      </c>
      <c r="H49" s="29" t="str">
        <f>IF(C49="","",IFERROR((VLOOKUP(C49,'[2]PRE - ETUDE'!$E$58:$AD$100,25,0)),IFERROR(VLOOKUP(C49,Imformations!$C$10:$G$32,3,0),IFERROR((VLOOKUP(C49,[2]PROJETS!$D$24:$AE$1000,25,0)),""))))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65"/>
      <c r="D50" s="72"/>
      <c r="E50" s="64"/>
      <c r="F50" s="28" t="str">
        <f>IF(C50="","",IFERROR(VLOOKUP(C50,[1]Annuaires!$B$4:$ZZ$5000,2,0)&amp;"  "&amp;VLOOKUP(C50,[1]Annuaires!$B$4:$ZZ$5000,1,0),(IFERROR(VLOOKUP(C50,'[2]PRE - ETUDE'!$C$5:$ZZ$5000,5,0),IFERROR(VLOOKUP(C50,Imformations!$C$9:$E$39,2,0),(VLOOKUP(C50,[2]PROJETS!$C$5:$ZZ$5000,5,0)))))))</f>
        <v/>
      </c>
      <c r="G50" s="28" t="str">
        <f>IF(C50="","",IFERROR(VLOOKUP(C50,[1]Annuaires!$B$4:$ZZ$5000,4,0),(IFERROR(VLOOKUP(C50,'[2]PRE - ETUDE'!$C$5:$ZZ$5000,4,0),IFERROR(VLOOKUP(C50,[2]PROJETS!$C$5:$ZZ$5000,4,0),(VLOOKUP(C50,Imformations!$C$9:$E$38,3,0)))))))</f>
        <v/>
      </c>
      <c r="H50" s="29" t="str">
        <f>IF(C50="","",IFERROR((VLOOKUP(C50,'[2]PRE - ETUDE'!$E$58:$AD$100,25,0)),IFERROR(VLOOKUP(C50,Imformations!$C$10:$G$32,3,0),IFERROR((VLOOKUP(C50,[2]PROJETS!$D$24:$AE$1000,25,0)),""))))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40" t="s">
        <v>49</v>
      </c>
      <c r="D51" s="73">
        <f>SUM(D44:D50)</f>
        <v>0</v>
      </c>
      <c r="E51" s="41"/>
      <c r="F51" s="42"/>
      <c r="G51" s="43" t="s">
        <v>50</v>
      </c>
      <c r="H51" s="44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65"/>
      <c r="D52" s="70"/>
      <c r="E52" s="67"/>
      <c r="F52" s="28" t="str">
        <f>IF(C52="","",IFERROR(VLOOKUP(C52,[1]Annuaires!$B$4:$ZZ$5000,2,0)&amp;"  "&amp;VLOOKUP(C52,[1]Annuaires!$B$4:$ZZ$5000,1,0),(IFERROR(VLOOKUP(C52,'[2]PRE - ETUDE'!$C$5:$ZZ$5000,5,0),IFERROR(VLOOKUP(C52,Imformations!$C$9:$E$39,2,0),(VLOOKUP(C52,[2]PROJETS!$C$5:$ZZ$5000,5,0)))))))</f>
        <v/>
      </c>
      <c r="G52" s="28" t="str">
        <f>IF(C52="","",IFERROR(VLOOKUP(C52,[1]Annuaires!$B$4:$ZZ$5000,4,0),(IFERROR(VLOOKUP(C52,'[2]PRE - ETUDE'!$C$5:$ZZ$5000,4,0),IFERROR(VLOOKUP(C52,[2]PROJETS!$C$5:$ZZ$5000,4,0),(VLOOKUP(C52,Imformations!$C$9:$E$38,3,0)))))))</f>
        <v/>
      </c>
      <c r="H52" s="29" t="str">
        <f>IF(C52="","",IFERROR((VLOOKUP(C52,'[2]PRE - ETUDE'!$E$58:$AD$100,25,0)),IFERROR(VLOOKUP(C52,Imformations!$C$10:$G$32,3,0),IFERROR((VLOOKUP(C52,[2]PROJETS!$D$24:$AE$1000,25,0)),""))))</f>
        <v/>
      </c>
      <c r="I52" s="30"/>
      <c r="J52" s="31"/>
      <c r="K52" s="32"/>
      <c r="M52" s="34"/>
      <c r="N52" s="34"/>
    </row>
    <row r="53" spans="2:14" x14ac:dyDescent="0.25">
      <c r="B53" s="139"/>
      <c r="C53" s="65"/>
      <c r="D53" s="72"/>
      <c r="E53" s="64"/>
      <c r="F53" s="28" t="str">
        <f>IF(C53="","",IFERROR(VLOOKUP(C53,[1]Annuaires!$B$4:$ZZ$5000,2,0)&amp;"  "&amp;VLOOKUP(C53,[1]Annuaires!$B$4:$ZZ$5000,1,0),(IFERROR(VLOOKUP(C53,'[2]PRE - ETUDE'!$C$5:$ZZ$5000,5,0),IFERROR(VLOOKUP(C53,Imformations!$C$9:$E$39,2,0),(VLOOKUP(C53,[2]PROJETS!$C$5:$ZZ$5000,5,0)))))))</f>
        <v/>
      </c>
      <c r="G53" s="28" t="str">
        <f>IF(C53="","",IFERROR(VLOOKUP(C53,[1]Annuaires!$B$4:$ZZ$5000,4,0),(IFERROR(VLOOKUP(C53,'[2]PRE - ETUDE'!$C$5:$ZZ$5000,4,0),IFERROR(VLOOKUP(C53,[2]PROJETS!$C$5:$ZZ$5000,4,0),(VLOOKUP(C53,Imformations!$C$9:$E$38,3,0)))))))</f>
        <v/>
      </c>
      <c r="H53" s="29" t="str">
        <f>IF(C53="","",IFERROR((VLOOKUP(C53,'[2]PRE - ETUDE'!$E$58:$AD$100,25,0)),IFERROR(VLOOKUP(C53,Imformations!$C$10:$G$32,3,0),IFERROR((VLOOKUP(C53,[2]PROJETS!$D$24:$AE$1000,25,0)),""))))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65"/>
      <c r="D54" s="72"/>
      <c r="E54" s="64"/>
      <c r="F54" s="28" t="str">
        <f>IF(C54="","",IFERROR(VLOOKUP(C54,[1]Annuaires!$B$4:$ZZ$5000,2,0)&amp;"  "&amp;VLOOKUP(C54,[1]Annuaires!$B$4:$ZZ$5000,1,0),(IFERROR(VLOOKUP(C54,'[2]PRE - ETUDE'!$C$5:$ZZ$5000,5,0),IFERROR(VLOOKUP(C54,Imformations!$C$9:$E$39,2,0),(VLOOKUP(C54,[2]PROJETS!$C$5:$ZZ$5000,5,0)))))))</f>
        <v/>
      </c>
      <c r="G54" s="28" t="str">
        <f>IF(C54="","",IFERROR(VLOOKUP(C54,[1]Annuaires!$B$4:$ZZ$5000,4,0),(IFERROR(VLOOKUP(C54,'[2]PRE - ETUDE'!$C$5:$ZZ$5000,4,0),IFERROR(VLOOKUP(C54,[2]PROJETS!$C$5:$ZZ$5000,4,0),(VLOOKUP(C54,Imformations!$C$9:$E$38,3,0)))))))</f>
        <v/>
      </c>
      <c r="H54" s="29" t="str">
        <f>IF(C54="","",IFERROR((VLOOKUP(C54,'[2]PRE - ETUDE'!$E$58:$AD$100,25,0)),IFERROR(VLOOKUP(C54,Imformations!$C$10:$G$32,3,0),IFERROR((VLOOKUP(C54,[2]PROJETS!$D$24:$AE$1000,25,0)),""))))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65"/>
      <c r="D55" s="72"/>
      <c r="E55" s="64"/>
      <c r="F55" s="28" t="str">
        <f>IF(C55="","",IFERROR(VLOOKUP(C55,[1]Annuaires!$B$4:$ZZ$5000,2,0)&amp;"  "&amp;VLOOKUP(C55,[1]Annuaires!$B$4:$ZZ$5000,1,0),(IFERROR(VLOOKUP(C55,'[2]PRE - ETUDE'!$C$5:$ZZ$5000,5,0),IFERROR(VLOOKUP(C55,Imformations!$C$9:$E$39,2,0),(VLOOKUP(C55,[2]PROJETS!$C$5:$ZZ$5000,5,0)))))))</f>
        <v/>
      </c>
      <c r="G55" s="28" t="str">
        <f>IF(C55="","",IFERROR(VLOOKUP(C55,[1]Annuaires!$B$4:$ZZ$5000,4,0),(IFERROR(VLOOKUP(C55,'[2]PRE - ETUDE'!$C$5:$ZZ$5000,4,0),IFERROR(VLOOKUP(C55,[2]PROJETS!$C$5:$ZZ$5000,4,0),(VLOOKUP(C55,Imformations!$C$9:$E$38,3,0)))))))</f>
        <v/>
      </c>
      <c r="H55" s="29" t="str">
        <f>IF(C55="","",IFERROR((VLOOKUP(C55,'[2]PRE - ETUDE'!$E$58:$AD$100,25,0)),IFERROR(VLOOKUP(C55,Imformations!$C$10:$G$32,3,0),IFERROR((VLOOKUP(C55,[2]PROJETS!$D$24:$AE$1000,25,0)),""))))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65"/>
      <c r="D56" s="72"/>
      <c r="E56" s="64"/>
      <c r="F56" s="28" t="str">
        <f>IF(C56="","",IFERROR(VLOOKUP(C56,[1]Annuaires!$B$4:$ZZ$5000,2,0)&amp;"  "&amp;VLOOKUP(C56,[1]Annuaires!$B$4:$ZZ$5000,1,0),(IFERROR(VLOOKUP(C56,'[2]PRE - ETUDE'!$C$5:$ZZ$5000,5,0),IFERROR(VLOOKUP(C56,Imformations!$C$9:$E$39,2,0),(VLOOKUP(C56,[2]PROJETS!$C$5:$ZZ$5000,5,0)))))))</f>
        <v/>
      </c>
      <c r="G56" s="28" t="str">
        <f>IF(C56="","",IFERROR(VLOOKUP(C56,[1]Annuaires!$B$4:$ZZ$5000,4,0),(IFERROR(VLOOKUP(C56,'[2]PRE - ETUDE'!$C$5:$ZZ$5000,4,0),IFERROR(VLOOKUP(C56,[2]PROJETS!$C$5:$ZZ$5000,4,0),(VLOOKUP(C56,Imformations!$C$9:$E$38,3,0)))))))</f>
        <v/>
      </c>
      <c r="H56" s="29" t="str">
        <f>IF(C56="","",IFERROR((VLOOKUP(C56,'[2]PRE - ETUDE'!$E$58:$AD$100,25,0)),IFERROR(VLOOKUP(C56,Imformations!$C$10:$G$32,3,0),IFERROR((VLOOKUP(C56,[2]PROJETS!$D$24:$AE$1000,25,0)),""))))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65"/>
      <c r="D57" s="72"/>
      <c r="E57" s="64"/>
      <c r="F57" s="28" t="str">
        <f>IF(C57="","",IFERROR(VLOOKUP(C57,[1]Annuaires!$B$4:$ZZ$5000,2,0)&amp;"  "&amp;VLOOKUP(C57,[1]Annuaires!$B$4:$ZZ$5000,1,0),(IFERROR(VLOOKUP(C57,'[2]PRE - ETUDE'!$C$5:$ZZ$5000,5,0),IFERROR(VLOOKUP(C57,Imformations!$C$9:$E$39,2,0),(VLOOKUP(C57,[2]PROJETS!$C$5:$ZZ$5000,5,0)))))))</f>
        <v/>
      </c>
      <c r="G57" s="28" t="str">
        <f>IF(C57="","",IFERROR(VLOOKUP(C57,[1]Annuaires!$B$4:$ZZ$5000,4,0),(IFERROR(VLOOKUP(C57,'[2]PRE - ETUDE'!$C$5:$ZZ$5000,4,0),IFERROR(VLOOKUP(C57,[2]PROJETS!$C$5:$ZZ$5000,4,0),(VLOOKUP(C57,Imformations!$C$9:$E$38,3,0)))))))</f>
        <v/>
      </c>
      <c r="H57" s="29" t="str">
        <f>IF(C57="","",IFERROR((VLOOKUP(C57,'[2]PRE - ETUDE'!$E$58:$AD$100,25,0)),IFERROR(VLOOKUP(C57,Imformations!$C$10:$G$32,3,0),IFERROR((VLOOKUP(C57,[2]PROJETS!$D$24:$AE$1000,25,0)),""))))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65"/>
      <c r="D58" s="72"/>
      <c r="E58" s="64"/>
      <c r="F58" s="28" t="str">
        <f>IF(C58="","",IFERROR(VLOOKUP(C58,[1]Annuaires!$B$4:$ZZ$5000,2,0)&amp;"  "&amp;VLOOKUP(C58,[1]Annuaires!$B$4:$ZZ$5000,1,0),(IFERROR(VLOOKUP(C58,'[2]PRE - ETUDE'!$C$5:$ZZ$5000,5,0),IFERROR(VLOOKUP(C58,Imformations!$C$9:$E$39,2,0),(VLOOKUP(C58,[2]PROJETS!$C$5:$ZZ$5000,5,0)))))))</f>
        <v/>
      </c>
      <c r="G58" s="28" t="str">
        <f>IF(C58="","",IFERROR(VLOOKUP(C58,[1]Annuaires!$B$4:$ZZ$5000,4,0),(IFERROR(VLOOKUP(C58,'[2]PRE - ETUDE'!$C$5:$ZZ$5000,4,0),IFERROR(VLOOKUP(C58,[2]PROJETS!$C$5:$ZZ$5000,4,0),(VLOOKUP(C58,Imformations!$C$9:$E$38,3,0)))))))</f>
        <v/>
      </c>
      <c r="H58" s="29" t="str">
        <f>IF(C58="","",IFERROR((VLOOKUP(C58,'[2]PRE - ETUDE'!$E$58:$AD$100,25,0)),IFERROR(VLOOKUP(C58,Imformations!$C$10:$G$32,3,0),IFERROR((VLOOKUP(C58,[2]PROJETS!$D$24:$AE$1000,25,0)),""))))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40" t="s">
        <v>49</v>
      </c>
      <c r="D59" s="73">
        <f>SUM(D52:D58)</f>
        <v>0</v>
      </c>
      <c r="E59" s="41"/>
      <c r="F59" s="42"/>
      <c r="G59" s="43" t="s">
        <v>50</v>
      </c>
      <c r="H59" s="44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65"/>
      <c r="D60" s="70"/>
      <c r="E60" s="67"/>
      <c r="F60" s="28" t="str">
        <f>IF(C60="","",IFERROR(VLOOKUP(C60,[1]Annuaires!$B$4:$ZZ$5000,2,0)&amp;"  "&amp;VLOOKUP(C60,[1]Annuaires!$B$4:$ZZ$5000,1,0),(IFERROR(VLOOKUP(C60,'[2]PRE - ETUDE'!$C$5:$ZZ$5000,5,0),IFERROR(VLOOKUP(C60,Imformations!$C$9:$E$39,2,0),(VLOOKUP(C60,[2]PROJETS!$C$5:$ZZ$5000,5,0)))))))</f>
        <v/>
      </c>
      <c r="G60" s="28" t="str">
        <f>IF(C60="","",IFERROR(VLOOKUP(C60,[1]Annuaires!$B$4:$ZZ$5000,4,0),(IFERROR(VLOOKUP(C60,'[2]PRE - ETUDE'!$C$5:$ZZ$5000,4,0),IFERROR(VLOOKUP(C60,[2]PROJETS!$C$5:$ZZ$5000,4,0),(VLOOKUP(C60,Imformations!$C$9:$E$38,3,0)))))))</f>
        <v/>
      </c>
      <c r="H60" s="29" t="str">
        <f>IF(C60="","",IFERROR((VLOOKUP(C60,'[2]PRE - ETUDE'!$E$58:$AD$100,25,0)),IFERROR(VLOOKUP(C60,Imformations!$C$10:$G$32,3,0),IFERROR((VLOOKUP(C60,[2]PROJETS!$D$24:$AE$1000,25,0)),""))))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65"/>
      <c r="D61" s="72"/>
      <c r="E61" s="64"/>
      <c r="F61" s="28" t="str">
        <f>IF(C61="","",IFERROR(VLOOKUP(C61,[1]Annuaires!$B$4:$ZZ$5000,2,0)&amp;"  "&amp;VLOOKUP(C61,[1]Annuaires!$B$4:$ZZ$5000,1,0),(IFERROR(VLOOKUP(C61,'[2]PRE - ETUDE'!$C$5:$ZZ$5000,5,0),IFERROR(VLOOKUP(C61,Imformations!$C$9:$E$39,2,0),(VLOOKUP(C61,[2]PROJETS!$C$5:$ZZ$5000,5,0)))))))</f>
        <v/>
      </c>
      <c r="G61" s="28" t="str">
        <f>IF(C61="","",IFERROR(VLOOKUP(C61,[1]Annuaires!$B$4:$ZZ$5000,4,0),(IFERROR(VLOOKUP(C61,'[2]PRE - ETUDE'!$C$5:$ZZ$5000,4,0),IFERROR(VLOOKUP(C61,[2]PROJETS!$C$5:$ZZ$5000,4,0),(VLOOKUP(C61,Imformations!$C$9:$E$38,3,0)))))))</f>
        <v/>
      </c>
      <c r="H61" s="29" t="str">
        <f>IF(C61="","",IFERROR((VLOOKUP(C61,'[2]PRE - ETUDE'!$E$58:$AD$100,25,0)),IFERROR(VLOOKUP(C61,Imformations!$C$10:$G$32,3,0),IFERROR((VLOOKUP(C61,[2]PROJETS!$D$24:$AE$1000,25,0)),""))))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65"/>
      <c r="D62" s="72"/>
      <c r="E62" s="64"/>
      <c r="F62" s="28" t="str">
        <f>IF(C62="","",IFERROR(VLOOKUP(C62,[1]Annuaires!$B$4:$ZZ$5000,2,0)&amp;"  "&amp;VLOOKUP(C62,[1]Annuaires!$B$4:$ZZ$5000,1,0),(IFERROR(VLOOKUP(C62,'[2]PRE - ETUDE'!$C$5:$ZZ$5000,5,0),IFERROR(VLOOKUP(C62,Imformations!$C$9:$E$39,2,0),(VLOOKUP(C62,[2]PROJETS!$C$5:$ZZ$5000,5,0)))))))</f>
        <v/>
      </c>
      <c r="G62" s="28" t="str">
        <f>IF(C62="","",IFERROR(VLOOKUP(C62,[1]Annuaires!$B$4:$ZZ$5000,4,0),(IFERROR(VLOOKUP(C62,'[2]PRE - ETUDE'!$C$5:$ZZ$5000,4,0),IFERROR(VLOOKUP(C62,[2]PROJETS!$C$5:$ZZ$5000,4,0),(VLOOKUP(C62,Imformations!$C$9:$E$38,3,0)))))))</f>
        <v/>
      </c>
      <c r="H62" s="29" t="str">
        <f>IF(C62="","",IFERROR((VLOOKUP(C62,'[2]PRE - ETUDE'!$E$58:$AD$100,25,0)),IFERROR(VLOOKUP(C62,Imformations!$C$10:$G$32,3,0),IFERROR((VLOOKUP(C62,[2]PROJETS!$D$24:$AE$1000,25,0)),""))))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65"/>
      <c r="D63" s="72"/>
      <c r="E63" s="64"/>
      <c r="F63" s="28" t="str">
        <f>IF(C63="","",IFERROR(VLOOKUP(C63,[1]Annuaires!$B$4:$ZZ$5000,2,0)&amp;"  "&amp;VLOOKUP(C63,[1]Annuaires!$B$4:$ZZ$5000,1,0),(IFERROR(VLOOKUP(C63,'[2]PRE - ETUDE'!$C$5:$ZZ$5000,5,0),IFERROR(VLOOKUP(C63,Imformations!$C$9:$E$39,2,0),(VLOOKUP(C63,[2]PROJETS!$C$5:$ZZ$5000,5,0)))))))</f>
        <v/>
      </c>
      <c r="G63" s="28" t="str">
        <f>IF(C63="","",IFERROR(VLOOKUP(C63,[1]Annuaires!$B$4:$ZZ$5000,4,0),(IFERROR(VLOOKUP(C63,'[2]PRE - ETUDE'!$C$5:$ZZ$5000,4,0),IFERROR(VLOOKUP(C63,[2]PROJETS!$C$5:$ZZ$5000,4,0),(VLOOKUP(C63,Imformations!$C$9:$E$38,3,0)))))))</f>
        <v/>
      </c>
      <c r="H63" s="29" t="str">
        <f>IF(C63="","",IFERROR((VLOOKUP(C63,'[2]PRE - ETUDE'!$E$58:$AD$100,25,0)),IFERROR(VLOOKUP(C63,Imformations!$C$10:$G$32,3,0),IFERROR((VLOOKUP(C63,[2]PROJETS!$D$24:$AE$1000,25,0)),""))))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65"/>
      <c r="D64" s="72"/>
      <c r="E64" s="64"/>
      <c r="F64" s="28" t="str">
        <f>IF(C64="","",IFERROR(VLOOKUP(C64,[1]Annuaires!$B$4:$ZZ$5000,2,0)&amp;"  "&amp;VLOOKUP(C64,[1]Annuaires!$B$4:$ZZ$5000,1,0),(IFERROR(VLOOKUP(C64,'[2]PRE - ETUDE'!$C$5:$ZZ$5000,5,0),IFERROR(VLOOKUP(C64,Imformations!$C$9:$E$39,2,0),(VLOOKUP(C64,[2]PROJETS!$C$5:$ZZ$5000,5,0)))))))</f>
        <v/>
      </c>
      <c r="G64" s="28" t="str">
        <f>IF(C64="","",IFERROR(VLOOKUP(C64,[1]Annuaires!$B$4:$ZZ$5000,4,0),(IFERROR(VLOOKUP(C64,'[2]PRE - ETUDE'!$C$5:$ZZ$5000,4,0),IFERROR(VLOOKUP(C64,[2]PROJETS!$C$5:$ZZ$5000,4,0),(VLOOKUP(C64,Imformations!$C$9:$E$38,3,0)))))))</f>
        <v/>
      </c>
      <c r="H64" s="29" t="str">
        <f>IF(C64="","",IFERROR((VLOOKUP(C64,'[2]PRE - ETUDE'!$E$58:$AD$100,25,0)),IFERROR(VLOOKUP(C64,Imformations!$C$10:$G$32,3,0),IFERROR((VLOOKUP(C64,[2]PROJETS!$D$24:$AE$1000,25,0)),""))))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65"/>
      <c r="D65" s="72"/>
      <c r="E65" s="64"/>
      <c r="F65" s="28" t="str">
        <f>IF(C65="","",IFERROR(VLOOKUP(C65,[1]Annuaires!$B$4:$ZZ$5000,2,0)&amp;"  "&amp;VLOOKUP(C65,[1]Annuaires!$B$4:$ZZ$5000,1,0),(IFERROR(VLOOKUP(C65,'[2]PRE - ETUDE'!$C$5:$ZZ$5000,5,0),IFERROR(VLOOKUP(C65,Imformations!$C$9:$E$39,2,0),(VLOOKUP(C65,[2]PROJETS!$C$5:$ZZ$5000,5,0)))))))</f>
        <v/>
      </c>
      <c r="G65" s="28" t="str">
        <f>IF(C65="","",IFERROR(VLOOKUP(C65,[1]Annuaires!$B$4:$ZZ$5000,4,0),(IFERROR(VLOOKUP(C65,'[2]PRE - ETUDE'!$C$5:$ZZ$5000,4,0),IFERROR(VLOOKUP(C65,[2]PROJETS!$C$5:$ZZ$5000,4,0),(VLOOKUP(C65,Imformations!$C$9:$E$38,3,0)))))))</f>
        <v/>
      </c>
      <c r="H65" s="29" t="str">
        <f>IF(C65="","",IFERROR((VLOOKUP(C65,'[2]PRE - ETUDE'!$E$58:$AD$100,25,0)),IFERROR(VLOOKUP(C65,Imformations!$C$10:$G$32,3,0),IFERROR((VLOOKUP(C65,[2]PROJETS!$D$24:$AE$1000,25,0)),""))))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65"/>
      <c r="D66" s="72"/>
      <c r="E66" s="64"/>
      <c r="F66" s="28" t="str">
        <f>IF(C66="","",IFERROR(VLOOKUP(C66,[1]Annuaires!$B$4:$ZZ$5000,2,0)&amp;"  "&amp;VLOOKUP(C66,[1]Annuaires!$B$4:$ZZ$5000,1,0),(IFERROR(VLOOKUP(C66,'[2]PRE - ETUDE'!$C$5:$ZZ$5000,5,0),IFERROR(VLOOKUP(C66,Imformations!$C$9:$E$39,2,0),(VLOOKUP(C66,[2]PROJETS!$C$5:$ZZ$5000,5,0)))))))</f>
        <v/>
      </c>
      <c r="G66" s="28" t="str">
        <f>IF(C66="","",IFERROR(VLOOKUP(C66,[1]Annuaires!$B$4:$ZZ$5000,4,0),(IFERROR(VLOOKUP(C66,'[2]PRE - ETUDE'!$C$5:$ZZ$5000,4,0),IFERROR(VLOOKUP(C66,[2]PROJETS!$C$5:$ZZ$5000,4,0),(VLOOKUP(C66,Imformations!$C$9:$E$38,3,0)))))))</f>
        <v/>
      </c>
      <c r="H66" s="29" t="str">
        <f>IF(C66="","",IFERROR((VLOOKUP(C66,'[2]PRE - ETUDE'!$E$58:$AD$100,25,0)),IFERROR(VLOOKUP(C66,Imformations!$C$10:$G$32,3,0),IFERROR((VLOOKUP(C66,[2]PROJETS!$D$24:$AE$1000,25,0)),""))))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40" t="s">
        <v>49</v>
      </c>
      <c r="D67" s="73">
        <f>SUM(D60:D66)</f>
        <v>0</v>
      </c>
      <c r="E67" s="41"/>
      <c r="F67" s="42"/>
      <c r="G67" s="43" t="s">
        <v>50</v>
      </c>
      <c r="H67" s="44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65"/>
      <c r="D68" s="70"/>
      <c r="E68" s="67"/>
      <c r="F68" s="28" t="str">
        <f>IF(C68="","",IFERROR(VLOOKUP(C68,[1]Annuaires!$B$4:$ZZ$5000,2,0)&amp;"  "&amp;VLOOKUP(C68,[1]Annuaires!$B$4:$ZZ$5000,1,0),(IFERROR(VLOOKUP(C68,'[2]PRE - ETUDE'!$C$5:$ZZ$5000,5,0),IFERROR(VLOOKUP(C68,Imformations!$C$9:$E$39,2,0),(VLOOKUP(C68,[2]PROJETS!$C$5:$ZZ$5000,5,0)))))))</f>
        <v/>
      </c>
      <c r="G68" s="28" t="str">
        <f>IF(C68="","",IFERROR(VLOOKUP(C68,[1]Annuaires!$B$4:$ZZ$5000,4,0),(IFERROR(VLOOKUP(C68,'[2]PRE - ETUDE'!$C$5:$ZZ$5000,4,0),IFERROR(VLOOKUP(C68,[2]PROJETS!$C$5:$ZZ$5000,4,0),(VLOOKUP(C68,Imformations!$C$9:$E$38,3,0)))))))</f>
        <v/>
      </c>
      <c r="H68" s="29" t="str">
        <f>IF(C68="","",IFERROR((VLOOKUP(C68,'[2]PRE - ETUDE'!$E$58:$AD$100,25,0)),IFERROR(VLOOKUP(C68,Imformations!$C$10:$G$32,3,0),IFERROR((VLOOKUP(C68,[2]PROJETS!$D$24:$AE$1000,25,0)),""))))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65"/>
      <c r="D69" s="72"/>
      <c r="E69" s="64"/>
      <c r="F69" s="28" t="str">
        <f>IF(C69="","",IFERROR(VLOOKUP(C69,[1]Annuaires!$B$4:$ZZ$5000,2,0)&amp;"  "&amp;VLOOKUP(C69,[1]Annuaires!$B$4:$ZZ$5000,1,0),(IFERROR(VLOOKUP(C69,'[2]PRE - ETUDE'!$C$5:$ZZ$5000,5,0),IFERROR(VLOOKUP(C69,Imformations!$C$9:$E$39,2,0),(VLOOKUP(C69,[2]PROJETS!$C$5:$ZZ$5000,5,0)))))))</f>
        <v/>
      </c>
      <c r="G69" s="28" t="str">
        <f>IF(C69="","",IFERROR(VLOOKUP(C69,[1]Annuaires!$B$4:$ZZ$5000,4,0),(IFERROR(VLOOKUP(C69,'[2]PRE - ETUDE'!$C$5:$ZZ$5000,4,0),IFERROR(VLOOKUP(C69,[2]PROJETS!$C$5:$ZZ$5000,4,0),(VLOOKUP(C69,Imformations!$C$9:$E$38,3,0)))))))</f>
        <v/>
      </c>
      <c r="H69" s="29" t="str">
        <f>IF(C69="","",IFERROR((VLOOKUP(C69,'[2]PRE - ETUDE'!$E$58:$AD$100,25,0)),IFERROR(VLOOKUP(C69,Imformations!$C$10:$G$32,3,0),IFERROR((VLOOKUP(C69,[2]PROJETS!$D$24:$AE$1000,25,0)),""))))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65"/>
      <c r="D70" s="72"/>
      <c r="E70" s="64"/>
      <c r="F70" s="28" t="str">
        <f>IF(C70="","",IFERROR(VLOOKUP(C70,[1]Annuaires!$B$4:$ZZ$5000,2,0)&amp;"  "&amp;VLOOKUP(C70,[1]Annuaires!$B$4:$ZZ$5000,1,0),(IFERROR(VLOOKUP(C70,'[2]PRE - ETUDE'!$C$5:$ZZ$5000,5,0),IFERROR(VLOOKUP(C70,Imformations!$C$9:$E$39,2,0),(VLOOKUP(C70,[2]PROJETS!$C$5:$ZZ$5000,5,0)))))))</f>
        <v/>
      </c>
      <c r="G70" s="28" t="str">
        <f>IF(C70="","",IFERROR(VLOOKUP(C70,[1]Annuaires!$B$4:$ZZ$5000,4,0),(IFERROR(VLOOKUP(C70,'[2]PRE - ETUDE'!$C$5:$ZZ$5000,4,0),IFERROR(VLOOKUP(C70,[2]PROJETS!$C$5:$ZZ$5000,4,0),(VLOOKUP(C70,Imformations!$C$9:$E$38,3,0)))))))</f>
        <v/>
      </c>
      <c r="H70" s="29" t="str">
        <f>IF(C70="","",IFERROR((VLOOKUP(C70,'[2]PRE - ETUDE'!$E$58:$AD$100,25,0)),IFERROR(VLOOKUP(C70,Imformations!$C$10:$G$32,3,0),IFERROR((VLOOKUP(C70,[2]PROJETS!$D$24:$AE$1000,25,0)),""))))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65"/>
      <c r="D71" s="72"/>
      <c r="E71" s="64"/>
      <c r="F71" s="28" t="str">
        <f>IF(C71="","",IFERROR(VLOOKUP(C71,[1]Annuaires!$B$4:$ZZ$5000,2,0)&amp;"  "&amp;VLOOKUP(C71,[1]Annuaires!$B$4:$ZZ$5000,1,0),(IFERROR(VLOOKUP(C71,'[2]PRE - ETUDE'!$C$5:$ZZ$5000,5,0),IFERROR(VLOOKUP(C71,Imformations!$C$9:$E$39,2,0),(VLOOKUP(C71,[2]PROJETS!$C$5:$ZZ$5000,5,0)))))))</f>
        <v/>
      </c>
      <c r="G71" s="28" t="str">
        <f>IF(C71="","",IFERROR(VLOOKUP(C71,[1]Annuaires!$B$4:$ZZ$5000,4,0),(IFERROR(VLOOKUP(C71,'[2]PRE - ETUDE'!$C$5:$ZZ$5000,4,0),IFERROR(VLOOKUP(C71,[2]PROJETS!$C$5:$ZZ$5000,4,0),(VLOOKUP(C71,Imformations!$C$9:$E$38,3,0)))))))</f>
        <v/>
      </c>
      <c r="H71" s="29" t="str">
        <f>IF(C71="","",IFERROR((VLOOKUP(C71,'[2]PRE - ETUDE'!$E$58:$AD$100,25,0)),IFERROR(VLOOKUP(C71,Imformations!$C$10:$G$32,3,0),IFERROR((VLOOKUP(C71,[2]PROJETS!$D$24:$AE$1000,25,0)),""))))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65"/>
      <c r="D72" s="72"/>
      <c r="E72" s="64"/>
      <c r="F72" s="28" t="str">
        <f>IF(C72="","",IFERROR(VLOOKUP(C72,[1]Annuaires!$B$4:$ZZ$5000,2,0)&amp;"  "&amp;VLOOKUP(C72,[1]Annuaires!$B$4:$ZZ$5000,1,0),(IFERROR(VLOOKUP(C72,'[2]PRE - ETUDE'!$C$5:$ZZ$5000,5,0),IFERROR(VLOOKUP(C72,Imformations!$C$9:$E$39,2,0),(VLOOKUP(C72,[2]PROJETS!$C$5:$ZZ$5000,5,0)))))))</f>
        <v/>
      </c>
      <c r="G72" s="28" t="str">
        <f>IF(C72="","",IFERROR(VLOOKUP(C72,[1]Annuaires!$B$4:$ZZ$5000,4,0),(IFERROR(VLOOKUP(C72,'[2]PRE - ETUDE'!$C$5:$ZZ$5000,4,0),IFERROR(VLOOKUP(C72,[2]PROJETS!$C$5:$ZZ$5000,4,0),(VLOOKUP(C72,Imformations!$C$9:$E$38,3,0)))))))</f>
        <v/>
      </c>
      <c r="H72" s="29" t="str">
        <f>IF(C72="","",IFERROR((VLOOKUP(C72,'[2]PRE - ETUDE'!$E$58:$AD$100,25,0)),IFERROR(VLOOKUP(C72,Imformations!$C$10:$G$32,3,0),IFERROR((VLOOKUP(C72,[2]PROJETS!$D$24:$AE$1000,25,0)),""))))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65"/>
      <c r="D73" s="72"/>
      <c r="E73" s="64"/>
      <c r="F73" s="28" t="str">
        <f>IF(C73="","",IFERROR(VLOOKUP(C73,[1]Annuaires!$B$4:$ZZ$5000,2,0)&amp;"  "&amp;VLOOKUP(C73,[1]Annuaires!$B$4:$ZZ$5000,1,0),(IFERROR(VLOOKUP(C73,'[2]PRE - ETUDE'!$C$5:$ZZ$5000,5,0),IFERROR(VLOOKUP(C73,Imformations!$C$9:$E$39,2,0),(VLOOKUP(C73,[2]PROJETS!$C$5:$ZZ$5000,5,0)))))))</f>
        <v/>
      </c>
      <c r="G73" s="28" t="str">
        <f>IF(C73="","",IFERROR(VLOOKUP(C73,[1]Annuaires!$B$4:$ZZ$5000,4,0),(IFERROR(VLOOKUP(C73,'[2]PRE - ETUDE'!$C$5:$ZZ$5000,4,0),IFERROR(VLOOKUP(C73,[2]PROJETS!$C$5:$ZZ$5000,4,0),(VLOOKUP(C73,Imformations!$C$9:$E$38,3,0)))))))</f>
        <v/>
      </c>
      <c r="H73" s="29" t="str">
        <f>IF(C73="","",IFERROR((VLOOKUP(C73,'[2]PRE - ETUDE'!$E$58:$AD$100,25,0)),IFERROR(VLOOKUP(C73,Imformations!$C$10:$G$32,3,0),IFERROR((VLOOKUP(C73,[2]PROJETS!$D$24:$AE$1000,25,0)),""))))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65"/>
      <c r="D74" s="72"/>
      <c r="E74" s="64"/>
      <c r="F74" s="28" t="str">
        <f>IF(C74="","",IFERROR(VLOOKUP(C74,[1]Annuaires!$B$4:$ZZ$5000,2,0)&amp;"  "&amp;VLOOKUP(C74,[1]Annuaires!$B$4:$ZZ$5000,1,0),(IFERROR(VLOOKUP(C74,'[2]PRE - ETUDE'!$C$5:$ZZ$5000,5,0),IFERROR(VLOOKUP(C74,Imformations!$C$9:$E$39,2,0),(VLOOKUP(C74,[2]PROJETS!$C$5:$ZZ$5000,5,0)))))))</f>
        <v/>
      </c>
      <c r="G74" s="28" t="str">
        <f>IF(C74="","",IFERROR(VLOOKUP(C74,[1]Annuaires!$B$4:$ZZ$5000,4,0),(IFERROR(VLOOKUP(C74,'[2]PRE - ETUDE'!$C$5:$ZZ$5000,4,0),IFERROR(VLOOKUP(C74,[2]PROJETS!$C$5:$ZZ$5000,4,0),(VLOOKUP(C74,Imformations!$C$9:$E$38,3,0)))))))</f>
        <v/>
      </c>
      <c r="H74" s="29" t="str">
        <f>IF(C74="","",IFERROR((VLOOKUP(C74,'[2]PRE - ETUDE'!$E$58:$AD$100,25,0)),IFERROR(VLOOKUP(C74,Imformations!$C$10:$G$32,3,0),IFERROR((VLOOKUP(C74,[2]PROJETS!$D$24:$AE$1000,25,0)),""))))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40" t="s">
        <v>49</v>
      </c>
      <c r="D75" s="73">
        <f>SUM(D68:D74)</f>
        <v>0</v>
      </c>
      <c r="E75" s="41"/>
      <c r="F75" s="42"/>
      <c r="G75" s="43" t="s">
        <v>50</v>
      </c>
      <c r="H75" s="44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65"/>
      <c r="D76" s="70"/>
      <c r="E76" s="67"/>
      <c r="F76" s="28" t="str">
        <f>IF(C76="","",IFERROR(VLOOKUP(C76,[1]Annuaires!$B$4:$ZZ$5000,2,0)&amp;"  "&amp;VLOOKUP(C76,[1]Annuaires!$B$4:$ZZ$5000,1,0),(IFERROR(VLOOKUP(C76,'[2]PRE - ETUDE'!$C$5:$ZZ$5000,5,0),IFERROR(VLOOKUP(C76,Imformations!$C$9:$E$39,2,0),(VLOOKUP(C76,[2]PROJETS!$C$5:$ZZ$5000,5,0)))))))</f>
        <v/>
      </c>
      <c r="G76" s="28" t="str">
        <f>IF(C76="","",IFERROR(VLOOKUP(C76,[1]Annuaires!$B$4:$ZZ$5000,4,0),(IFERROR(VLOOKUP(C76,'[2]PRE - ETUDE'!$C$5:$ZZ$5000,4,0),IFERROR(VLOOKUP(C76,[2]PROJETS!$C$5:$ZZ$5000,4,0),(VLOOKUP(C76,Imformations!$C$9:$E$38,3,0)))))))</f>
        <v/>
      </c>
      <c r="H76" s="29" t="str">
        <f>IF(C76="","",IFERROR((VLOOKUP(C76,'[2]PRE - ETUDE'!$E$58:$AD$100,25,0)),IFERROR(VLOOKUP(C76,Imformations!$C$10:$G$32,3,0),IFERROR((VLOOKUP(C76,[2]PROJETS!$D$24:$AE$1000,25,0)),""))))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65"/>
      <c r="D77" s="72"/>
      <c r="E77" s="64"/>
      <c r="F77" s="28" t="str">
        <f>IF(C77="","",IFERROR(VLOOKUP(C77,[1]Annuaires!$B$4:$ZZ$5000,2,0)&amp;"  "&amp;VLOOKUP(C77,[1]Annuaires!$B$4:$ZZ$5000,1,0),(IFERROR(VLOOKUP(C77,'[2]PRE - ETUDE'!$C$5:$ZZ$5000,5,0),IFERROR(VLOOKUP(C77,Imformations!$C$9:$E$39,2,0),(VLOOKUP(C77,[2]PROJETS!$C$5:$ZZ$5000,5,0)))))))</f>
        <v/>
      </c>
      <c r="G77" s="28" t="str">
        <f>IF(C77="","",IFERROR(VLOOKUP(C77,[1]Annuaires!$B$4:$ZZ$5000,4,0),(IFERROR(VLOOKUP(C77,'[2]PRE - ETUDE'!$C$5:$ZZ$5000,4,0),IFERROR(VLOOKUP(C77,[2]PROJETS!$C$5:$ZZ$5000,4,0),(VLOOKUP(C77,Imformations!$C$9:$E$38,3,0)))))))</f>
        <v/>
      </c>
      <c r="H77" s="29" t="str">
        <f>IF(C77="","",IFERROR((VLOOKUP(C77,'[2]PRE - ETUDE'!$E$58:$AD$100,25,0)),IFERROR(VLOOKUP(C77,Imformations!$C$10:$G$32,3,0),IFERROR((VLOOKUP(C77,[2]PROJETS!$D$24:$AE$1000,25,0)),""))))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65"/>
      <c r="D78" s="72"/>
      <c r="E78" s="64"/>
      <c r="F78" s="28" t="str">
        <f>IF(C78="","",IFERROR(VLOOKUP(C78,[1]Annuaires!$B$4:$ZZ$5000,2,0)&amp;"  "&amp;VLOOKUP(C78,[1]Annuaires!$B$4:$ZZ$5000,1,0),(IFERROR(VLOOKUP(C78,'[2]PRE - ETUDE'!$C$5:$ZZ$5000,5,0),IFERROR(VLOOKUP(C78,Imformations!$C$9:$E$39,2,0),(VLOOKUP(C78,[2]PROJETS!$C$5:$ZZ$5000,5,0)))))))</f>
        <v/>
      </c>
      <c r="G78" s="28" t="str">
        <f>IF(C78="","",IFERROR(VLOOKUP(C78,[1]Annuaires!$B$4:$ZZ$5000,4,0),(IFERROR(VLOOKUP(C78,'[2]PRE - ETUDE'!$C$5:$ZZ$5000,4,0),IFERROR(VLOOKUP(C78,[2]PROJETS!$C$5:$ZZ$5000,4,0),(VLOOKUP(C78,Imformations!$C$9:$E$38,3,0)))))))</f>
        <v/>
      </c>
      <c r="H78" s="29" t="str">
        <f>IF(C78="","",IFERROR((VLOOKUP(C78,'[2]PRE - ETUDE'!$E$58:$AD$100,25,0)),IFERROR(VLOOKUP(C78,Imformations!$C$10:$G$32,3,0),IFERROR((VLOOKUP(C78,[2]PROJETS!$D$24:$AE$1000,25,0)),""))))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65"/>
      <c r="D79" s="72"/>
      <c r="E79" s="64"/>
      <c r="F79" s="28" t="str">
        <f>IF(C79="","",IFERROR(VLOOKUP(C79,[1]Annuaires!$B$4:$ZZ$5000,2,0)&amp;"  "&amp;VLOOKUP(C79,[1]Annuaires!$B$4:$ZZ$5000,1,0),(IFERROR(VLOOKUP(C79,'[2]PRE - ETUDE'!$C$5:$ZZ$5000,5,0),IFERROR(VLOOKUP(C79,Imformations!$C$9:$E$39,2,0),(VLOOKUP(C79,[2]PROJETS!$C$5:$ZZ$5000,5,0)))))))</f>
        <v/>
      </c>
      <c r="G79" s="28" t="str">
        <f>IF(C79="","",IFERROR(VLOOKUP(C79,[1]Annuaires!$B$4:$ZZ$5000,4,0),(IFERROR(VLOOKUP(C79,'[2]PRE - ETUDE'!$C$5:$ZZ$5000,4,0),IFERROR(VLOOKUP(C79,[2]PROJETS!$C$5:$ZZ$5000,4,0),(VLOOKUP(C79,Imformations!$C$9:$E$38,3,0)))))))</f>
        <v/>
      </c>
      <c r="H79" s="29" t="str">
        <f>IF(C79="","",IFERROR((VLOOKUP(C79,'[2]PRE - ETUDE'!$E$58:$AD$100,25,0)),IFERROR(VLOOKUP(C79,Imformations!$C$10:$G$32,3,0),IFERROR((VLOOKUP(C79,[2]PROJETS!$D$24:$AE$1000,25,0)),""))))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65"/>
      <c r="D80" s="72"/>
      <c r="E80" s="64"/>
      <c r="F80" s="28" t="str">
        <f>IF(C80="","",IFERROR(VLOOKUP(C80,[1]Annuaires!$B$4:$ZZ$5000,2,0)&amp;"  "&amp;VLOOKUP(C80,[1]Annuaires!$B$4:$ZZ$5000,1,0),(IFERROR(VLOOKUP(C80,'[2]PRE - ETUDE'!$C$5:$ZZ$5000,5,0),IFERROR(VLOOKUP(C80,Imformations!$C$9:$E$39,2,0),(VLOOKUP(C80,[2]PROJETS!$C$5:$ZZ$5000,5,0)))))))</f>
        <v/>
      </c>
      <c r="G80" s="28" t="str">
        <f>IF(C80="","",IFERROR(VLOOKUP(C80,[1]Annuaires!$B$4:$ZZ$5000,4,0),(IFERROR(VLOOKUP(C80,'[2]PRE - ETUDE'!$C$5:$ZZ$5000,4,0),IFERROR(VLOOKUP(C80,[2]PROJETS!$C$5:$ZZ$5000,4,0),(VLOOKUP(C80,Imformations!$C$9:$E$38,3,0)))))))</f>
        <v/>
      </c>
      <c r="H80" s="29" t="str">
        <f>IF(C80="","",IFERROR((VLOOKUP(C80,'[2]PRE - ETUDE'!$E$58:$AD$100,25,0)),IFERROR(VLOOKUP(C80,Imformations!$C$10:$G$32,3,0),IFERROR((VLOOKUP(C80,[2]PROJETS!$D$24:$AE$1000,25,0)),""))))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65"/>
      <c r="D81" s="72"/>
      <c r="E81" s="64"/>
      <c r="F81" s="28" t="str">
        <f>IF(C81="","",IFERROR(VLOOKUP(C81,[1]Annuaires!$B$4:$ZZ$5000,2,0)&amp;"  "&amp;VLOOKUP(C81,[1]Annuaires!$B$4:$ZZ$5000,1,0),(IFERROR(VLOOKUP(C81,'[2]PRE - ETUDE'!$C$5:$ZZ$5000,5,0),IFERROR(VLOOKUP(C81,Imformations!$C$9:$E$39,2,0),(VLOOKUP(C81,[2]PROJETS!$C$5:$ZZ$5000,5,0)))))))</f>
        <v/>
      </c>
      <c r="G81" s="28" t="str">
        <f>IF(C81="","",IFERROR(VLOOKUP(C81,[1]Annuaires!$B$4:$ZZ$5000,4,0),(IFERROR(VLOOKUP(C81,'[2]PRE - ETUDE'!$C$5:$ZZ$5000,4,0),IFERROR(VLOOKUP(C81,[2]PROJETS!$C$5:$ZZ$5000,4,0),(VLOOKUP(C81,Imformations!$C$9:$E$38,3,0)))))))</f>
        <v/>
      </c>
      <c r="H81" s="29" t="str">
        <f>IF(C81="","",IFERROR((VLOOKUP(C81,'[2]PRE - ETUDE'!$E$58:$AD$100,25,0)),IFERROR(VLOOKUP(C81,Imformations!$C$10:$G$32,3,0),IFERROR((VLOOKUP(C81,[2]PROJETS!$D$24:$AE$1000,25,0)),""))))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65"/>
      <c r="D82" s="72"/>
      <c r="E82" s="64"/>
      <c r="F82" s="28" t="str">
        <f>IF(C82="","",IFERROR(VLOOKUP(C82,[1]Annuaires!$B$4:$ZZ$5000,2,0)&amp;"  "&amp;VLOOKUP(C82,[1]Annuaires!$B$4:$ZZ$5000,1,0),(IFERROR(VLOOKUP(C82,'[2]PRE - ETUDE'!$C$5:$ZZ$5000,5,0),IFERROR(VLOOKUP(C82,Imformations!$C$9:$E$39,2,0),(VLOOKUP(C82,[2]PROJETS!$C$5:$ZZ$5000,5,0)))))))</f>
        <v/>
      </c>
      <c r="G82" s="28" t="str">
        <f>IF(C82="","",IFERROR(VLOOKUP(C82,[1]Annuaires!$B$4:$ZZ$5000,4,0),(IFERROR(VLOOKUP(C82,'[2]PRE - ETUDE'!$C$5:$ZZ$5000,4,0),IFERROR(VLOOKUP(C82,[2]PROJETS!$C$5:$ZZ$5000,4,0),(VLOOKUP(C82,Imformations!$C$9:$E$38,3,0)))))))</f>
        <v/>
      </c>
      <c r="H82" s="29" t="str">
        <f>IF(C82="","",IFERROR((VLOOKUP(C82,'[2]PRE - ETUDE'!$E$58:$AD$100,25,0)),IFERROR(VLOOKUP(C82,Imformations!$C$10:$G$32,3,0),IFERROR((VLOOKUP(C82,[2]PROJETS!$D$24:$AE$1000,25,0)),""))))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40" t="s">
        <v>49</v>
      </c>
      <c r="D83" s="73">
        <f>SUM(D76:D82)</f>
        <v>0</v>
      </c>
      <c r="E83" s="41"/>
      <c r="F83" s="42"/>
      <c r="G83" s="43" t="s">
        <v>50</v>
      </c>
      <c r="H83" s="44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65"/>
      <c r="D84" s="70"/>
      <c r="E84" s="67"/>
      <c r="F84" s="28" t="str">
        <f>IF(C84="","",IFERROR(VLOOKUP(C84,[1]Annuaires!$B$4:$ZZ$5000,2,0)&amp;"  "&amp;VLOOKUP(C84,[1]Annuaires!$B$4:$ZZ$5000,1,0),(IFERROR(VLOOKUP(C84,'[2]PRE - ETUDE'!$C$5:$ZZ$5000,5,0),IFERROR(VLOOKUP(C84,Imformations!$C$9:$E$39,2,0),(VLOOKUP(C84,[2]PROJETS!$C$5:$ZZ$5000,5,0)))))))</f>
        <v/>
      </c>
      <c r="G84" s="28" t="str">
        <f>IF(C84="","",IFERROR(VLOOKUP(C84,[1]Annuaires!$B$4:$ZZ$5000,4,0),(IFERROR(VLOOKUP(C84,'[2]PRE - ETUDE'!$C$5:$ZZ$5000,4,0),IFERROR(VLOOKUP(C84,[2]PROJETS!$C$5:$ZZ$5000,4,0),(VLOOKUP(C84,Imformations!$C$9:$E$38,3,0)))))))</f>
        <v/>
      </c>
      <c r="H84" s="29" t="str">
        <f>IF(C84="","",IFERROR((VLOOKUP(C84,'[2]PRE - ETUDE'!$E$58:$AD$100,25,0)),IFERROR(VLOOKUP(C84,Imformations!$C$10:$G$32,3,0),IFERROR((VLOOKUP(C84,[2]PROJETS!$D$24:$AE$1000,25,0)),""))))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65"/>
      <c r="D85" s="72"/>
      <c r="E85" s="64"/>
      <c r="F85" s="28" t="str">
        <f>IF(C85="","",IFERROR(VLOOKUP(C85,[1]Annuaires!$B$4:$ZZ$5000,2,0)&amp;"  "&amp;VLOOKUP(C85,[1]Annuaires!$B$4:$ZZ$5000,1,0),(IFERROR(VLOOKUP(C85,'[2]PRE - ETUDE'!$C$5:$ZZ$5000,5,0),IFERROR(VLOOKUP(C85,Imformations!$C$9:$E$39,2,0),(VLOOKUP(C85,[2]PROJETS!$C$5:$ZZ$5000,5,0)))))))</f>
        <v/>
      </c>
      <c r="G85" s="28" t="str">
        <f>IF(C85="","",IFERROR(VLOOKUP(C85,[1]Annuaires!$B$4:$ZZ$5000,4,0),(IFERROR(VLOOKUP(C85,'[2]PRE - ETUDE'!$C$5:$ZZ$5000,4,0),IFERROR(VLOOKUP(C85,[2]PROJETS!$C$5:$ZZ$5000,4,0),(VLOOKUP(C85,Imformations!$C$9:$E$38,3,0)))))))</f>
        <v/>
      </c>
      <c r="H85" s="29" t="str">
        <f>IF(C85="","",IFERROR((VLOOKUP(C85,'[2]PRE - ETUDE'!$E$58:$AD$100,25,0)),IFERROR(VLOOKUP(C85,Imformations!$C$10:$G$32,3,0),IFERROR((VLOOKUP(C85,[2]PROJETS!$D$24:$AE$1000,25,0)),""))))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65"/>
      <c r="D86" s="74"/>
      <c r="E86" s="64"/>
      <c r="F86" s="28" t="str">
        <f>IF(C86="","",IFERROR(VLOOKUP(C86,[1]Annuaires!$B$4:$ZZ$5000,2,0)&amp;"  "&amp;VLOOKUP(C86,[1]Annuaires!$B$4:$ZZ$5000,1,0),(IFERROR(VLOOKUP(C86,'[2]PRE - ETUDE'!$C$5:$ZZ$5000,5,0),IFERROR(VLOOKUP(C86,Imformations!$C$9:$E$39,2,0),(VLOOKUP(C86,[2]PROJETS!$C$5:$ZZ$5000,5,0)))))))</f>
        <v/>
      </c>
      <c r="G86" s="28" t="str">
        <f>IF(C86="","",IFERROR(VLOOKUP(C86,[1]Annuaires!$B$4:$ZZ$5000,4,0),(IFERROR(VLOOKUP(C86,'[2]PRE - ETUDE'!$C$5:$ZZ$5000,4,0),IFERROR(VLOOKUP(C86,[2]PROJETS!$C$5:$ZZ$5000,4,0),(VLOOKUP(C86,Imformations!$C$9:$E$38,3,0)))))))</f>
        <v/>
      </c>
      <c r="H86" s="29" t="str">
        <f>IF(C86="","",IFERROR((VLOOKUP(C86,'[2]PRE - ETUDE'!$E$58:$AD$100,25,0)),IFERROR(VLOOKUP(C86,Imformations!$C$10:$G$32,3,0),IFERROR((VLOOKUP(C86,[2]PROJETS!$D$24:$AE$1000,25,0)),""))))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65"/>
      <c r="D87" s="72"/>
      <c r="E87" s="64"/>
      <c r="F87" s="28" t="str">
        <f>IF(C87="","",IFERROR(VLOOKUP(C87,[1]Annuaires!$B$4:$ZZ$5000,2,0)&amp;"  "&amp;VLOOKUP(C87,[1]Annuaires!$B$4:$ZZ$5000,1,0),(IFERROR(VLOOKUP(C87,'[2]PRE - ETUDE'!$C$5:$ZZ$5000,5,0),IFERROR(VLOOKUP(C87,Imformations!$C$9:$E$39,2,0),(VLOOKUP(C87,[2]PROJETS!$C$5:$ZZ$5000,5,0)))))))</f>
        <v/>
      </c>
      <c r="G87" s="28" t="str">
        <f>IF(C87="","",IFERROR(VLOOKUP(C87,[1]Annuaires!$B$4:$ZZ$5000,4,0),(IFERROR(VLOOKUP(C87,'[2]PRE - ETUDE'!$C$5:$ZZ$5000,4,0),IFERROR(VLOOKUP(C87,[2]PROJETS!$C$5:$ZZ$5000,4,0),(VLOOKUP(C87,Imformations!$C$9:$E$38,3,0)))))))</f>
        <v/>
      </c>
      <c r="H87" s="29" t="str">
        <f>IF(C87="","",IFERROR((VLOOKUP(C87,'[2]PRE - ETUDE'!$E$58:$AD$100,25,0)),IFERROR(VLOOKUP(C87,Imformations!$C$10:$G$32,3,0),IFERROR((VLOOKUP(C87,[2]PROJETS!$D$24:$AE$1000,25,0)),""))))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65"/>
      <c r="D88" s="72"/>
      <c r="E88" s="64"/>
      <c r="F88" s="28" t="str">
        <f>IF(C88="","",IFERROR(VLOOKUP(C88,[1]Annuaires!$B$4:$ZZ$5000,2,0)&amp;"  "&amp;VLOOKUP(C88,[1]Annuaires!$B$4:$ZZ$5000,1,0),(IFERROR(VLOOKUP(C88,'[2]PRE - ETUDE'!$C$5:$ZZ$5000,5,0),IFERROR(VLOOKUP(C88,Imformations!$C$9:$E$39,2,0),(VLOOKUP(C88,[2]PROJETS!$C$5:$ZZ$5000,5,0)))))))</f>
        <v/>
      </c>
      <c r="G88" s="28" t="str">
        <f>IF(C88="","",IFERROR(VLOOKUP(C88,[1]Annuaires!$B$4:$ZZ$5000,4,0),(IFERROR(VLOOKUP(C88,'[2]PRE - ETUDE'!$C$5:$ZZ$5000,4,0),IFERROR(VLOOKUP(C88,[2]PROJETS!$C$5:$ZZ$5000,4,0),(VLOOKUP(C88,Imformations!$C$9:$E$38,3,0)))))))</f>
        <v/>
      </c>
      <c r="H88" s="29" t="str">
        <f>IF(C88="","",IFERROR((VLOOKUP(C88,'[2]PRE - ETUDE'!$E$58:$AD$100,25,0)),IFERROR(VLOOKUP(C88,Imformations!$C$10:$G$32,3,0),IFERROR((VLOOKUP(C88,[2]PROJETS!$D$24:$AE$1000,25,0)),""))))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65"/>
      <c r="D89" s="72"/>
      <c r="E89" s="64"/>
      <c r="F89" s="28" t="str">
        <f>IF(C89="","",IFERROR(VLOOKUP(C89,[1]Annuaires!$B$4:$ZZ$5000,2,0)&amp;"  "&amp;VLOOKUP(C89,[1]Annuaires!$B$4:$ZZ$5000,1,0),(IFERROR(VLOOKUP(C89,'[2]PRE - ETUDE'!$C$5:$ZZ$5000,5,0),IFERROR(VLOOKUP(C89,Imformations!$C$9:$E$39,2,0),(VLOOKUP(C89,[2]PROJETS!$C$5:$ZZ$5000,5,0)))))))</f>
        <v/>
      </c>
      <c r="G89" s="28" t="str">
        <f>IF(C89="","",IFERROR(VLOOKUP(C89,[1]Annuaires!$B$4:$ZZ$5000,4,0),(IFERROR(VLOOKUP(C89,'[2]PRE - ETUDE'!$C$5:$ZZ$5000,4,0),IFERROR(VLOOKUP(C89,[2]PROJETS!$C$5:$ZZ$5000,4,0),(VLOOKUP(C89,Imformations!$C$9:$E$38,3,0)))))))</f>
        <v/>
      </c>
      <c r="H89" s="29" t="str">
        <f>IF(C89="","",IFERROR((VLOOKUP(C89,'[2]PRE - ETUDE'!$E$58:$AD$100,25,0)),IFERROR(VLOOKUP(C89,Imformations!$C$10:$G$32,3,0),IFERROR((VLOOKUP(C89,[2]PROJETS!$D$24:$AE$1000,25,0)),""))))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65"/>
      <c r="D90" s="72"/>
      <c r="E90" s="64"/>
      <c r="F90" s="28" t="str">
        <f>IF(C90="","",IFERROR(VLOOKUP(C90,[1]Annuaires!$B$4:$ZZ$5000,2,0)&amp;"  "&amp;VLOOKUP(C90,[1]Annuaires!$B$4:$ZZ$5000,1,0),(IFERROR(VLOOKUP(C90,'[2]PRE - ETUDE'!$C$5:$ZZ$5000,5,0),IFERROR(VLOOKUP(C90,Imformations!$C$9:$E$39,2,0),(VLOOKUP(C90,[2]PROJETS!$C$5:$ZZ$5000,5,0)))))))</f>
        <v/>
      </c>
      <c r="G90" s="28" t="str">
        <f>IF(C90="","",IFERROR(VLOOKUP(C90,[1]Annuaires!$B$4:$ZZ$5000,4,0),(IFERROR(VLOOKUP(C90,'[2]PRE - ETUDE'!$C$5:$ZZ$5000,4,0),IFERROR(VLOOKUP(C90,[2]PROJETS!$C$5:$ZZ$5000,4,0),(VLOOKUP(C90,Imformations!$C$9:$E$38,3,0)))))))</f>
        <v/>
      </c>
      <c r="H90" s="29" t="str">
        <f>IF(C90="","",IFERROR((VLOOKUP(C90,'[2]PRE - ETUDE'!$E$58:$AD$100,25,0)),IFERROR(VLOOKUP(C90,Imformations!$C$10:$G$32,3,0),IFERROR((VLOOKUP(C90,[2]PROJETS!$D$24:$AE$1000,25,0)),""))))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40" t="s">
        <v>49</v>
      </c>
      <c r="D91" s="73">
        <f>SUM(D84:D90)</f>
        <v>0</v>
      </c>
      <c r="E91" s="41"/>
      <c r="F91" s="42"/>
      <c r="G91" s="43" t="s">
        <v>50</v>
      </c>
      <c r="H91" s="44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65"/>
      <c r="D92" s="70"/>
      <c r="E92" s="67"/>
      <c r="F92" s="28" t="str">
        <f>IF(C92="","",IFERROR(VLOOKUP(C92,[1]Annuaires!$B$4:$ZZ$5000,2,0)&amp;"  "&amp;VLOOKUP(C92,[1]Annuaires!$B$4:$ZZ$5000,1,0),(IFERROR(VLOOKUP(C92,'[2]PRE - ETUDE'!$C$5:$ZZ$5000,5,0),IFERROR(VLOOKUP(C92,Imformations!$C$9:$E$39,2,0),(VLOOKUP(C92,[2]PROJETS!$C$5:$ZZ$5000,5,0)))))))</f>
        <v/>
      </c>
      <c r="G92" s="28" t="str">
        <f>IF(C92="","",IFERROR(VLOOKUP(C92,[1]Annuaires!$B$4:$ZZ$5000,4,0),(IFERROR(VLOOKUP(C92,'[2]PRE - ETUDE'!$C$5:$ZZ$5000,4,0),IFERROR(VLOOKUP(C92,[2]PROJETS!$C$5:$ZZ$5000,4,0),(VLOOKUP(C92,Imformations!$C$9:$E$38,3,0)))))))</f>
        <v/>
      </c>
      <c r="H92" s="29" t="str">
        <f>IF(C92="","",IFERROR((VLOOKUP(C92,'[2]PRE - ETUDE'!$E$58:$AD$100,25,0)),IFERROR(VLOOKUP(C92,Imformations!$C$10:$G$32,3,0),IFERROR((VLOOKUP(C92,[2]PROJETS!$D$24:$AE$1000,25,0)),""))))</f>
        <v/>
      </c>
      <c r="I92" s="30"/>
      <c r="J92" s="31"/>
      <c r="K92" s="32"/>
      <c r="M92" s="34"/>
      <c r="N92" s="34"/>
    </row>
    <row r="93" spans="2:14" x14ac:dyDescent="0.25">
      <c r="B93" s="139"/>
      <c r="C93" s="65"/>
      <c r="D93" s="72"/>
      <c r="E93" s="64"/>
      <c r="F93" s="28" t="str">
        <f>IF(C93="","",IFERROR(VLOOKUP(C93,[1]Annuaires!$B$4:$ZZ$5000,2,0)&amp;"  "&amp;VLOOKUP(C93,[1]Annuaires!$B$4:$ZZ$5000,1,0),(IFERROR(VLOOKUP(C93,'[2]PRE - ETUDE'!$C$5:$ZZ$5000,5,0),IFERROR(VLOOKUP(C93,Imformations!$C$9:$E$39,2,0),(VLOOKUP(C93,[2]PROJETS!$C$5:$ZZ$5000,5,0)))))))</f>
        <v/>
      </c>
      <c r="G93" s="28" t="str">
        <f>IF(C93="","",IFERROR(VLOOKUP(C93,[1]Annuaires!$B$4:$ZZ$5000,4,0),(IFERROR(VLOOKUP(C93,'[2]PRE - ETUDE'!$C$5:$ZZ$5000,4,0),IFERROR(VLOOKUP(C93,[2]PROJETS!$C$5:$ZZ$5000,4,0),(VLOOKUP(C93,Imformations!$C$9:$E$38,3,0)))))))</f>
        <v/>
      </c>
      <c r="H93" s="29" t="str">
        <f>IF(C93="","",IFERROR((VLOOKUP(C93,'[2]PRE - ETUDE'!$E$58:$AD$100,25,0)),IFERROR(VLOOKUP(C93,Imformations!$C$10:$G$32,3,0),IFERROR((VLOOKUP(C93,[2]PROJETS!$D$24:$AE$1000,25,0)),""))))</f>
        <v/>
      </c>
      <c r="I93" s="36"/>
      <c r="J93" s="37"/>
      <c r="K93" s="38"/>
      <c r="M93" s="34"/>
      <c r="N93" s="34"/>
    </row>
    <row r="94" spans="2:14" x14ac:dyDescent="0.25">
      <c r="B94" s="139"/>
      <c r="C94" s="65"/>
      <c r="D94" s="72"/>
      <c r="E94" s="64"/>
      <c r="F94" s="28" t="str">
        <f>IF(C94="","",IFERROR(VLOOKUP(C94,[1]Annuaires!$B$4:$ZZ$5000,2,0)&amp;"  "&amp;VLOOKUP(C94,[1]Annuaires!$B$4:$ZZ$5000,1,0),(IFERROR(VLOOKUP(C94,'[2]PRE - ETUDE'!$C$5:$ZZ$5000,5,0),IFERROR(VLOOKUP(C94,Imformations!$C$9:$E$39,2,0),(VLOOKUP(C94,[2]PROJETS!$C$5:$ZZ$5000,5,0)))))))</f>
        <v/>
      </c>
      <c r="G94" s="28" t="str">
        <f>IF(C94="","",IFERROR(VLOOKUP(C94,[1]Annuaires!$B$4:$ZZ$5000,4,0),(IFERROR(VLOOKUP(C94,'[2]PRE - ETUDE'!$C$5:$ZZ$5000,4,0),IFERROR(VLOOKUP(C94,[2]PROJETS!$C$5:$ZZ$5000,4,0),(VLOOKUP(C94,Imformations!$C$9:$E$38,3,0)))))))</f>
        <v/>
      </c>
      <c r="H94" s="29" t="str">
        <f>IF(C94="","",IFERROR((VLOOKUP(C94,'[2]PRE - ETUDE'!$E$58:$AD$100,25,0)),IFERROR(VLOOKUP(C94,Imformations!$C$10:$G$32,3,0),IFERROR((VLOOKUP(C94,[2]PROJETS!$D$24:$AE$1000,25,0)),""))))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65"/>
      <c r="D95" s="72"/>
      <c r="E95" s="64"/>
      <c r="F95" s="28" t="str">
        <f>IF(C95="","",IFERROR(VLOOKUP(C95,[1]Annuaires!$B$4:$ZZ$5000,2,0)&amp;"  "&amp;VLOOKUP(C95,[1]Annuaires!$B$4:$ZZ$5000,1,0),(IFERROR(VLOOKUP(C95,'[2]PRE - ETUDE'!$C$5:$ZZ$5000,5,0),IFERROR(VLOOKUP(C95,Imformations!$C$9:$E$39,2,0),(VLOOKUP(C95,[2]PROJETS!$C$5:$ZZ$5000,5,0)))))))</f>
        <v/>
      </c>
      <c r="G95" s="28" t="str">
        <f>IF(C95="","",IFERROR(VLOOKUP(C95,[1]Annuaires!$B$4:$ZZ$5000,4,0),(IFERROR(VLOOKUP(C95,'[2]PRE - ETUDE'!$C$5:$ZZ$5000,4,0),IFERROR(VLOOKUP(C95,[2]PROJETS!$C$5:$ZZ$5000,4,0),(VLOOKUP(C95,Imformations!$C$9:$E$38,3,0)))))))</f>
        <v/>
      </c>
      <c r="H95" s="29" t="str">
        <f>IF(C95="","",IFERROR((VLOOKUP(C95,'[2]PRE - ETUDE'!$E$58:$AD$100,25,0)),IFERROR(VLOOKUP(C95,Imformations!$C$10:$G$32,3,0),IFERROR((VLOOKUP(C95,[2]PROJETS!$D$24:$AE$1000,25,0)),""))))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65"/>
      <c r="D96" s="72"/>
      <c r="E96" s="64"/>
      <c r="F96" s="28" t="str">
        <f>IF(C96="","",IFERROR(VLOOKUP(C96,[1]Annuaires!$B$4:$ZZ$5000,2,0)&amp;"  "&amp;VLOOKUP(C96,[1]Annuaires!$B$4:$ZZ$5000,1,0),(IFERROR(VLOOKUP(C96,'[2]PRE - ETUDE'!$C$5:$ZZ$5000,5,0),IFERROR(VLOOKUP(C96,Imformations!$C$9:$E$39,2,0),(VLOOKUP(C96,[2]PROJETS!$C$5:$ZZ$5000,5,0)))))))</f>
        <v/>
      </c>
      <c r="G96" s="28" t="str">
        <f>IF(C96="","",IFERROR(VLOOKUP(C96,[1]Annuaires!$B$4:$ZZ$5000,4,0),(IFERROR(VLOOKUP(C96,'[2]PRE - ETUDE'!$C$5:$ZZ$5000,4,0),IFERROR(VLOOKUP(C96,[2]PROJETS!$C$5:$ZZ$5000,4,0),(VLOOKUP(C96,Imformations!$C$9:$E$38,3,0)))))))</f>
        <v/>
      </c>
      <c r="H96" s="29" t="str">
        <f>IF(C96="","",IFERROR((VLOOKUP(C96,'[2]PRE - ETUDE'!$E$58:$AD$100,25,0)),IFERROR(VLOOKUP(C96,Imformations!$C$10:$G$32,3,0),IFERROR((VLOOKUP(C96,[2]PROJETS!$D$24:$AE$1000,25,0)),""))))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65"/>
      <c r="D97" s="72"/>
      <c r="E97" s="64"/>
      <c r="F97" s="28" t="str">
        <f>IF(C97="","",IFERROR(VLOOKUP(C97,[1]Annuaires!$B$4:$ZZ$5000,2,0)&amp;"  "&amp;VLOOKUP(C97,[1]Annuaires!$B$4:$ZZ$5000,1,0),(IFERROR(VLOOKUP(C97,'[2]PRE - ETUDE'!$C$5:$ZZ$5000,5,0),IFERROR(VLOOKUP(C97,Imformations!$C$9:$E$39,2,0),(VLOOKUP(C97,[2]PROJETS!$C$5:$ZZ$5000,5,0)))))))</f>
        <v/>
      </c>
      <c r="G97" s="28" t="str">
        <f>IF(C97="","",IFERROR(VLOOKUP(C97,[1]Annuaires!$B$4:$ZZ$5000,4,0),(IFERROR(VLOOKUP(C97,'[2]PRE - ETUDE'!$C$5:$ZZ$5000,4,0),IFERROR(VLOOKUP(C97,[2]PROJETS!$C$5:$ZZ$5000,4,0),(VLOOKUP(C97,Imformations!$C$9:$E$38,3,0)))))))</f>
        <v/>
      </c>
      <c r="H97" s="29" t="str">
        <f>IF(C97="","",IFERROR((VLOOKUP(C97,'[2]PRE - ETUDE'!$E$58:$AD$100,25,0)),IFERROR(VLOOKUP(C97,Imformations!$C$10:$G$32,3,0),IFERROR((VLOOKUP(C97,[2]PROJETS!$D$24:$AE$1000,25,0)),""))))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65"/>
      <c r="D98" s="72"/>
      <c r="E98" s="64"/>
      <c r="F98" s="28" t="str">
        <f>IF(C98="","",IFERROR(VLOOKUP(C98,[1]Annuaires!$B$4:$ZZ$5000,2,0)&amp;"  "&amp;VLOOKUP(C98,[1]Annuaires!$B$4:$ZZ$5000,1,0),(IFERROR(VLOOKUP(C98,'[2]PRE - ETUDE'!$C$5:$ZZ$5000,5,0),IFERROR(VLOOKUP(C98,Imformations!$C$9:$E$39,2,0),(VLOOKUP(C98,[2]PROJETS!$C$5:$ZZ$5000,5,0)))))))</f>
        <v/>
      </c>
      <c r="G98" s="28" t="str">
        <f>IF(C98="","",IFERROR(VLOOKUP(C98,[1]Annuaires!$B$4:$ZZ$5000,4,0),(IFERROR(VLOOKUP(C98,'[2]PRE - ETUDE'!$C$5:$ZZ$5000,4,0),IFERROR(VLOOKUP(C98,[2]PROJETS!$C$5:$ZZ$5000,4,0),(VLOOKUP(C98,Imformations!$C$9:$E$38,3,0)))))))</f>
        <v/>
      </c>
      <c r="H98" s="29" t="str">
        <f>IF(C98="","",IFERROR((VLOOKUP(C98,'[2]PRE - ETUDE'!$E$58:$AD$100,25,0)),IFERROR(VLOOKUP(C98,Imformations!$C$10:$G$32,3,0),IFERROR((VLOOKUP(C98,[2]PROJETS!$D$24:$AE$1000,25,0)),""))))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40" t="s">
        <v>49</v>
      </c>
      <c r="D99" s="73">
        <f>SUM(D92:D98)</f>
        <v>0</v>
      </c>
      <c r="E99" s="41"/>
      <c r="F99" s="42"/>
      <c r="G99" s="43" t="s">
        <v>50</v>
      </c>
      <c r="H99" s="44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65"/>
      <c r="D100" s="72"/>
      <c r="E100" s="67"/>
      <c r="F100" s="28" t="str">
        <f>IF(C100="","",IFERROR(VLOOKUP(C100,[1]Annuaires!$B$4:$ZZ$5000,2,0)&amp;"  "&amp;VLOOKUP(C100,[1]Annuaires!$B$4:$ZZ$5000,1,0),(IFERROR(VLOOKUP(C100,'[2]PRE - ETUDE'!$C$5:$ZZ$5000,5,0),IFERROR(VLOOKUP(C100,Imformations!$C$9:$E$39,2,0),(VLOOKUP(C100,[2]PROJETS!$C$5:$ZZ$5000,5,0)))))))</f>
        <v/>
      </c>
      <c r="G100" s="28" t="str">
        <f>IF(C100="","",IFERROR(VLOOKUP(C100,[1]Annuaires!$B$4:$ZZ$5000,4,0),(IFERROR(VLOOKUP(C100,'[2]PRE - ETUDE'!$C$5:$ZZ$5000,4,0),IFERROR(VLOOKUP(C100,[2]PROJETS!$C$5:$ZZ$5000,4,0),(VLOOKUP(C100,Imformations!$C$9:$E$38,3,0)))))))</f>
        <v/>
      </c>
      <c r="H100" s="29" t="str">
        <f>IF(C100="","",IFERROR((VLOOKUP(C100,'[2]PRE - ETUDE'!$E$58:$AD$100,25,0)),IFERROR(VLOOKUP(C100,Imformations!$C$10:$G$32,3,0),IFERROR((VLOOKUP(C100,[2]PROJETS!$D$24:$AE$1000,25,0)),""))))</f>
        <v/>
      </c>
      <c r="I100" s="30"/>
      <c r="J100" s="31"/>
      <c r="K100" s="32"/>
      <c r="M100" s="34"/>
      <c r="N100" s="34"/>
    </row>
    <row r="101" spans="2:14" x14ac:dyDescent="0.25">
      <c r="B101" s="139"/>
      <c r="C101" s="65"/>
      <c r="D101" s="72"/>
      <c r="E101" s="64"/>
      <c r="F101" s="28" t="str">
        <f>IF(C101="","",IFERROR(VLOOKUP(C101,[1]Annuaires!$B$4:$ZZ$5000,2,0)&amp;"  "&amp;VLOOKUP(C101,[1]Annuaires!$B$4:$ZZ$5000,1,0),(IFERROR(VLOOKUP(C101,'[2]PRE - ETUDE'!$C$5:$ZZ$5000,5,0),IFERROR(VLOOKUP(C101,Imformations!$C$9:$E$39,2,0),(VLOOKUP(C101,[2]PROJETS!$C$5:$ZZ$5000,5,0)))))))</f>
        <v/>
      </c>
      <c r="G101" s="28" t="str">
        <f>IF(C101="","",IFERROR(VLOOKUP(C101,[1]Annuaires!$B$4:$ZZ$5000,4,0),(IFERROR(VLOOKUP(C101,'[2]PRE - ETUDE'!$C$5:$ZZ$5000,4,0),IFERROR(VLOOKUP(C101,[2]PROJETS!$C$5:$ZZ$5000,4,0),(VLOOKUP(C101,Imformations!$C$9:$E$38,3,0)))))))</f>
        <v/>
      </c>
      <c r="H101" s="29" t="str">
        <f>IF(C101="","",IFERROR((VLOOKUP(C101,'[2]PRE - ETUDE'!$E$58:$AD$100,25,0)),IFERROR(VLOOKUP(C101,Imformations!$C$10:$G$32,3,0),IFERROR((VLOOKUP(C101,[2]PROJETS!$D$24:$AE$1000,25,0)),""))))</f>
        <v/>
      </c>
      <c r="I101" s="36"/>
      <c r="J101" s="37"/>
      <c r="K101" s="38"/>
      <c r="M101" s="34"/>
      <c r="N101" s="34"/>
    </row>
    <row r="102" spans="2:14" x14ac:dyDescent="0.25">
      <c r="B102" s="139"/>
      <c r="C102" s="65"/>
      <c r="D102" s="72"/>
      <c r="E102" s="64"/>
      <c r="F102" s="28" t="str">
        <f>IF(C102="","",IFERROR(VLOOKUP(C102,[1]Annuaires!$B$4:$ZZ$5000,2,0)&amp;"  "&amp;VLOOKUP(C102,[1]Annuaires!$B$4:$ZZ$5000,1,0),(IFERROR(VLOOKUP(C102,'[2]PRE - ETUDE'!$C$5:$ZZ$5000,5,0),IFERROR(VLOOKUP(C102,Imformations!$C$9:$E$39,2,0),(VLOOKUP(C102,[2]PROJETS!$C$5:$ZZ$5000,5,0)))))))</f>
        <v/>
      </c>
      <c r="G102" s="28" t="str">
        <f>IF(C102="","",IFERROR(VLOOKUP(C102,[1]Annuaires!$B$4:$ZZ$5000,4,0),(IFERROR(VLOOKUP(C102,'[2]PRE - ETUDE'!$C$5:$ZZ$5000,4,0),IFERROR(VLOOKUP(C102,[2]PROJETS!$C$5:$ZZ$5000,4,0),(VLOOKUP(C102,Imformations!$C$9:$E$38,3,0)))))))</f>
        <v/>
      </c>
      <c r="H102" s="29" t="str">
        <f>IF(C102="","",IFERROR((VLOOKUP(C102,'[2]PRE - ETUDE'!$E$58:$AD$100,25,0)),IFERROR(VLOOKUP(C102,Imformations!$C$10:$G$32,3,0),IFERROR((VLOOKUP(C102,[2]PROJETS!$D$24:$AE$1000,25,0)),""))))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65"/>
      <c r="D103" s="72"/>
      <c r="E103" s="64"/>
      <c r="F103" s="28" t="str">
        <f>IF(C103="","",IFERROR(VLOOKUP(C103,[1]Annuaires!$B$4:$ZZ$5000,2,0)&amp;"  "&amp;VLOOKUP(C103,[1]Annuaires!$B$4:$ZZ$5000,1,0),(IFERROR(VLOOKUP(C103,'[2]PRE - ETUDE'!$C$5:$ZZ$5000,5,0),IFERROR(VLOOKUP(C103,Imformations!$C$9:$E$39,2,0),(VLOOKUP(C103,[2]PROJETS!$C$5:$ZZ$5000,5,0)))))))</f>
        <v/>
      </c>
      <c r="G103" s="28" t="str">
        <f>IF(C103="","",IFERROR(VLOOKUP(C103,[1]Annuaires!$B$4:$ZZ$5000,4,0),(IFERROR(VLOOKUP(C103,'[2]PRE - ETUDE'!$C$5:$ZZ$5000,4,0),IFERROR(VLOOKUP(C103,[2]PROJETS!$C$5:$ZZ$5000,4,0),(VLOOKUP(C103,Imformations!$C$9:$E$38,3,0)))))))</f>
        <v/>
      </c>
      <c r="H103" s="29" t="str">
        <f>IF(C103="","",IFERROR((VLOOKUP(C103,'[2]PRE - ETUDE'!$E$58:$AD$100,25,0)),IFERROR(VLOOKUP(C103,Imformations!$C$10:$G$32,3,0),IFERROR((VLOOKUP(C103,[2]PROJETS!$D$24:$AE$1000,25,0)),""))))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65"/>
      <c r="D104" s="72"/>
      <c r="E104" s="64"/>
      <c r="F104" s="28" t="str">
        <f>IF(C104="","",IFERROR(VLOOKUP(C104,[1]Annuaires!$B$4:$ZZ$5000,2,0)&amp;"  "&amp;VLOOKUP(C104,[1]Annuaires!$B$4:$ZZ$5000,1,0),(IFERROR(VLOOKUP(C104,'[2]PRE - ETUDE'!$C$5:$ZZ$5000,5,0),IFERROR(VLOOKUP(C104,Imformations!$C$9:$E$39,2,0),(VLOOKUP(C104,[2]PROJETS!$C$5:$ZZ$5000,5,0)))))))</f>
        <v/>
      </c>
      <c r="G104" s="28" t="str">
        <f>IF(C104="","",IFERROR(VLOOKUP(C104,[1]Annuaires!$B$4:$ZZ$5000,4,0),(IFERROR(VLOOKUP(C104,'[2]PRE - ETUDE'!$C$5:$ZZ$5000,4,0),IFERROR(VLOOKUP(C104,[2]PROJETS!$C$5:$ZZ$5000,4,0),(VLOOKUP(C104,Imformations!$C$9:$E$38,3,0)))))))</f>
        <v/>
      </c>
      <c r="H104" s="29" t="str">
        <f>IF(C104="","",IFERROR((VLOOKUP(C104,'[2]PRE - ETUDE'!$E$58:$AD$100,25,0)),IFERROR(VLOOKUP(C104,Imformations!$C$10:$G$32,3,0),IFERROR((VLOOKUP(C104,[2]PROJETS!$D$24:$AE$1000,25,0)),""))))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65"/>
      <c r="D105" s="72"/>
      <c r="E105" s="64"/>
      <c r="F105" s="28" t="str">
        <f>IF(C105="","",IFERROR(VLOOKUP(C105,[1]Annuaires!$B$4:$ZZ$5000,2,0)&amp;"  "&amp;VLOOKUP(C105,[1]Annuaires!$B$4:$ZZ$5000,1,0),(IFERROR(VLOOKUP(C105,'[2]PRE - ETUDE'!$C$5:$ZZ$5000,5,0),IFERROR(VLOOKUP(C105,Imformations!$C$9:$E$39,2,0),(VLOOKUP(C105,[2]PROJETS!$C$5:$ZZ$5000,5,0)))))))</f>
        <v/>
      </c>
      <c r="G105" s="28" t="str">
        <f>IF(C105="","",IFERROR(VLOOKUP(C105,[1]Annuaires!$B$4:$ZZ$5000,4,0),(IFERROR(VLOOKUP(C105,'[2]PRE - ETUDE'!$C$5:$ZZ$5000,4,0),IFERROR(VLOOKUP(C105,[2]PROJETS!$C$5:$ZZ$5000,4,0),(VLOOKUP(C105,Imformations!$C$9:$E$38,3,0)))))))</f>
        <v/>
      </c>
      <c r="H105" s="29" t="str">
        <f>IF(C105="","",IFERROR((VLOOKUP(C105,'[2]PRE - ETUDE'!$E$58:$AD$100,25,0)),IFERROR(VLOOKUP(C105,Imformations!$C$10:$G$32,3,0),IFERROR((VLOOKUP(C105,[2]PROJETS!$D$24:$AE$1000,25,0)),""))))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65"/>
      <c r="D106" s="72"/>
      <c r="E106" s="64"/>
      <c r="F106" s="28" t="str">
        <f>IF(C106="","",IFERROR(VLOOKUP(C106,[1]Annuaires!$B$4:$ZZ$5000,2,0)&amp;"  "&amp;VLOOKUP(C106,[1]Annuaires!$B$4:$ZZ$5000,1,0),(IFERROR(VLOOKUP(C106,'[2]PRE - ETUDE'!$C$5:$ZZ$5000,5,0),IFERROR(VLOOKUP(C106,Imformations!$C$9:$E$39,2,0),(VLOOKUP(C106,[2]PROJETS!$C$5:$ZZ$5000,5,0)))))))</f>
        <v/>
      </c>
      <c r="G106" s="28" t="str">
        <f>IF(C106="","",IFERROR(VLOOKUP(C106,[1]Annuaires!$B$4:$ZZ$5000,4,0),(IFERROR(VLOOKUP(C106,'[2]PRE - ETUDE'!$C$5:$ZZ$5000,4,0),IFERROR(VLOOKUP(C106,[2]PROJETS!$C$5:$ZZ$5000,4,0),(VLOOKUP(C106,Imformations!$C$9:$E$38,3,0)))))))</f>
        <v/>
      </c>
      <c r="H106" s="29" t="str">
        <f>IF(C106="","",IFERROR((VLOOKUP(C106,'[2]PRE - ETUDE'!$E$58:$AD$100,25,0)),IFERROR(VLOOKUP(C106,Imformations!$C$10:$G$32,3,0),IFERROR((VLOOKUP(C106,[2]PROJETS!$D$24:$AE$1000,25,0)),""))))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40" t="s">
        <v>49</v>
      </c>
      <c r="D107" s="73">
        <f>SUM(D100:D106)</f>
        <v>0</v>
      </c>
      <c r="E107" s="41"/>
      <c r="F107" s="42"/>
      <c r="G107" s="43" t="s">
        <v>50</v>
      </c>
      <c r="H107" s="44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65"/>
      <c r="D108" s="70"/>
      <c r="E108" s="67"/>
      <c r="F108" s="28" t="str">
        <f>IF(C108="","",IFERROR(VLOOKUP(C108,[1]Annuaires!$B$4:$ZZ$5000,2,0)&amp;"  "&amp;VLOOKUP(C108,[1]Annuaires!$B$4:$ZZ$5000,1,0),(IFERROR(VLOOKUP(C108,'[2]PRE - ETUDE'!$C$5:$ZZ$5000,5,0),IFERROR(VLOOKUP(C108,Imformations!$C$9:$E$39,2,0),(VLOOKUP(C108,[2]PROJETS!$C$5:$ZZ$5000,5,0)))))))</f>
        <v/>
      </c>
      <c r="G108" s="28" t="str">
        <f>IF(C108="","",IFERROR(VLOOKUP(C108,[1]Annuaires!$B$4:$ZZ$5000,4,0),(IFERROR(VLOOKUP(C108,'[2]PRE - ETUDE'!$C$5:$ZZ$5000,4,0),IFERROR(VLOOKUP(C108,[2]PROJETS!$C$5:$ZZ$5000,4,0),(VLOOKUP(C108,Imformations!$C$9:$E$38,3,0)))))))</f>
        <v/>
      </c>
      <c r="H108" s="29" t="str">
        <f>IF(C108="","",IFERROR((VLOOKUP(C108,'[2]PRE - ETUDE'!$E$58:$AD$100,25,0)),IFERROR(VLOOKUP(C108,Imformations!$C$10:$G$32,3,0),IFERROR((VLOOKUP(C108,[2]PROJETS!$D$24:$AE$1000,25,0)),""))))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65"/>
      <c r="D109" s="72"/>
      <c r="E109" s="64"/>
      <c r="F109" s="28" t="str">
        <f>IF(C109="","",IFERROR(VLOOKUP(C109,[1]Annuaires!$B$4:$ZZ$5000,2,0)&amp;"  "&amp;VLOOKUP(C109,[1]Annuaires!$B$4:$ZZ$5000,1,0),(IFERROR(VLOOKUP(C109,'[2]PRE - ETUDE'!$C$5:$ZZ$5000,5,0),IFERROR(VLOOKUP(C109,Imformations!$C$9:$E$39,2,0),(VLOOKUP(C109,[2]PROJETS!$C$5:$ZZ$5000,5,0)))))))</f>
        <v/>
      </c>
      <c r="G109" s="28" t="str">
        <f>IF(C109="","",IFERROR(VLOOKUP(C109,[1]Annuaires!$B$4:$ZZ$5000,4,0),(IFERROR(VLOOKUP(C109,'[2]PRE - ETUDE'!$C$5:$ZZ$5000,4,0),IFERROR(VLOOKUP(C109,[2]PROJETS!$C$5:$ZZ$5000,4,0),(VLOOKUP(C109,Imformations!$C$9:$E$38,3,0)))))))</f>
        <v/>
      </c>
      <c r="H109" s="29" t="str">
        <f>IF(C109="","",IFERROR((VLOOKUP(C109,'[2]PRE - ETUDE'!$E$58:$AD$100,25,0)),IFERROR(VLOOKUP(C109,Imformations!$C$10:$G$32,3,0),IFERROR((VLOOKUP(C109,[2]PROJETS!$D$24:$AE$1000,25,0)),""))))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65"/>
      <c r="D110" s="72"/>
      <c r="E110" s="64"/>
      <c r="F110" s="28" t="str">
        <f>IF(C110="","",IFERROR(VLOOKUP(C110,[1]Annuaires!$B$4:$ZZ$5000,2,0)&amp;"  "&amp;VLOOKUP(C110,[1]Annuaires!$B$4:$ZZ$5000,1,0),(IFERROR(VLOOKUP(C110,'[2]PRE - ETUDE'!$C$5:$ZZ$5000,5,0),IFERROR(VLOOKUP(C110,Imformations!$C$9:$E$39,2,0),(VLOOKUP(C110,[2]PROJETS!$C$5:$ZZ$5000,5,0)))))))</f>
        <v/>
      </c>
      <c r="G110" s="28" t="str">
        <f>IF(C110="","",IFERROR(VLOOKUP(C110,[1]Annuaires!$B$4:$ZZ$5000,4,0),(IFERROR(VLOOKUP(C110,'[2]PRE - ETUDE'!$C$5:$ZZ$5000,4,0),IFERROR(VLOOKUP(C110,[2]PROJETS!$C$5:$ZZ$5000,4,0),(VLOOKUP(C110,Imformations!$C$9:$E$38,3,0)))))))</f>
        <v/>
      </c>
      <c r="H110" s="29" t="str">
        <f>IF(C110="","",IFERROR((VLOOKUP(C110,'[2]PRE - ETUDE'!$E$58:$AD$100,25,0)),IFERROR(VLOOKUP(C110,Imformations!$C$10:$G$32,3,0),IFERROR((VLOOKUP(C110,[2]PROJETS!$D$24:$AE$1000,25,0)),""))))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65"/>
      <c r="D111" s="72"/>
      <c r="E111" s="64"/>
      <c r="F111" s="28" t="str">
        <f>IF(C111="","",IFERROR(VLOOKUP(C111,[1]Annuaires!$B$4:$ZZ$5000,2,0)&amp;"  "&amp;VLOOKUP(C111,[1]Annuaires!$B$4:$ZZ$5000,1,0),(IFERROR(VLOOKUP(C111,'[2]PRE - ETUDE'!$C$5:$ZZ$5000,5,0),IFERROR(VLOOKUP(C111,Imformations!$C$9:$E$39,2,0),(VLOOKUP(C111,[2]PROJETS!$C$5:$ZZ$5000,5,0)))))))</f>
        <v/>
      </c>
      <c r="G111" s="28" t="str">
        <f>IF(C111="","",IFERROR(VLOOKUP(C111,[1]Annuaires!$B$4:$ZZ$5000,4,0),(IFERROR(VLOOKUP(C111,'[2]PRE - ETUDE'!$C$5:$ZZ$5000,4,0),IFERROR(VLOOKUP(C111,[2]PROJETS!$C$5:$ZZ$5000,4,0),(VLOOKUP(C111,Imformations!$C$9:$E$38,3,0)))))))</f>
        <v/>
      </c>
      <c r="H111" s="29" t="str">
        <f>IF(C111="","",IFERROR((VLOOKUP(C111,'[2]PRE - ETUDE'!$E$58:$AD$100,25,0)),IFERROR(VLOOKUP(C111,Imformations!$C$10:$G$32,3,0),IFERROR((VLOOKUP(C111,[2]PROJETS!$D$24:$AE$1000,25,0)),""))))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65"/>
      <c r="D112" s="72"/>
      <c r="E112" s="64"/>
      <c r="F112" s="28" t="str">
        <f>IF(C112="","",IFERROR(VLOOKUP(C112,[1]Annuaires!$B$4:$ZZ$5000,2,0)&amp;"  "&amp;VLOOKUP(C112,[1]Annuaires!$B$4:$ZZ$5000,1,0),(IFERROR(VLOOKUP(C112,'[2]PRE - ETUDE'!$C$5:$ZZ$5000,5,0),IFERROR(VLOOKUP(C112,Imformations!$C$9:$E$39,2,0),(VLOOKUP(C112,[2]PROJETS!$C$5:$ZZ$5000,5,0)))))))</f>
        <v/>
      </c>
      <c r="G112" s="28" t="str">
        <f>IF(C112="","",IFERROR(VLOOKUP(C112,[1]Annuaires!$B$4:$ZZ$5000,4,0),(IFERROR(VLOOKUP(C112,'[2]PRE - ETUDE'!$C$5:$ZZ$5000,4,0),IFERROR(VLOOKUP(C112,[2]PROJETS!$C$5:$ZZ$5000,4,0),(VLOOKUP(C112,Imformations!$C$9:$E$38,3,0)))))))</f>
        <v/>
      </c>
      <c r="H112" s="29" t="str">
        <f>IF(C112="","",IFERROR((VLOOKUP(C112,'[2]PRE - ETUDE'!$E$58:$AD$100,25,0)),IFERROR(VLOOKUP(C112,Imformations!$C$10:$G$32,3,0),IFERROR((VLOOKUP(C112,[2]PROJETS!$D$24:$AE$1000,25,0)),""))))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65"/>
      <c r="D113" s="72"/>
      <c r="E113" s="64"/>
      <c r="F113" s="28" t="str">
        <f>IF(C113="","",IFERROR(VLOOKUP(C113,[1]Annuaires!$B$4:$ZZ$5000,2,0)&amp;"  "&amp;VLOOKUP(C113,[1]Annuaires!$B$4:$ZZ$5000,1,0),(IFERROR(VLOOKUP(C113,'[2]PRE - ETUDE'!$C$5:$ZZ$5000,5,0),IFERROR(VLOOKUP(C113,Imformations!$C$9:$E$39,2,0),(VLOOKUP(C113,[2]PROJETS!$C$5:$ZZ$5000,5,0)))))))</f>
        <v/>
      </c>
      <c r="G113" s="28" t="str">
        <f>IF(C113="","",IFERROR(VLOOKUP(C113,[1]Annuaires!$B$4:$ZZ$5000,4,0),(IFERROR(VLOOKUP(C113,'[2]PRE - ETUDE'!$C$5:$ZZ$5000,4,0),IFERROR(VLOOKUP(C113,[2]PROJETS!$C$5:$ZZ$5000,4,0),(VLOOKUP(C113,Imformations!$C$9:$E$38,3,0)))))))</f>
        <v/>
      </c>
      <c r="H113" s="29" t="str">
        <f>IF(C113="","",IFERROR((VLOOKUP(C113,'[2]PRE - ETUDE'!$E$58:$AD$100,25,0)),IFERROR(VLOOKUP(C113,Imformations!$C$10:$G$32,3,0),IFERROR((VLOOKUP(C113,[2]PROJETS!$D$24:$AE$1000,25,0)),""))))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65"/>
      <c r="D114" s="72"/>
      <c r="E114" s="64"/>
      <c r="F114" s="28" t="str">
        <f>IF(C114="","",IFERROR(VLOOKUP(C114,[1]Annuaires!$B$4:$ZZ$5000,2,0)&amp;"  "&amp;VLOOKUP(C114,[1]Annuaires!$B$4:$ZZ$5000,1,0),(IFERROR(VLOOKUP(C114,'[2]PRE - ETUDE'!$C$5:$ZZ$5000,5,0),IFERROR(VLOOKUP(C114,Imformations!$C$9:$E$39,2,0),(VLOOKUP(C114,[2]PROJETS!$C$5:$ZZ$5000,5,0)))))))</f>
        <v/>
      </c>
      <c r="G114" s="28" t="str">
        <f>IF(C114="","",IFERROR(VLOOKUP(C114,[1]Annuaires!$B$4:$ZZ$5000,4,0),(IFERROR(VLOOKUP(C114,'[2]PRE - ETUDE'!$C$5:$ZZ$5000,4,0),IFERROR(VLOOKUP(C114,[2]PROJETS!$C$5:$ZZ$5000,4,0),(VLOOKUP(C114,Imformations!$C$9:$E$38,3,0)))))))</f>
        <v/>
      </c>
      <c r="H114" s="29" t="str">
        <f>IF(C114="","",IFERROR((VLOOKUP(C114,'[2]PRE - ETUDE'!$E$58:$AD$100,25,0)),IFERROR(VLOOKUP(C114,Imformations!$C$10:$G$32,3,0),IFERROR((VLOOKUP(C114,[2]PROJETS!$D$24:$AE$1000,25,0)),""))))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40" t="s">
        <v>49</v>
      </c>
      <c r="D115" s="73">
        <f>SUM(D108:D114)</f>
        <v>0</v>
      </c>
      <c r="E115" s="41"/>
      <c r="F115" s="42"/>
      <c r="G115" s="43" t="s">
        <v>50</v>
      </c>
      <c r="H115" s="44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65"/>
      <c r="D116" s="70"/>
      <c r="E116" s="67"/>
      <c r="F116" s="28" t="str">
        <f>IF(C116="","",IFERROR(VLOOKUP(C116,[1]Annuaires!$B$4:$ZZ$5000,2,0)&amp;"  "&amp;VLOOKUP(C116,[1]Annuaires!$B$4:$ZZ$5000,1,0),(IFERROR(VLOOKUP(C116,'[2]PRE - ETUDE'!$C$5:$ZZ$5000,5,0),IFERROR(VLOOKUP(C116,Imformations!$C$9:$E$39,2,0),(VLOOKUP(C116,[2]PROJETS!$C$5:$ZZ$5000,5,0)))))))</f>
        <v/>
      </c>
      <c r="G116" s="28" t="str">
        <f>IF(C116="","",IFERROR(VLOOKUP(C116,[1]Annuaires!$B$4:$ZZ$5000,4,0),(IFERROR(VLOOKUP(C116,'[2]PRE - ETUDE'!$C$5:$ZZ$5000,4,0),IFERROR(VLOOKUP(C116,[2]PROJETS!$C$5:$ZZ$5000,4,0),(VLOOKUP(C116,Imformations!$C$9:$E$38,3,0)))))))</f>
        <v/>
      </c>
      <c r="H116" s="29" t="str">
        <f>IF(C116="","",IFERROR((VLOOKUP(C116,'[2]PRE - ETUDE'!$E$58:$AD$100,25,0)),IFERROR(VLOOKUP(C116,Imformations!$C$10:$G$32,3,0),IFERROR((VLOOKUP(C116,[2]PROJETS!$D$24:$AE$1000,25,0)),""))))</f>
        <v/>
      </c>
      <c r="I116" s="30"/>
      <c r="J116" s="31"/>
      <c r="K116" s="32"/>
      <c r="M116" s="34"/>
      <c r="N116" s="34"/>
    </row>
    <row r="117" spans="2:14" x14ac:dyDescent="0.25">
      <c r="B117" s="139"/>
      <c r="C117" s="65"/>
      <c r="D117" s="72"/>
      <c r="E117" s="64"/>
      <c r="F117" s="28" t="str">
        <f>IF(C117="","",IFERROR(VLOOKUP(C117,[1]Annuaires!$B$4:$ZZ$5000,2,0)&amp;"  "&amp;VLOOKUP(C117,[1]Annuaires!$B$4:$ZZ$5000,1,0),(IFERROR(VLOOKUP(C117,'[2]PRE - ETUDE'!$C$5:$ZZ$5000,5,0),IFERROR(VLOOKUP(C117,Imformations!$C$9:$E$39,2,0),(VLOOKUP(C117,[2]PROJETS!$C$5:$ZZ$5000,5,0)))))))</f>
        <v/>
      </c>
      <c r="G117" s="28" t="str">
        <f>IF(C117="","",IFERROR(VLOOKUP(C117,[1]Annuaires!$B$4:$ZZ$5000,4,0),(IFERROR(VLOOKUP(C117,'[2]PRE - ETUDE'!$C$5:$ZZ$5000,4,0),IFERROR(VLOOKUP(C117,[2]PROJETS!$C$5:$ZZ$5000,4,0),(VLOOKUP(C117,Imformations!$C$9:$E$38,3,0)))))))</f>
        <v/>
      </c>
      <c r="H117" s="29" t="str">
        <f>IF(C117="","",IFERROR((VLOOKUP(C117,'[2]PRE - ETUDE'!$E$58:$AD$100,25,0)),IFERROR(VLOOKUP(C117,Imformations!$C$10:$G$32,3,0),IFERROR((VLOOKUP(C117,[2]PROJETS!$D$24:$AE$1000,25,0)),""))))</f>
        <v/>
      </c>
      <c r="I117" s="36"/>
      <c r="J117" s="37"/>
      <c r="K117" s="38"/>
      <c r="M117" s="34"/>
      <c r="N117" s="34"/>
    </row>
    <row r="118" spans="2:14" x14ac:dyDescent="0.25">
      <c r="B118" s="139"/>
      <c r="C118" s="65"/>
      <c r="D118" s="72"/>
      <c r="E118" s="64"/>
      <c r="F118" s="28" t="str">
        <f>IF(C118="","",IFERROR(VLOOKUP(C118,[1]Annuaires!$B$4:$ZZ$5000,2,0)&amp;"  "&amp;VLOOKUP(C118,[1]Annuaires!$B$4:$ZZ$5000,1,0),(IFERROR(VLOOKUP(C118,'[2]PRE - ETUDE'!$C$5:$ZZ$5000,5,0),IFERROR(VLOOKUP(C118,Imformations!$C$9:$E$39,2,0),(VLOOKUP(C118,[2]PROJETS!$C$5:$ZZ$5000,5,0)))))))</f>
        <v/>
      </c>
      <c r="G118" s="28" t="str">
        <f>IF(C118="","",IFERROR(VLOOKUP(C118,[1]Annuaires!$B$4:$ZZ$5000,4,0),(IFERROR(VLOOKUP(C118,'[2]PRE - ETUDE'!$C$5:$ZZ$5000,4,0),IFERROR(VLOOKUP(C118,[2]PROJETS!$C$5:$ZZ$5000,4,0),(VLOOKUP(C118,Imformations!$C$9:$E$38,3,0)))))))</f>
        <v/>
      </c>
      <c r="H118" s="29" t="str">
        <f>IF(C118="","",IFERROR((VLOOKUP(C118,'[2]PRE - ETUDE'!$E$58:$AD$100,25,0)),IFERROR(VLOOKUP(C118,Imformations!$C$10:$G$32,3,0),IFERROR((VLOOKUP(C118,[2]PROJETS!$D$24:$AE$1000,25,0)),""))))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65"/>
      <c r="D119" s="72"/>
      <c r="E119" s="64"/>
      <c r="F119" s="28" t="str">
        <f>IF(C119="","",IFERROR(VLOOKUP(C119,[1]Annuaires!$B$4:$ZZ$5000,2,0)&amp;"  "&amp;VLOOKUP(C119,[1]Annuaires!$B$4:$ZZ$5000,1,0),(IFERROR(VLOOKUP(C119,'[2]PRE - ETUDE'!$C$5:$ZZ$5000,5,0),IFERROR(VLOOKUP(C119,Imformations!$C$9:$E$39,2,0),(VLOOKUP(C119,[2]PROJETS!$C$5:$ZZ$5000,5,0)))))))</f>
        <v/>
      </c>
      <c r="G119" s="28" t="str">
        <f>IF(C119="","",IFERROR(VLOOKUP(C119,[1]Annuaires!$B$4:$ZZ$5000,4,0),(IFERROR(VLOOKUP(C119,'[2]PRE - ETUDE'!$C$5:$ZZ$5000,4,0),IFERROR(VLOOKUP(C119,[2]PROJETS!$C$5:$ZZ$5000,4,0),(VLOOKUP(C119,Imformations!$C$9:$E$38,3,0)))))))</f>
        <v/>
      </c>
      <c r="H119" s="29" t="str">
        <f>IF(C119="","",IFERROR((VLOOKUP(C119,'[2]PRE - ETUDE'!$E$58:$AD$100,25,0)),IFERROR(VLOOKUP(C119,Imformations!$C$10:$G$32,3,0),IFERROR((VLOOKUP(C119,[2]PROJETS!$D$24:$AE$1000,25,0)),""))))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65"/>
      <c r="D120" s="72"/>
      <c r="E120" s="64"/>
      <c r="F120" s="28" t="str">
        <f>IF(C120="","",IFERROR(VLOOKUP(C120,[1]Annuaires!$B$4:$ZZ$5000,2,0)&amp;"  "&amp;VLOOKUP(C120,[1]Annuaires!$B$4:$ZZ$5000,1,0),(IFERROR(VLOOKUP(C120,'[2]PRE - ETUDE'!$C$5:$ZZ$5000,5,0),IFERROR(VLOOKUP(C120,Imformations!$C$9:$E$39,2,0),(VLOOKUP(C120,[2]PROJETS!$C$5:$ZZ$5000,5,0)))))))</f>
        <v/>
      </c>
      <c r="G120" s="28" t="str">
        <f>IF(C120="","",IFERROR(VLOOKUP(C120,[1]Annuaires!$B$4:$ZZ$5000,4,0),(IFERROR(VLOOKUP(C120,'[2]PRE - ETUDE'!$C$5:$ZZ$5000,4,0),IFERROR(VLOOKUP(C120,[2]PROJETS!$C$5:$ZZ$5000,4,0),(VLOOKUP(C120,Imformations!$C$9:$E$38,3,0)))))))</f>
        <v/>
      </c>
      <c r="H120" s="29" t="str">
        <f>IF(C120="","",IFERROR((VLOOKUP(C120,'[2]PRE - ETUDE'!$E$58:$AD$100,25,0)),IFERROR(VLOOKUP(C120,Imformations!$C$10:$G$32,3,0),IFERROR((VLOOKUP(C120,[2]PROJETS!$D$24:$AE$1000,25,0)),""))))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65"/>
      <c r="D121" s="72"/>
      <c r="E121" s="64"/>
      <c r="F121" s="28" t="str">
        <f>IF(C121="","",IFERROR(VLOOKUP(C121,[1]Annuaires!$B$4:$ZZ$5000,2,0)&amp;"  "&amp;VLOOKUP(C121,[1]Annuaires!$B$4:$ZZ$5000,1,0),(IFERROR(VLOOKUP(C121,'[2]PRE - ETUDE'!$C$5:$ZZ$5000,5,0),IFERROR(VLOOKUP(C121,Imformations!$C$9:$E$39,2,0),(VLOOKUP(C121,[2]PROJETS!$C$5:$ZZ$5000,5,0)))))))</f>
        <v/>
      </c>
      <c r="G121" s="28" t="str">
        <f>IF(C121="","",IFERROR(VLOOKUP(C121,[1]Annuaires!$B$4:$ZZ$5000,4,0),(IFERROR(VLOOKUP(C121,'[2]PRE - ETUDE'!$C$5:$ZZ$5000,4,0),IFERROR(VLOOKUP(C121,[2]PROJETS!$C$5:$ZZ$5000,4,0),(VLOOKUP(C121,Imformations!$C$9:$E$38,3,0)))))))</f>
        <v/>
      </c>
      <c r="H121" s="29" t="str">
        <f>IF(C121="","",IFERROR((VLOOKUP(C121,'[2]PRE - ETUDE'!$E$58:$AD$100,25,0)),IFERROR(VLOOKUP(C121,Imformations!$C$10:$G$32,3,0),IFERROR((VLOOKUP(C121,[2]PROJETS!$D$24:$AE$1000,25,0)),""))))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65"/>
      <c r="D122" s="72"/>
      <c r="E122" s="64"/>
      <c r="F122" s="28" t="str">
        <f>IF(C122="","",IFERROR(VLOOKUP(C122,[1]Annuaires!$B$4:$ZZ$5000,2,0)&amp;"  "&amp;VLOOKUP(C122,[1]Annuaires!$B$4:$ZZ$5000,1,0),(IFERROR(VLOOKUP(C122,'[2]PRE - ETUDE'!$C$5:$ZZ$5000,5,0),IFERROR(VLOOKUP(C122,Imformations!$C$9:$E$39,2,0),(VLOOKUP(C122,[2]PROJETS!$C$5:$ZZ$5000,5,0)))))))</f>
        <v/>
      </c>
      <c r="G122" s="28" t="str">
        <f>IF(C122="","",IFERROR(VLOOKUP(C122,[1]Annuaires!$B$4:$ZZ$5000,4,0),(IFERROR(VLOOKUP(C122,'[2]PRE - ETUDE'!$C$5:$ZZ$5000,4,0),IFERROR(VLOOKUP(C122,[2]PROJETS!$C$5:$ZZ$5000,4,0),(VLOOKUP(C122,Imformations!$C$9:$E$38,3,0)))))))</f>
        <v/>
      </c>
      <c r="H122" s="29" t="str">
        <f>IF(C122="","",IFERROR((VLOOKUP(C122,'[2]PRE - ETUDE'!$E$58:$AD$100,25,0)),IFERROR(VLOOKUP(C122,Imformations!$C$10:$G$32,3,0),IFERROR((VLOOKUP(C122,[2]PROJETS!$D$24:$AE$1000,25,0)),""))))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40" t="s">
        <v>49</v>
      </c>
      <c r="D123" s="73">
        <f>SUM(D116:D122)</f>
        <v>0</v>
      </c>
      <c r="E123" s="41"/>
      <c r="F123" s="42"/>
      <c r="G123" s="43" t="s">
        <v>50</v>
      </c>
      <c r="H123" s="44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65"/>
      <c r="D124" s="70"/>
      <c r="E124" s="67"/>
      <c r="F124" s="28" t="str">
        <f>IF(C124="","",IFERROR(VLOOKUP(C124,[1]Annuaires!$B$4:$ZZ$5000,2,0)&amp;"  "&amp;VLOOKUP(C124,[1]Annuaires!$B$4:$ZZ$5000,1,0),(IFERROR(VLOOKUP(C124,'[2]PRE - ETUDE'!$C$5:$ZZ$5000,5,0),IFERROR(VLOOKUP(C124,Imformations!$C$9:$E$39,2,0),(VLOOKUP(C124,[2]PROJETS!$C$5:$ZZ$5000,5,0)))))))</f>
        <v/>
      </c>
      <c r="G124" s="28" t="str">
        <f>IF(C124="","",IFERROR(VLOOKUP(C124,[1]Annuaires!$B$4:$ZZ$5000,4,0),(IFERROR(VLOOKUP(C124,'[2]PRE - ETUDE'!$C$5:$ZZ$5000,4,0),IFERROR(VLOOKUP(C124,[2]PROJETS!$C$5:$ZZ$5000,4,0),(VLOOKUP(C124,Imformations!$C$9:$E$38,3,0)))))))</f>
        <v/>
      </c>
      <c r="H124" s="29" t="str">
        <f>IF(C124="","",IFERROR((VLOOKUP(C124,'[2]PRE - ETUDE'!$E$58:$AD$100,25,0)),IFERROR(VLOOKUP(C124,Imformations!$C$10:$G$32,3,0),IFERROR((VLOOKUP(C124,[2]PROJETS!$D$24:$AE$1000,25,0)),""))))</f>
        <v/>
      </c>
      <c r="I124" s="30"/>
      <c r="J124" s="31"/>
      <c r="K124" s="32"/>
      <c r="M124" s="34"/>
      <c r="N124" s="34"/>
    </row>
    <row r="125" spans="2:14" x14ac:dyDescent="0.25">
      <c r="B125" s="139"/>
      <c r="C125" s="65"/>
      <c r="D125" s="72"/>
      <c r="E125" s="64"/>
      <c r="F125" s="28" t="str">
        <f>IF(C125="","",IFERROR(VLOOKUP(C125,[1]Annuaires!$B$4:$ZZ$5000,2,0)&amp;"  "&amp;VLOOKUP(C125,[1]Annuaires!$B$4:$ZZ$5000,1,0),(IFERROR(VLOOKUP(C125,'[2]PRE - ETUDE'!$C$5:$ZZ$5000,5,0),IFERROR(VLOOKUP(C125,Imformations!$C$9:$E$39,2,0),(VLOOKUP(C125,[2]PROJETS!$C$5:$ZZ$5000,5,0)))))))</f>
        <v/>
      </c>
      <c r="G125" s="28" t="str">
        <f>IF(C125="","",IFERROR(VLOOKUP(C125,[1]Annuaires!$B$4:$ZZ$5000,4,0),(IFERROR(VLOOKUP(C125,'[2]PRE - ETUDE'!$C$5:$ZZ$5000,4,0),IFERROR(VLOOKUP(C125,[2]PROJETS!$C$5:$ZZ$5000,4,0),(VLOOKUP(C125,Imformations!$C$9:$E$38,3,0)))))))</f>
        <v/>
      </c>
      <c r="H125" s="29" t="str">
        <f>IF(C125="","",IFERROR((VLOOKUP(C125,'[2]PRE - ETUDE'!$E$58:$AD$100,25,0)),IFERROR(VLOOKUP(C125,Imformations!$C$10:$G$32,3,0),IFERROR((VLOOKUP(C125,[2]PROJETS!$D$24:$AE$1000,25,0)),""))))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65"/>
      <c r="D126" s="72"/>
      <c r="E126" s="64"/>
      <c r="F126" s="28" t="str">
        <f>IF(C126="","",IFERROR(VLOOKUP(C126,[1]Annuaires!$B$4:$ZZ$5000,2,0)&amp;"  "&amp;VLOOKUP(C126,[1]Annuaires!$B$4:$ZZ$5000,1,0),(IFERROR(VLOOKUP(C126,'[2]PRE - ETUDE'!$C$5:$ZZ$5000,5,0),IFERROR(VLOOKUP(C126,Imformations!$C$9:$E$39,2,0),(VLOOKUP(C126,[2]PROJETS!$C$5:$ZZ$5000,5,0)))))))</f>
        <v/>
      </c>
      <c r="G126" s="28" t="str">
        <f>IF(C126="","",IFERROR(VLOOKUP(C126,[1]Annuaires!$B$4:$ZZ$5000,4,0),(IFERROR(VLOOKUP(C126,'[2]PRE - ETUDE'!$C$5:$ZZ$5000,4,0),IFERROR(VLOOKUP(C126,[2]PROJETS!$C$5:$ZZ$5000,4,0),(VLOOKUP(C126,Imformations!$C$9:$E$38,3,0)))))))</f>
        <v/>
      </c>
      <c r="H126" s="29" t="str">
        <f>IF(C126="","",IFERROR((VLOOKUP(C126,'[2]PRE - ETUDE'!$E$58:$AD$100,25,0)),IFERROR(VLOOKUP(C126,Imformations!$C$10:$G$32,3,0),IFERROR((VLOOKUP(C126,[2]PROJETS!$D$24:$AE$1000,25,0)),""))))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65"/>
      <c r="D127" s="72"/>
      <c r="E127" s="64"/>
      <c r="F127" s="28" t="str">
        <f>IF(C127="","",IFERROR(VLOOKUP(C127,[1]Annuaires!$B$4:$ZZ$5000,2,0)&amp;"  "&amp;VLOOKUP(C127,[1]Annuaires!$B$4:$ZZ$5000,1,0),(IFERROR(VLOOKUP(C127,'[2]PRE - ETUDE'!$C$5:$ZZ$5000,5,0),IFERROR(VLOOKUP(C127,Imformations!$C$9:$E$39,2,0),(VLOOKUP(C127,[2]PROJETS!$C$5:$ZZ$5000,5,0)))))))</f>
        <v/>
      </c>
      <c r="G127" s="28" t="str">
        <f>IF(C127="","",IFERROR(VLOOKUP(C127,[1]Annuaires!$B$4:$ZZ$5000,4,0),(IFERROR(VLOOKUP(C127,'[2]PRE - ETUDE'!$C$5:$ZZ$5000,4,0),IFERROR(VLOOKUP(C127,[2]PROJETS!$C$5:$ZZ$5000,4,0),(VLOOKUP(C127,Imformations!$C$9:$E$38,3,0)))))))</f>
        <v/>
      </c>
      <c r="H127" s="29" t="str">
        <f>IF(C127="","",IFERROR((VLOOKUP(C127,'[2]PRE - ETUDE'!$E$58:$AD$100,25,0)),IFERROR(VLOOKUP(C127,Imformations!$C$10:$G$32,3,0),IFERROR((VLOOKUP(C127,[2]PROJETS!$D$24:$AE$1000,25,0)),""))))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65"/>
      <c r="D128" s="72"/>
      <c r="E128" s="64"/>
      <c r="F128" s="28" t="str">
        <f>IF(C128="","",IFERROR(VLOOKUP(C128,[1]Annuaires!$B$4:$ZZ$5000,2,0)&amp;"  "&amp;VLOOKUP(C128,[1]Annuaires!$B$4:$ZZ$5000,1,0),(IFERROR(VLOOKUP(C128,'[2]PRE - ETUDE'!$C$5:$ZZ$5000,5,0),IFERROR(VLOOKUP(C128,Imformations!$C$9:$E$39,2,0),(VLOOKUP(C128,[2]PROJETS!$C$5:$ZZ$5000,5,0)))))))</f>
        <v/>
      </c>
      <c r="G128" s="28" t="str">
        <f>IF(C128="","",IFERROR(VLOOKUP(C128,[1]Annuaires!$B$4:$ZZ$5000,4,0),(IFERROR(VLOOKUP(C128,'[2]PRE - ETUDE'!$C$5:$ZZ$5000,4,0),IFERROR(VLOOKUP(C128,[2]PROJETS!$C$5:$ZZ$5000,4,0),(VLOOKUP(C128,Imformations!$C$9:$E$38,3,0)))))))</f>
        <v/>
      </c>
      <c r="H128" s="29" t="str">
        <f>IF(C128="","",IFERROR((VLOOKUP(C128,'[2]PRE - ETUDE'!$E$58:$AD$100,25,0)),IFERROR(VLOOKUP(C128,Imformations!$C$10:$G$32,3,0),IFERROR((VLOOKUP(C128,[2]PROJETS!$D$24:$AE$1000,25,0)),""))))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65"/>
      <c r="D129" s="72"/>
      <c r="E129" s="64"/>
      <c r="F129" s="28" t="str">
        <f>IF(C129="","",IFERROR(VLOOKUP(C129,[1]Annuaires!$B$4:$ZZ$5000,2,0)&amp;"  "&amp;VLOOKUP(C129,[1]Annuaires!$B$4:$ZZ$5000,1,0),(IFERROR(VLOOKUP(C129,'[2]PRE - ETUDE'!$C$5:$ZZ$5000,5,0),IFERROR(VLOOKUP(C129,Imformations!$C$9:$E$39,2,0),(VLOOKUP(C129,[2]PROJETS!$C$5:$ZZ$5000,5,0)))))))</f>
        <v/>
      </c>
      <c r="G129" s="28" t="str">
        <f>IF(C129="","",IFERROR(VLOOKUP(C129,[1]Annuaires!$B$4:$ZZ$5000,4,0),(IFERROR(VLOOKUP(C129,'[2]PRE - ETUDE'!$C$5:$ZZ$5000,4,0),IFERROR(VLOOKUP(C129,[2]PROJETS!$C$5:$ZZ$5000,4,0),(VLOOKUP(C129,Imformations!$C$9:$E$38,3,0)))))))</f>
        <v/>
      </c>
      <c r="H129" s="29" t="str">
        <f>IF(C129="","",IFERROR((VLOOKUP(C129,'[2]PRE - ETUDE'!$E$58:$AD$100,25,0)),IFERROR(VLOOKUP(C129,Imformations!$C$10:$G$32,3,0),IFERROR((VLOOKUP(C129,[2]PROJETS!$D$24:$AE$1000,25,0)),""))))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65"/>
      <c r="D130" s="72"/>
      <c r="E130" s="64"/>
      <c r="F130" s="28" t="str">
        <f>IF(C130="","",IFERROR(VLOOKUP(C130,[1]Annuaires!$B$4:$ZZ$5000,2,0)&amp;"  "&amp;VLOOKUP(C130,[1]Annuaires!$B$4:$ZZ$5000,1,0),(IFERROR(VLOOKUP(C130,'[2]PRE - ETUDE'!$C$5:$ZZ$5000,5,0),IFERROR(VLOOKUP(C130,Imformations!$C$9:$E$39,2,0),(VLOOKUP(C130,[2]PROJETS!$C$5:$ZZ$5000,5,0)))))))</f>
        <v/>
      </c>
      <c r="G130" s="28" t="str">
        <f>IF(C130="","",IFERROR(VLOOKUP(C130,[1]Annuaires!$B$4:$ZZ$5000,4,0),(IFERROR(VLOOKUP(C130,'[2]PRE - ETUDE'!$C$5:$ZZ$5000,4,0),IFERROR(VLOOKUP(C130,[2]PROJETS!$C$5:$ZZ$5000,4,0),(VLOOKUP(C130,Imformations!$C$9:$E$38,3,0)))))))</f>
        <v/>
      </c>
      <c r="H130" s="29" t="str">
        <f>IF(C130="","",IFERROR((VLOOKUP(C130,'[2]PRE - ETUDE'!$E$58:$AD$100,25,0)),IFERROR(VLOOKUP(C130,Imformations!$C$10:$G$32,3,0),IFERROR((VLOOKUP(C130,[2]PROJETS!$D$24:$AE$1000,25,0)),""))))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40" t="s">
        <v>49</v>
      </c>
      <c r="D131" s="73">
        <f>SUM(D124:D130)</f>
        <v>0</v>
      </c>
      <c r="E131" s="41"/>
      <c r="F131" s="42"/>
      <c r="G131" s="43" t="s">
        <v>50</v>
      </c>
      <c r="H131" s="44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65"/>
      <c r="D132" s="70"/>
      <c r="E132" s="67"/>
      <c r="F132" s="28" t="str">
        <f>IF(C132="","",IFERROR(VLOOKUP(C132,[1]Annuaires!$B$4:$ZZ$5000,2,0)&amp;"  "&amp;VLOOKUP(C132,[1]Annuaires!$B$4:$ZZ$5000,1,0),(IFERROR(VLOOKUP(C132,'[2]PRE - ETUDE'!$C$5:$ZZ$5000,5,0),IFERROR(VLOOKUP(C132,Imformations!$C$9:$E$39,2,0),(VLOOKUP(C132,[2]PROJETS!$C$5:$ZZ$5000,5,0)))))))</f>
        <v/>
      </c>
      <c r="G132" s="28" t="str">
        <f>IF(C132="","",IFERROR(VLOOKUP(C132,[1]Annuaires!$B$4:$ZZ$5000,4,0),(IFERROR(VLOOKUP(C132,'[2]PRE - ETUDE'!$C$5:$ZZ$5000,4,0),IFERROR(VLOOKUP(C132,[2]PROJETS!$C$5:$ZZ$5000,4,0),(VLOOKUP(C132,Imformations!$C$9:$E$38,3,0)))))))</f>
        <v/>
      </c>
      <c r="H132" s="29" t="str">
        <f>IF(C132="","",IFERROR((VLOOKUP(C132,'[2]PRE - ETUDE'!$E$58:$AD$100,25,0)),IFERROR(VLOOKUP(C132,Imformations!$C$10:$G$32,3,0),IFERROR((VLOOKUP(C132,[2]PROJETS!$D$24:$AE$1000,25,0)),""))))</f>
        <v/>
      </c>
      <c r="I132" s="30"/>
      <c r="J132" s="31"/>
      <c r="K132" s="32"/>
      <c r="M132" s="34"/>
      <c r="N132" s="34"/>
    </row>
    <row r="133" spans="2:14" x14ac:dyDescent="0.25">
      <c r="B133" s="139"/>
      <c r="C133" s="65"/>
      <c r="D133" s="72"/>
      <c r="E133" s="64"/>
      <c r="F133" s="28" t="str">
        <f>IF(C133="","",IFERROR(VLOOKUP(C133,[1]Annuaires!$B$4:$ZZ$5000,2,0)&amp;"  "&amp;VLOOKUP(C133,[1]Annuaires!$B$4:$ZZ$5000,1,0),(IFERROR(VLOOKUP(C133,'[2]PRE - ETUDE'!$C$5:$ZZ$5000,5,0),IFERROR(VLOOKUP(C133,Imformations!$C$9:$E$39,2,0),(VLOOKUP(C133,[2]PROJETS!$C$5:$ZZ$5000,5,0)))))))</f>
        <v/>
      </c>
      <c r="G133" s="28" t="str">
        <f>IF(C133="","",IFERROR(VLOOKUP(C133,[1]Annuaires!$B$4:$ZZ$5000,4,0),(IFERROR(VLOOKUP(C133,'[2]PRE - ETUDE'!$C$5:$ZZ$5000,4,0),IFERROR(VLOOKUP(C133,[2]PROJETS!$C$5:$ZZ$5000,4,0),(VLOOKUP(C133,Imformations!$C$9:$E$38,3,0)))))))</f>
        <v/>
      </c>
      <c r="H133" s="29" t="str">
        <f>IF(C133="","",IFERROR((VLOOKUP(C133,'[2]PRE - ETUDE'!$E$58:$AD$100,25,0)),IFERROR(VLOOKUP(C133,Imformations!$C$10:$G$32,3,0),IFERROR((VLOOKUP(C133,[2]PROJETS!$D$24:$AE$1000,25,0)),""))))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65"/>
      <c r="D134" s="72"/>
      <c r="E134" s="64"/>
      <c r="F134" s="28" t="str">
        <f>IF(C134="","",IFERROR(VLOOKUP(C134,[1]Annuaires!$B$4:$ZZ$5000,2,0)&amp;"  "&amp;VLOOKUP(C134,[1]Annuaires!$B$4:$ZZ$5000,1,0),(IFERROR(VLOOKUP(C134,'[2]PRE - ETUDE'!$C$5:$ZZ$5000,5,0),IFERROR(VLOOKUP(C134,Imformations!$C$9:$E$39,2,0),(VLOOKUP(C134,[2]PROJETS!$C$5:$ZZ$5000,5,0)))))))</f>
        <v/>
      </c>
      <c r="G134" s="28" t="str">
        <f>IF(C134="","",IFERROR(VLOOKUP(C134,[1]Annuaires!$B$4:$ZZ$5000,4,0),(IFERROR(VLOOKUP(C134,'[2]PRE - ETUDE'!$C$5:$ZZ$5000,4,0),IFERROR(VLOOKUP(C134,[2]PROJETS!$C$5:$ZZ$5000,4,0),(VLOOKUP(C134,Imformations!$C$9:$E$38,3,0)))))))</f>
        <v/>
      </c>
      <c r="H134" s="29" t="str">
        <f>IF(C134="","",IFERROR((VLOOKUP(C134,'[2]PRE - ETUDE'!$E$58:$AD$100,25,0)),IFERROR(VLOOKUP(C134,Imformations!$C$10:$G$32,3,0),IFERROR((VLOOKUP(C134,[2]PROJETS!$D$24:$AE$1000,25,0)),""))))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65"/>
      <c r="D135" s="72"/>
      <c r="E135" s="64"/>
      <c r="F135" s="28" t="str">
        <f>IF(C135="","",IFERROR(VLOOKUP(C135,[1]Annuaires!$B$4:$ZZ$5000,2,0)&amp;"  "&amp;VLOOKUP(C135,[1]Annuaires!$B$4:$ZZ$5000,1,0),(IFERROR(VLOOKUP(C135,'[2]PRE - ETUDE'!$C$5:$ZZ$5000,5,0),IFERROR(VLOOKUP(C135,Imformations!$C$9:$E$39,2,0),(VLOOKUP(C135,[2]PROJETS!$C$5:$ZZ$5000,5,0)))))))</f>
        <v/>
      </c>
      <c r="G135" s="28" t="str">
        <f>IF(C135="","",IFERROR(VLOOKUP(C135,[1]Annuaires!$B$4:$ZZ$5000,4,0),(IFERROR(VLOOKUP(C135,'[2]PRE - ETUDE'!$C$5:$ZZ$5000,4,0),IFERROR(VLOOKUP(C135,[2]PROJETS!$C$5:$ZZ$5000,4,0),(VLOOKUP(C135,Imformations!$C$9:$E$38,3,0)))))))</f>
        <v/>
      </c>
      <c r="H135" s="29" t="str">
        <f>IF(C135="","",IFERROR((VLOOKUP(C135,'[2]PRE - ETUDE'!$E$58:$AD$100,25,0)),IFERROR(VLOOKUP(C135,Imformations!$C$10:$G$32,3,0),IFERROR((VLOOKUP(C135,[2]PROJETS!$D$24:$AE$1000,25,0)),""))))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65"/>
      <c r="D136" s="72"/>
      <c r="E136" s="64"/>
      <c r="F136" s="28" t="str">
        <f>IF(C136="","",IFERROR(VLOOKUP(C136,[1]Annuaires!$B$4:$ZZ$5000,2,0)&amp;"  "&amp;VLOOKUP(C136,[1]Annuaires!$B$4:$ZZ$5000,1,0),(IFERROR(VLOOKUP(C136,'[2]PRE - ETUDE'!$C$5:$ZZ$5000,5,0),IFERROR(VLOOKUP(C136,Imformations!$C$9:$E$39,2,0),(VLOOKUP(C136,[2]PROJETS!$C$5:$ZZ$5000,5,0)))))))</f>
        <v/>
      </c>
      <c r="G136" s="28" t="str">
        <f>IF(C136="","",IFERROR(VLOOKUP(C136,[1]Annuaires!$B$4:$ZZ$5000,4,0),(IFERROR(VLOOKUP(C136,'[2]PRE - ETUDE'!$C$5:$ZZ$5000,4,0),IFERROR(VLOOKUP(C136,[2]PROJETS!$C$5:$ZZ$5000,4,0),(VLOOKUP(C136,Imformations!$C$9:$E$38,3,0)))))))</f>
        <v/>
      </c>
      <c r="H136" s="29" t="str">
        <f>IF(C136="","",IFERROR((VLOOKUP(C136,'[2]PRE - ETUDE'!$E$58:$AD$100,25,0)),IFERROR(VLOOKUP(C136,Imformations!$C$10:$G$32,3,0),IFERROR((VLOOKUP(C136,[2]PROJETS!$D$24:$AE$1000,25,0)),""))))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65"/>
      <c r="D137" s="72"/>
      <c r="E137" s="64"/>
      <c r="F137" s="28" t="str">
        <f>IF(C137="","",IFERROR(VLOOKUP(C137,[1]Annuaires!$B$4:$ZZ$5000,2,0)&amp;"  "&amp;VLOOKUP(C137,[1]Annuaires!$B$4:$ZZ$5000,1,0),(IFERROR(VLOOKUP(C137,'[2]PRE - ETUDE'!$C$5:$ZZ$5000,5,0),IFERROR(VLOOKUP(C137,Imformations!$C$9:$E$39,2,0),(VLOOKUP(C137,[2]PROJETS!$C$5:$ZZ$5000,5,0)))))))</f>
        <v/>
      </c>
      <c r="G137" s="28" t="str">
        <f>IF(C137="","",IFERROR(VLOOKUP(C137,[1]Annuaires!$B$4:$ZZ$5000,4,0),(IFERROR(VLOOKUP(C137,'[2]PRE - ETUDE'!$C$5:$ZZ$5000,4,0),IFERROR(VLOOKUP(C137,[2]PROJETS!$C$5:$ZZ$5000,4,0),(VLOOKUP(C137,Imformations!$C$9:$E$38,3,0)))))))</f>
        <v/>
      </c>
      <c r="H137" s="29" t="str">
        <f>IF(C137="","",IFERROR((VLOOKUP(C137,'[2]PRE - ETUDE'!$E$58:$AD$100,25,0)),IFERROR(VLOOKUP(C137,Imformations!$C$10:$G$32,3,0),IFERROR((VLOOKUP(C137,[2]PROJETS!$D$24:$AE$1000,25,0)),""))))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65"/>
      <c r="D138" s="72"/>
      <c r="E138" s="64"/>
      <c r="F138" s="28" t="str">
        <f>IF(C138="","",IFERROR(VLOOKUP(C138,[1]Annuaires!$B$4:$ZZ$5000,2,0)&amp;"  "&amp;VLOOKUP(C138,[1]Annuaires!$B$4:$ZZ$5000,1,0),(IFERROR(VLOOKUP(C138,'[2]PRE - ETUDE'!$C$5:$ZZ$5000,5,0),IFERROR(VLOOKUP(C138,Imformations!$C$9:$E$39,2,0),(VLOOKUP(C138,[2]PROJETS!$C$5:$ZZ$5000,5,0)))))))</f>
        <v/>
      </c>
      <c r="G138" s="28" t="str">
        <f>IF(C138="","",IFERROR(VLOOKUP(C138,[1]Annuaires!$B$4:$ZZ$5000,4,0),(IFERROR(VLOOKUP(C138,'[2]PRE - ETUDE'!$C$5:$ZZ$5000,4,0),IFERROR(VLOOKUP(C138,[2]PROJETS!$C$5:$ZZ$5000,4,0),(VLOOKUP(C138,Imformations!$C$9:$E$38,3,0)))))))</f>
        <v/>
      </c>
      <c r="H138" s="29" t="str">
        <f>IF(C138="","",IFERROR((VLOOKUP(C138,'[2]PRE - ETUDE'!$E$58:$AD$100,25,0)),IFERROR(VLOOKUP(C138,Imformations!$C$10:$G$32,3,0),IFERROR((VLOOKUP(C138,[2]PROJETS!$D$24:$AE$1000,25,0)),""))))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40" t="s">
        <v>49</v>
      </c>
      <c r="D139" s="73">
        <f>SUM(D132:D138)</f>
        <v>0</v>
      </c>
      <c r="E139" s="41"/>
      <c r="F139" s="42"/>
      <c r="G139" s="43" t="s">
        <v>50</v>
      </c>
      <c r="H139" s="44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65"/>
      <c r="D140" s="70"/>
      <c r="E140" s="67"/>
      <c r="F140" s="28" t="str">
        <f>IF(C140="","",IFERROR(VLOOKUP(C140,[1]Annuaires!$B$4:$ZZ$5000,2,0)&amp;"  "&amp;VLOOKUP(C140,[1]Annuaires!$B$4:$ZZ$5000,1,0),(IFERROR(VLOOKUP(C140,'[2]PRE - ETUDE'!$C$5:$ZZ$5000,5,0),IFERROR(VLOOKUP(C140,Imformations!$C$9:$E$39,2,0),(VLOOKUP(C140,[2]PROJETS!$C$5:$ZZ$5000,5,0)))))))</f>
        <v/>
      </c>
      <c r="G140" s="28" t="str">
        <f>IF(C140="","",IFERROR(VLOOKUP(C140,[1]Annuaires!$B$4:$ZZ$5000,4,0),(IFERROR(VLOOKUP(C140,'[2]PRE - ETUDE'!$C$5:$ZZ$5000,4,0),IFERROR(VLOOKUP(C140,[2]PROJETS!$C$5:$ZZ$5000,4,0),(VLOOKUP(C140,Imformations!$C$9:$E$38,3,0)))))))</f>
        <v/>
      </c>
      <c r="H140" s="29" t="str">
        <f>IF(C140="","",IFERROR((VLOOKUP(C140,'[2]PRE - ETUDE'!$E$58:$AD$100,25,0)),IFERROR(VLOOKUP(C140,Imformations!$C$10:$G$32,3,0),IFERROR((VLOOKUP(C140,[2]PROJETS!$D$24:$AE$1000,25,0)),""))))</f>
        <v/>
      </c>
      <c r="I140" s="30"/>
      <c r="J140" s="31"/>
      <c r="K140" s="32"/>
      <c r="M140" s="34"/>
      <c r="N140" s="34"/>
    </row>
    <row r="141" spans="2:14" x14ac:dyDescent="0.25">
      <c r="B141" s="139"/>
      <c r="C141" s="65"/>
      <c r="D141" s="72"/>
      <c r="E141" s="64"/>
      <c r="F141" s="28" t="str">
        <f>IF(C141="","",IFERROR(VLOOKUP(C141,[1]Annuaires!$B$4:$ZZ$5000,2,0)&amp;"  "&amp;VLOOKUP(C141,[1]Annuaires!$B$4:$ZZ$5000,1,0),(IFERROR(VLOOKUP(C141,'[2]PRE - ETUDE'!$C$5:$ZZ$5000,5,0),IFERROR(VLOOKUP(C141,Imformations!$C$9:$E$39,2,0),(VLOOKUP(C141,[2]PROJETS!$C$5:$ZZ$5000,5,0)))))))</f>
        <v/>
      </c>
      <c r="G141" s="28" t="str">
        <f>IF(C141="","",IFERROR(VLOOKUP(C141,[1]Annuaires!$B$4:$ZZ$5000,4,0),(IFERROR(VLOOKUP(C141,'[2]PRE - ETUDE'!$C$5:$ZZ$5000,4,0),IFERROR(VLOOKUP(C141,[2]PROJETS!$C$5:$ZZ$5000,4,0),(VLOOKUP(C141,Imformations!$C$9:$E$38,3,0)))))))</f>
        <v/>
      </c>
      <c r="H141" s="29" t="str">
        <f>IF(C141="","",IFERROR((VLOOKUP(C141,'[2]PRE - ETUDE'!$E$58:$AD$100,25,0)),IFERROR(VLOOKUP(C141,Imformations!$C$10:$G$32,3,0),IFERROR((VLOOKUP(C141,[2]PROJETS!$D$24:$AE$1000,25,0)),""))))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65"/>
      <c r="D142" s="72"/>
      <c r="E142" s="64"/>
      <c r="F142" s="28" t="str">
        <f>IF(C142="","",IFERROR(VLOOKUP(C142,[1]Annuaires!$B$4:$ZZ$5000,2,0)&amp;"  "&amp;VLOOKUP(C142,[1]Annuaires!$B$4:$ZZ$5000,1,0),(IFERROR(VLOOKUP(C142,'[2]PRE - ETUDE'!$C$5:$ZZ$5000,5,0),IFERROR(VLOOKUP(C142,Imformations!$C$9:$E$39,2,0),(VLOOKUP(C142,[2]PROJETS!$C$5:$ZZ$5000,5,0)))))))</f>
        <v/>
      </c>
      <c r="G142" s="28" t="str">
        <f>IF(C142="","",IFERROR(VLOOKUP(C142,[1]Annuaires!$B$4:$ZZ$5000,4,0),(IFERROR(VLOOKUP(C142,'[2]PRE - ETUDE'!$C$5:$ZZ$5000,4,0),IFERROR(VLOOKUP(C142,[2]PROJETS!$C$5:$ZZ$5000,4,0),(VLOOKUP(C142,Imformations!$C$9:$E$38,3,0)))))))</f>
        <v/>
      </c>
      <c r="H142" s="29" t="str">
        <f>IF(C142="","",IFERROR((VLOOKUP(C142,'[2]PRE - ETUDE'!$E$58:$AD$100,25,0)),IFERROR(VLOOKUP(C142,Imformations!$C$10:$G$32,3,0),IFERROR((VLOOKUP(C142,[2]PROJETS!$D$24:$AE$1000,25,0)),""))))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65"/>
      <c r="D143" s="72"/>
      <c r="E143" s="64"/>
      <c r="F143" s="28" t="str">
        <f>IF(C143="","",IFERROR(VLOOKUP(C143,[1]Annuaires!$B$4:$ZZ$5000,2,0)&amp;"  "&amp;VLOOKUP(C143,[1]Annuaires!$B$4:$ZZ$5000,1,0),(IFERROR(VLOOKUP(C143,'[2]PRE - ETUDE'!$C$5:$ZZ$5000,5,0),IFERROR(VLOOKUP(C143,Imformations!$C$9:$E$39,2,0),(VLOOKUP(C143,[2]PROJETS!$C$5:$ZZ$5000,5,0)))))))</f>
        <v/>
      </c>
      <c r="G143" s="28" t="str">
        <f>IF(C143="","",IFERROR(VLOOKUP(C143,[1]Annuaires!$B$4:$ZZ$5000,4,0),(IFERROR(VLOOKUP(C143,'[2]PRE - ETUDE'!$C$5:$ZZ$5000,4,0),IFERROR(VLOOKUP(C143,[2]PROJETS!$C$5:$ZZ$5000,4,0),(VLOOKUP(C143,Imformations!$C$9:$E$38,3,0)))))))</f>
        <v/>
      </c>
      <c r="H143" s="29" t="str">
        <f>IF(C143="","",IFERROR((VLOOKUP(C143,'[2]PRE - ETUDE'!$E$58:$AD$100,25,0)),IFERROR(VLOOKUP(C143,Imformations!$C$10:$G$32,3,0),IFERROR((VLOOKUP(C143,[2]PROJETS!$D$24:$AE$1000,25,0)),""))))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65"/>
      <c r="D144" s="72"/>
      <c r="E144" s="64"/>
      <c r="F144" s="28" t="str">
        <f>IF(C144="","",IFERROR(VLOOKUP(C144,[1]Annuaires!$B$4:$ZZ$5000,2,0)&amp;"  "&amp;VLOOKUP(C144,[1]Annuaires!$B$4:$ZZ$5000,1,0),(IFERROR(VLOOKUP(C144,'[2]PRE - ETUDE'!$C$5:$ZZ$5000,5,0),IFERROR(VLOOKUP(C144,Imformations!$C$9:$E$39,2,0),(VLOOKUP(C144,[2]PROJETS!$C$5:$ZZ$5000,5,0)))))))</f>
        <v/>
      </c>
      <c r="G144" s="28" t="str">
        <f>IF(C144="","",IFERROR(VLOOKUP(C144,[1]Annuaires!$B$4:$ZZ$5000,4,0),(IFERROR(VLOOKUP(C144,'[2]PRE - ETUDE'!$C$5:$ZZ$5000,4,0),IFERROR(VLOOKUP(C144,[2]PROJETS!$C$5:$ZZ$5000,4,0),(VLOOKUP(C144,Imformations!$C$9:$E$38,3,0)))))))</f>
        <v/>
      </c>
      <c r="H144" s="29" t="str">
        <f>IF(C144="","",IFERROR((VLOOKUP(C144,'[2]PRE - ETUDE'!$E$58:$AD$100,25,0)),IFERROR(VLOOKUP(C144,Imformations!$C$10:$G$32,3,0),IFERROR((VLOOKUP(C144,[2]PROJETS!$D$24:$AE$1000,25,0)),""))))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65"/>
      <c r="D145" s="72"/>
      <c r="E145" s="64"/>
      <c r="F145" s="28" t="str">
        <f>IF(C145="","",IFERROR(VLOOKUP(C145,[1]Annuaires!$B$4:$ZZ$5000,2,0)&amp;"  "&amp;VLOOKUP(C145,[1]Annuaires!$B$4:$ZZ$5000,1,0),(IFERROR(VLOOKUP(C145,'[2]PRE - ETUDE'!$C$5:$ZZ$5000,5,0),IFERROR(VLOOKUP(C145,Imformations!$C$9:$E$39,2,0),(VLOOKUP(C145,[2]PROJETS!$C$5:$ZZ$5000,5,0)))))))</f>
        <v/>
      </c>
      <c r="G145" s="28" t="str">
        <f>IF(C145="","",IFERROR(VLOOKUP(C145,[1]Annuaires!$B$4:$ZZ$5000,4,0),(IFERROR(VLOOKUP(C145,'[2]PRE - ETUDE'!$C$5:$ZZ$5000,4,0),IFERROR(VLOOKUP(C145,[2]PROJETS!$C$5:$ZZ$5000,4,0),(VLOOKUP(C145,Imformations!$C$9:$E$38,3,0)))))))</f>
        <v/>
      </c>
      <c r="H145" s="29" t="str">
        <f>IF(C145="","",IFERROR((VLOOKUP(C145,'[2]PRE - ETUDE'!$E$58:$AD$100,25,0)),IFERROR(VLOOKUP(C145,Imformations!$C$10:$G$32,3,0),IFERROR((VLOOKUP(C145,[2]PROJETS!$D$24:$AE$1000,25,0)),""))))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65"/>
      <c r="D146" s="72"/>
      <c r="E146" s="64"/>
      <c r="F146" s="28" t="str">
        <f>IF(C146="","",IFERROR(VLOOKUP(C146,[1]Annuaires!$B$4:$ZZ$5000,2,0)&amp;"  "&amp;VLOOKUP(C146,[1]Annuaires!$B$4:$ZZ$5000,1,0),(IFERROR(VLOOKUP(C146,'[2]PRE - ETUDE'!$C$5:$ZZ$5000,5,0),IFERROR(VLOOKUP(C146,Imformations!$C$9:$E$39,2,0),(VLOOKUP(C146,[2]PROJETS!$C$5:$ZZ$5000,5,0)))))))</f>
        <v/>
      </c>
      <c r="G146" s="28" t="str">
        <f>IF(C146="","",IFERROR(VLOOKUP(C146,[1]Annuaires!$B$4:$ZZ$5000,4,0),(IFERROR(VLOOKUP(C146,'[2]PRE - ETUDE'!$C$5:$ZZ$5000,4,0),IFERROR(VLOOKUP(C146,[2]PROJETS!$C$5:$ZZ$5000,4,0),(VLOOKUP(C146,Imformations!$C$9:$E$38,3,0)))))))</f>
        <v/>
      </c>
      <c r="H146" s="29" t="str">
        <f>IF(C146="","",IFERROR((VLOOKUP(C146,'[2]PRE - ETUDE'!$E$58:$AD$100,25,0)),IFERROR(VLOOKUP(C146,Imformations!$C$10:$G$32,3,0),IFERROR((VLOOKUP(C146,[2]PROJETS!$D$24:$AE$1000,25,0)),""))))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40" t="s">
        <v>49</v>
      </c>
      <c r="D147" s="73">
        <f>SUM(D140:D146)</f>
        <v>0</v>
      </c>
      <c r="E147" s="41"/>
      <c r="F147" s="42"/>
      <c r="G147" s="43" t="s">
        <v>50</v>
      </c>
      <c r="H147" s="44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65"/>
      <c r="D148" s="70"/>
      <c r="E148" s="67"/>
      <c r="F148" s="28" t="str">
        <f>IF(C148="","",IFERROR(VLOOKUP(C148,[1]Annuaires!$B$4:$ZZ$5000,2,0)&amp;"  "&amp;VLOOKUP(C148,[1]Annuaires!$B$4:$ZZ$5000,1,0),(IFERROR(VLOOKUP(C148,'[2]PRE - ETUDE'!$C$5:$ZZ$5000,5,0),IFERROR(VLOOKUP(C148,Imformations!$C$9:$E$39,2,0),(VLOOKUP(C148,[2]PROJETS!$C$5:$ZZ$5000,5,0)))))))</f>
        <v/>
      </c>
      <c r="G148" s="28" t="str">
        <f>IF(C148="","",IFERROR(VLOOKUP(C148,[1]Annuaires!$B$4:$ZZ$5000,4,0),(IFERROR(VLOOKUP(C148,'[2]PRE - ETUDE'!$C$5:$ZZ$5000,4,0),IFERROR(VLOOKUP(C148,[2]PROJETS!$C$5:$ZZ$5000,4,0),(VLOOKUP(C148,Imformations!$C$9:$E$38,3,0)))))))</f>
        <v/>
      </c>
      <c r="H148" s="29" t="str">
        <f>IF(C148="","",IFERROR((VLOOKUP(C148,'[2]PRE - ETUDE'!$E$58:$AD$100,25,0)),IFERROR(VLOOKUP(C148,Imformations!$C$10:$G$32,3,0),IFERROR((VLOOKUP(C148,[2]PROJETS!$D$24:$AE$1000,25,0)),""))))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65"/>
      <c r="D149" s="72"/>
      <c r="E149" s="64"/>
      <c r="F149" s="28" t="str">
        <f>IF(C149="","",IFERROR(VLOOKUP(C149,[1]Annuaires!$B$4:$ZZ$5000,2,0)&amp;"  "&amp;VLOOKUP(C149,[1]Annuaires!$B$4:$ZZ$5000,1,0),(IFERROR(VLOOKUP(C149,'[2]PRE - ETUDE'!$C$5:$ZZ$5000,5,0),IFERROR(VLOOKUP(C149,Imformations!$C$9:$E$39,2,0),(VLOOKUP(C149,[2]PROJETS!$C$5:$ZZ$5000,5,0)))))))</f>
        <v/>
      </c>
      <c r="G149" s="28" t="str">
        <f>IF(C149="","",IFERROR(VLOOKUP(C149,[1]Annuaires!$B$4:$ZZ$5000,4,0),(IFERROR(VLOOKUP(C149,'[2]PRE - ETUDE'!$C$5:$ZZ$5000,4,0),IFERROR(VLOOKUP(C149,[2]PROJETS!$C$5:$ZZ$5000,4,0),(VLOOKUP(C149,Imformations!$C$9:$E$38,3,0)))))))</f>
        <v/>
      </c>
      <c r="H149" s="29" t="str">
        <f>IF(C149="","",IFERROR((VLOOKUP(C149,'[2]PRE - ETUDE'!$E$58:$AD$100,25,0)),IFERROR(VLOOKUP(C149,Imformations!$C$10:$G$32,3,0),IFERROR((VLOOKUP(C149,[2]PROJETS!$D$24:$AE$1000,25,0)),""))))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65"/>
      <c r="D150" s="72"/>
      <c r="E150" s="64"/>
      <c r="F150" s="28" t="str">
        <f>IF(C150="","",IFERROR(VLOOKUP(C150,[1]Annuaires!$B$4:$ZZ$5000,2,0)&amp;"  "&amp;VLOOKUP(C150,[1]Annuaires!$B$4:$ZZ$5000,1,0),(IFERROR(VLOOKUP(C150,'[2]PRE - ETUDE'!$C$5:$ZZ$5000,5,0),IFERROR(VLOOKUP(C150,Imformations!$C$9:$E$39,2,0),(VLOOKUP(C150,[2]PROJETS!$C$5:$ZZ$5000,5,0)))))))</f>
        <v/>
      </c>
      <c r="G150" s="28" t="str">
        <f>IF(C150="","",IFERROR(VLOOKUP(C150,[1]Annuaires!$B$4:$ZZ$5000,4,0),(IFERROR(VLOOKUP(C150,'[2]PRE - ETUDE'!$C$5:$ZZ$5000,4,0),IFERROR(VLOOKUP(C150,[2]PROJETS!$C$5:$ZZ$5000,4,0),(VLOOKUP(C150,Imformations!$C$9:$E$38,3,0)))))))</f>
        <v/>
      </c>
      <c r="H150" s="29" t="str">
        <f>IF(C150="","",IFERROR((VLOOKUP(C150,'[2]PRE - ETUDE'!$E$58:$AD$100,25,0)),IFERROR(VLOOKUP(C150,Imformations!$C$10:$G$32,3,0),IFERROR((VLOOKUP(C150,[2]PROJETS!$D$24:$AE$1000,25,0)),""))))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65"/>
      <c r="D151" s="72"/>
      <c r="E151" s="64"/>
      <c r="F151" s="28" t="str">
        <f>IF(C151="","",IFERROR(VLOOKUP(C151,[1]Annuaires!$B$4:$ZZ$5000,2,0)&amp;"  "&amp;VLOOKUP(C151,[1]Annuaires!$B$4:$ZZ$5000,1,0),(IFERROR(VLOOKUP(C151,'[2]PRE - ETUDE'!$C$5:$ZZ$5000,5,0),IFERROR(VLOOKUP(C151,Imformations!$C$9:$E$39,2,0),(VLOOKUP(C151,[2]PROJETS!$C$5:$ZZ$5000,5,0)))))))</f>
        <v/>
      </c>
      <c r="G151" s="28" t="str">
        <f>IF(C151="","",IFERROR(VLOOKUP(C151,[1]Annuaires!$B$4:$ZZ$5000,4,0),(IFERROR(VLOOKUP(C151,'[2]PRE - ETUDE'!$C$5:$ZZ$5000,4,0),IFERROR(VLOOKUP(C151,[2]PROJETS!$C$5:$ZZ$5000,4,0),(VLOOKUP(C151,Imformations!$C$9:$E$38,3,0)))))))</f>
        <v/>
      </c>
      <c r="H151" s="29" t="str">
        <f>IF(C151="","",IFERROR((VLOOKUP(C151,'[2]PRE - ETUDE'!$E$58:$AD$100,25,0)),IFERROR(VLOOKUP(C151,Imformations!$C$10:$G$32,3,0),IFERROR((VLOOKUP(C151,[2]PROJETS!$D$24:$AE$1000,25,0)),""))))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65"/>
      <c r="D152" s="72"/>
      <c r="E152" s="64"/>
      <c r="F152" s="28" t="str">
        <f>IF(C152="","",IFERROR(VLOOKUP(C152,[1]Annuaires!$B$4:$ZZ$5000,2,0)&amp;"  "&amp;VLOOKUP(C152,[1]Annuaires!$B$4:$ZZ$5000,1,0),(IFERROR(VLOOKUP(C152,'[2]PRE - ETUDE'!$C$5:$ZZ$5000,5,0),IFERROR(VLOOKUP(C152,Imformations!$C$9:$E$39,2,0),(VLOOKUP(C152,[2]PROJETS!$C$5:$ZZ$5000,5,0)))))))</f>
        <v/>
      </c>
      <c r="G152" s="28" t="str">
        <f>IF(C152="","",IFERROR(VLOOKUP(C152,[1]Annuaires!$B$4:$ZZ$5000,4,0),(IFERROR(VLOOKUP(C152,'[2]PRE - ETUDE'!$C$5:$ZZ$5000,4,0),IFERROR(VLOOKUP(C152,[2]PROJETS!$C$5:$ZZ$5000,4,0),(VLOOKUP(C152,Imformations!$C$9:$E$38,3,0)))))))</f>
        <v/>
      </c>
      <c r="H152" s="29" t="str">
        <f>IF(C152="","",IFERROR((VLOOKUP(C152,'[2]PRE - ETUDE'!$E$58:$AD$100,25,0)),IFERROR(VLOOKUP(C152,Imformations!$C$10:$G$32,3,0),IFERROR((VLOOKUP(C152,[2]PROJETS!$D$24:$AE$1000,25,0)),""))))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65"/>
      <c r="D153" s="72"/>
      <c r="E153" s="64"/>
      <c r="F153" s="28" t="str">
        <f>IF(C153="","",IFERROR(VLOOKUP(C153,[1]Annuaires!$B$4:$ZZ$5000,2,0)&amp;"  "&amp;VLOOKUP(C153,[1]Annuaires!$B$4:$ZZ$5000,1,0),(IFERROR(VLOOKUP(C153,'[2]PRE - ETUDE'!$C$5:$ZZ$5000,5,0),IFERROR(VLOOKUP(C153,Imformations!$C$9:$E$39,2,0),(VLOOKUP(C153,[2]PROJETS!$C$5:$ZZ$5000,5,0)))))))</f>
        <v/>
      </c>
      <c r="G153" s="28" t="str">
        <f>IF(C153="","",IFERROR(VLOOKUP(C153,[1]Annuaires!$B$4:$ZZ$5000,4,0),(IFERROR(VLOOKUP(C153,'[2]PRE - ETUDE'!$C$5:$ZZ$5000,4,0),IFERROR(VLOOKUP(C153,[2]PROJETS!$C$5:$ZZ$5000,4,0),(VLOOKUP(C153,Imformations!$C$9:$E$38,3,0)))))))</f>
        <v/>
      </c>
      <c r="H153" s="29" t="str">
        <f>IF(C153="","",IFERROR((VLOOKUP(C153,'[2]PRE - ETUDE'!$E$58:$AD$100,25,0)),IFERROR(VLOOKUP(C153,Imformations!$C$10:$G$32,3,0),IFERROR((VLOOKUP(C153,[2]PROJETS!$D$24:$AE$1000,25,0)),""))))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65"/>
      <c r="D154" s="72"/>
      <c r="E154" s="64"/>
      <c r="F154" s="28" t="str">
        <f>IF(C154="","",IFERROR(VLOOKUP(C154,[1]Annuaires!$B$4:$ZZ$5000,2,0)&amp;"  "&amp;VLOOKUP(C154,[1]Annuaires!$B$4:$ZZ$5000,1,0),(IFERROR(VLOOKUP(C154,'[2]PRE - ETUDE'!$C$5:$ZZ$5000,5,0),IFERROR(VLOOKUP(C154,Imformations!$C$9:$E$39,2,0),(VLOOKUP(C154,[2]PROJETS!$C$5:$ZZ$5000,5,0)))))))</f>
        <v/>
      </c>
      <c r="G154" s="28" t="str">
        <f>IF(C154="","",IFERROR(VLOOKUP(C154,[1]Annuaires!$B$4:$ZZ$5000,4,0),(IFERROR(VLOOKUP(C154,'[2]PRE - ETUDE'!$C$5:$ZZ$5000,4,0),IFERROR(VLOOKUP(C154,[2]PROJETS!$C$5:$ZZ$5000,4,0),(VLOOKUP(C154,Imformations!$C$9:$E$38,3,0)))))))</f>
        <v/>
      </c>
      <c r="H154" s="29" t="str">
        <f>IF(C154="","",IFERROR((VLOOKUP(C154,'[2]PRE - ETUDE'!$E$58:$AD$100,25,0)),IFERROR(VLOOKUP(C154,Imformations!$C$10:$G$32,3,0),IFERROR((VLOOKUP(C154,[2]PROJETS!$D$24:$AE$1000,25,0)),""))))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40" t="s">
        <v>49</v>
      </c>
      <c r="D155" s="73">
        <f>SUM(D148:D154)</f>
        <v>0</v>
      </c>
      <c r="E155" s="41"/>
      <c r="F155" s="42"/>
      <c r="G155" s="43" t="s">
        <v>50</v>
      </c>
      <c r="H155" s="44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65"/>
      <c r="D156" s="70"/>
      <c r="E156" s="67"/>
      <c r="F156" s="28" t="str">
        <f>IF(C156="","",IFERROR(VLOOKUP(C156,[1]Annuaires!$B$4:$ZZ$5000,2,0)&amp;"  "&amp;VLOOKUP(C156,[1]Annuaires!$B$4:$ZZ$5000,1,0),(IFERROR(VLOOKUP(C156,'[2]PRE - ETUDE'!$C$5:$ZZ$5000,5,0),IFERROR(VLOOKUP(C156,Imformations!$C$9:$E$39,2,0),(VLOOKUP(C156,[2]PROJETS!$C$5:$ZZ$5000,5,0)))))))</f>
        <v/>
      </c>
      <c r="G156" s="28" t="str">
        <f>IF(C156="","",IFERROR(VLOOKUP(C156,[1]Annuaires!$B$4:$ZZ$5000,4,0),(IFERROR(VLOOKUP(C156,'[2]PRE - ETUDE'!$C$5:$ZZ$5000,4,0),IFERROR(VLOOKUP(C156,[2]PROJETS!$C$5:$ZZ$5000,4,0),(VLOOKUP(C156,Imformations!$C$9:$E$38,3,0)))))))</f>
        <v/>
      </c>
      <c r="H156" s="29" t="str">
        <f>IF(C156="","",IFERROR((VLOOKUP(C156,'[2]PRE - ETUDE'!$E$58:$AD$100,25,0)),IFERROR(VLOOKUP(C156,Imformations!$C$10:$G$32,3,0),IFERROR((VLOOKUP(C156,[2]PROJETS!$D$24:$AE$1000,25,0)),""))))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65"/>
      <c r="D157" s="72"/>
      <c r="E157" s="64"/>
      <c r="F157" s="28" t="str">
        <f>IF(C157="","",IFERROR(VLOOKUP(C157,[1]Annuaires!$B$4:$ZZ$5000,2,0)&amp;"  "&amp;VLOOKUP(C157,[1]Annuaires!$B$4:$ZZ$5000,1,0),(IFERROR(VLOOKUP(C157,'[2]PRE - ETUDE'!$C$5:$ZZ$5000,5,0),IFERROR(VLOOKUP(C157,Imformations!$C$9:$E$39,2,0),(VLOOKUP(C157,[2]PROJETS!$C$5:$ZZ$5000,5,0)))))))</f>
        <v/>
      </c>
      <c r="G157" s="28" t="str">
        <f>IF(C157="","",IFERROR(VLOOKUP(C157,[1]Annuaires!$B$4:$ZZ$5000,4,0),(IFERROR(VLOOKUP(C157,'[2]PRE - ETUDE'!$C$5:$ZZ$5000,4,0),IFERROR(VLOOKUP(C157,[2]PROJETS!$C$5:$ZZ$5000,4,0),(VLOOKUP(C157,Imformations!$C$9:$E$38,3,0)))))))</f>
        <v/>
      </c>
      <c r="H157" s="29" t="str">
        <f>IF(C157="","",IFERROR((VLOOKUP(C157,'[2]PRE - ETUDE'!$E$58:$AD$100,25,0)),IFERROR(VLOOKUP(C157,Imformations!$C$10:$G$32,3,0),IFERROR((VLOOKUP(C157,[2]PROJETS!$D$24:$AE$1000,25,0)),""))))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65"/>
      <c r="D158" s="72"/>
      <c r="E158" s="64"/>
      <c r="F158" s="28" t="str">
        <f>IF(C158="","",IFERROR(VLOOKUP(C158,[1]Annuaires!$B$4:$ZZ$5000,2,0)&amp;"  "&amp;VLOOKUP(C158,[1]Annuaires!$B$4:$ZZ$5000,1,0),(IFERROR(VLOOKUP(C158,'[2]PRE - ETUDE'!$C$5:$ZZ$5000,5,0),IFERROR(VLOOKUP(C158,Imformations!$C$9:$E$39,2,0),(VLOOKUP(C158,[2]PROJETS!$C$5:$ZZ$5000,5,0)))))))</f>
        <v/>
      </c>
      <c r="G158" s="28" t="str">
        <f>IF(C158="","",IFERROR(VLOOKUP(C158,[1]Annuaires!$B$4:$ZZ$5000,4,0),(IFERROR(VLOOKUP(C158,'[2]PRE - ETUDE'!$C$5:$ZZ$5000,4,0),IFERROR(VLOOKUP(C158,[2]PROJETS!$C$5:$ZZ$5000,4,0),(VLOOKUP(C158,Imformations!$C$9:$E$38,3,0)))))))</f>
        <v/>
      </c>
      <c r="H158" s="29" t="str">
        <f>IF(C158="","",IFERROR((VLOOKUP(C158,'[2]PRE - ETUDE'!$E$58:$AD$100,25,0)),IFERROR(VLOOKUP(C158,Imformations!$C$10:$G$32,3,0),IFERROR((VLOOKUP(C158,[2]PROJETS!$D$24:$AE$1000,25,0)),""))))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65"/>
      <c r="D159" s="72"/>
      <c r="E159" s="64"/>
      <c r="F159" s="28" t="str">
        <f>IF(C159="","",IFERROR(VLOOKUP(C159,[1]Annuaires!$B$4:$ZZ$5000,2,0)&amp;"  "&amp;VLOOKUP(C159,[1]Annuaires!$B$4:$ZZ$5000,1,0),(IFERROR(VLOOKUP(C159,'[2]PRE - ETUDE'!$C$5:$ZZ$5000,5,0),IFERROR(VLOOKUP(C159,Imformations!$C$9:$E$39,2,0),(VLOOKUP(C159,[2]PROJETS!$C$5:$ZZ$5000,5,0)))))))</f>
        <v/>
      </c>
      <c r="G159" s="28" t="str">
        <f>IF(C159="","",IFERROR(VLOOKUP(C159,[1]Annuaires!$B$4:$ZZ$5000,4,0),(IFERROR(VLOOKUP(C159,'[2]PRE - ETUDE'!$C$5:$ZZ$5000,4,0),IFERROR(VLOOKUP(C159,[2]PROJETS!$C$5:$ZZ$5000,4,0),(VLOOKUP(C159,Imformations!$C$9:$E$38,3,0)))))))</f>
        <v/>
      </c>
      <c r="H159" s="29" t="str">
        <f>IF(C159="","",IFERROR((VLOOKUP(C159,'[2]PRE - ETUDE'!$E$58:$AD$100,25,0)),IFERROR(VLOOKUP(C159,Imformations!$C$10:$G$32,3,0),IFERROR((VLOOKUP(C159,[2]PROJETS!$D$24:$AE$1000,25,0)),""))))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65"/>
      <c r="D160" s="72"/>
      <c r="E160" s="64"/>
      <c r="F160" s="28" t="str">
        <f>IF(C160="","",IFERROR(VLOOKUP(C160,[1]Annuaires!$B$4:$ZZ$5000,2,0)&amp;"  "&amp;VLOOKUP(C160,[1]Annuaires!$B$4:$ZZ$5000,1,0),(IFERROR(VLOOKUP(C160,'[2]PRE - ETUDE'!$C$5:$ZZ$5000,5,0),IFERROR(VLOOKUP(C160,Imformations!$C$9:$E$39,2,0),(VLOOKUP(C160,[2]PROJETS!$C$5:$ZZ$5000,5,0)))))))</f>
        <v/>
      </c>
      <c r="G160" s="28" t="str">
        <f>IF(C160="","",IFERROR(VLOOKUP(C160,[1]Annuaires!$B$4:$ZZ$5000,4,0),(IFERROR(VLOOKUP(C160,'[2]PRE - ETUDE'!$C$5:$ZZ$5000,4,0),IFERROR(VLOOKUP(C160,[2]PROJETS!$C$5:$ZZ$5000,4,0),(VLOOKUP(C160,Imformations!$C$9:$E$38,3,0)))))))</f>
        <v/>
      </c>
      <c r="H160" s="29" t="str">
        <f>IF(C160="","",IFERROR((VLOOKUP(C160,'[2]PRE - ETUDE'!$E$58:$AD$100,25,0)),IFERROR(VLOOKUP(C160,Imformations!$C$10:$G$32,3,0),IFERROR((VLOOKUP(C160,[2]PROJETS!$D$24:$AE$1000,25,0)),""))))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65"/>
      <c r="D161" s="72"/>
      <c r="E161" s="64"/>
      <c r="F161" s="28" t="str">
        <f>IF(C161="","",IFERROR(VLOOKUP(C161,[1]Annuaires!$B$4:$ZZ$5000,2,0)&amp;"  "&amp;VLOOKUP(C161,[1]Annuaires!$B$4:$ZZ$5000,1,0),(IFERROR(VLOOKUP(C161,'[2]PRE - ETUDE'!$C$5:$ZZ$5000,5,0),IFERROR(VLOOKUP(C161,Imformations!$C$9:$E$39,2,0),(VLOOKUP(C161,[2]PROJETS!$C$5:$ZZ$5000,5,0)))))))</f>
        <v/>
      </c>
      <c r="G161" s="28" t="str">
        <f>IF(C161="","",IFERROR(VLOOKUP(C161,[1]Annuaires!$B$4:$ZZ$5000,4,0),(IFERROR(VLOOKUP(C161,'[2]PRE - ETUDE'!$C$5:$ZZ$5000,4,0),IFERROR(VLOOKUP(C161,[2]PROJETS!$C$5:$ZZ$5000,4,0),(VLOOKUP(C161,Imformations!$C$9:$E$38,3,0)))))))</f>
        <v/>
      </c>
      <c r="H161" s="29" t="str">
        <f>IF(C161="","",IFERROR((VLOOKUP(C161,'[2]PRE - ETUDE'!$E$58:$AD$100,25,0)),IFERROR(VLOOKUP(C161,Imformations!$C$10:$G$32,3,0),IFERROR((VLOOKUP(C161,[2]PROJETS!$D$24:$AE$1000,25,0)),""))))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65"/>
      <c r="D162" s="72"/>
      <c r="E162" s="64"/>
      <c r="F162" s="28" t="str">
        <f>IF(C162="","",IFERROR(VLOOKUP(C162,[1]Annuaires!$B$4:$ZZ$5000,2,0)&amp;"  "&amp;VLOOKUP(C162,[1]Annuaires!$B$4:$ZZ$5000,1,0),(IFERROR(VLOOKUP(C162,'[2]PRE - ETUDE'!$C$5:$ZZ$5000,5,0),IFERROR(VLOOKUP(C162,Imformations!$C$9:$E$39,2,0),(VLOOKUP(C162,[2]PROJETS!$C$5:$ZZ$5000,5,0)))))))</f>
        <v/>
      </c>
      <c r="G162" s="28" t="str">
        <f>IF(C162="","",IFERROR(VLOOKUP(C162,[1]Annuaires!$B$4:$ZZ$5000,4,0),(IFERROR(VLOOKUP(C162,'[2]PRE - ETUDE'!$C$5:$ZZ$5000,4,0),IFERROR(VLOOKUP(C162,[2]PROJETS!$C$5:$ZZ$5000,4,0),(VLOOKUP(C162,Imformations!$C$9:$E$38,3,0)))))))</f>
        <v/>
      </c>
      <c r="H162" s="29" t="str">
        <f>IF(C162="","",IFERROR((VLOOKUP(C162,'[2]PRE - ETUDE'!$E$58:$AD$100,25,0)),IFERROR(VLOOKUP(C162,Imformations!$C$10:$G$32,3,0),IFERROR((VLOOKUP(C162,[2]PROJETS!$D$24:$AE$1000,25,0)),""))))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40" t="s">
        <v>49</v>
      </c>
      <c r="D163" s="73">
        <f>SUM(D156:D162)</f>
        <v>0</v>
      </c>
      <c r="E163" s="41"/>
      <c r="F163" s="42"/>
      <c r="G163" s="43" t="s">
        <v>50</v>
      </c>
      <c r="H163" s="44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65"/>
      <c r="D164" s="70"/>
      <c r="E164" s="67"/>
      <c r="F164" s="28" t="str">
        <f>IF(C164="","",IFERROR(VLOOKUP(C164,[1]Annuaires!$B$4:$ZZ$5000,2,0)&amp;"  "&amp;VLOOKUP(C164,[1]Annuaires!$B$4:$ZZ$5000,1,0),(IFERROR(VLOOKUP(C164,'[2]PRE - ETUDE'!$C$5:$ZZ$5000,5,0),IFERROR(VLOOKUP(C164,Imformations!$C$9:$E$39,2,0),(VLOOKUP(C164,[2]PROJETS!$C$5:$ZZ$5000,5,0)))))))</f>
        <v/>
      </c>
      <c r="G164" s="28" t="str">
        <f>IF(C164="","",IFERROR(VLOOKUP(C164,[1]Annuaires!$B$4:$ZZ$5000,4,0),(IFERROR(VLOOKUP(C164,'[2]PRE - ETUDE'!$C$5:$ZZ$5000,4,0),IFERROR(VLOOKUP(C164,[2]PROJETS!$C$5:$ZZ$5000,4,0),(VLOOKUP(C164,Imformations!$C$9:$E$38,3,0)))))))</f>
        <v/>
      </c>
      <c r="H164" s="29" t="str">
        <f>IF(C164="","",IFERROR((VLOOKUP(C164,'[2]PRE - ETUDE'!$E$58:$AD$100,25,0)),IFERROR(VLOOKUP(C164,Imformations!$C$10:$G$32,3,0),IFERROR((VLOOKUP(C164,[2]PROJETS!$D$24:$AE$1000,25,0)),""))))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65"/>
      <c r="D165" s="72"/>
      <c r="E165" s="64"/>
      <c r="F165" s="28" t="str">
        <f>IF(C165="","",IFERROR(VLOOKUP(C165,[1]Annuaires!$B$4:$ZZ$5000,2,0)&amp;"  "&amp;VLOOKUP(C165,[1]Annuaires!$B$4:$ZZ$5000,1,0),(IFERROR(VLOOKUP(C165,'[2]PRE - ETUDE'!$C$5:$ZZ$5000,5,0),IFERROR(VLOOKUP(C165,Imformations!$C$9:$E$39,2,0),(VLOOKUP(C165,[2]PROJETS!$C$5:$ZZ$5000,5,0)))))))</f>
        <v/>
      </c>
      <c r="G165" s="28" t="str">
        <f>IF(C165="","",IFERROR(VLOOKUP(C165,[1]Annuaires!$B$4:$ZZ$5000,4,0),(IFERROR(VLOOKUP(C165,'[2]PRE - ETUDE'!$C$5:$ZZ$5000,4,0),IFERROR(VLOOKUP(C165,[2]PROJETS!$C$5:$ZZ$5000,4,0),(VLOOKUP(C165,Imformations!$C$9:$E$38,3,0)))))))</f>
        <v/>
      </c>
      <c r="H165" s="29" t="str">
        <f>IF(C165="","",IFERROR((VLOOKUP(C165,'[2]PRE - ETUDE'!$E$58:$AD$100,25,0)),IFERROR(VLOOKUP(C165,Imformations!$C$10:$G$32,3,0),IFERROR((VLOOKUP(C165,[2]PROJETS!$D$24:$AE$1000,25,0)),""))))</f>
        <v/>
      </c>
      <c r="I165" s="36"/>
      <c r="J165" s="37"/>
      <c r="K165" s="38"/>
      <c r="M165" s="34"/>
      <c r="N165" s="34"/>
    </row>
    <row r="166" spans="2:14" x14ac:dyDescent="0.25">
      <c r="B166" s="139"/>
      <c r="C166" s="65"/>
      <c r="D166" s="72"/>
      <c r="E166" s="64"/>
      <c r="F166" s="28" t="str">
        <f>IF(C166="","",IFERROR(VLOOKUP(C166,[1]Annuaires!$B$4:$ZZ$5000,2,0)&amp;"  "&amp;VLOOKUP(C166,[1]Annuaires!$B$4:$ZZ$5000,1,0),(IFERROR(VLOOKUP(C166,'[2]PRE - ETUDE'!$C$5:$ZZ$5000,5,0),IFERROR(VLOOKUP(C166,Imformations!$C$9:$E$39,2,0),(VLOOKUP(C166,[2]PROJETS!$C$5:$ZZ$5000,5,0)))))))</f>
        <v/>
      </c>
      <c r="G166" s="28" t="str">
        <f>IF(C166="","",IFERROR(VLOOKUP(C166,[1]Annuaires!$B$4:$ZZ$5000,4,0),(IFERROR(VLOOKUP(C166,'[2]PRE - ETUDE'!$C$5:$ZZ$5000,4,0),IFERROR(VLOOKUP(C166,[2]PROJETS!$C$5:$ZZ$5000,4,0),(VLOOKUP(C166,Imformations!$C$9:$E$38,3,0)))))))</f>
        <v/>
      </c>
      <c r="H166" s="29" t="str">
        <f>IF(C166="","",IFERROR((VLOOKUP(C166,'[2]PRE - ETUDE'!$E$58:$AD$100,25,0)),IFERROR(VLOOKUP(C166,Imformations!$C$10:$G$32,3,0),IFERROR((VLOOKUP(C166,[2]PROJETS!$D$24:$AE$1000,25,0)),""))))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65"/>
      <c r="D167" s="72"/>
      <c r="E167" s="64"/>
      <c r="F167" s="28" t="str">
        <f>IF(C167="","",IFERROR(VLOOKUP(C167,[1]Annuaires!$B$4:$ZZ$5000,2,0)&amp;"  "&amp;VLOOKUP(C167,[1]Annuaires!$B$4:$ZZ$5000,1,0),(IFERROR(VLOOKUP(C167,'[2]PRE - ETUDE'!$C$5:$ZZ$5000,5,0),IFERROR(VLOOKUP(C167,Imformations!$C$9:$E$39,2,0),(VLOOKUP(C167,[2]PROJETS!$C$5:$ZZ$5000,5,0)))))))</f>
        <v/>
      </c>
      <c r="G167" s="28" t="str">
        <f>IF(C167="","",IFERROR(VLOOKUP(C167,[1]Annuaires!$B$4:$ZZ$5000,4,0),(IFERROR(VLOOKUP(C167,'[2]PRE - ETUDE'!$C$5:$ZZ$5000,4,0),IFERROR(VLOOKUP(C167,[2]PROJETS!$C$5:$ZZ$5000,4,0),(VLOOKUP(C167,Imformations!$C$9:$E$38,3,0)))))))</f>
        <v/>
      </c>
      <c r="H167" s="29" t="str">
        <f>IF(C167="","",IFERROR((VLOOKUP(C167,'[2]PRE - ETUDE'!$E$58:$AD$100,25,0)),IFERROR(VLOOKUP(C167,Imformations!$C$10:$G$32,3,0),IFERROR((VLOOKUP(C167,[2]PROJETS!$D$24:$AE$1000,25,0)),""))))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65"/>
      <c r="D168" s="72"/>
      <c r="E168" s="64"/>
      <c r="F168" s="28" t="str">
        <f>IF(C168="","",IFERROR(VLOOKUP(C168,[1]Annuaires!$B$4:$ZZ$5000,2,0)&amp;"  "&amp;VLOOKUP(C168,[1]Annuaires!$B$4:$ZZ$5000,1,0),(IFERROR(VLOOKUP(C168,'[2]PRE - ETUDE'!$C$5:$ZZ$5000,5,0),IFERROR(VLOOKUP(C168,Imformations!$C$9:$E$39,2,0),(VLOOKUP(C168,[2]PROJETS!$C$5:$ZZ$5000,5,0)))))))</f>
        <v/>
      </c>
      <c r="G168" s="28" t="str">
        <f>IF(C168="","",IFERROR(VLOOKUP(C168,[1]Annuaires!$B$4:$ZZ$5000,4,0),(IFERROR(VLOOKUP(C168,'[2]PRE - ETUDE'!$C$5:$ZZ$5000,4,0),IFERROR(VLOOKUP(C168,[2]PROJETS!$C$5:$ZZ$5000,4,0),(VLOOKUP(C168,Imformations!$C$9:$E$38,3,0)))))))</f>
        <v/>
      </c>
      <c r="H168" s="29" t="str">
        <f>IF(C168="","",IFERROR((VLOOKUP(C168,'[2]PRE - ETUDE'!$E$58:$AD$100,25,0)),IFERROR(VLOOKUP(C168,Imformations!$C$10:$G$32,3,0),IFERROR((VLOOKUP(C168,[2]PROJETS!$D$24:$AE$1000,25,0)),""))))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65"/>
      <c r="D169" s="72"/>
      <c r="E169" s="64"/>
      <c r="F169" s="28" t="str">
        <f>IF(C169="","",IFERROR(VLOOKUP(C169,[1]Annuaires!$B$4:$ZZ$5000,2,0)&amp;"  "&amp;VLOOKUP(C169,[1]Annuaires!$B$4:$ZZ$5000,1,0),(IFERROR(VLOOKUP(C169,'[2]PRE - ETUDE'!$C$5:$ZZ$5000,5,0),IFERROR(VLOOKUP(C169,Imformations!$C$9:$E$39,2,0),(VLOOKUP(C169,[2]PROJETS!$C$5:$ZZ$5000,5,0)))))))</f>
        <v/>
      </c>
      <c r="G169" s="28" t="str">
        <f>IF(C169="","",IFERROR(VLOOKUP(C169,[1]Annuaires!$B$4:$ZZ$5000,4,0),(IFERROR(VLOOKUP(C169,'[2]PRE - ETUDE'!$C$5:$ZZ$5000,4,0),IFERROR(VLOOKUP(C169,[2]PROJETS!$C$5:$ZZ$5000,4,0),(VLOOKUP(C169,Imformations!$C$9:$E$38,3,0)))))))</f>
        <v/>
      </c>
      <c r="H169" s="29" t="str">
        <f>IF(C169="","",IFERROR((VLOOKUP(C169,'[2]PRE - ETUDE'!$E$58:$AD$100,25,0)),IFERROR(VLOOKUP(C169,Imformations!$C$10:$G$32,3,0),IFERROR((VLOOKUP(C169,[2]PROJETS!$D$24:$AE$1000,25,0)),""))))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65"/>
      <c r="D170" s="72"/>
      <c r="E170" s="64"/>
      <c r="F170" s="28" t="str">
        <f>IF(C170="","",IFERROR(VLOOKUP(C170,[1]Annuaires!$B$4:$ZZ$5000,2,0)&amp;"  "&amp;VLOOKUP(C170,[1]Annuaires!$B$4:$ZZ$5000,1,0),(IFERROR(VLOOKUP(C170,'[2]PRE - ETUDE'!$C$5:$ZZ$5000,5,0),IFERROR(VLOOKUP(C170,Imformations!$C$9:$E$39,2,0),(VLOOKUP(C170,[2]PROJETS!$C$5:$ZZ$5000,5,0)))))))</f>
        <v/>
      </c>
      <c r="G170" s="28" t="str">
        <f>IF(C170="","",IFERROR(VLOOKUP(C170,[1]Annuaires!$B$4:$ZZ$5000,4,0),(IFERROR(VLOOKUP(C170,'[2]PRE - ETUDE'!$C$5:$ZZ$5000,4,0),IFERROR(VLOOKUP(C170,[2]PROJETS!$C$5:$ZZ$5000,4,0),(VLOOKUP(C170,Imformations!$C$9:$E$38,3,0)))))))</f>
        <v/>
      </c>
      <c r="H170" s="29" t="str">
        <f>IF(C170="","",IFERROR((VLOOKUP(C170,'[2]PRE - ETUDE'!$E$58:$AD$100,25,0)),IFERROR(VLOOKUP(C170,Imformations!$C$10:$G$32,3,0),IFERROR((VLOOKUP(C170,[2]PROJETS!$D$24:$AE$1000,25,0)),""))))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40" t="s">
        <v>49</v>
      </c>
      <c r="D171" s="73">
        <f>SUM(D164:D170)</f>
        <v>0</v>
      </c>
      <c r="E171" s="41"/>
      <c r="F171" s="42"/>
      <c r="G171" s="43" t="s">
        <v>50</v>
      </c>
      <c r="H171" s="44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68"/>
      <c r="D172" s="70"/>
      <c r="E172" s="67"/>
      <c r="F172" s="28" t="str">
        <f>IF(C172="","",IFERROR(VLOOKUP(C172,[1]Annuaires!$B$4:$ZZ$5000,2,0)&amp;"  "&amp;VLOOKUP(C172,[1]Annuaires!$B$4:$ZZ$5000,1,0),(IFERROR(VLOOKUP(C172,'[2]PRE - ETUDE'!$C$5:$ZZ$5000,5,0),IFERROR(VLOOKUP(C172,Imformations!$C$9:$E$39,2,0),(VLOOKUP(C172,[2]PROJETS!$C$5:$ZZ$5000,5,0)))))))</f>
        <v/>
      </c>
      <c r="G172" s="28" t="str">
        <f>IF(C172="","",IFERROR(VLOOKUP(C172,[1]Annuaires!$B$4:$ZZ$5000,4,0),(IFERROR(VLOOKUP(C172,'[2]PRE - ETUDE'!$C$5:$ZZ$5000,4,0),IFERROR(VLOOKUP(C172,[2]PROJETS!$C$5:$ZZ$5000,4,0),(VLOOKUP(C172,Imformations!$C$9:$E$38,3,0)))))))</f>
        <v/>
      </c>
      <c r="H172" s="29" t="str">
        <f>IF(C172="","",IFERROR((VLOOKUP(C172,'[2]PRE - ETUDE'!$E$58:$AD$100,25,0)),IFERROR(VLOOKUP(C172,Imformations!$C$10:$G$32,3,0),IFERROR((VLOOKUP(C172,[2]PROJETS!$D$24:$AE$1000,25,0)),""))))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65"/>
      <c r="D173" s="72"/>
      <c r="E173" s="64"/>
      <c r="F173" s="28" t="str">
        <f>IF(C173="","",IFERROR(VLOOKUP(C173,[1]Annuaires!$B$4:$ZZ$5000,2,0)&amp;"  "&amp;VLOOKUP(C173,[1]Annuaires!$B$4:$ZZ$5000,1,0),(IFERROR(VLOOKUP(C173,'[2]PRE - ETUDE'!$C$5:$ZZ$5000,5,0),IFERROR(VLOOKUP(C173,Imformations!$C$9:$E$39,2,0),(VLOOKUP(C173,[2]PROJETS!$C$5:$ZZ$5000,5,0)))))))</f>
        <v/>
      </c>
      <c r="G173" s="28" t="str">
        <f>IF(C173="","",IFERROR(VLOOKUP(C173,[1]Annuaires!$B$4:$ZZ$5000,4,0),(IFERROR(VLOOKUP(C173,'[2]PRE - ETUDE'!$C$5:$ZZ$5000,4,0),IFERROR(VLOOKUP(C173,[2]PROJETS!$C$5:$ZZ$5000,4,0),(VLOOKUP(C173,Imformations!$C$9:$E$38,3,0)))))))</f>
        <v/>
      </c>
      <c r="H173" s="29" t="str">
        <f>IF(C173="","",IFERROR((VLOOKUP(C173,'[2]PRE - ETUDE'!$E$58:$AD$100,25,0)),IFERROR(VLOOKUP(C173,Imformations!$C$10:$G$32,3,0),IFERROR((VLOOKUP(C173,[2]PROJETS!$D$24:$AE$1000,25,0)),""))))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65"/>
      <c r="D174" s="72"/>
      <c r="E174" s="64"/>
      <c r="F174" s="28" t="str">
        <f>IF(C174="","",IFERROR(VLOOKUP(C174,[1]Annuaires!$B$4:$ZZ$5000,2,0)&amp;"  "&amp;VLOOKUP(C174,[1]Annuaires!$B$4:$ZZ$5000,1,0),(IFERROR(VLOOKUP(C174,'[2]PRE - ETUDE'!$C$5:$ZZ$5000,5,0),IFERROR(VLOOKUP(C174,Imformations!$C$9:$E$39,2,0),(VLOOKUP(C174,[2]PROJETS!$C$5:$ZZ$5000,5,0)))))))</f>
        <v/>
      </c>
      <c r="G174" s="28" t="str">
        <f>IF(C174="","",IFERROR(VLOOKUP(C174,[1]Annuaires!$B$4:$ZZ$5000,4,0),(IFERROR(VLOOKUP(C174,'[2]PRE - ETUDE'!$C$5:$ZZ$5000,4,0),IFERROR(VLOOKUP(C174,[2]PROJETS!$C$5:$ZZ$5000,4,0),(VLOOKUP(C174,Imformations!$C$9:$E$38,3,0)))))))</f>
        <v/>
      </c>
      <c r="H174" s="29" t="str">
        <f>IF(C174="","",IFERROR((VLOOKUP(C174,'[2]PRE - ETUDE'!$E$58:$AD$100,25,0)),IFERROR(VLOOKUP(C174,Imformations!$C$10:$G$32,3,0),IFERROR((VLOOKUP(C174,[2]PROJETS!$D$24:$AE$1000,25,0)),""))))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65"/>
      <c r="D175" s="72"/>
      <c r="E175" s="64"/>
      <c r="F175" s="28" t="str">
        <f>IF(C175="","",IFERROR(VLOOKUP(C175,[1]Annuaires!$B$4:$ZZ$5000,2,0)&amp;"  "&amp;VLOOKUP(C175,[1]Annuaires!$B$4:$ZZ$5000,1,0),(IFERROR(VLOOKUP(C175,'[2]PRE - ETUDE'!$C$5:$ZZ$5000,5,0),IFERROR(VLOOKUP(C175,Imformations!$C$9:$E$39,2,0),(VLOOKUP(C175,[2]PROJETS!$C$5:$ZZ$5000,5,0)))))))</f>
        <v/>
      </c>
      <c r="G175" s="28" t="str">
        <f>IF(C175="","",IFERROR(VLOOKUP(C175,[1]Annuaires!$B$4:$ZZ$5000,4,0),(IFERROR(VLOOKUP(C175,'[2]PRE - ETUDE'!$C$5:$ZZ$5000,4,0),IFERROR(VLOOKUP(C175,[2]PROJETS!$C$5:$ZZ$5000,4,0),(VLOOKUP(C175,Imformations!$C$9:$E$38,3,0)))))))</f>
        <v/>
      </c>
      <c r="H175" s="29" t="str">
        <f>IF(C175="","",IFERROR((VLOOKUP(C175,'[2]PRE - ETUDE'!$E$58:$AD$100,25,0)),IFERROR(VLOOKUP(C175,Imformations!$C$10:$G$32,3,0),IFERROR((VLOOKUP(C175,[2]PROJETS!$D$24:$AE$1000,25,0)),""))))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65"/>
      <c r="D176" s="72"/>
      <c r="E176" s="64"/>
      <c r="F176" s="28" t="str">
        <f>IF(C176="","",IFERROR(VLOOKUP(C176,[1]Annuaires!$B$4:$ZZ$5000,2,0)&amp;"  "&amp;VLOOKUP(C176,[1]Annuaires!$B$4:$ZZ$5000,1,0),(IFERROR(VLOOKUP(C176,'[2]PRE - ETUDE'!$C$5:$ZZ$5000,5,0),IFERROR(VLOOKUP(C176,Imformations!$C$9:$E$39,2,0),(VLOOKUP(C176,[2]PROJETS!$C$5:$ZZ$5000,5,0)))))))</f>
        <v/>
      </c>
      <c r="G176" s="28" t="str">
        <f>IF(C176="","",IFERROR(VLOOKUP(C176,[1]Annuaires!$B$4:$ZZ$5000,4,0),(IFERROR(VLOOKUP(C176,'[2]PRE - ETUDE'!$C$5:$ZZ$5000,4,0),IFERROR(VLOOKUP(C176,[2]PROJETS!$C$5:$ZZ$5000,4,0),(VLOOKUP(C176,Imformations!$C$9:$E$38,3,0)))))))</f>
        <v/>
      </c>
      <c r="H176" s="29" t="str">
        <f>IF(C176="","",IFERROR((VLOOKUP(C176,'[2]PRE - ETUDE'!$E$58:$AD$100,25,0)),IFERROR(VLOOKUP(C176,Imformations!$C$10:$G$32,3,0),IFERROR((VLOOKUP(C176,[2]PROJETS!$D$24:$AE$1000,25,0)),""))))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65"/>
      <c r="D177" s="72"/>
      <c r="E177" s="64"/>
      <c r="F177" s="28" t="str">
        <f>IF(C177="","",IFERROR(VLOOKUP(C177,[1]Annuaires!$B$4:$ZZ$5000,2,0)&amp;"  "&amp;VLOOKUP(C177,[1]Annuaires!$B$4:$ZZ$5000,1,0),(IFERROR(VLOOKUP(C177,'[2]PRE - ETUDE'!$C$5:$ZZ$5000,5,0),IFERROR(VLOOKUP(C177,Imformations!$C$9:$E$39,2,0),(VLOOKUP(C177,[2]PROJETS!$C$5:$ZZ$5000,5,0)))))))</f>
        <v/>
      </c>
      <c r="G177" s="28" t="str">
        <f>IF(C177="","",IFERROR(VLOOKUP(C177,[1]Annuaires!$B$4:$ZZ$5000,4,0),(IFERROR(VLOOKUP(C177,'[2]PRE - ETUDE'!$C$5:$ZZ$5000,4,0),IFERROR(VLOOKUP(C177,[2]PROJETS!$C$5:$ZZ$5000,4,0),(VLOOKUP(C177,Imformations!$C$9:$E$38,3,0)))))))</f>
        <v/>
      </c>
      <c r="H177" s="29" t="str">
        <f>IF(C177="","",IFERROR((VLOOKUP(C177,'[2]PRE - ETUDE'!$E$58:$AD$100,25,0)),IFERROR(VLOOKUP(C177,Imformations!$C$10:$G$32,3,0),IFERROR((VLOOKUP(C177,[2]PROJETS!$D$24:$AE$1000,25,0)),""))))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65"/>
      <c r="D178" s="72"/>
      <c r="E178" s="64"/>
      <c r="F178" s="28" t="str">
        <f>IF(C178="","",IFERROR(VLOOKUP(C178,[1]Annuaires!$B$4:$ZZ$5000,2,0)&amp;"  "&amp;VLOOKUP(C178,[1]Annuaires!$B$4:$ZZ$5000,1,0),(IFERROR(VLOOKUP(C178,'[2]PRE - ETUDE'!$C$5:$ZZ$5000,5,0),IFERROR(VLOOKUP(C178,Imformations!$C$9:$E$39,2,0),(VLOOKUP(C178,[2]PROJETS!$C$5:$ZZ$5000,5,0)))))))</f>
        <v/>
      </c>
      <c r="G178" s="28" t="str">
        <f>IF(C178="","",IFERROR(VLOOKUP(C178,[1]Annuaires!$B$4:$ZZ$5000,4,0),(IFERROR(VLOOKUP(C178,'[2]PRE - ETUDE'!$C$5:$ZZ$5000,4,0),IFERROR(VLOOKUP(C178,[2]PROJETS!$C$5:$ZZ$5000,4,0),(VLOOKUP(C178,Imformations!$C$9:$E$38,3,0)))))))</f>
        <v/>
      </c>
      <c r="H178" s="29" t="str">
        <f>IF(C178="","",IFERROR((VLOOKUP(C178,'[2]PRE - ETUDE'!$E$58:$AD$100,25,0)),IFERROR(VLOOKUP(C178,Imformations!$C$10:$G$32,3,0),IFERROR((VLOOKUP(C178,[2]PROJETS!$D$24:$AE$1000,25,0)),""))))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40" t="s">
        <v>49</v>
      </c>
      <c r="D179" s="73">
        <f>SUM(D172:D178)</f>
        <v>0</v>
      </c>
      <c r="E179" s="41"/>
      <c r="F179" s="42"/>
      <c r="G179" s="43" t="s">
        <v>50</v>
      </c>
      <c r="H179" s="44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68"/>
      <c r="D180" s="70"/>
      <c r="E180" s="67"/>
      <c r="F180" s="28" t="str">
        <f>IF(C180="","",IFERROR(VLOOKUP(C180,[1]Annuaires!$B$4:$ZZ$5000,2,0)&amp;"  "&amp;VLOOKUP(C180,[1]Annuaires!$B$4:$ZZ$5000,1,0),(IFERROR(VLOOKUP(C180,'[2]PRE - ETUDE'!$C$5:$ZZ$5000,5,0),IFERROR(VLOOKUP(C180,Imformations!$C$9:$E$39,2,0),(VLOOKUP(C180,[2]PROJETS!$C$5:$ZZ$5000,5,0)))))))</f>
        <v/>
      </c>
      <c r="G180" s="28" t="str">
        <f>IF(C180="","",IFERROR(VLOOKUP(C180,[1]Annuaires!$B$4:$ZZ$5000,4,0),(IFERROR(VLOOKUP(C180,'[2]PRE - ETUDE'!$C$5:$ZZ$5000,4,0),IFERROR(VLOOKUP(C180,[2]PROJETS!$C$5:$ZZ$5000,4,0),(VLOOKUP(C180,Imformations!$C$9:$E$38,3,0)))))))</f>
        <v/>
      </c>
      <c r="H180" s="29" t="str">
        <f>IF(C180="","",IFERROR((VLOOKUP(C180,'[2]PRE - ETUDE'!$E$58:$AD$100,25,0)),IFERROR(VLOOKUP(C180,Imformations!$C$10:$G$32,3,0),IFERROR((VLOOKUP(C180,[2]PROJETS!$D$24:$AE$1000,25,0)),""))))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65"/>
      <c r="D181" s="72"/>
      <c r="E181" s="64"/>
      <c r="F181" s="28" t="str">
        <f>IF(C181="","",IFERROR(VLOOKUP(C181,[1]Annuaires!$B$4:$ZZ$5000,2,0)&amp;"  "&amp;VLOOKUP(C181,[1]Annuaires!$B$4:$ZZ$5000,1,0),(IFERROR(VLOOKUP(C181,'[2]PRE - ETUDE'!$C$5:$ZZ$5000,5,0),IFERROR(VLOOKUP(C181,Imformations!$C$9:$E$39,2,0),(VLOOKUP(C181,[2]PROJETS!$C$5:$ZZ$5000,5,0)))))))</f>
        <v/>
      </c>
      <c r="G181" s="28" t="str">
        <f>IF(C181="","",IFERROR(VLOOKUP(C181,[1]Annuaires!$B$4:$ZZ$5000,4,0),(IFERROR(VLOOKUP(C181,'[2]PRE - ETUDE'!$C$5:$ZZ$5000,4,0),IFERROR(VLOOKUP(C181,[2]PROJETS!$C$5:$ZZ$5000,4,0),(VLOOKUP(C181,Imformations!$C$9:$E$38,3,0)))))))</f>
        <v/>
      </c>
      <c r="H181" s="29" t="str">
        <f>IF(C181="","",IFERROR((VLOOKUP(C181,'[2]PRE - ETUDE'!$E$58:$AD$100,25,0)),IFERROR(VLOOKUP(C181,Imformations!$C$10:$G$32,3,0),IFERROR((VLOOKUP(C181,[2]PROJETS!$D$24:$AE$1000,25,0)),""))))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65"/>
      <c r="D182" s="72"/>
      <c r="E182" s="64"/>
      <c r="F182" s="28" t="str">
        <f>IF(C182="","",IFERROR(VLOOKUP(C182,[1]Annuaires!$B$4:$ZZ$5000,2,0)&amp;"  "&amp;VLOOKUP(C182,[1]Annuaires!$B$4:$ZZ$5000,1,0),(IFERROR(VLOOKUP(C182,'[2]PRE - ETUDE'!$C$5:$ZZ$5000,5,0),IFERROR(VLOOKUP(C182,Imformations!$C$9:$E$39,2,0),(VLOOKUP(C182,[2]PROJETS!$C$5:$ZZ$5000,5,0)))))))</f>
        <v/>
      </c>
      <c r="G182" s="28" t="str">
        <f>IF(C182="","",IFERROR(VLOOKUP(C182,[1]Annuaires!$B$4:$ZZ$5000,4,0),(IFERROR(VLOOKUP(C182,'[2]PRE - ETUDE'!$C$5:$ZZ$5000,4,0),IFERROR(VLOOKUP(C182,[2]PROJETS!$C$5:$ZZ$5000,4,0),(VLOOKUP(C182,Imformations!$C$9:$E$38,3,0)))))))</f>
        <v/>
      </c>
      <c r="H182" s="29" t="str">
        <f>IF(C182="","",IFERROR((VLOOKUP(C182,'[2]PRE - ETUDE'!$E$58:$AD$100,25,0)),IFERROR(VLOOKUP(C182,Imformations!$C$10:$G$32,3,0),IFERROR((VLOOKUP(C182,[2]PROJETS!$D$24:$AE$1000,25,0)),""))))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65"/>
      <c r="D183" s="72"/>
      <c r="E183" s="64"/>
      <c r="F183" s="28" t="str">
        <f>IF(C183="","",IFERROR(VLOOKUP(C183,[1]Annuaires!$B$4:$ZZ$5000,2,0)&amp;"  "&amp;VLOOKUP(C183,[1]Annuaires!$B$4:$ZZ$5000,1,0),(IFERROR(VLOOKUP(C183,'[2]PRE - ETUDE'!$C$5:$ZZ$5000,5,0),IFERROR(VLOOKUP(C183,Imformations!$C$9:$E$39,2,0),(VLOOKUP(C183,[2]PROJETS!$C$5:$ZZ$5000,5,0)))))))</f>
        <v/>
      </c>
      <c r="G183" s="28" t="str">
        <f>IF(C183="","",IFERROR(VLOOKUP(C183,[1]Annuaires!$B$4:$ZZ$5000,4,0),(IFERROR(VLOOKUP(C183,'[2]PRE - ETUDE'!$C$5:$ZZ$5000,4,0),IFERROR(VLOOKUP(C183,[2]PROJETS!$C$5:$ZZ$5000,4,0),(VLOOKUP(C183,Imformations!$C$9:$E$38,3,0)))))))</f>
        <v/>
      </c>
      <c r="H183" s="29" t="str">
        <f>IF(C183="","",IFERROR((VLOOKUP(C183,'[2]PRE - ETUDE'!$E$58:$AD$100,25,0)),IFERROR(VLOOKUP(C183,Imformations!$C$10:$G$32,3,0),IFERROR((VLOOKUP(C183,[2]PROJETS!$D$24:$AE$1000,25,0)),""))))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65"/>
      <c r="D184" s="72"/>
      <c r="E184" s="64"/>
      <c r="F184" s="28" t="str">
        <f>IF(C184="","",IFERROR(VLOOKUP(C184,[1]Annuaires!$B$4:$ZZ$5000,2,0)&amp;"  "&amp;VLOOKUP(C184,[1]Annuaires!$B$4:$ZZ$5000,1,0),(IFERROR(VLOOKUP(C184,'[2]PRE - ETUDE'!$C$5:$ZZ$5000,5,0),IFERROR(VLOOKUP(C184,Imformations!$C$9:$E$39,2,0),(VLOOKUP(C184,[2]PROJETS!$C$5:$ZZ$5000,5,0)))))))</f>
        <v/>
      </c>
      <c r="G184" s="28" t="str">
        <f>IF(C184="","",IFERROR(VLOOKUP(C184,[1]Annuaires!$B$4:$ZZ$5000,4,0),(IFERROR(VLOOKUP(C184,'[2]PRE - ETUDE'!$C$5:$ZZ$5000,4,0),IFERROR(VLOOKUP(C184,[2]PROJETS!$C$5:$ZZ$5000,4,0),(VLOOKUP(C184,Imformations!$C$9:$E$38,3,0)))))))</f>
        <v/>
      </c>
      <c r="H184" s="29" t="str">
        <f>IF(C184="","",IFERROR((VLOOKUP(C184,'[2]PRE - ETUDE'!$E$58:$AD$100,25,0)),IFERROR(VLOOKUP(C184,Imformations!$C$10:$G$32,3,0),IFERROR((VLOOKUP(C184,[2]PROJETS!$D$24:$AE$1000,25,0)),""))))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65"/>
      <c r="D185" s="72"/>
      <c r="E185" s="64"/>
      <c r="F185" s="28" t="str">
        <f>IF(C185="","",IFERROR(VLOOKUP(C185,[1]Annuaires!$B$4:$ZZ$5000,2,0)&amp;"  "&amp;VLOOKUP(C185,[1]Annuaires!$B$4:$ZZ$5000,1,0),(IFERROR(VLOOKUP(C185,'[2]PRE - ETUDE'!$C$5:$ZZ$5000,5,0),IFERROR(VLOOKUP(C185,Imformations!$C$9:$E$39,2,0),(VLOOKUP(C185,[2]PROJETS!$C$5:$ZZ$5000,5,0)))))))</f>
        <v/>
      </c>
      <c r="G185" s="28" t="str">
        <f>IF(C185="","",IFERROR(VLOOKUP(C185,[1]Annuaires!$B$4:$ZZ$5000,4,0),(IFERROR(VLOOKUP(C185,'[2]PRE - ETUDE'!$C$5:$ZZ$5000,4,0),IFERROR(VLOOKUP(C185,[2]PROJETS!$C$5:$ZZ$5000,4,0),(VLOOKUP(C185,Imformations!$C$9:$E$38,3,0)))))))</f>
        <v/>
      </c>
      <c r="H185" s="29" t="str">
        <f>IF(C185="","",IFERROR((VLOOKUP(C185,'[2]PRE - ETUDE'!$E$58:$AD$100,25,0)),IFERROR(VLOOKUP(C185,Imformations!$C$10:$G$32,3,0),IFERROR((VLOOKUP(C185,[2]PROJETS!$D$24:$AE$1000,25,0)),""))))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65"/>
      <c r="D186" s="72"/>
      <c r="E186" s="64"/>
      <c r="F186" s="28" t="str">
        <f>IF(C186="","",IFERROR(VLOOKUP(C186,[1]Annuaires!$B$4:$ZZ$5000,2,0)&amp;"  "&amp;VLOOKUP(C186,[1]Annuaires!$B$4:$ZZ$5000,1,0),(IFERROR(VLOOKUP(C186,'[2]PRE - ETUDE'!$C$5:$ZZ$5000,5,0),IFERROR(VLOOKUP(C186,Imformations!$C$9:$E$39,2,0),(VLOOKUP(C186,[2]PROJETS!$C$5:$ZZ$5000,5,0)))))))</f>
        <v/>
      </c>
      <c r="G186" s="28" t="str">
        <f>IF(C186="","",IFERROR(VLOOKUP(C186,[1]Annuaires!$B$4:$ZZ$5000,4,0),(IFERROR(VLOOKUP(C186,'[2]PRE - ETUDE'!$C$5:$ZZ$5000,4,0),IFERROR(VLOOKUP(C186,[2]PROJETS!$C$5:$ZZ$5000,4,0),(VLOOKUP(C186,Imformations!$C$9:$E$38,3,0)))))))</f>
        <v/>
      </c>
      <c r="H186" s="29" t="str">
        <f>IF(C186="","",IFERROR((VLOOKUP(C186,'[2]PRE - ETUDE'!$E$58:$AD$100,25,0)),IFERROR(VLOOKUP(C186,Imformations!$C$10:$G$32,3,0),IFERROR((VLOOKUP(C186,[2]PROJETS!$D$24:$AE$1000,25,0)),""))))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40" t="s">
        <v>49</v>
      </c>
      <c r="D187" s="73">
        <f>SUM(D180:D186)</f>
        <v>0</v>
      </c>
      <c r="E187" s="41"/>
      <c r="F187" s="42"/>
      <c r="G187" s="43" t="s">
        <v>50</v>
      </c>
      <c r="H187" s="44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68"/>
      <c r="D188" s="70"/>
      <c r="E188" s="67"/>
      <c r="F188" s="28" t="str">
        <f>IF(C188="","",IFERROR(VLOOKUP(C188,[1]Annuaires!$B$4:$ZZ$5000,2,0)&amp;"  "&amp;VLOOKUP(C188,[1]Annuaires!$B$4:$ZZ$5000,1,0),(IFERROR(VLOOKUP(C188,'[2]PRE - ETUDE'!$C$5:$ZZ$5000,5,0),IFERROR(VLOOKUP(C188,Imformations!$C$9:$E$39,2,0),(VLOOKUP(C188,[2]PROJETS!$C$5:$ZZ$5000,5,0)))))))</f>
        <v/>
      </c>
      <c r="G188" s="28" t="str">
        <f>IF(C188="","",IFERROR(VLOOKUP(C188,[1]Annuaires!$B$4:$ZZ$5000,4,0),(IFERROR(VLOOKUP(C188,'[2]PRE - ETUDE'!$C$5:$ZZ$5000,4,0),IFERROR(VLOOKUP(C188,[2]PROJETS!$C$5:$ZZ$5000,4,0),(VLOOKUP(C188,Imformations!$C$9:$E$38,3,0)))))))</f>
        <v/>
      </c>
      <c r="H188" s="29" t="str">
        <f>IF(C188="","",IFERROR((VLOOKUP(C188,'[2]PRE - ETUDE'!$E$58:$AD$100,25,0)),IFERROR(VLOOKUP(C188,Imformations!$C$10:$G$32,3,0),IFERROR((VLOOKUP(C188,[2]PROJETS!$D$24:$AE$1000,25,0)),""))))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65"/>
      <c r="D189" s="72"/>
      <c r="E189" s="64"/>
      <c r="F189" s="28" t="str">
        <f>IF(C189="","",IFERROR(VLOOKUP(C189,[1]Annuaires!$B$4:$ZZ$5000,2,0)&amp;"  "&amp;VLOOKUP(C189,[1]Annuaires!$B$4:$ZZ$5000,1,0),(IFERROR(VLOOKUP(C189,'[2]PRE - ETUDE'!$C$5:$ZZ$5000,5,0),IFERROR(VLOOKUP(C189,Imformations!$C$9:$E$39,2,0),(VLOOKUP(C189,[2]PROJETS!$C$5:$ZZ$5000,5,0)))))))</f>
        <v/>
      </c>
      <c r="G189" s="28" t="str">
        <f>IF(C189="","",IFERROR(VLOOKUP(C189,[1]Annuaires!$B$4:$ZZ$5000,4,0),(IFERROR(VLOOKUP(C189,'[2]PRE - ETUDE'!$C$5:$ZZ$5000,4,0),IFERROR(VLOOKUP(C189,[2]PROJETS!$C$5:$ZZ$5000,4,0),(VLOOKUP(C189,Imformations!$C$9:$E$38,3,0)))))))</f>
        <v/>
      </c>
      <c r="H189" s="29" t="str">
        <f>IF(C189="","",IFERROR((VLOOKUP(C189,'[2]PRE - ETUDE'!$E$58:$AD$100,25,0)),IFERROR(VLOOKUP(C189,Imformations!$C$10:$G$32,3,0),IFERROR((VLOOKUP(C189,[2]PROJETS!$D$24:$AE$1000,25,0)),""))))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65"/>
      <c r="D190" s="72"/>
      <c r="E190" s="64"/>
      <c r="F190" s="28" t="str">
        <f>IF(C190="","",IFERROR(VLOOKUP(C190,[1]Annuaires!$B$4:$ZZ$5000,2,0)&amp;"  "&amp;VLOOKUP(C190,[1]Annuaires!$B$4:$ZZ$5000,1,0),(IFERROR(VLOOKUP(C190,'[2]PRE - ETUDE'!$C$5:$ZZ$5000,5,0),IFERROR(VLOOKUP(C190,Imformations!$C$9:$E$39,2,0),(VLOOKUP(C190,[2]PROJETS!$C$5:$ZZ$5000,5,0)))))))</f>
        <v/>
      </c>
      <c r="G190" s="28" t="str">
        <f>IF(C190="","",IFERROR(VLOOKUP(C190,[1]Annuaires!$B$4:$ZZ$5000,4,0),(IFERROR(VLOOKUP(C190,'[2]PRE - ETUDE'!$C$5:$ZZ$5000,4,0),IFERROR(VLOOKUP(C190,[2]PROJETS!$C$5:$ZZ$5000,4,0),(VLOOKUP(C190,Imformations!$C$9:$E$38,3,0)))))))</f>
        <v/>
      </c>
      <c r="H190" s="29" t="str">
        <f>IF(C190="","",IFERROR((VLOOKUP(C190,'[2]PRE - ETUDE'!$E$58:$AD$100,25,0)),IFERROR(VLOOKUP(C190,Imformations!$C$10:$G$32,3,0),IFERROR((VLOOKUP(C190,[2]PROJETS!$D$24:$AE$1000,25,0)),""))))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65"/>
      <c r="D191" s="72"/>
      <c r="E191" s="64"/>
      <c r="F191" s="28" t="str">
        <f>IF(C191="","",IFERROR(VLOOKUP(C191,[1]Annuaires!$B$4:$ZZ$5000,2,0)&amp;"  "&amp;VLOOKUP(C191,[1]Annuaires!$B$4:$ZZ$5000,1,0),(IFERROR(VLOOKUP(C191,'[2]PRE - ETUDE'!$C$5:$ZZ$5000,5,0),IFERROR(VLOOKUP(C191,Imformations!$C$9:$E$39,2,0),(VLOOKUP(C191,[2]PROJETS!$C$5:$ZZ$5000,5,0)))))))</f>
        <v/>
      </c>
      <c r="G191" s="28" t="str">
        <f>IF(C191="","",IFERROR(VLOOKUP(C191,[1]Annuaires!$B$4:$ZZ$5000,4,0),(IFERROR(VLOOKUP(C191,'[2]PRE - ETUDE'!$C$5:$ZZ$5000,4,0),IFERROR(VLOOKUP(C191,[2]PROJETS!$C$5:$ZZ$5000,4,0),(VLOOKUP(C191,Imformations!$C$9:$E$38,3,0)))))))</f>
        <v/>
      </c>
      <c r="H191" s="29" t="str">
        <f>IF(C191="","",IFERROR((VLOOKUP(C191,'[2]PRE - ETUDE'!$E$58:$AD$100,25,0)),IFERROR(VLOOKUP(C191,Imformations!$C$10:$G$32,3,0),IFERROR((VLOOKUP(C191,[2]PROJETS!$D$24:$AE$1000,25,0)),""))))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65"/>
      <c r="D192" s="72"/>
      <c r="E192" s="64"/>
      <c r="F192" s="28" t="str">
        <f>IF(C192="","",IFERROR(VLOOKUP(C192,[1]Annuaires!$B$4:$ZZ$5000,2,0)&amp;"  "&amp;VLOOKUP(C192,[1]Annuaires!$B$4:$ZZ$5000,1,0),(IFERROR(VLOOKUP(C192,'[2]PRE - ETUDE'!$C$5:$ZZ$5000,5,0),IFERROR(VLOOKUP(C192,Imformations!$C$9:$E$39,2,0),(VLOOKUP(C192,[2]PROJETS!$C$5:$ZZ$5000,5,0)))))))</f>
        <v/>
      </c>
      <c r="G192" s="28" t="str">
        <f>IF(C192="","",IFERROR(VLOOKUP(C192,[1]Annuaires!$B$4:$ZZ$5000,4,0),(IFERROR(VLOOKUP(C192,'[2]PRE - ETUDE'!$C$5:$ZZ$5000,4,0),IFERROR(VLOOKUP(C192,[2]PROJETS!$C$5:$ZZ$5000,4,0),(VLOOKUP(C192,Imformations!$C$9:$E$38,3,0)))))))</f>
        <v/>
      </c>
      <c r="H192" s="29" t="str">
        <f>IF(C192="","",IFERROR((VLOOKUP(C192,'[2]PRE - ETUDE'!$E$58:$AD$100,25,0)),IFERROR(VLOOKUP(C192,Imformations!$C$10:$G$32,3,0),IFERROR((VLOOKUP(C192,[2]PROJETS!$D$24:$AE$1000,25,0)),""))))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65"/>
      <c r="D193" s="72"/>
      <c r="E193" s="64"/>
      <c r="F193" s="28" t="str">
        <f>IF(C193="","",IFERROR(VLOOKUP(C193,[1]Annuaires!$B$4:$ZZ$5000,2,0)&amp;"  "&amp;VLOOKUP(C193,[1]Annuaires!$B$4:$ZZ$5000,1,0),(IFERROR(VLOOKUP(C193,'[2]PRE - ETUDE'!$C$5:$ZZ$5000,5,0),IFERROR(VLOOKUP(C193,Imformations!$C$9:$E$39,2,0),(VLOOKUP(C193,[2]PROJETS!$C$5:$ZZ$5000,5,0)))))))</f>
        <v/>
      </c>
      <c r="G193" s="28" t="str">
        <f>IF(C193="","",IFERROR(VLOOKUP(C193,[1]Annuaires!$B$4:$ZZ$5000,4,0),(IFERROR(VLOOKUP(C193,'[2]PRE - ETUDE'!$C$5:$ZZ$5000,4,0),IFERROR(VLOOKUP(C193,[2]PROJETS!$C$5:$ZZ$5000,4,0),(VLOOKUP(C193,Imformations!$C$9:$E$38,3,0)))))))</f>
        <v/>
      </c>
      <c r="H193" s="29" t="str">
        <f>IF(C193="","",IFERROR((VLOOKUP(C193,'[2]PRE - ETUDE'!$E$58:$AD$100,25,0)),IFERROR(VLOOKUP(C193,Imformations!$C$10:$G$32,3,0),IFERROR((VLOOKUP(C193,[2]PROJETS!$D$24:$AE$1000,25,0)),""))))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65"/>
      <c r="D194" s="72"/>
      <c r="E194" s="64"/>
      <c r="F194" s="28" t="str">
        <f>IF(C194="","",IFERROR(VLOOKUP(C194,[1]Annuaires!$B$4:$ZZ$5000,2,0)&amp;"  "&amp;VLOOKUP(C194,[1]Annuaires!$B$4:$ZZ$5000,1,0),(IFERROR(VLOOKUP(C194,'[2]PRE - ETUDE'!$C$5:$ZZ$5000,5,0),IFERROR(VLOOKUP(C194,Imformations!$C$9:$E$39,2,0),(VLOOKUP(C194,[2]PROJETS!$C$5:$ZZ$5000,5,0)))))))</f>
        <v/>
      </c>
      <c r="G194" s="28" t="str">
        <f>IF(C194="","",IFERROR(VLOOKUP(C194,[1]Annuaires!$B$4:$ZZ$5000,4,0),(IFERROR(VLOOKUP(C194,'[2]PRE - ETUDE'!$C$5:$ZZ$5000,4,0),IFERROR(VLOOKUP(C194,[2]PROJETS!$C$5:$ZZ$5000,4,0),(VLOOKUP(C194,Imformations!$C$9:$E$38,3,0)))))))</f>
        <v/>
      </c>
      <c r="H194" s="29" t="str">
        <f>IF(C194="","",IFERROR((VLOOKUP(C194,'[2]PRE - ETUDE'!$E$58:$AD$100,25,0)),IFERROR(VLOOKUP(C194,Imformations!$C$10:$G$32,3,0),IFERROR((VLOOKUP(C194,[2]PROJETS!$D$24:$AE$1000,25,0)),""))))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40" t="s">
        <v>49</v>
      </c>
      <c r="D195" s="73">
        <f>SUM(D188:D194)</f>
        <v>0</v>
      </c>
      <c r="E195" s="41"/>
      <c r="F195" s="42"/>
      <c r="G195" s="43" t="s">
        <v>50</v>
      </c>
      <c r="H195" s="44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68"/>
      <c r="D196" s="70"/>
      <c r="E196" s="67"/>
      <c r="F196" s="28" t="str">
        <f>IF(C196="","",IFERROR(VLOOKUP(C196,[1]Annuaires!$B$4:$ZZ$5000,2,0)&amp;"  "&amp;VLOOKUP(C196,[1]Annuaires!$B$4:$ZZ$5000,1,0),(IFERROR(VLOOKUP(C196,'[2]PRE - ETUDE'!$C$5:$ZZ$5000,5,0),IFERROR(VLOOKUP(C196,Imformations!$C$9:$E$39,2,0),(VLOOKUP(C196,[2]PROJETS!$C$5:$ZZ$5000,5,0)))))))</f>
        <v/>
      </c>
      <c r="G196" s="28" t="str">
        <f>IF(C196="","",IFERROR(VLOOKUP(C196,[1]Annuaires!$B$4:$ZZ$5000,4,0),(IFERROR(VLOOKUP(C196,'[2]PRE - ETUDE'!$C$5:$ZZ$5000,4,0),IFERROR(VLOOKUP(C196,[2]PROJETS!$C$5:$ZZ$5000,4,0),(VLOOKUP(C196,Imformations!$C$9:$E$38,3,0)))))))</f>
        <v/>
      </c>
      <c r="H196" s="29" t="str">
        <f>IF(C196="","",IFERROR((VLOOKUP(C196,'[2]PRE - ETUDE'!$E$58:$AD$100,25,0)),IFERROR(VLOOKUP(C196,Imformations!$C$10:$G$32,3,0),IFERROR((VLOOKUP(C196,[2]PROJETS!$D$24:$AE$1000,25,0)),""))))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65"/>
      <c r="D197" s="72"/>
      <c r="E197" s="64"/>
      <c r="F197" s="28" t="str">
        <f>IF(C197="","",IFERROR(VLOOKUP(C197,[1]Annuaires!$B$4:$ZZ$5000,2,0)&amp;"  "&amp;VLOOKUP(C197,[1]Annuaires!$B$4:$ZZ$5000,1,0),(IFERROR(VLOOKUP(C197,'[2]PRE - ETUDE'!$C$5:$ZZ$5000,5,0),IFERROR(VLOOKUP(C197,Imformations!$C$9:$E$39,2,0),(VLOOKUP(C197,[2]PROJETS!$C$5:$ZZ$5000,5,0)))))))</f>
        <v/>
      </c>
      <c r="G197" s="28" t="str">
        <f>IF(C197="","",IFERROR(VLOOKUP(C197,[1]Annuaires!$B$4:$ZZ$5000,4,0),(IFERROR(VLOOKUP(C197,'[2]PRE - ETUDE'!$C$5:$ZZ$5000,4,0),IFERROR(VLOOKUP(C197,[2]PROJETS!$C$5:$ZZ$5000,4,0),(VLOOKUP(C197,Imformations!$C$9:$E$38,3,0)))))))</f>
        <v/>
      </c>
      <c r="H197" s="29" t="str">
        <f>IF(C197="","",IFERROR((VLOOKUP(C197,'[2]PRE - ETUDE'!$E$58:$AD$100,25,0)),IFERROR(VLOOKUP(C197,Imformations!$C$10:$G$32,3,0),IFERROR((VLOOKUP(C197,[2]PROJETS!$D$24:$AE$1000,25,0)),""))))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65"/>
      <c r="D198" s="72"/>
      <c r="E198" s="64"/>
      <c r="F198" s="28" t="str">
        <f>IF(C198="","",IFERROR(VLOOKUP(C198,[1]Annuaires!$B$4:$ZZ$5000,2,0)&amp;"  "&amp;VLOOKUP(C198,[1]Annuaires!$B$4:$ZZ$5000,1,0),(IFERROR(VLOOKUP(C198,'[2]PRE - ETUDE'!$C$5:$ZZ$5000,5,0),IFERROR(VLOOKUP(C198,Imformations!$C$9:$E$39,2,0),(VLOOKUP(C198,[2]PROJETS!$C$5:$ZZ$5000,5,0)))))))</f>
        <v/>
      </c>
      <c r="G198" s="28" t="str">
        <f>IF(C198="","",IFERROR(VLOOKUP(C198,[1]Annuaires!$B$4:$ZZ$5000,4,0),(IFERROR(VLOOKUP(C198,'[2]PRE - ETUDE'!$C$5:$ZZ$5000,4,0),IFERROR(VLOOKUP(C198,[2]PROJETS!$C$5:$ZZ$5000,4,0),(VLOOKUP(C198,Imformations!$C$9:$E$38,3,0)))))))</f>
        <v/>
      </c>
      <c r="H198" s="29" t="str">
        <f>IF(C198="","",IFERROR((VLOOKUP(C198,'[2]PRE - ETUDE'!$E$58:$AD$100,25,0)),IFERROR(VLOOKUP(C198,Imformations!$C$10:$G$32,3,0),IFERROR((VLOOKUP(C198,[2]PROJETS!$D$24:$AE$1000,25,0)),""))))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65"/>
      <c r="D199" s="72"/>
      <c r="E199" s="64"/>
      <c r="F199" s="28" t="str">
        <f>IF(C199="","",IFERROR(VLOOKUP(C199,[1]Annuaires!$B$4:$ZZ$5000,2,0)&amp;"  "&amp;VLOOKUP(C199,[1]Annuaires!$B$4:$ZZ$5000,1,0),(IFERROR(VLOOKUP(C199,'[2]PRE - ETUDE'!$C$5:$ZZ$5000,5,0),IFERROR(VLOOKUP(C199,Imformations!$C$9:$E$39,2,0),(VLOOKUP(C199,[2]PROJETS!$C$5:$ZZ$5000,5,0)))))))</f>
        <v/>
      </c>
      <c r="G199" s="28" t="str">
        <f>IF(C199="","",IFERROR(VLOOKUP(C199,[1]Annuaires!$B$4:$ZZ$5000,4,0),(IFERROR(VLOOKUP(C199,'[2]PRE - ETUDE'!$C$5:$ZZ$5000,4,0),IFERROR(VLOOKUP(C199,[2]PROJETS!$C$5:$ZZ$5000,4,0),(VLOOKUP(C199,Imformations!$C$9:$E$38,3,0)))))))</f>
        <v/>
      </c>
      <c r="H199" s="29" t="str">
        <f>IF(C199="","",IFERROR((VLOOKUP(C199,'[2]PRE - ETUDE'!$E$58:$AD$100,25,0)),IFERROR(VLOOKUP(C199,Imformations!$C$10:$G$32,3,0),IFERROR((VLOOKUP(C199,[2]PROJETS!$D$24:$AE$1000,25,0)),""))))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65"/>
      <c r="D200" s="72"/>
      <c r="E200" s="64"/>
      <c r="F200" s="28" t="str">
        <f>IF(C200="","",IFERROR(VLOOKUP(C200,[1]Annuaires!$B$4:$ZZ$5000,2,0)&amp;"  "&amp;VLOOKUP(C200,[1]Annuaires!$B$4:$ZZ$5000,1,0),(IFERROR(VLOOKUP(C200,'[2]PRE - ETUDE'!$C$5:$ZZ$5000,5,0),IFERROR(VLOOKUP(C200,Imformations!$C$9:$E$39,2,0),(VLOOKUP(C200,[2]PROJETS!$C$5:$ZZ$5000,5,0)))))))</f>
        <v/>
      </c>
      <c r="G200" s="28" t="str">
        <f>IF(C200="","",IFERROR(VLOOKUP(C200,[1]Annuaires!$B$4:$ZZ$5000,4,0),(IFERROR(VLOOKUP(C200,'[2]PRE - ETUDE'!$C$5:$ZZ$5000,4,0),IFERROR(VLOOKUP(C200,[2]PROJETS!$C$5:$ZZ$5000,4,0),(VLOOKUP(C200,Imformations!$C$9:$E$38,3,0)))))))</f>
        <v/>
      </c>
      <c r="H200" s="29" t="str">
        <f>IF(C200="","",IFERROR((VLOOKUP(C200,'[2]PRE - ETUDE'!$E$58:$AD$100,25,0)),IFERROR(VLOOKUP(C200,Imformations!$C$10:$G$32,3,0),IFERROR((VLOOKUP(C200,[2]PROJETS!$D$24:$AE$1000,25,0)),""))))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65"/>
      <c r="D201" s="72"/>
      <c r="E201" s="64"/>
      <c r="F201" s="28" t="str">
        <f>IF(C201="","",IFERROR(VLOOKUP(C201,[1]Annuaires!$B$4:$ZZ$5000,2,0)&amp;"  "&amp;VLOOKUP(C201,[1]Annuaires!$B$4:$ZZ$5000,1,0),(IFERROR(VLOOKUP(C201,'[2]PRE - ETUDE'!$C$5:$ZZ$5000,5,0),IFERROR(VLOOKUP(C201,Imformations!$C$9:$E$39,2,0),(VLOOKUP(C201,[2]PROJETS!$C$5:$ZZ$5000,5,0)))))))</f>
        <v/>
      </c>
      <c r="G201" s="28" t="str">
        <f>IF(C201="","",IFERROR(VLOOKUP(C201,[1]Annuaires!$B$4:$ZZ$5000,4,0),(IFERROR(VLOOKUP(C201,'[2]PRE - ETUDE'!$C$5:$ZZ$5000,4,0),IFERROR(VLOOKUP(C201,[2]PROJETS!$C$5:$ZZ$5000,4,0),(VLOOKUP(C201,Imformations!$C$9:$E$38,3,0)))))))</f>
        <v/>
      </c>
      <c r="H201" s="29" t="str">
        <f>IF(C201="","",IFERROR((VLOOKUP(C201,'[2]PRE - ETUDE'!$E$58:$AD$100,25,0)),IFERROR(VLOOKUP(C201,Imformations!$C$10:$G$32,3,0),IFERROR((VLOOKUP(C201,[2]PROJETS!$D$24:$AE$1000,25,0)),""))))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65"/>
      <c r="D202" s="72"/>
      <c r="E202" s="64"/>
      <c r="F202" s="28" t="str">
        <f>IF(C202="","",IFERROR(VLOOKUP(C202,[1]Annuaires!$B$4:$ZZ$5000,2,0)&amp;"  "&amp;VLOOKUP(C202,[1]Annuaires!$B$4:$ZZ$5000,1,0),(IFERROR(VLOOKUP(C202,'[2]PRE - ETUDE'!$C$5:$ZZ$5000,5,0),IFERROR(VLOOKUP(C202,Imformations!$C$9:$E$39,2,0),(VLOOKUP(C202,[2]PROJETS!$C$5:$ZZ$5000,5,0)))))))</f>
        <v/>
      </c>
      <c r="G202" s="28" t="str">
        <f>IF(C202="","",IFERROR(VLOOKUP(C202,[1]Annuaires!$B$4:$ZZ$5000,4,0),(IFERROR(VLOOKUP(C202,'[2]PRE - ETUDE'!$C$5:$ZZ$5000,4,0),IFERROR(VLOOKUP(C202,[2]PROJETS!$C$5:$ZZ$5000,4,0),(VLOOKUP(C202,Imformations!$C$9:$E$38,3,0)))))))</f>
        <v/>
      </c>
      <c r="H202" s="29" t="str">
        <f>IF(C202="","",IFERROR((VLOOKUP(C202,'[2]PRE - ETUDE'!$E$58:$AD$100,25,0)),IFERROR(VLOOKUP(C202,Imformations!$C$10:$G$32,3,0),IFERROR((VLOOKUP(C202,[2]PROJETS!$D$24:$AE$1000,25,0)),""))))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40" t="s">
        <v>49</v>
      </c>
      <c r="D203" s="73">
        <f>SUM(D196:D202)</f>
        <v>0</v>
      </c>
      <c r="E203" s="41"/>
      <c r="F203" s="42"/>
      <c r="G203" s="43" t="s">
        <v>50</v>
      </c>
      <c r="H203" s="44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68"/>
      <c r="D204" s="70"/>
      <c r="E204" s="67"/>
      <c r="F204" s="28" t="str">
        <f>IF(C204="","",IFERROR(VLOOKUP(C204,[1]Annuaires!$B$4:$ZZ$5000,2,0)&amp;"  "&amp;VLOOKUP(C204,[1]Annuaires!$B$4:$ZZ$5000,1,0),(IFERROR(VLOOKUP(C204,'[2]PRE - ETUDE'!$C$5:$ZZ$5000,5,0),IFERROR(VLOOKUP(C204,Imformations!$C$9:$E$39,2,0),(VLOOKUP(C204,[2]PROJETS!$C$5:$ZZ$5000,5,0)))))))</f>
        <v/>
      </c>
      <c r="G204" s="28" t="str">
        <f>IF(C204="","",IFERROR(VLOOKUP(C204,[1]Annuaires!$B$4:$ZZ$5000,4,0),(IFERROR(VLOOKUP(C204,'[2]PRE - ETUDE'!$C$5:$ZZ$5000,4,0),IFERROR(VLOOKUP(C204,[2]PROJETS!$C$5:$ZZ$5000,4,0),(VLOOKUP(C204,Imformations!$C$9:$E$38,3,0)))))))</f>
        <v/>
      </c>
      <c r="H204" s="29" t="str">
        <f>IF(C204="","",IFERROR((VLOOKUP(C204,'[2]PRE - ETUDE'!$E$58:$AD$100,25,0)),IFERROR(VLOOKUP(C204,Imformations!$C$10:$G$32,3,0),IFERROR((VLOOKUP(C204,[2]PROJETS!$D$24:$AE$1000,25,0)),""))))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65"/>
      <c r="D205" s="72"/>
      <c r="E205" s="64"/>
      <c r="F205" s="28" t="str">
        <f>IF(C205="","",IFERROR(VLOOKUP(C205,[1]Annuaires!$B$4:$ZZ$5000,2,0)&amp;"  "&amp;VLOOKUP(C205,[1]Annuaires!$B$4:$ZZ$5000,1,0),(IFERROR(VLOOKUP(C205,'[2]PRE - ETUDE'!$C$5:$ZZ$5000,5,0),IFERROR(VLOOKUP(C205,Imformations!$C$9:$E$39,2,0),(VLOOKUP(C205,[2]PROJETS!$C$5:$ZZ$5000,5,0)))))))</f>
        <v/>
      </c>
      <c r="G205" s="28" t="str">
        <f>IF(C205="","",IFERROR(VLOOKUP(C205,[1]Annuaires!$B$4:$ZZ$5000,4,0),(IFERROR(VLOOKUP(C205,'[2]PRE - ETUDE'!$C$5:$ZZ$5000,4,0),IFERROR(VLOOKUP(C205,[2]PROJETS!$C$5:$ZZ$5000,4,0),(VLOOKUP(C205,Imformations!$C$9:$E$38,3,0)))))))</f>
        <v/>
      </c>
      <c r="H205" s="29" t="str">
        <f>IF(C205="","",IFERROR((VLOOKUP(C205,'[2]PRE - ETUDE'!$E$58:$AD$100,25,0)),IFERROR(VLOOKUP(C205,Imformations!$C$10:$G$32,3,0),IFERROR((VLOOKUP(C205,[2]PROJETS!$D$24:$AE$1000,25,0)),""))))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65"/>
      <c r="D206" s="72"/>
      <c r="E206" s="64"/>
      <c r="F206" s="28" t="str">
        <f>IF(C206="","",IFERROR(VLOOKUP(C206,[1]Annuaires!$B$4:$ZZ$5000,2,0)&amp;"  "&amp;VLOOKUP(C206,[1]Annuaires!$B$4:$ZZ$5000,1,0),(IFERROR(VLOOKUP(C206,'[2]PRE - ETUDE'!$C$5:$ZZ$5000,5,0),IFERROR(VLOOKUP(C206,Imformations!$C$9:$E$39,2,0),(VLOOKUP(C206,[2]PROJETS!$C$5:$ZZ$5000,5,0)))))))</f>
        <v/>
      </c>
      <c r="G206" s="28" t="str">
        <f>IF(C206="","",IFERROR(VLOOKUP(C206,[1]Annuaires!$B$4:$ZZ$5000,4,0),(IFERROR(VLOOKUP(C206,'[2]PRE - ETUDE'!$C$5:$ZZ$5000,4,0),IFERROR(VLOOKUP(C206,[2]PROJETS!$C$5:$ZZ$5000,4,0),(VLOOKUP(C206,Imformations!$C$9:$E$38,3,0)))))))</f>
        <v/>
      </c>
      <c r="H206" s="29" t="str">
        <f>IF(C206="","",IFERROR((VLOOKUP(C206,'[2]PRE - ETUDE'!$E$58:$AD$100,25,0)),IFERROR(VLOOKUP(C206,Imformations!$C$10:$G$32,3,0),IFERROR((VLOOKUP(C206,[2]PROJETS!$D$24:$AE$1000,25,0)),""))))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65"/>
      <c r="D207" s="72"/>
      <c r="E207" s="64"/>
      <c r="F207" s="28" t="str">
        <f>IF(C207="","",IFERROR(VLOOKUP(C207,[1]Annuaires!$B$4:$ZZ$5000,2,0)&amp;"  "&amp;VLOOKUP(C207,[1]Annuaires!$B$4:$ZZ$5000,1,0),(IFERROR(VLOOKUP(C207,'[2]PRE - ETUDE'!$C$5:$ZZ$5000,5,0),IFERROR(VLOOKUP(C207,Imformations!$C$9:$E$39,2,0),(VLOOKUP(C207,[2]PROJETS!$C$5:$ZZ$5000,5,0)))))))</f>
        <v/>
      </c>
      <c r="G207" s="28" t="str">
        <f>IF(C207="","",IFERROR(VLOOKUP(C207,[1]Annuaires!$B$4:$ZZ$5000,4,0),(IFERROR(VLOOKUP(C207,'[2]PRE - ETUDE'!$C$5:$ZZ$5000,4,0),IFERROR(VLOOKUP(C207,[2]PROJETS!$C$5:$ZZ$5000,4,0),(VLOOKUP(C207,Imformations!$C$9:$E$38,3,0)))))))</f>
        <v/>
      </c>
      <c r="H207" s="29" t="str">
        <f>IF(C207="","",IFERROR((VLOOKUP(C207,'[2]PRE - ETUDE'!$E$58:$AD$100,25,0)),IFERROR(VLOOKUP(C207,Imformations!$C$10:$G$32,3,0),IFERROR((VLOOKUP(C207,[2]PROJETS!$D$24:$AE$1000,25,0)),""))))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65"/>
      <c r="D208" s="72"/>
      <c r="E208" s="64"/>
      <c r="F208" s="28" t="str">
        <f>IF(C208="","",IFERROR(VLOOKUP(C208,[1]Annuaires!$B$4:$ZZ$5000,2,0)&amp;"  "&amp;VLOOKUP(C208,[1]Annuaires!$B$4:$ZZ$5000,1,0),(IFERROR(VLOOKUP(C208,'[2]PRE - ETUDE'!$C$5:$ZZ$5000,5,0),IFERROR(VLOOKUP(C208,Imformations!$C$9:$E$39,2,0),(VLOOKUP(C208,[2]PROJETS!$C$5:$ZZ$5000,5,0)))))))</f>
        <v/>
      </c>
      <c r="G208" s="28" t="str">
        <f>IF(C208="","",IFERROR(VLOOKUP(C208,[1]Annuaires!$B$4:$ZZ$5000,4,0),(IFERROR(VLOOKUP(C208,'[2]PRE - ETUDE'!$C$5:$ZZ$5000,4,0),IFERROR(VLOOKUP(C208,[2]PROJETS!$C$5:$ZZ$5000,4,0),(VLOOKUP(C208,Imformations!$C$9:$E$38,3,0)))))))</f>
        <v/>
      </c>
      <c r="H208" s="29" t="str">
        <f>IF(C208="","",IFERROR((VLOOKUP(C208,'[2]PRE - ETUDE'!$E$58:$AD$100,25,0)),IFERROR(VLOOKUP(C208,Imformations!$C$10:$G$32,3,0),IFERROR((VLOOKUP(C208,[2]PROJETS!$D$24:$AE$1000,25,0)),""))))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65"/>
      <c r="D209" s="72"/>
      <c r="E209" s="64"/>
      <c r="F209" s="28" t="str">
        <f>IF(C209="","",IFERROR(VLOOKUP(C209,[1]Annuaires!$B$4:$ZZ$5000,2,0)&amp;"  "&amp;VLOOKUP(C209,[1]Annuaires!$B$4:$ZZ$5000,1,0),(IFERROR(VLOOKUP(C209,'[2]PRE - ETUDE'!$C$5:$ZZ$5000,5,0),IFERROR(VLOOKUP(C209,Imformations!$C$9:$E$39,2,0),(VLOOKUP(C209,[2]PROJETS!$C$5:$ZZ$5000,5,0)))))))</f>
        <v/>
      </c>
      <c r="G209" s="28" t="str">
        <f>IF(C209="","",IFERROR(VLOOKUP(C209,[1]Annuaires!$B$4:$ZZ$5000,4,0),(IFERROR(VLOOKUP(C209,'[2]PRE - ETUDE'!$C$5:$ZZ$5000,4,0),IFERROR(VLOOKUP(C209,[2]PROJETS!$C$5:$ZZ$5000,4,0),(VLOOKUP(C209,Imformations!$C$9:$E$38,3,0)))))))</f>
        <v/>
      </c>
      <c r="H209" s="29" t="str">
        <f>IF(C209="","",IFERROR((VLOOKUP(C209,'[2]PRE - ETUDE'!$E$58:$AD$100,25,0)),IFERROR(VLOOKUP(C209,Imformations!$C$10:$G$32,3,0),IFERROR((VLOOKUP(C209,[2]PROJETS!$D$24:$AE$1000,25,0)),""))))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65"/>
      <c r="D210" s="72"/>
      <c r="E210" s="64"/>
      <c r="F210" s="28" t="str">
        <f>IF(C210="","",IFERROR(VLOOKUP(C210,[1]Annuaires!$B$4:$ZZ$5000,2,0)&amp;"  "&amp;VLOOKUP(C210,[1]Annuaires!$B$4:$ZZ$5000,1,0),(IFERROR(VLOOKUP(C210,'[2]PRE - ETUDE'!$C$5:$ZZ$5000,5,0),IFERROR(VLOOKUP(C210,Imformations!$C$9:$E$39,2,0),(VLOOKUP(C210,[2]PROJETS!$C$5:$ZZ$5000,5,0)))))))</f>
        <v/>
      </c>
      <c r="G210" s="28" t="str">
        <f>IF(C210="","",IFERROR(VLOOKUP(C210,[1]Annuaires!$B$4:$ZZ$5000,4,0),(IFERROR(VLOOKUP(C210,'[2]PRE - ETUDE'!$C$5:$ZZ$5000,4,0),IFERROR(VLOOKUP(C210,[2]PROJETS!$C$5:$ZZ$5000,4,0),(VLOOKUP(C210,Imformations!$C$9:$E$38,3,0)))))))</f>
        <v/>
      </c>
      <c r="H210" s="29" t="str">
        <f>IF(C210="","",IFERROR((VLOOKUP(C210,'[2]PRE - ETUDE'!$E$58:$AD$100,25,0)),IFERROR(VLOOKUP(C210,Imformations!$C$10:$G$32,3,0),IFERROR((VLOOKUP(C210,[2]PROJETS!$D$24:$AE$1000,25,0)),""))))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40" t="s">
        <v>49</v>
      </c>
      <c r="D211" s="73">
        <f>SUM(D204:D210)</f>
        <v>0</v>
      </c>
      <c r="E211" s="41"/>
      <c r="F211" s="42"/>
      <c r="G211" s="43" t="s">
        <v>50</v>
      </c>
      <c r="H211" s="44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68"/>
      <c r="D212" s="70"/>
      <c r="E212" s="67"/>
      <c r="F212" s="28" t="str">
        <f>IF(C212="","",IFERROR(VLOOKUP(C212,[1]Annuaires!$B$4:$ZZ$5000,2,0)&amp;"  "&amp;VLOOKUP(C212,[1]Annuaires!$B$4:$ZZ$5000,1,0),(IFERROR(VLOOKUP(C212,'[2]PRE - ETUDE'!$C$5:$ZZ$5000,5,0),IFERROR(VLOOKUP(C212,Imformations!$C$9:$E$39,2,0),(VLOOKUP(C212,[2]PROJETS!$C$5:$ZZ$5000,5,0)))))))</f>
        <v/>
      </c>
      <c r="G212" s="28" t="str">
        <f>IF(C212="","",IFERROR(VLOOKUP(C212,[1]Annuaires!$B$4:$ZZ$5000,4,0),(IFERROR(VLOOKUP(C212,'[2]PRE - ETUDE'!$C$5:$ZZ$5000,4,0),IFERROR(VLOOKUP(C212,[2]PROJETS!$C$5:$ZZ$5000,4,0),(VLOOKUP(C212,Imformations!$C$9:$E$38,3,0)))))))</f>
        <v/>
      </c>
      <c r="H212" s="29" t="str">
        <f>IF(C212="","",IFERROR((VLOOKUP(C212,'[2]PRE - ETUDE'!$E$58:$AD$100,25,0)),IFERROR(VLOOKUP(C212,Imformations!$C$10:$G$32,3,0),IFERROR((VLOOKUP(C212,[2]PROJETS!$D$24:$AE$1000,25,0)),""))))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65"/>
      <c r="D213" s="72"/>
      <c r="E213" s="64"/>
      <c r="F213" s="28" t="str">
        <f>IF(C213="","",IFERROR(VLOOKUP(C213,[1]Annuaires!$B$4:$ZZ$5000,2,0)&amp;"  "&amp;VLOOKUP(C213,[1]Annuaires!$B$4:$ZZ$5000,1,0),(IFERROR(VLOOKUP(C213,'[2]PRE - ETUDE'!$C$5:$ZZ$5000,5,0),IFERROR(VLOOKUP(C213,Imformations!$C$9:$E$39,2,0),(VLOOKUP(C213,[2]PROJETS!$C$5:$ZZ$5000,5,0)))))))</f>
        <v/>
      </c>
      <c r="G213" s="28" t="str">
        <f>IF(C213="","",IFERROR(VLOOKUP(C213,[1]Annuaires!$B$4:$ZZ$5000,4,0),(IFERROR(VLOOKUP(C213,'[2]PRE - ETUDE'!$C$5:$ZZ$5000,4,0),IFERROR(VLOOKUP(C213,[2]PROJETS!$C$5:$ZZ$5000,4,0),(VLOOKUP(C213,Imformations!$C$9:$E$38,3,0)))))))</f>
        <v/>
      </c>
      <c r="H213" s="29" t="str">
        <f>IF(C213="","",IFERROR((VLOOKUP(C213,'[2]PRE - ETUDE'!$E$58:$AD$100,25,0)),IFERROR(VLOOKUP(C213,Imformations!$C$10:$G$32,3,0),IFERROR((VLOOKUP(C213,[2]PROJETS!$D$24:$AE$1000,25,0)),""))))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65"/>
      <c r="D214" s="72"/>
      <c r="E214" s="64"/>
      <c r="F214" s="28" t="str">
        <f>IF(C214="","",IFERROR(VLOOKUP(C214,[1]Annuaires!$B$4:$ZZ$5000,2,0)&amp;"  "&amp;VLOOKUP(C214,[1]Annuaires!$B$4:$ZZ$5000,1,0),(IFERROR(VLOOKUP(C214,'[2]PRE - ETUDE'!$C$5:$ZZ$5000,5,0),IFERROR(VLOOKUP(C214,Imformations!$C$9:$E$39,2,0),(VLOOKUP(C214,[2]PROJETS!$C$5:$ZZ$5000,5,0)))))))</f>
        <v/>
      </c>
      <c r="G214" s="28" t="str">
        <f>IF(C214="","",IFERROR(VLOOKUP(C214,[1]Annuaires!$B$4:$ZZ$5000,4,0),(IFERROR(VLOOKUP(C214,'[2]PRE - ETUDE'!$C$5:$ZZ$5000,4,0),IFERROR(VLOOKUP(C214,[2]PROJETS!$C$5:$ZZ$5000,4,0),(VLOOKUP(C214,Imformations!$C$9:$E$38,3,0)))))))</f>
        <v/>
      </c>
      <c r="H214" s="29" t="str">
        <f>IF(C214="","",IFERROR((VLOOKUP(C214,'[2]PRE - ETUDE'!$E$58:$AD$100,25,0)),IFERROR(VLOOKUP(C214,Imformations!$C$10:$G$32,3,0),IFERROR((VLOOKUP(C214,[2]PROJETS!$D$24:$AE$1000,25,0)),""))))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65"/>
      <c r="D215" s="72"/>
      <c r="E215" s="64"/>
      <c r="F215" s="28" t="str">
        <f>IF(C215="","",IFERROR(VLOOKUP(C215,[1]Annuaires!$B$4:$ZZ$5000,2,0)&amp;"  "&amp;VLOOKUP(C215,[1]Annuaires!$B$4:$ZZ$5000,1,0),(IFERROR(VLOOKUP(C215,'[2]PRE - ETUDE'!$C$5:$ZZ$5000,5,0),IFERROR(VLOOKUP(C215,Imformations!$C$9:$E$39,2,0),(VLOOKUP(C215,[2]PROJETS!$C$5:$ZZ$5000,5,0)))))))</f>
        <v/>
      </c>
      <c r="G215" s="28" t="str">
        <f>IF(C215="","",IFERROR(VLOOKUP(C215,[1]Annuaires!$B$4:$ZZ$5000,4,0),(IFERROR(VLOOKUP(C215,'[2]PRE - ETUDE'!$C$5:$ZZ$5000,4,0),IFERROR(VLOOKUP(C215,[2]PROJETS!$C$5:$ZZ$5000,4,0),(VLOOKUP(C215,Imformations!$C$9:$E$38,3,0)))))))</f>
        <v/>
      </c>
      <c r="H215" s="29" t="str">
        <f>IF(C215="","",IFERROR((VLOOKUP(C215,'[2]PRE - ETUDE'!$E$58:$AD$100,25,0)),IFERROR(VLOOKUP(C215,Imformations!$C$10:$G$32,3,0),IFERROR((VLOOKUP(C215,[2]PROJETS!$D$24:$AE$1000,25,0)),""))))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65"/>
      <c r="D216" s="72"/>
      <c r="E216" s="64"/>
      <c r="F216" s="28" t="str">
        <f>IF(C216="","",IFERROR(VLOOKUP(C216,[1]Annuaires!$B$4:$ZZ$5000,2,0)&amp;"  "&amp;VLOOKUP(C216,[1]Annuaires!$B$4:$ZZ$5000,1,0),(IFERROR(VLOOKUP(C216,'[2]PRE - ETUDE'!$C$5:$ZZ$5000,5,0),IFERROR(VLOOKUP(C216,Imformations!$C$9:$E$39,2,0),(VLOOKUP(C216,[2]PROJETS!$C$5:$ZZ$5000,5,0)))))))</f>
        <v/>
      </c>
      <c r="G216" s="28" t="str">
        <f>IF(C216="","",IFERROR(VLOOKUP(C216,[1]Annuaires!$B$4:$ZZ$5000,4,0),(IFERROR(VLOOKUP(C216,'[2]PRE - ETUDE'!$C$5:$ZZ$5000,4,0),IFERROR(VLOOKUP(C216,[2]PROJETS!$C$5:$ZZ$5000,4,0),(VLOOKUP(C216,Imformations!$C$9:$E$38,3,0)))))))</f>
        <v/>
      </c>
      <c r="H216" s="29" t="str">
        <f>IF(C216="","",IFERROR((VLOOKUP(C216,'[2]PRE - ETUDE'!$E$58:$AD$100,25,0)),IFERROR(VLOOKUP(C216,Imformations!$C$10:$G$32,3,0),IFERROR((VLOOKUP(C216,[2]PROJETS!$D$24:$AE$1000,25,0)),""))))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65"/>
      <c r="D217" s="72"/>
      <c r="E217" s="64"/>
      <c r="F217" s="28" t="str">
        <f>IF(C217="","",IFERROR(VLOOKUP(C217,[1]Annuaires!$B$4:$ZZ$5000,2,0)&amp;"  "&amp;VLOOKUP(C217,[1]Annuaires!$B$4:$ZZ$5000,1,0),(IFERROR(VLOOKUP(C217,'[2]PRE - ETUDE'!$C$5:$ZZ$5000,5,0),IFERROR(VLOOKUP(C217,Imformations!$C$9:$E$39,2,0),(VLOOKUP(C217,[2]PROJETS!$C$5:$ZZ$5000,5,0)))))))</f>
        <v/>
      </c>
      <c r="G217" s="28" t="str">
        <f>IF(C217="","",IFERROR(VLOOKUP(C217,[1]Annuaires!$B$4:$ZZ$5000,4,0),(IFERROR(VLOOKUP(C217,'[2]PRE - ETUDE'!$C$5:$ZZ$5000,4,0),IFERROR(VLOOKUP(C217,[2]PROJETS!$C$5:$ZZ$5000,4,0),(VLOOKUP(C217,Imformations!$C$9:$E$38,3,0)))))))</f>
        <v/>
      </c>
      <c r="H217" s="29" t="str">
        <f>IF(C217="","",IFERROR((VLOOKUP(C217,'[2]PRE - ETUDE'!$E$58:$AD$100,25,0)),IFERROR(VLOOKUP(C217,Imformations!$C$10:$G$32,3,0),IFERROR((VLOOKUP(C217,[2]PROJETS!$D$24:$AE$1000,25,0)),""))))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65"/>
      <c r="D218" s="72"/>
      <c r="E218" s="64"/>
      <c r="F218" s="28" t="str">
        <f>IF(C218="","",IFERROR(VLOOKUP(C218,[1]Annuaires!$B$4:$ZZ$5000,2,0)&amp;"  "&amp;VLOOKUP(C218,[1]Annuaires!$B$4:$ZZ$5000,1,0),(IFERROR(VLOOKUP(C218,'[2]PRE - ETUDE'!$C$5:$ZZ$5000,5,0),IFERROR(VLOOKUP(C218,Imformations!$C$9:$E$39,2,0),(VLOOKUP(C218,[2]PROJETS!$C$5:$ZZ$5000,5,0)))))))</f>
        <v/>
      </c>
      <c r="G218" s="28" t="str">
        <f>IF(C218="","",IFERROR(VLOOKUP(C218,[1]Annuaires!$B$4:$ZZ$5000,4,0),(IFERROR(VLOOKUP(C218,'[2]PRE - ETUDE'!$C$5:$ZZ$5000,4,0),IFERROR(VLOOKUP(C218,[2]PROJETS!$C$5:$ZZ$5000,4,0),(VLOOKUP(C218,Imformations!$C$9:$E$38,3,0)))))))</f>
        <v/>
      </c>
      <c r="H218" s="29" t="str">
        <f>IF(C218="","",IFERROR((VLOOKUP(C218,'[2]PRE - ETUDE'!$E$58:$AD$100,25,0)),IFERROR(VLOOKUP(C218,Imformations!$C$10:$G$32,3,0),IFERROR((VLOOKUP(C218,[2]PROJETS!$D$24:$AE$1000,25,0)),""))))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40" t="s">
        <v>49</v>
      </c>
      <c r="D219" s="73">
        <f>SUM(D212:D218)</f>
        <v>0</v>
      </c>
      <c r="E219" s="41"/>
      <c r="F219" s="42"/>
      <c r="G219" s="43" t="s">
        <v>50</v>
      </c>
      <c r="H219" s="44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68"/>
      <c r="D220" s="70"/>
      <c r="E220" s="67"/>
      <c r="F220" s="28" t="str">
        <f>IF(C220="","",IFERROR(VLOOKUP(C220,[1]Annuaires!$B$4:$ZZ$5000,2,0)&amp;"  "&amp;VLOOKUP(C220,[1]Annuaires!$B$4:$ZZ$5000,1,0),(IFERROR(VLOOKUP(C220,'[2]PRE - ETUDE'!$C$5:$ZZ$5000,5,0),IFERROR(VLOOKUP(C220,Imformations!$C$9:$E$39,2,0),(VLOOKUP(C220,[2]PROJETS!$C$5:$ZZ$5000,5,0)))))))</f>
        <v/>
      </c>
      <c r="G220" s="28" t="str">
        <f>IF(C220="","",IFERROR(VLOOKUP(C220,[1]Annuaires!$B$4:$ZZ$5000,4,0),(IFERROR(VLOOKUP(C220,'[2]PRE - ETUDE'!$C$5:$ZZ$5000,4,0),IFERROR(VLOOKUP(C220,[2]PROJETS!$C$5:$ZZ$5000,4,0),(VLOOKUP(C220,Imformations!$C$9:$E$38,3,0)))))))</f>
        <v/>
      </c>
      <c r="H220" s="29" t="str">
        <f>IF(C220="","",IFERROR((VLOOKUP(C220,'[2]PRE - ETUDE'!$E$58:$AD$100,25,0)),IFERROR(VLOOKUP(C220,Imformations!$C$10:$G$32,3,0),IFERROR((VLOOKUP(C220,[2]PROJETS!$D$24:$AE$1000,25,0)),""))))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65"/>
      <c r="D221" s="72"/>
      <c r="E221" s="64"/>
      <c r="F221" s="28" t="str">
        <f>IF(C221="","",IFERROR(VLOOKUP(C221,[1]Annuaires!$B$4:$ZZ$5000,2,0)&amp;"  "&amp;VLOOKUP(C221,[1]Annuaires!$B$4:$ZZ$5000,1,0),(IFERROR(VLOOKUP(C221,'[2]PRE - ETUDE'!$C$5:$ZZ$5000,5,0),IFERROR(VLOOKUP(C221,Imformations!$C$9:$E$39,2,0),(VLOOKUP(C221,[2]PROJETS!$C$5:$ZZ$5000,5,0)))))))</f>
        <v/>
      </c>
      <c r="G221" s="28" t="str">
        <f>IF(C221="","",IFERROR(VLOOKUP(C221,[1]Annuaires!$B$4:$ZZ$5000,4,0),(IFERROR(VLOOKUP(C221,'[2]PRE - ETUDE'!$C$5:$ZZ$5000,4,0),IFERROR(VLOOKUP(C221,[2]PROJETS!$C$5:$ZZ$5000,4,0),(VLOOKUP(C221,Imformations!$C$9:$E$38,3,0)))))))</f>
        <v/>
      </c>
      <c r="H221" s="29" t="str">
        <f>IF(C221="","",IFERROR((VLOOKUP(C221,'[2]PRE - ETUDE'!$E$58:$AD$100,25,0)),IFERROR(VLOOKUP(C221,Imformations!$C$10:$G$32,3,0),IFERROR((VLOOKUP(C221,[2]PROJETS!$D$24:$AE$1000,25,0)),""))))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65"/>
      <c r="D222" s="72"/>
      <c r="E222" s="64"/>
      <c r="F222" s="28" t="str">
        <f>IF(C222="","",IFERROR(VLOOKUP(C222,[1]Annuaires!$B$4:$ZZ$5000,2,0)&amp;"  "&amp;VLOOKUP(C222,[1]Annuaires!$B$4:$ZZ$5000,1,0),(IFERROR(VLOOKUP(C222,'[2]PRE - ETUDE'!$C$5:$ZZ$5000,5,0),IFERROR(VLOOKUP(C222,Imformations!$C$9:$E$39,2,0),(VLOOKUP(C222,[2]PROJETS!$C$5:$ZZ$5000,5,0)))))))</f>
        <v/>
      </c>
      <c r="G222" s="28" t="str">
        <f>IF(C222="","",IFERROR(VLOOKUP(C222,[1]Annuaires!$B$4:$ZZ$5000,4,0),(IFERROR(VLOOKUP(C222,'[2]PRE - ETUDE'!$C$5:$ZZ$5000,4,0),IFERROR(VLOOKUP(C222,[2]PROJETS!$C$5:$ZZ$5000,4,0),(VLOOKUP(C222,Imformations!$C$9:$E$38,3,0)))))))</f>
        <v/>
      </c>
      <c r="H222" s="29" t="str">
        <f>IF(C222="","",IFERROR((VLOOKUP(C222,'[2]PRE - ETUDE'!$E$58:$AD$100,25,0)),IFERROR(VLOOKUP(C222,Imformations!$C$10:$G$32,3,0),IFERROR((VLOOKUP(C222,[2]PROJETS!$D$24:$AE$1000,25,0)),""))))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65"/>
      <c r="D223" s="72"/>
      <c r="E223" s="64"/>
      <c r="F223" s="28" t="str">
        <f>IF(C223="","",IFERROR(VLOOKUP(C223,[1]Annuaires!$B$4:$ZZ$5000,2,0)&amp;"  "&amp;VLOOKUP(C223,[1]Annuaires!$B$4:$ZZ$5000,1,0),(IFERROR(VLOOKUP(C223,'[2]PRE - ETUDE'!$C$5:$ZZ$5000,5,0),IFERROR(VLOOKUP(C223,Imformations!$C$9:$E$39,2,0),(VLOOKUP(C223,[2]PROJETS!$C$5:$ZZ$5000,5,0)))))))</f>
        <v/>
      </c>
      <c r="G223" s="28" t="str">
        <f>IF(C223="","",IFERROR(VLOOKUP(C223,[1]Annuaires!$B$4:$ZZ$5000,4,0),(IFERROR(VLOOKUP(C223,'[2]PRE - ETUDE'!$C$5:$ZZ$5000,4,0),IFERROR(VLOOKUP(C223,[2]PROJETS!$C$5:$ZZ$5000,4,0),(VLOOKUP(C223,Imformations!$C$9:$E$38,3,0)))))))</f>
        <v/>
      </c>
      <c r="H223" s="29" t="str">
        <f>IF(C223="","",IFERROR((VLOOKUP(C223,'[2]PRE - ETUDE'!$E$58:$AD$100,25,0)),IFERROR(VLOOKUP(C223,Imformations!$C$10:$G$32,3,0),IFERROR((VLOOKUP(C223,[2]PROJETS!$D$24:$AE$1000,25,0)),""))))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65"/>
      <c r="D224" s="72"/>
      <c r="E224" s="64"/>
      <c r="F224" s="28" t="str">
        <f>IF(C224="","",IFERROR(VLOOKUP(C224,[1]Annuaires!$B$4:$ZZ$5000,2,0)&amp;"  "&amp;VLOOKUP(C224,[1]Annuaires!$B$4:$ZZ$5000,1,0),(IFERROR(VLOOKUP(C224,'[2]PRE - ETUDE'!$C$5:$ZZ$5000,5,0),IFERROR(VLOOKUP(C224,Imformations!$C$9:$E$39,2,0),(VLOOKUP(C224,[2]PROJETS!$C$5:$ZZ$5000,5,0)))))))</f>
        <v/>
      </c>
      <c r="G224" s="28" t="str">
        <f>IF(C224="","",IFERROR(VLOOKUP(C224,[1]Annuaires!$B$4:$ZZ$5000,4,0),(IFERROR(VLOOKUP(C224,'[2]PRE - ETUDE'!$C$5:$ZZ$5000,4,0),IFERROR(VLOOKUP(C224,[2]PROJETS!$C$5:$ZZ$5000,4,0),(VLOOKUP(C224,Imformations!$C$9:$E$38,3,0)))))))</f>
        <v/>
      </c>
      <c r="H224" s="29" t="str">
        <f>IF(C224="","",IFERROR((VLOOKUP(C224,'[2]PRE - ETUDE'!$E$58:$AD$100,25,0)),IFERROR(VLOOKUP(C224,Imformations!$C$10:$G$32,3,0),IFERROR((VLOOKUP(C224,[2]PROJETS!$D$24:$AE$1000,25,0)),""))))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65"/>
      <c r="D225" s="72"/>
      <c r="E225" s="64"/>
      <c r="F225" s="28" t="str">
        <f>IF(C225="","",IFERROR(VLOOKUP(C225,[1]Annuaires!$B$4:$ZZ$5000,2,0)&amp;"  "&amp;VLOOKUP(C225,[1]Annuaires!$B$4:$ZZ$5000,1,0),(IFERROR(VLOOKUP(C225,'[2]PRE - ETUDE'!$C$5:$ZZ$5000,5,0),IFERROR(VLOOKUP(C225,Imformations!$C$9:$E$39,2,0),(VLOOKUP(C225,[2]PROJETS!$C$5:$ZZ$5000,5,0)))))))</f>
        <v/>
      </c>
      <c r="G225" s="28" t="str">
        <f>IF(C225="","",IFERROR(VLOOKUP(C225,[1]Annuaires!$B$4:$ZZ$5000,4,0),(IFERROR(VLOOKUP(C225,'[2]PRE - ETUDE'!$C$5:$ZZ$5000,4,0),IFERROR(VLOOKUP(C225,[2]PROJETS!$C$5:$ZZ$5000,4,0),(VLOOKUP(C225,Imformations!$C$9:$E$38,3,0)))))))</f>
        <v/>
      </c>
      <c r="H225" s="29" t="str">
        <f>IF(C225="","",IFERROR((VLOOKUP(C225,'[2]PRE - ETUDE'!$E$58:$AD$100,25,0)),IFERROR(VLOOKUP(C225,Imformations!$C$10:$G$32,3,0),IFERROR((VLOOKUP(C225,[2]PROJETS!$D$24:$AE$1000,25,0)),""))))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65"/>
      <c r="D226" s="72"/>
      <c r="E226" s="64"/>
      <c r="F226" s="28" t="str">
        <f>IF(C226="","",IFERROR(VLOOKUP(C226,[1]Annuaires!$B$4:$ZZ$5000,2,0)&amp;"  "&amp;VLOOKUP(C226,[1]Annuaires!$B$4:$ZZ$5000,1,0),(IFERROR(VLOOKUP(C226,'[2]PRE - ETUDE'!$C$5:$ZZ$5000,5,0),IFERROR(VLOOKUP(C226,Imformations!$C$9:$E$39,2,0),(VLOOKUP(C226,[2]PROJETS!$C$5:$ZZ$5000,5,0)))))))</f>
        <v/>
      </c>
      <c r="G226" s="28" t="str">
        <f>IF(C226="","",IFERROR(VLOOKUP(C226,[1]Annuaires!$B$4:$ZZ$5000,4,0),(IFERROR(VLOOKUP(C226,'[2]PRE - ETUDE'!$C$5:$ZZ$5000,4,0),IFERROR(VLOOKUP(C226,[2]PROJETS!$C$5:$ZZ$5000,4,0),(VLOOKUP(C226,Imformations!$C$9:$E$38,3,0)))))))</f>
        <v/>
      </c>
      <c r="H226" s="29" t="str">
        <f>IF(C226="","",IFERROR((VLOOKUP(C226,'[2]PRE - ETUDE'!$E$58:$AD$100,25,0)),IFERROR(VLOOKUP(C226,Imformations!$C$10:$G$32,3,0),IFERROR((VLOOKUP(C226,[2]PROJETS!$D$24:$AE$1000,25,0)),""))))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40" t="s">
        <v>49</v>
      </c>
      <c r="D227" s="73">
        <f>SUM(D220:D226)</f>
        <v>0</v>
      </c>
      <c r="E227" s="41"/>
      <c r="F227" s="42"/>
      <c r="G227" s="43" t="s">
        <v>50</v>
      </c>
      <c r="H227" s="44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68"/>
      <c r="D228" s="70"/>
      <c r="E228" s="67"/>
      <c r="F228" s="28" t="str">
        <f>IF(C228="","",IFERROR(VLOOKUP(C228,[1]Annuaires!$B$4:$ZZ$5000,2,0)&amp;"  "&amp;VLOOKUP(C228,[1]Annuaires!$B$4:$ZZ$5000,1,0),(IFERROR(VLOOKUP(C228,'[2]PRE - ETUDE'!$C$5:$ZZ$5000,5,0),IFERROR(VLOOKUP(C228,Imformations!$C$9:$E$39,2,0),(VLOOKUP(C228,[2]PROJETS!$C$5:$ZZ$5000,5,0)))))))</f>
        <v/>
      </c>
      <c r="G228" s="28" t="str">
        <f>IF(C228="","",IFERROR(VLOOKUP(C228,[1]Annuaires!$B$4:$ZZ$5000,4,0),(IFERROR(VLOOKUP(C228,'[2]PRE - ETUDE'!$C$5:$ZZ$5000,4,0),IFERROR(VLOOKUP(C228,[2]PROJETS!$C$5:$ZZ$5000,4,0),(VLOOKUP(C228,Imformations!$C$9:$E$38,3,0)))))))</f>
        <v/>
      </c>
      <c r="H228" s="29" t="str">
        <f>IF(C228="","",IFERROR((VLOOKUP(C228,'[2]PRE - ETUDE'!$E$58:$AD$100,25,0)),IFERROR(VLOOKUP(C228,Imformations!$C$10:$G$32,3,0),IFERROR((VLOOKUP(C228,[2]PROJETS!$D$24:$AE$1000,25,0)),""))))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65"/>
      <c r="D229" s="72"/>
      <c r="E229" s="64"/>
      <c r="F229" s="28" t="str">
        <f>IF(C229="","",IFERROR(VLOOKUP(C229,[1]Annuaires!$B$4:$ZZ$5000,2,0)&amp;"  "&amp;VLOOKUP(C229,[1]Annuaires!$B$4:$ZZ$5000,1,0),(IFERROR(VLOOKUP(C229,'[2]PRE - ETUDE'!$C$5:$ZZ$5000,5,0),IFERROR(VLOOKUP(C229,Imformations!$C$9:$E$39,2,0),(VLOOKUP(C229,[2]PROJETS!$C$5:$ZZ$5000,5,0)))))))</f>
        <v/>
      </c>
      <c r="G229" s="28" t="str">
        <f>IF(C229="","",IFERROR(VLOOKUP(C229,[1]Annuaires!$B$4:$ZZ$5000,4,0),(IFERROR(VLOOKUP(C229,'[2]PRE - ETUDE'!$C$5:$ZZ$5000,4,0),IFERROR(VLOOKUP(C229,[2]PROJETS!$C$5:$ZZ$5000,4,0),(VLOOKUP(C229,Imformations!$C$9:$E$38,3,0)))))))</f>
        <v/>
      </c>
      <c r="H229" s="29" t="str">
        <f>IF(C229="","",IFERROR((VLOOKUP(C229,'[2]PRE - ETUDE'!$E$58:$AD$100,25,0)),IFERROR(VLOOKUP(C229,Imformations!$C$10:$G$32,3,0),IFERROR((VLOOKUP(C229,[2]PROJETS!$D$24:$AE$1000,25,0)),""))))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65"/>
      <c r="D230" s="72"/>
      <c r="E230" s="64"/>
      <c r="F230" s="28" t="str">
        <f>IF(C230="","",IFERROR(VLOOKUP(C230,[1]Annuaires!$B$4:$ZZ$5000,2,0)&amp;"  "&amp;VLOOKUP(C230,[1]Annuaires!$B$4:$ZZ$5000,1,0),(IFERROR(VLOOKUP(C230,'[2]PRE - ETUDE'!$C$5:$ZZ$5000,5,0),IFERROR(VLOOKUP(C230,Imformations!$C$9:$E$39,2,0),(VLOOKUP(C230,[2]PROJETS!$C$5:$ZZ$5000,5,0)))))))</f>
        <v/>
      </c>
      <c r="G230" s="28" t="str">
        <f>IF(C230="","",IFERROR(VLOOKUP(C230,[1]Annuaires!$B$4:$ZZ$5000,4,0),(IFERROR(VLOOKUP(C230,'[2]PRE - ETUDE'!$C$5:$ZZ$5000,4,0),IFERROR(VLOOKUP(C230,[2]PROJETS!$C$5:$ZZ$5000,4,0),(VLOOKUP(C230,Imformations!$C$9:$E$38,3,0)))))))</f>
        <v/>
      </c>
      <c r="H230" s="29" t="str">
        <f>IF(C230="","",IFERROR((VLOOKUP(C230,'[2]PRE - ETUDE'!$E$58:$AD$100,25,0)),IFERROR(VLOOKUP(C230,Imformations!$C$10:$G$32,3,0),IFERROR((VLOOKUP(C230,[2]PROJETS!$D$24:$AE$1000,25,0)),""))))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65"/>
      <c r="D231" s="72"/>
      <c r="E231" s="64"/>
      <c r="F231" s="28" t="str">
        <f>IF(C231="","",IFERROR(VLOOKUP(C231,[1]Annuaires!$B$4:$ZZ$5000,2,0)&amp;"  "&amp;VLOOKUP(C231,[1]Annuaires!$B$4:$ZZ$5000,1,0),(IFERROR(VLOOKUP(C231,'[2]PRE - ETUDE'!$C$5:$ZZ$5000,5,0),IFERROR(VLOOKUP(C231,Imformations!$C$9:$E$39,2,0),(VLOOKUP(C231,[2]PROJETS!$C$5:$ZZ$5000,5,0)))))))</f>
        <v/>
      </c>
      <c r="G231" s="28" t="str">
        <f>IF(C231="","",IFERROR(VLOOKUP(C231,[1]Annuaires!$B$4:$ZZ$5000,4,0),(IFERROR(VLOOKUP(C231,'[2]PRE - ETUDE'!$C$5:$ZZ$5000,4,0),IFERROR(VLOOKUP(C231,[2]PROJETS!$C$5:$ZZ$5000,4,0),(VLOOKUP(C231,Imformations!$C$9:$E$38,3,0)))))))</f>
        <v/>
      </c>
      <c r="H231" s="29" t="str">
        <f>IF(C231="","",IFERROR((VLOOKUP(C231,'[2]PRE - ETUDE'!$E$58:$AD$100,25,0)),IFERROR(VLOOKUP(C231,Imformations!$C$10:$G$32,3,0),IFERROR((VLOOKUP(C231,[2]PROJETS!$D$24:$AE$1000,25,0)),""))))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65"/>
      <c r="D232" s="72"/>
      <c r="E232" s="64"/>
      <c r="F232" s="28" t="str">
        <f>IF(C232="","",IFERROR(VLOOKUP(C232,[1]Annuaires!$B$4:$ZZ$5000,2,0)&amp;"  "&amp;VLOOKUP(C232,[1]Annuaires!$B$4:$ZZ$5000,1,0),(IFERROR(VLOOKUP(C232,'[2]PRE - ETUDE'!$C$5:$ZZ$5000,5,0),IFERROR(VLOOKUP(C232,Imformations!$C$9:$E$39,2,0),(VLOOKUP(C232,[2]PROJETS!$C$5:$ZZ$5000,5,0)))))))</f>
        <v/>
      </c>
      <c r="G232" s="28" t="str">
        <f>IF(C232="","",IFERROR(VLOOKUP(C232,[1]Annuaires!$B$4:$ZZ$5000,4,0),(IFERROR(VLOOKUP(C232,'[2]PRE - ETUDE'!$C$5:$ZZ$5000,4,0),IFERROR(VLOOKUP(C232,[2]PROJETS!$C$5:$ZZ$5000,4,0),(VLOOKUP(C232,Imformations!$C$9:$E$38,3,0)))))))</f>
        <v/>
      </c>
      <c r="H232" s="29" t="str">
        <f>IF(C232="","",IFERROR((VLOOKUP(C232,'[2]PRE - ETUDE'!$E$58:$AD$100,25,0)),IFERROR(VLOOKUP(C232,Imformations!$C$10:$G$32,3,0),IFERROR((VLOOKUP(C232,[2]PROJETS!$D$24:$AE$1000,25,0)),""))))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65"/>
      <c r="D233" s="72"/>
      <c r="E233" s="64"/>
      <c r="F233" s="28" t="str">
        <f>IF(C233="","",IFERROR(VLOOKUP(C233,[1]Annuaires!$B$4:$ZZ$5000,2,0)&amp;"  "&amp;VLOOKUP(C233,[1]Annuaires!$B$4:$ZZ$5000,1,0),(IFERROR(VLOOKUP(C233,'[2]PRE - ETUDE'!$C$5:$ZZ$5000,5,0),IFERROR(VLOOKUP(C233,Imformations!$C$9:$E$39,2,0),(VLOOKUP(C233,[2]PROJETS!$C$5:$ZZ$5000,5,0)))))))</f>
        <v/>
      </c>
      <c r="G233" s="28" t="str">
        <f>IF(C233="","",IFERROR(VLOOKUP(C233,[1]Annuaires!$B$4:$ZZ$5000,4,0),(IFERROR(VLOOKUP(C233,'[2]PRE - ETUDE'!$C$5:$ZZ$5000,4,0),IFERROR(VLOOKUP(C233,[2]PROJETS!$C$5:$ZZ$5000,4,0),(VLOOKUP(C233,Imformations!$C$9:$E$38,3,0)))))))</f>
        <v/>
      </c>
      <c r="H233" s="29" t="str">
        <f>IF(C233="","",IFERROR((VLOOKUP(C233,'[2]PRE - ETUDE'!$E$58:$AD$100,25,0)),IFERROR(VLOOKUP(C233,Imformations!$C$10:$G$32,3,0),IFERROR((VLOOKUP(C233,[2]PROJETS!$D$24:$AE$1000,25,0)),""))))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65"/>
      <c r="D234" s="72"/>
      <c r="E234" s="64"/>
      <c r="F234" s="28" t="str">
        <f>IF(C234="","",IFERROR(VLOOKUP(C234,[1]Annuaires!$B$4:$ZZ$5000,2,0)&amp;"  "&amp;VLOOKUP(C234,[1]Annuaires!$B$4:$ZZ$5000,1,0),(IFERROR(VLOOKUP(C234,'[2]PRE - ETUDE'!$C$5:$ZZ$5000,5,0),IFERROR(VLOOKUP(C234,Imformations!$C$9:$E$39,2,0),(VLOOKUP(C234,[2]PROJETS!$C$5:$ZZ$5000,5,0)))))))</f>
        <v/>
      </c>
      <c r="G234" s="28" t="str">
        <f>IF(C234="","",IFERROR(VLOOKUP(C234,[1]Annuaires!$B$4:$ZZ$5000,4,0),(IFERROR(VLOOKUP(C234,'[2]PRE - ETUDE'!$C$5:$ZZ$5000,4,0),IFERROR(VLOOKUP(C234,[2]PROJETS!$C$5:$ZZ$5000,4,0),(VLOOKUP(C234,Imformations!$C$9:$E$38,3,0)))))))</f>
        <v/>
      </c>
      <c r="H234" s="29" t="str">
        <f>IF(C234="","",IFERROR((VLOOKUP(C234,'[2]PRE - ETUDE'!$E$58:$AD$100,25,0)),IFERROR(VLOOKUP(C234,Imformations!$C$10:$G$32,3,0),IFERROR((VLOOKUP(C234,[2]PROJETS!$D$24:$AE$1000,25,0)),""))))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40" t="s">
        <v>49</v>
      </c>
      <c r="D235" s="73">
        <f>SUM(D228:D234)</f>
        <v>0</v>
      </c>
      <c r="E235" s="41"/>
      <c r="F235" s="42"/>
      <c r="G235" s="43" t="s">
        <v>50</v>
      </c>
      <c r="H235" s="44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68"/>
      <c r="D236" s="70"/>
      <c r="E236" s="67"/>
      <c r="F236" s="28" t="str">
        <f>IF(C236="","",IFERROR(VLOOKUP(C236,[1]Annuaires!$B$4:$ZZ$5000,2,0)&amp;"  "&amp;VLOOKUP(C236,[1]Annuaires!$B$4:$ZZ$5000,1,0),(IFERROR(VLOOKUP(C236,'[2]PRE - ETUDE'!$C$5:$ZZ$5000,5,0),IFERROR(VLOOKUP(C236,Imformations!$C$9:$E$39,2,0),(VLOOKUP(C236,[2]PROJETS!$C$5:$ZZ$5000,5,0)))))))</f>
        <v/>
      </c>
      <c r="G236" s="28" t="str">
        <f>IF(C236="","",IFERROR(VLOOKUP(C236,[1]Annuaires!$B$4:$ZZ$5000,4,0),(IFERROR(VLOOKUP(C236,'[2]PRE - ETUDE'!$C$5:$ZZ$5000,4,0),IFERROR(VLOOKUP(C236,[2]PROJETS!$C$5:$ZZ$5000,4,0),(VLOOKUP(C236,Imformations!$C$9:$E$38,3,0)))))))</f>
        <v/>
      </c>
      <c r="H236" s="29" t="str">
        <f>IF(C236="","",IFERROR((VLOOKUP(C236,'[2]PRE - ETUDE'!$E$58:$AD$100,25,0)),IFERROR(VLOOKUP(C236,Imformations!$C$10:$G$32,3,0),IFERROR((VLOOKUP(C236,[2]PROJETS!$D$24:$AE$1000,25,0)),""))))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65"/>
      <c r="D237" s="72"/>
      <c r="E237" s="64"/>
      <c r="F237" s="28" t="str">
        <f>IF(C237="","",IFERROR(VLOOKUP(C237,[1]Annuaires!$B$4:$ZZ$5000,2,0)&amp;"  "&amp;VLOOKUP(C237,[1]Annuaires!$B$4:$ZZ$5000,1,0),(IFERROR(VLOOKUP(C237,'[2]PRE - ETUDE'!$C$5:$ZZ$5000,5,0),IFERROR(VLOOKUP(C237,Imformations!$C$9:$E$39,2,0),(VLOOKUP(C237,[2]PROJETS!$C$5:$ZZ$5000,5,0)))))))</f>
        <v/>
      </c>
      <c r="G237" s="28" t="str">
        <f>IF(C237="","",IFERROR(VLOOKUP(C237,[1]Annuaires!$B$4:$ZZ$5000,4,0),(IFERROR(VLOOKUP(C237,'[2]PRE - ETUDE'!$C$5:$ZZ$5000,4,0),IFERROR(VLOOKUP(C237,[2]PROJETS!$C$5:$ZZ$5000,4,0),(VLOOKUP(C237,Imformations!$C$9:$E$38,3,0)))))))</f>
        <v/>
      </c>
      <c r="H237" s="29" t="str">
        <f>IF(C237="","",IFERROR((VLOOKUP(C237,'[2]PRE - ETUDE'!$E$58:$AD$100,25,0)),IFERROR(VLOOKUP(C237,Imformations!$C$10:$G$32,3,0),IFERROR((VLOOKUP(C237,[2]PROJETS!$D$24:$AE$1000,25,0)),""))))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65"/>
      <c r="D238" s="72"/>
      <c r="E238" s="64"/>
      <c r="F238" s="28" t="str">
        <f>IF(C238="","",IFERROR(VLOOKUP(C238,[1]Annuaires!$B$4:$ZZ$5000,2,0)&amp;"  "&amp;VLOOKUP(C238,[1]Annuaires!$B$4:$ZZ$5000,1,0),(IFERROR(VLOOKUP(C238,'[2]PRE - ETUDE'!$C$5:$ZZ$5000,5,0),IFERROR(VLOOKUP(C238,Imformations!$C$9:$E$39,2,0),(VLOOKUP(C238,[2]PROJETS!$C$5:$ZZ$5000,5,0)))))))</f>
        <v/>
      </c>
      <c r="G238" s="28" t="str">
        <f>IF(C238="","",IFERROR(VLOOKUP(C238,[1]Annuaires!$B$4:$ZZ$5000,4,0),(IFERROR(VLOOKUP(C238,'[2]PRE - ETUDE'!$C$5:$ZZ$5000,4,0),IFERROR(VLOOKUP(C238,[2]PROJETS!$C$5:$ZZ$5000,4,0),(VLOOKUP(C238,Imformations!$C$9:$E$38,3,0)))))))</f>
        <v/>
      </c>
      <c r="H238" s="29" t="str">
        <f>IF(C238="","",IFERROR((VLOOKUP(C238,'[2]PRE - ETUDE'!$E$58:$AD$100,25,0)),IFERROR(VLOOKUP(C238,Imformations!$C$10:$G$32,3,0),IFERROR((VLOOKUP(C238,[2]PROJETS!$D$24:$AE$1000,25,0)),""))))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65"/>
      <c r="D239" s="72"/>
      <c r="E239" s="64"/>
      <c r="F239" s="28" t="str">
        <f>IF(C239="","",IFERROR(VLOOKUP(C239,[1]Annuaires!$B$4:$ZZ$5000,2,0)&amp;"  "&amp;VLOOKUP(C239,[1]Annuaires!$B$4:$ZZ$5000,1,0),(IFERROR(VLOOKUP(C239,'[2]PRE - ETUDE'!$C$5:$ZZ$5000,5,0),IFERROR(VLOOKUP(C239,Imformations!$C$9:$E$39,2,0),(VLOOKUP(C239,[2]PROJETS!$C$5:$ZZ$5000,5,0)))))))</f>
        <v/>
      </c>
      <c r="G239" s="28" t="str">
        <f>IF(C239="","",IFERROR(VLOOKUP(C239,[1]Annuaires!$B$4:$ZZ$5000,4,0),(IFERROR(VLOOKUP(C239,'[2]PRE - ETUDE'!$C$5:$ZZ$5000,4,0),IFERROR(VLOOKUP(C239,[2]PROJETS!$C$5:$ZZ$5000,4,0),(VLOOKUP(C239,Imformations!$C$9:$E$38,3,0)))))))</f>
        <v/>
      </c>
      <c r="H239" s="29" t="str">
        <f>IF(C239="","",IFERROR((VLOOKUP(C239,'[2]PRE - ETUDE'!$E$58:$AD$100,25,0)),IFERROR(VLOOKUP(C239,Imformations!$C$10:$G$32,3,0),IFERROR((VLOOKUP(C239,[2]PROJETS!$D$24:$AE$1000,25,0)),""))))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65"/>
      <c r="D240" s="72"/>
      <c r="E240" s="64"/>
      <c r="F240" s="28" t="str">
        <f>IF(C240="","",IFERROR(VLOOKUP(C240,[1]Annuaires!$B$4:$ZZ$5000,2,0)&amp;"  "&amp;VLOOKUP(C240,[1]Annuaires!$B$4:$ZZ$5000,1,0),(IFERROR(VLOOKUP(C240,'[2]PRE - ETUDE'!$C$5:$ZZ$5000,5,0),IFERROR(VLOOKUP(C240,Imformations!$C$9:$E$39,2,0),(VLOOKUP(C240,[2]PROJETS!$C$5:$ZZ$5000,5,0)))))))</f>
        <v/>
      </c>
      <c r="G240" s="28" t="str">
        <f>IF(C240="","",IFERROR(VLOOKUP(C240,[1]Annuaires!$B$4:$ZZ$5000,4,0),(IFERROR(VLOOKUP(C240,'[2]PRE - ETUDE'!$C$5:$ZZ$5000,4,0),IFERROR(VLOOKUP(C240,[2]PROJETS!$C$5:$ZZ$5000,4,0),(VLOOKUP(C240,Imformations!$C$9:$E$38,3,0)))))))</f>
        <v/>
      </c>
      <c r="H240" s="29" t="str">
        <f>IF(C240="","",IFERROR((VLOOKUP(C240,'[2]PRE - ETUDE'!$E$58:$AD$100,25,0)),IFERROR(VLOOKUP(C240,Imformations!$C$10:$G$32,3,0),IFERROR((VLOOKUP(C240,[2]PROJETS!$D$24:$AE$1000,25,0)),""))))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65"/>
      <c r="D241" s="72"/>
      <c r="E241" s="64"/>
      <c r="F241" s="28" t="str">
        <f>IF(C241="","",IFERROR(VLOOKUP(C241,[1]Annuaires!$B$4:$ZZ$5000,2,0)&amp;"  "&amp;VLOOKUP(C241,[1]Annuaires!$B$4:$ZZ$5000,1,0),(IFERROR(VLOOKUP(C241,'[2]PRE - ETUDE'!$C$5:$ZZ$5000,5,0),IFERROR(VLOOKUP(C241,Imformations!$C$9:$E$39,2,0),(VLOOKUP(C241,[2]PROJETS!$C$5:$ZZ$5000,5,0)))))))</f>
        <v/>
      </c>
      <c r="G241" s="28" t="str">
        <f>IF(C241="","",IFERROR(VLOOKUP(C241,[1]Annuaires!$B$4:$ZZ$5000,4,0),(IFERROR(VLOOKUP(C241,'[2]PRE - ETUDE'!$C$5:$ZZ$5000,4,0),IFERROR(VLOOKUP(C241,[2]PROJETS!$C$5:$ZZ$5000,4,0),(VLOOKUP(C241,Imformations!$C$9:$E$38,3,0)))))))</f>
        <v/>
      </c>
      <c r="H241" s="29" t="str">
        <f>IF(C241="","",IFERROR((VLOOKUP(C241,'[2]PRE - ETUDE'!$E$58:$AD$100,25,0)),IFERROR(VLOOKUP(C241,Imformations!$C$10:$G$32,3,0),IFERROR((VLOOKUP(C241,[2]PROJETS!$D$24:$AE$1000,25,0)),""))))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65"/>
      <c r="D242" s="72"/>
      <c r="E242" s="64"/>
      <c r="F242" s="28" t="str">
        <f>IF(C242="","",IFERROR(VLOOKUP(C242,[1]Annuaires!$B$4:$ZZ$5000,2,0)&amp;"  "&amp;VLOOKUP(C242,[1]Annuaires!$B$4:$ZZ$5000,1,0),(IFERROR(VLOOKUP(C242,'[2]PRE - ETUDE'!$C$5:$ZZ$5000,5,0),IFERROR(VLOOKUP(C242,Imformations!$C$9:$E$39,2,0),(VLOOKUP(C242,[2]PROJETS!$C$5:$ZZ$5000,5,0)))))))</f>
        <v/>
      </c>
      <c r="G242" s="28" t="str">
        <f>IF(C242="","",IFERROR(VLOOKUP(C242,[1]Annuaires!$B$4:$ZZ$5000,4,0),(IFERROR(VLOOKUP(C242,'[2]PRE - ETUDE'!$C$5:$ZZ$5000,4,0),IFERROR(VLOOKUP(C242,[2]PROJETS!$C$5:$ZZ$5000,4,0),(VLOOKUP(C242,Imformations!$C$9:$E$38,3,0)))))))</f>
        <v/>
      </c>
      <c r="H242" s="29" t="str">
        <f>IF(C242="","",IFERROR((VLOOKUP(C242,'[2]PRE - ETUDE'!$E$58:$AD$100,25,0)),IFERROR(VLOOKUP(C242,Imformations!$C$10:$G$32,3,0),IFERROR((VLOOKUP(C242,[2]PROJETS!$D$24:$AE$1000,25,0)),""))))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40" t="s">
        <v>49</v>
      </c>
      <c r="D243" s="73">
        <f>SUM(D236:D242)</f>
        <v>0</v>
      </c>
      <c r="E243" s="41"/>
      <c r="F243" s="42"/>
      <c r="G243" s="43" t="s">
        <v>50</v>
      </c>
      <c r="H243" s="44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68"/>
      <c r="D244" s="70"/>
      <c r="E244" s="67"/>
      <c r="F244" s="28" t="str">
        <f>IF(C244="","",IFERROR(VLOOKUP(C244,[1]Annuaires!$B$4:$ZZ$5000,2,0)&amp;"  "&amp;VLOOKUP(C244,[1]Annuaires!$B$4:$ZZ$5000,1,0),(IFERROR(VLOOKUP(C244,'[2]PRE - ETUDE'!$C$5:$ZZ$5000,5,0),IFERROR(VLOOKUP(C244,Imformations!$C$9:$E$39,2,0),(VLOOKUP(C244,[2]PROJETS!$C$5:$ZZ$5000,5,0)))))))</f>
        <v/>
      </c>
      <c r="G244" s="28" t="str">
        <f>IF(C244="","",IFERROR(VLOOKUP(C244,[1]Annuaires!$B$4:$ZZ$5000,4,0),(IFERROR(VLOOKUP(C244,'[2]PRE - ETUDE'!$C$5:$ZZ$5000,4,0),IFERROR(VLOOKUP(C244,[2]PROJETS!$C$5:$ZZ$5000,4,0),(VLOOKUP(C244,Imformations!$C$9:$E$38,3,0)))))))</f>
        <v/>
      </c>
      <c r="H244" s="29" t="str">
        <f>IF(C244="","",IFERROR((VLOOKUP(C244,'[2]PRE - ETUDE'!$E$58:$AD$100,25,0)),IFERROR(VLOOKUP(C244,Imformations!$C$10:$G$32,3,0),IFERROR((VLOOKUP(C244,[2]PROJETS!$D$24:$AE$1000,25,0)),""))))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65"/>
      <c r="D245" s="72"/>
      <c r="E245" s="64"/>
      <c r="F245" s="28" t="str">
        <f>IF(C245="","",IFERROR(VLOOKUP(C245,[1]Annuaires!$B$4:$ZZ$5000,2,0)&amp;"  "&amp;VLOOKUP(C245,[1]Annuaires!$B$4:$ZZ$5000,1,0),(IFERROR(VLOOKUP(C245,'[2]PRE - ETUDE'!$C$5:$ZZ$5000,5,0),IFERROR(VLOOKUP(C245,Imformations!$C$9:$E$39,2,0),(VLOOKUP(C245,[2]PROJETS!$C$5:$ZZ$5000,5,0)))))))</f>
        <v/>
      </c>
      <c r="G245" s="28" t="str">
        <f>IF(C245="","",IFERROR(VLOOKUP(C245,[1]Annuaires!$B$4:$ZZ$5000,4,0),(IFERROR(VLOOKUP(C245,'[2]PRE - ETUDE'!$C$5:$ZZ$5000,4,0),IFERROR(VLOOKUP(C245,[2]PROJETS!$C$5:$ZZ$5000,4,0),(VLOOKUP(C245,Imformations!$C$9:$E$38,3,0)))))))</f>
        <v/>
      </c>
      <c r="H245" s="29" t="str">
        <f>IF(C245="","",IFERROR((VLOOKUP(C245,'[2]PRE - ETUDE'!$E$58:$AD$100,25,0)),IFERROR(VLOOKUP(C245,Imformations!$C$10:$G$32,3,0),IFERROR((VLOOKUP(C245,[2]PROJETS!$D$24:$AE$1000,25,0)),""))))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65"/>
      <c r="D246" s="72"/>
      <c r="E246" s="64"/>
      <c r="F246" s="28" t="str">
        <f>IF(C246="","",IFERROR(VLOOKUP(C246,[1]Annuaires!$B$4:$ZZ$5000,2,0)&amp;"  "&amp;VLOOKUP(C246,[1]Annuaires!$B$4:$ZZ$5000,1,0),(IFERROR(VLOOKUP(C246,'[2]PRE - ETUDE'!$C$5:$ZZ$5000,5,0),IFERROR(VLOOKUP(C246,Imformations!$C$9:$E$39,2,0),(VLOOKUP(C246,[2]PROJETS!$C$5:$ZZ$5000,5,0)))))))</f>
        <v/>
      </c>
      <c r="G246" s="28" t="str">
        <f>IF(C246="","",IFERROR(VLOOKUP(C246,[1]Annuaires!$B$4:$ZZ$5000,4,0),(IFERROR(VLOOKUP(C246,'[2]PRE - ETUDE'!$C$5:$ZZ$5000,4,0),IFERROR(VLOOKUP(C246,[2]PROJETS!$C$5:$ZZ$5000,4,0),(VLOOKUP(C246,Imformations!$C$9:$E$38,3,0)))))))</f>
        <v/>
      </c>
      <c r="H246" s="29" t="str">
        <f>IF(C246="","",IFERROR((VLOOKUP(C246,'[2]PRE - ETUDE'!$E$58:$AD$100,25,0)),IFERROR(VLOOKUP(C246,Imformations!$C$10:$G$32,3,0),IFERROR((VLOOKUP(C246,[2]PROJETS!$D$24:$AE$1000,25,0)),""))))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65"/>
      <c r="D247" s="72"/>
      <c r="E247" s="64"/>
      <c r="F247" s="28" t="str">
        <f>IF(C247="","",IFERROR(VLOOKUP(C247,[1]Annuaires!$B$4:$ZZ$5000,2,0)&amp;"  "&amp;VLOOKUP(C247,[1]Annuaires!$B$4:$ZZ$5000,1,0),(IFERROR(VLOOKUP(C247,'[2]PRE - ETUDE'!$C$5:$ZZ$5000,5,0),IFERROR(VLOOKUP(C247,Imformations!$C$9:$E$39,2,0),(VLOOKUP(C247,[2]PROJETS!$C$5:$ZZ$5000,5,0)))))))</f>
        <v/>
      </c>
      <c r="G247" s="28" t="str">
        <f>IF(C247="","",IFERROR(VLOOKUP(C247,[1]Annuaires!$B$4:$ZZ$5000,4,0),(IFERROR(VLOOKUP(C247,'[2]PRE - ETUDE'!$C$5:$ZZ$5000,4,0),IFERROR(VLOOKUP(C247,[2]PROJETS!$C$5:$ZZ$5000,4,0),(VLOOKUP(C247,Imformations!$C$9:$E$38,3,0)))))))</f>
        <v/>
      </c>
      <c r="H247" s="29" t="str">
        <f>IF(C247="","",IFERROR((VLOOKUP(C247,'[2]PRE - ETUDE'!$E$58:$AD$100,25,0)),IFERROR(VLOOKUP(C247,Imformations!$C$10:$G$32,3,0),IFERROR((VLOOKUP(C247,[2]PROJETS!$D$24:$AE$1000,25,0)),""))))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65"/>
      <c r="D248" s="72"/>
      <c r="E248" s="64"/>
      <c r="F248" s="28" t="str">
        <f>IF(C248="","",IFERROR(VLOOKUP(C248,[1]Annuaires!$B$4:$ZZ$5000,2,0)&amp;"  "&amp;VLOOKUP(C248,[1]Annuaires!$B$4:$ZZ$5000,1,0),(IFERROR(VLOOKUP(C248,'[2]PRE - ETUDE'!$C$5:$ZZ$5000,5,0),IFERROR(VLOOKUP(C248,Imformations!$C$9:$E$39,2,0),(VLOOKUP(C248,[2]PROJETS!$C$5:$ZZ$5000,5,0)))))))</f>
        <v/>
      </c>
      <c r="G248" s="28" t="str">
        <f>IF(C248="","",IFERROR(VLOOKUP(C248,[1]Annuaires!$B$4:$ZZ$5000,4,0),(IFERROR(VLOOKUP(C248,'[2]PRE - ETUDE'!$C$5:$ZZ$5000,4,0),IFERROR(VLOOKUP(C248,[2]PROJETS!$C$5:$ZZ$5000,4,0),(VLOOKUP(C248,Imformations!$C$9:$E$38,3,0)))))))</f>
        <v/>
      </c>
      <c r="H248" s="29" t="str">
        <f>IF(C248="","",IFERROR((VLOOKUP(C248,'[2]PRE - ETUDE'!$E$58:$AD$100,25,0)),IFERROR(VLOOKUP(C248,Imformations!$C$10:$G$32,3,0),IFERROR((VLOOKUP(C248,[2]PROJETS!$D$24:$AE$1000,25,0)),""))))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65"/>
      <c r="D249" s="72"/>
      <c r="E249" s="64"/>
      <c r="F249" s="28" t="str">
        <f>IF(C249="","",IFERROR(VLOOKUP(C249,[1]Annuaires!$B$4:$ZZ$5000,2,0)&amp;"  "&amp;VLOOKUP(C249,[1]Annuaires!$B$4:$ZZ$5000,1,0),(IFERROR(VLOOKUP(C249,'[2]PRE - ETUDE'!$C$5:$ZZ$5000,5,0),IFERROR(VLOOKUP(C249,Imformations!$C$9:$E$39,2,0),(VLOOKUP(C249,[2]PROJETS!$C$5:$ZZ$5000,5,0)))))))</f>
        <v/>
      </c>
      <c r="G249" s="28" t="str">
        <f>IF(C249="","",IFERROR(VLOOKUP(C249,[1]Annuaires!$B$4:$ZZ$5000,4,0),(IFERROR(VLOOKUP(C249,'[2]PRE - ETUDE'!$C$5:$ZZ$5000,4,0),IFERROR(VLOOKUP(C249,[2]PROJETS!$C$5:$ZZ$5000,4,0),(VLOOKUP(C249,Imformations!$C$9:$E$38,3,0)))))))</f>
        <v/>
      </c>
      <c r="H249" s="29" t="str">
        <f>IF(C249="","",IFERROR((VLOOKUP(C249,'[2]PRE - ETUDE'!$E$58:$AD$100,25,0)),IFERROR(VLOOKUP(C249,Imformations!$C$10:$G$32,3,0),IFERROR((VLOOKUP(C249,[2]PROJETS!$D$24:$AE$1000,25,0)),""))))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65"/>
      <c r="D250" s="72"/>
      <c r="E250" s="64"/>
      <c r="F250" s="28" t="str">
        <f>IF(C250="","",IFERROR(VLOOKUP(C250,[1]Annuaires!$B$4:$ZZ$5000,2,0)&amp;"  "&amp;VLOOKUP(C250,[1]Annuaires!$B$4:$ZZ$5000,1,0),(IFERROR(VLOOKUP(C250,'[2]PRE - ETUDE'!$C$5:$ZZ$5000,5,0),IFERROR(VLOOKUP(C250,Imformations!$C$9:$E$39,2,0),(VLOOKUP(C250,[2]PROJETS!$C$5:$ZZ$5000,5,0)))))))</f>
        <v/>
      </c>
      <c r="G250" s="28" t="str">
        <f>IF(C250="","",IFERROR(VLOOKUP(C250,[1]Annuaires!$B$4:$ZZ$5000,4,0),(IFERROR(VLOOKUP(C250,'[2]PRE - ETUDE'!$C$5:$ZZ$5000,4,0),IFERROR(VLOOKUP(C250,[2]PROJETS!$C$5:$ZZ$5000,4,0),(VLOOKUP(C250,Imformations!$C$9:$E$38,3,0)))))))</f>
        <v/>
      </c>
      <c r="H250" s="29" t="str">
        <f>IF(C250="","",IFERROR((VLOOKUP(C250,'[2]PRE - ETUDE'!$E$58:$AD$100,25,0)),IFERROR(VLOOKUP(C250,Imformations!$C$10:$G$32,3,0),IFERROR((VLOOKUP(C250,[2]PROJETS!$D$24:$AE$1000,25,0)),""))))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49" t="s">
        <v>49</v>
      </c>
      <c r="D251" s="75">
        <f>SUM(D244:D250)</f>
        <v>0</v>
      </c>
      <c r="E251" s="50"/>
      <c r="F251" s="51"/>
      <c r="G251" s="52" t="s">
        <v>50</v>
      </c>
      <c r="H251" s="53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57"/>
    </row>
    <row r="258" spans="4:4" x14ac:dyDescent="0.25">
      <c r="D258" s="57"/>
    </row>
    <row r="259" spans="4:4" x14ac:dyDescent="0.25">
      <c r="D259" s="57"/>
    </row>
    <row r="260" spans="4:4" x14ac:dyDescent="0.25">
      <c r="D260" s="57"/>
    </row>
    <row r="261" spans="4:4" x14ac:dyDescent="0.25">
      <c r="D261" s="57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219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48" customWidth="1"/>
    <col min="4" max="4" width="9.5703125" style="48" customWidth="1"/>
    <col min="5" max="5" width="25.140625" style="48" customWidth="1"/>
    <col min="6" max="6" width="26.7109375" style="58" bestFit="1" customWidth="1"/>
    <col min="7" max="7" width="44.7109375" style="59" bestFit="1" customWidth="1"/>
    <col min="8" max="8" width="8.7109375" style="48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"NOVEMBRE "&amp;Imformations!B3</f>
        <v>NOVEMBRE 2017</v>
      </c>
      <c r="H1" s="142">
        <f>D11+D19+D27+D35+D43+D51+D59+D67+D75+D83+D91+D99+D107+D115+D123+D131+D139+D147+D155+D163+D171+D179+D187+D195+D203+D211+D219+D227+D235+D243+D251</f>
        <v>0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18">
        <f>B2+1</f>
        <v>2</v>
      </c>
      <c r="D2" s="18">
        <f t="shared" ref="D2:I2" si="0">C2+1</f>
        <v>3</v>
      </c>
      <c r="E2" s="18"/>
      <c r="F2" s="19"/>
      <c r="G2" s="18">
        <f>D2+1</f>
        <v>4</v>
      </c>
      <c r="H2" s="18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63"/>
      <c r="D4" s="71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29" t="str">
        <f>IF(C4="","",IFERROR((VLOOKUP(C4,'[2]PRE - ETUDE'!$E$58:$AD$100,25,0)),IFERROR(VLOOKUP(C4,Imformations!$C$10:$G$32,3,0),IFERROR((VLOOKUP(C4,[2]PROJETS!$D$24:$AE$1000,25,0)),""))))</f>
        <v/>
      </c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65"/>
      <c r="D5" s="72"/>
      <c r="E5" s="64"/>
      <c r="F5" s="28" t="str">
        <f>IF(C5="","",IFERROR(VLOOKUP(C5,[1]Annuaires!$B$4:$ZZ$5000,2,0)&amp;"  "&amp;VLOOKUP(C5,[1]Annuaires!$B$4:$ZZ$5000,1,0),(IFERROR(VLOOKUP(C5,'[2]PRE - ETUDE'!$C$5:$ZZ$5000,5,0),IFERROR(VLOOKUP(C5,Imformations!$C$9:$E$39,2,0),(VLOOKUP(C5,[2]PROJETS!$C$5:$ZZ$5000,5,0)))))))</f>
        <v/>
      </c>
      <c r="G5" s="28" t="str">
        <f>IF(C5="","",IFERROR(VLOOKUP(C5,[1]Annuaires!$B$4:$ZZ$5000,4,0),(IFERROR(VLOOKUP(C5,'[2]PRE - ETUDE'!$C$5:$ZZ$5000,4,0),IFERROR(VLOOKUP(C5,[2]PROJETS!$C$5:$ZZ$5000,4,0),(VLOOKUP(C5,Imformations!$C$9:$E$38,3,0)))))))</f>
        <v/>
      </c>
      <c r="H5" s="29" t="str">
        <f>IF(C5="","",IFERROR((VLOOKUP(C5,'[2]PRE - ETUDE'!$E$58:$AD$100,25,0)),IFERROR(VLOOKUP(C5,Imformations!$C$10:$G$32,3,0),IFERROR((VLOOKUP(C5,[2]PROJETS!$D$24:$AE$1000,25,0)),""))))</f>
        <v/>
      </c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65"/>
      <c r="D6" s="72"/>
      <c r="E6" s="64"/>
      <c r="F6" s="28" t="str">
        <f>IF(C6="","",IFERROR(VLOOKUP(C6,[1]Annuaires!$B$4:$ZZ$5000,2,0)&amp;"  "&amp;VLOOKUP(C6,[1]Annuaires!$B$4:$ZZ$5000,1,0),(IFERROR(VLOOKUP(C6,'[2]PRE - ETUDE'!$C$5:$ZZ$5000,5,0),IFERROR(VLOOKUP(C6,Imformations!$C$9:$E$39,2,0),(VLOOKUP(C6,[2]PROJETS!$C$5:$ZZ$5000,5,0)))))))</f>
        <v/>
      </c>
      <c r="G6" s="28" t="str">
        <f>IF(C6="","",IFERROR(VLOOKUP(C6,[1]Annuaires!$B$4:$ZZ$5000,4,0),(IFERROR(VLOOKUP(C6,'[2]PRE - ETUDE'!$C$5:$ZZ$5000,4,0),IFERROR(VLOOKUP(C6,[2]PROJETS!$C$5:$ZZ$5000,4,0),(VLOOKUP(C6,Imformations!$C$9:$E$38,3,0)))))))</f>
        <v/>
      </c>
      <c r="H6" s="29" t="str">
        <f>IF(C6="","",IFERROR((VLOOKUP(C6,'[2]PRE - ETUDE'!$E$58:$AD$100,25,0)),IFERROR(VLOOKUP(C6,Imformations!$C$10:$G$32,3,0),IFERROR((VLOOKUP(C6,[2]PROJETS!$D$24:$AE$1000,25,0)),""))))</f>
        <v/>
      </c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65"/>
      <c r="D7" s="72"/>
      <c r="E7" s="64"/>
      <c r="F7" s="28" t="str">
        <f>IF(C7="","",IFERROR(VLOOKUP(C7,[1]Annuaires!$B$4:$ZZ$5000,2,0)&amp;"  "&amp;VLOOKUP(C7,[1]Annuaires!$B$4:$ZZ$5000,1,0),(IFERROR(VLOOKUP(C7,'[2]PRE - ETUDE'!$C$5:$ZZ$5000,5,0),IFERROR(VLOOKUP(C7,Imformations!$C$9:$E$39,2,0),(VLOOKUP(C7,[2]PROJETS!$C$5:$ZZ$5000,5,0)))))))</f>
        <v/>
      </c>
      <c r="G7" s="28" t="str">
        <f>IF(C7="","",IFERROR(VLOOKUP(C7,[1]Annuaires!$B$4:$ZZ$5000,4,0),(IFERROR(VLOOKUP(C7,'[2]PRE - ETUDE'!$C$5:$ZZ$5000,4,0),IFERROR(VLOOKUP(C7,[2]PROJETS!$C$5:$ZZ$5000,4,0),(VLOOKUP(C7,Imformations!$C$9:$E$38,3,0)))))))</f>
        <v/>
      </c>
      <c r="H7" s="29" t="str">
        <f>IF(C7="","",IFERROR((VLOOKUP(C7,'[2]PRE - ETUDE'!$E$58:$AD$100,25,0)),IFERROR(VLOOKUP(C7,Imformations!$C$10:$G$32,3,0),IFERROR((VLOOKUP(C7,[2]PROJETS!$D$24:$AE$1000,25,0)),""))))</f>
        <v/>
      </c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65"/>
      <c r="D8" s="72"/>
      <c r="E8" s="64"/>
      <c r="F8" s="28" t="str">
        <f>IF(C8="","",IFERROR(VLOOKUP(C8,[1]Annuaires!$B$4:$ZZ$5000,2,0)&amp;"  "&amp;VLOOKUP(C8,[1]Annuaires!$B$4:$ZZ$5000,1,0),(IFERROR(VLOOKUP(C8,'[2]PRE - ETUDE'!$C$5:$ZZ$5000,5,0),IFERROR(VLOOKUP(C8,Imformations!$C$9:$E$39,2,0),(VLOOKUP(C8,[2]PROJETS!$C$5:$ZZ$5000,5,0)))))))</f>
        <v/>
      </c>
      <c r="G8" s="28" t="str">
        <f>IF(C8="","",IFERROR(VLOOKUP(C8,[1]Annuaires!$B$4:$ZZ$5000,4,0),(IFERROR(VLOOKUP(C8,'[2]PRE - ETUDE'!$C$5:$ZZ$5000,4,0),IFERROR(VLOOKUP(C8,[2]PROJETS!$C$5:$ZZ$5000,4,0),(VLOOKUP(C8,Imformations!$C$9:$E$38,3,0)))))))</f>
        <v/>
      </c>
      <c r="H8" s="29" t="str">
        <f>IF(C8="","",IFERROR((VLOOKUP(C8,'[2]PRE - ETUDE'!$E$58:$AD$100,25,0)),IFERROR(VLOOKUP(C8,Imformations!$C$10:$G$32,3,0),IFERROR((VLOOKUP(C8,[2]PROJETS!$D$24:$AE$1000,25,0)),""))))</f>
        <v/>
      </c>
      <c r="I8" s="36"/>
      <c r="J8" s="37"/>
      <c r="K8" s="38"/>
      <c r="M8" s="34"/>
      <c r="N8" s="34"/>
    </row>
    <row r="9" spans="2:15" ht="15" customHeight="1" x14ac:dyDescent="0.25">
      <c r="B9" s="139"/>
      <c r="C9" s="65"/>
      <c r="D9" s="72"/>
      <c r="E9" s="64"/>
      <c r="F9" s="28" t="str">
        <f>IF(C9="","",IFERROR(VLOOKUP(C9,[1]Annuaires!$B$4:$ZZ$5000,2,0)&amp;"  "&amp;VLOOKUP(C9,[1]Annuaires!$B$4:$ZZ$5000,1,0),(IFERROR(VLOOKUP(C9,'[2]PRE - ETUDE'!$C$5:$ZZ$5000,5,0),IFERROR(VLOOKUP(C9,Imformations!$C$9:$E$39,2,0),(VLOOKUP(C9,[2]PROJETS!$C$5:$ZZ$5000,5,0)))))))</f>
        <v/>
      </c>
      <c r="G9" s="28" t="str">
        <f>IF(C9="","",IFERROR(VLOOKUP(C9,[1]Annuaires!$B$4:$ZZ$5000,4,0),(IFERROR(VLOOKUP(C9,'[2]PRE - ETUDE'!$C$5:$ZZ$5000,4,0),IFERROR(VLOOKUP(C9,[2]PROJETS!$C$5:$ZZ$5000,4,0),(VLOOKUP(C9,Imformations!$C$9:$E$38,3,0)))))))</f>
        <v/>
      </c>
      <c r="H9" s="29" t="str">
        <f>IF(C9="","",IFERROR((VLOOKUP(C9,'[2]PRE - ETUDE'!$E$58:$AD$100,25,0)),IFERROR(VLOOKUP(C9,Imformations!$C$10:$G$32,3,0),IFERROR((VLOOKUP(C9,[2]PROJETS!$D$24:$AE$1000,25,0)),""))))</f>
        <v/>
      </c>
      <c r="I9" s="36"/>
      <c r="J9" s="37"/>
      <c r="K9" s="38"/>
      <c r="M9" s="34"/>
      <c r="N9" s="34"/>
    </row>
    <row r="10" spans="2:15" ht="15" customHeight="1" x14ac:dyDescent="0.25">
      <c r="B10" s="139"/>
      <c r="C10" s="65"/>
      <c r="D10" s="72"/>
      <c r="E10" s="64"/>
      <c r="F10" s="28" t="str">
        <f>IF(C10="","",IFERROR(VLOOKUP(C10,[1]Annuaires!$B$4:$ZZ$5000,2,0)&amp;"  "&amp;VLOOKUP(C10,[1]Annuaires!$B$4:$ZZ$5000,1,0),(IFERROR(VLOOKUP(C10,'[2]PRE - ETUDE'!$C$5:$ZZ$5000,5,0),IFERROR(VLOOKUP(C10,Imformations!$C$9:$E$39,2,0),(VLOOKUP(C10,[2]PROJETS!$C$5:$ZZ$5000,5,0)))))))</f>
        <v/>
      </c>
      <c r="G10" s="28" t="str">
        <f>IF(C10="","",IFERROR(VLOOKUP(C10,[1]Annuaires!$B$4:$ZZ$5000,4,0),(IFERROR(VLOOKUP(C10,'[2]PRE - ETUDE'!$C$5:$ZZ$5000,4,0),IFERROR(VLOOKUP(C10,[2]PROJETS!$C$5:$ZZ$5000,4,0),(VLOOKUP(C10,Imformations!$C$9:$E$38,3,0)))))))</f>
        <v/>
      </c>
      <c r="H10" s="29" t="str">
        <f>IF(C10="","",IFERROR((VLOOKUP(C10,'[2]PRE - ETUDE'!$E$58:$AD$100,25,0)),IFERROR(VLOOKUP(C10,Imformations!$C$10:$G$32,3,0),IFERROR((VLOOKUP(C10,[2]PROJETS!$D$24:$AE$1000,25,0)),""))))</f>
        <v/>
      </c>
      <c r="I10" s="36"/>
      <c r="J10" s="37"/>
      <c r="K10" s="38"/>
      <c r="M10" s="34"/>
      <c r="N10" s="34"/>
    </row>
    <row r="11" spans="2:15" ht="15" customHeight="1" x14ac:dyDescent="0.25">
      <c r="B11" s="140"/>
      <c r="C11" s="40" t="s">
        <v>49</v>
      </c>
      <c r="D11" s="73">
        <f>SUM(D4:D10)</f>
        <v>0</v>
      </c>
      <c r="E11" s="41"/>
      <c r="F11" s="42"/>
      <c r="G11" s="43" t="s">
        <v>50</v>
      </c>
      <c r="H11" s="44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65"/>
      <c r="D12" s="70"/>
      <c r="E12" s="67"/>
      <c r="F12" s="28" t="str">
        <f>IF(C12="","",IFERROR(VLOOKUP(C12,[1]Annuaires!$B$4:$ZZ$5000,2,0)&amp;"  "&amp;VLOOKUP(C12,[1]Annuaires!$B$4:$ZZ$5000,1,0),(IFERROR(VLOOKUP(C12,'[2]PRE - ETUDE'!$C$5:$ZZ$5000,5,0),IFERROR(VLOOKUP(C12,Imformations!$C$9:$E$39,2,0),(VLOOKUP(C12,[2]PROJETS!$C$5:$ZZ$5000,5,0)))))))</f>
        <v/>
      </c>
      <c r="G12" s="28" t="str">
        <f>IF(C12="","",IFERROR(VLOOKUP(C12,[1]Annuaires!$B$4:$ZZ$5000,4,0),(IFERROR(VLOOKUP(C12,'[2]PRE - ETUDE'!$C$5:$ZZ$5000,4,0),IFERROR(VLOOKUP(C12,[2]PROJETS!$C$5:$ZZ$5000,4,0),(VLOOKUP(C12,Imformations!$C$9:$E$38,3,0)))))))</f>
        <v/>
      </c>
      <c r="H12" s="29" t="str">
        <f>IF(C12="","",IFERROR((VLOOKUP(C12,'[2]PRE - ETUDE'!$E$58:$AD$100,25,0)),IFERROR(VLOOKUP(C12,Imformations!$C$10:$G$32,3,0),IFERROR((VLOOKUP(C12,[2]PROJETS!$D$24:$AE$1000,25,0)),""))))</f>
        <v/>
      </c>
      <c r="I12" s="30"/>
      <c r="J12" s="31"/>
      <c r="K12" s="32"/>
      <c r="M12" s="34"/>
      <c r="N12" s="34"/>
    </row>
    <row r="13" spans="2:15" x14ac:dyDescent="0.25">
      <c r="B13" s="139"/>
      <c r="C13" s="65"/>
      <c r="D13" s="72"/>
      <c r="E13" s="64"/>
      <c r="F13" s="28" t="str">
        <f>IF(C13="","",IFERROR(VLOOKUP(C13,[1]Annuaires!$B$4:$ZZ$5000,2,0)&amp;"  "&amp;VLOOKUP(C13,[1]Annuaires!$B$4:$ZZ$5000,1,0),(IFERROR(VLOOKUP(C13,'[2]PRE - ETUDE'!$C$5:$ZZ$5000,5,0),IFERROR(VLOOKUP(C13,Imformations!$C$9:$E$39,2,0),(VLOOKUP(C13,[2]PROJETS!$C$5:$ZZ$5000,5,0)))))))</f>
        <v/>
      </c>
      <c r="G13" s="28" t="str">
        <f>IF(C13="","",IFERROR(VLOOKUP(C13,[1]Annuaires!$B$4:$ZZ$5000,4,0),(IFERROR(VLOOKUP(C13,'[2]PRE - ETUDE'!$C$5:$ZZ$5000,4,0),IFERROR(VLOOKUP(C13,[2]PROJETS!$C$5:$ZZ$5000,4,0),(VLOOKUP(C13,Imformations!$C$9:$E$38,3,0)))))))</f>
        <v/>
      </c>
      <c r="H13" s="29" t="str">
        <f>IF(C13="","",IFERROR((VLOOKUP(C13,'[2]PRE - ETUDE'!$E$58:$AD$100,25,0)),IFERROR(VLOOKUP(C13,Imformations!$C$10:$G$32,3,0),IFERROR((VLOOKUP(C13,[2]PROJETS!$D$24:$AE$1000,25,0)),""))))</f>
        <v/>
      </c>
      <c r="I13" s="36"/>
      <c r="J13" s="37"/>
      <c r="K13" s="38"/>
      <c r="M13" s="34"/>
      <c r="N13" s="34"/>
    </row>
    <row r="14" spans="2:15" x14ac:dyDescent="0.25">
      <c r="B14" s="139"/>
      <c r="C14" s="65"/>
      <c r="D14" s="72"/>
      <c r="E14" s="64"/>
      <c r="F14" s="28" t="str">
        <f>IF(C14="","",IFERROR(VLOOKUP(C14,[1]Annuaires!$B$4:$ZZ$5000,2,0)&amp;"  "&amp;VLOOKUP(C14,[1]Annuaires!$B$4:$ZZ$5000,1,0),(IFERROR(VLOOKUP(C14,'[2]PRE - ETUDE'!$C$5:$ZZ$5000,5,0),IFERROR(VLOOKUP(C14,Imformations!$C$9:$E$39,2,0),(VLOOKUP(C14,[2]PROJETS!$C$5:$ZZ$5000,5,0)))))))</f>
        <v/>
      </c>
      <c r="G14" s="28" t="str">
        <f>IF(C14="","",IFERROR(VLOOKUP(C14,[1]Annuaires!$B$4:$ZZ$5000,4,0),(IFERROR(VLOOKUP(C14,'[2]PRE - ETUDE'!$C$5:$ZZ$5000,4,0),IFERROR(VLOOKUP(C14,[2]PROJETS!$C$5:$ZZ$5000,4,0),(VLOOKUP(C14,Imformations!$C$9:$E$38,3,0)))))))</f>
        <v/>
      </c>
      <c r="H14" s="29" t="str">
        <f>IF(C14="","",IFERROR((VLOOKUP(C14,'[2]PRE - ETUDE'!$E$58:$AD$100,25,0)),IFERROR(VLOOKUP(C14,Imformations!$C$10:$G$32,3,0),IFERROR((VLOOKUP(C14,[2]PROJETS!$D$24:$AE$1000,25,0)),""))))</f>
        <v/>
      </c>
      <c r="I14" s="36"/>
      <c r="J14" s="37"/>
      <c r="K14" s="38"/>
      <c r="M14" s="34"/>
      <c r="N14" s="34"/>
    </row>
    <row r="15" spans="2:15" x14ac:dyDescent="0.25">
      <c r="B15" s="139"/>
      <c r="C15" s="65"/>
      <c r="D15" s="72"/>
      <c r="E15" s="64"/>
      <c r="F15" s="28" t="str">
        <f>IF(C15="","",IFERROR(VLOOKUP(C15,[1]Annuaires!$B$4:$ZZ$5000,2,0)&amp;"  "&amp;VLOOKUP(C15,[1]Annuaires!$B$4:$ZZ$5000,1,0),(IFERROR(VLOOKUP(C15,'[2]PRE - ETUDE'!$C$5:$ZZ$5000,5,0),IFERROR(VLOOKUP(C15,Imformations!$C$9:$E$39,2,0),(VLOOKUP(C15,[2]PROJETS!$C$5:$ZZ$5000,5,0)))))))</f>
        <v/>
      </c>
      <c r="G15" s="28" t="str">
        <f>IF(C15="","",IFERROR(VLOOKUP(C15,[1]Annuaires!$B$4:$ZZ$5000,4,0),(IFERROR(VLOOKUP(C15,'[2]PRE - ETUDE'!$C$5:$ZZ$5000,4,0),IFERROR(VLOOKUP(C15,[2]PROJETS!$C$5:$ZZ$5000,4,0),(VLOOKUP(C15,Imformations!$C$9:$E$38,3,0)))))))</f>
        <v/>
      </c>
      <c r="H15" s="29" t="str">
        <f>IF(C15="","",IFERROR((VLOOKUP(C15,'[2]PRE - ETUDE'!$E$58:$AD$100,25,0)),IFERROR(VLOOKUP(C15,Imformations!$C$10:$G$32,3,0),IFERROR((VLOOKUP(C15,[2]PROJETS!$D$24:$AE$1000,25,0)),""))))</f>
        <v/>
      </c>
      <c r="I15" s="36"/>
      <c r="J15" s="37"/>
      <c r="K15" s="38"/>
      <c r="M15" s="34"/>
      <c r="N15" s="34"/>
    </row>
    <row r="16" spans="2:15" x14ac:dyDescent="0.25">
      <c r="B16" s="139"/>
      <c r="C16" s="65"/>
      <c r="D16" s="72"/>
      <c r="E16" s="64"/>
      <c r="F16" s="28" t="str">
        <f>IF(C16="","",IFERROR(VLOOKUP(C16,[1]Annuaires!$B$4:$ZZ$5000,2,0)&amp;"  "&amp;VLOOKUP(C16,[1]Annuaires!$B$4:$ZZ$5000,1,0),(IFERROR(VLOOKUP(C16,'[2]PRE - ETUDE'!$C$5:$ZZ$5000,5,0),IFERROR(VLOOKUP(C16,Imformations!$C$9:$E$39,2,0),(VLOOKUP(C16,[2]PROJETS!$C$5:$ZZ$5000,5,0)))))))</f>
        <v/>
      </c>
      <c r="G16" s="28" t="str">
        <f>IF(C16="","",IFERROR(VLOOKUP(C16,[1]Annuaires!$B$4:$ZZ$5000,4,0),(IFERROR(VLOOKUP(C16,'[2]PRE - ETUDE'!$C$5:$ZZ$5000,4,0),IFERROR(VLOOKUP(C16,[2]PROJETS!$C$5:$ZZ$5000,4,0),(VLOOKUP(C16,Imformations!$C$9:$E$38,3,0)))))))</f>
        <v/>
      </c>
      <c r="H16" s="29" t="str">
        <f>IF(C16="","",IFERROR((VLOOKUP(C16,'[2]PRE - ETUDE'!$E$58:$AD$100,25,0)),IFERROR(VLOOKUP(C16,Imformations!$C$10:$G$32,3,0),IFERROR((VLOOKUP(C16,[2]PROJETS!$D$24:$AE$1000,25,0)),""))))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65"/>
      <c r="D17" s="72"/>
      <c r="E17" s="64"/>
      <c r="F17" s="28" t="str">
        <f>IF(C17="","",IFERROR(VLOOKUP(C17,[1]Annuaires!$B$4:$ZZ$5000,2,0)&amp;"  "&amp;VLOOKUP(C17,[1]Annuaires!$B$4:$ZZ$5000,1,0),(IFERROR(VLOOKUP(C17,'[2]PRE - ETUDE'!$C$5:$ZZ$5000,5,0),IFERROR(VLOOKUP(C17,Imformations!$C$9:$E$39,2,0),(VLOOKUP(C17,[2]PROJETS!$C$5:$ZZ$5000,5,0)))))))</f>
        <v/>
      </c>
      <c r="G17" s="28" t="str">
        <f>IF(C17="","",IFERROR(VLOOKUP(C17,[1]Annuaires!$B$4:$ZZ$5000,4,0),(IFERROR(VLOOKUP(C17,'[2]PRE - ETUDE'!$C$5:$ZZ$5000,4,0),IFERROR(VLOOKUP(C17,[2]PROJETS!$C$5:$ZZ$5000,4,0),(VLOOKUP(C17,Imformations!$C$9:$E$38,3,0)))))))</f>
        <v/>
      </c>
      <c r="H17" s="29" t="str">
        <f>IF(C17="","",IFERROR((VLOOKUP(C17,'[2]PRE - ETUDE'!$E$58:$AD$100,25,0)),IFERROR(VLOOKUP(C17,Imformations!$C$10:$G$32,3,0),IFERROR((VLOOKUP(C17,[2]PROJETS!$D$24:$AE$1000,25,0)),""))))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65"/>
      <c r="D18" s="72"/>
      <c r="E18" s="64"/>
      <c r="F18" s="28" t="str">
        <f>IF(C18="","",IFERROR(VLOOKUP(C18,[1]Annuaires!$B$4:$ZZ$5000,2,0)&amp;"  "&amp;VLOOKUP(C18,[1]Annuaires!$B$4:$ZZ$5000,1,0),(IFERROR(VLOOKUP(C18,'[2]PRE - ETUDE'!$C$5:$ZZ$5000,5,0),IFERROR(VLOOKUP(C18,Imformations!$C$9:$E$39,2,0),(VLOOKUP(C18,[2]PROJETS!$C$5:$ZZ$5000,5,0)))))))</f>
        <v/>
      </c>
      <c r="G18" s="28" t="str">
        <f>IF(C18="","",IFERROR(VLOOKUP(C18,[1]Annuaires!$B$4:$ZZ$5000,4,0),(IFERROR(VLOOKUP(C18,'[2]PRE - ETUDE'!$C$5:$ZZ$5000,4,0),IFERROR(VLOOKUP(C18,[2]PROJETS!$C$5:$ZZ$5000,4,0),(VLOOKUP(C18,Imformations!$C$9:$E$38,3,0)))))))</f>
        <v/>
      </c>
      <c r="H18" s="29" t="str">
        <f>IF(C18="","",IFERROR((VLOOKUP(C18,'[2]PRE - ETUDE'!$E$58:$AD$100,25,0)),IFERROR(VLOOKUP(C18,Imformations!$C$10:$G$32,3,0),IFERROR((VLOOKUP(C18,[2]PROJETS!$D$24:$AE$1000,25,0)),""))))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40" t="s">
        <v>49</v>
      </c>
      <c r="D19" s="73">
        <f>SUM(D12:D18)</f>
        <v>0</v>
      </c>
      <c r="E19" s="41"/>
      <c r="F19" s="42"/>
      <c r="G19" s="43" t="s">
        <v>50</v>
      </c>
      <c r="H19" s="44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65"/>
      <c r="D20" s="70"/>
      <c r="E20" s="67"/>
      <c r="F20" s="28" t="str">
        <f>IF(C20="","",IFERROR(VLOOKUP(C20,[1]Annuaires!$B$4:$ZZ$5000,2,0)&amp;"  "&amp;VLOOKUP(C20,[1]Annuaires!$B$4:$ZZ$5000,1,0),(IFERROR(VLOOKUP(C20,'[2]PRE - ETUDE'!$C$5:$ZZ$5000,5,0),IFERROR(VLOOKUP(C20,Imformations!$C$9:$E$39,2,0),(VLOOKUP(C20,[2]PROJETS!$C$5:$ZZ$5000,5,0)))))))</f>
        <v/>
      </c>
      <c r="G20" s="28" t="str">
        <f>IF(C20="","",IFERROR(VLOOKUP(C20,[1]Annuaires!$B$4:$ZZ$5000,4,0),(IFERROR(VLOOKUP(C20,'[2]PRE - ETUDE'!$C$5:$ZZ$5000,4,0),IFERROR(VLOOKUP(C20,[2]PROJETS!$C$5:$ZZ$5000,4,0),(VLOOKUP(C20,Imformations!$C$9:$E$38,3,0)))))))</f>
        <v/>
      </c>
      <c r="H20" s="29" t="str">
        <f>IF(C20="","",IFERROR((VLOOKUP(C20,'[2]PRE - ETUDE'!$E$58:$AD$100,25,0)),IFERROR(VLOOKUP(C20,Imformations!$C$10:$G$32,3,0),IFERROR((VLOOKUP(C20,[2]PROJETS!$D$24:$AE$1000,25,0)),""))))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65"/>
      <c r="D21" s="72"/>
      <c r="E21" s="64"/>
      <c r="F21" s="28" t="str">
        <f>IF(C21="","",IFERROR(VLOOKUP(C21,[1]Annuaires!$B$4:$ZZ$5000,2,0)&amp;"  "&amp;VLOOKUP(C21,[1]Annuaires!$B$4:$ZZ$5000,1,0),(IFERROR(VLOOKUP(C21,'[2]PRE - ETUDE'!$C$5:$ZZ$5000,5,0),IFERROR(VLOOKUP(C21,Imformations!$C$9:$E$39,2,0),(VLOOKUP(C21,[2]PROJETS!$C$5:$ZZ$5000,5,0)))))))</f>
        <v/>
      </c>
      <c r="G21" s="28" t="str">
        <f>IF(C21="","",IFERROR(VLOOKUP(C21,[1]Annuaires!$B$4:$ZZ$5000,4,0),(IFERROR(VLOOKUP(C21,'[2]PRE - ETUDE'!$C$5:$ZZ$5000,4,0),IFERROR(VLOOKUP(C21,[2]PROJETS!$C$5:$ZZ$5000,4,0),(VLOOKUP(C21,Imformations!$C$9:$E$38,3,0)))))))</f>
        <v/>
      </c>
      <c r="H21" s="29" t="str">
        <f>IF(C21="","",IFERROR((VLOOKUP(C21,'[2]PRE - ETUDE'!$E$58:$AD$100,25,0)),IFERROR(VLOOKUP(C21,Imformations!$C$10:$G$32,3,0),IFERROR((VLOOKUP(C21,[2]PROJETS!$D$24:$AE$1000,25,0)),""))))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65"/>
      <c r="D22" s="72"/>
      <c r="E22" s="64"/>
      <c r="F22" s="28" t="str">
        <f>IF(C22="","",IFERROR(VLOOKUP(C22,[1]Annuaires!$B$4:$ZZ$5000,2,0)&amp;"  "&amp;VLOOKUP(C22,[1]Annuaires!$B$4:$ZZ$5000,1,0),(IFERROR(VLOOKUP(C22,'[2]PRE - ETUDE'!$C$5:$ZZ$5000,5,0),IFERROR(VLOOKUP(C22,Imformations!$C$9:$E$39,2,0),(VLOOKUP(C22,[2]PROJETS!$C$5:$ZZ$5000,5,0)))))))</f>
        <v/>
      </c>
      <c r="G22" s="28" t="str">
        <f>IF(C22="","",IFERROR(VLOOKUP(C22,[1]Annuaires!$B$4:$ZZ$5000,4,0),(IFERROR(VLOOKUP(C22,'[2]PRE - ETUDE'!$C$5:$ZZ$5000,4,0),IFERROR(VLOOKUP(C22,[2]PROJETS!$C$5:$ZZ$5000,4,0),(VLOOKUP(C22,Imformations!$C$9:$E$38,3,0)))))))</f>
        <v/>
      </c>
      <c r="H22" s="29" t="str">
        <f>IF(C22="","",IFERROR((VLOOKUP(C22,'[2]PRE - ETUDE'!$E$58:$AD$100,25,0)),IFERROR(VLOOKUP(C22,Imformations!$C$10:$G$32,3,0),IFERROR((VLOOKUP(C22,[2]PROJETS!$D$24:$AE$1000,25,0)),""))))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65"/>
      <c r="D23" s="72"/>
      <c r="E23" s="64"/>
      <c r="F23" s="28" t="str">
        <f>IF(C23="","",IFERROR(VLOOKUP(C23,[1]Annuaires!$B$4:$ZZ$5000,2,0)&amp;"  "&amp;VLOOKUP(C23,[1]Annuaires!$B$4:$ZZ$5000,1,0),(IFERROR(VLOOKUP(C23,'[2]PRE - ETUDE'!$C$5:$ZZ$5000,5,0),IFERROR(VLOOKUP(C23,Imformations!$C$9:$E$39,2,0),(VLOOKUP(C23,[2]PROJETS!$C$5:$ZZ$5000,5,0)))))))</f>
        <v/>
      </c>
      <c r="G23" s="28" t="str">
        <f>IF(C23="","",IFERROR(VLOOKUP(C23,[1]Annuaires!$B$4:$ZZ$5000,4,0),(IFERROR(VLOOKUP(C23,'[2]PRE - ETUDE'!$C$5:$ZZ$5000,4,0),IFERROR(VLOOKUP(C23,[2]PROJETS!$C$5:$ZZ$5000,4,0),(VLOOKUP(C23,Imformations!$C$9:$E$38,3,0)))))))</f>
        <v/>
      </c>
      <c r="H23" s="29" t="str">
        <f>IF(C23="","",IFERROR((VLOOKUP(C23,'[2]PRE - ETUDE'!$E$58:$AD$100,25,0)),IFERROR(VLOOKUP(C23,Imformations!$C$10:$G$32,3,0),IFERROR((VLOOKUP(C23,[2]PROJETS!$D$24:$AE$1000,25,0)),""))))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65"/>
      <c r="D24" s="72"/>
      <c r="E24" s="64"/>
      <c r="F24" s="28" t="str">
        <f>IF(C24="","",IFERROR(VLOOKUP(C24,[1]Annuaires!$B$4:$ZZ$5000,2,0)&amp;"  "&amp;VLOOKUP(C24,[1]Annuaires!$B$4:$ZZ$5000,1,0),(IFERROR(VLOOKUP(C24,'[2]PRE - ETUDE'!$C$5:$ZZ$5000,5,0),IFERROR(VLOOKUP(C24,Imformations!$C$9:$E$39,2,0),(VLOOKUP(C24,[2]PROJETS!$C$5:$ZZ$5000,5,0)))))))</f>
        <v/>
      </c>
      <c r="G24" s="28" t="str">
        <f>IF(C24="","",IFERROR(VLOOKUP(C24,[1]Annuaires!$B$4:$ZZ$5000,4,0),(IFERROR(VLOOKUP(C24,'[2]PRE - ETUDE'!$C$5:$ZZ$5000,4,0),IFERROR(VLOOKUP(C24,[2]PROJETS!$C$5:$ZZ$5000,4,0),(VLOOKUP(C24,Imformations!$C$9:$E$38,3,0)))))))</f>
        <v/>
      </c>
      <c r="H24" s="29" t="str">
        <f>IF(C24="","",IFERROR((VLOOKUP(C24,'[2]PRE - ETUDE'!$E$58:$AD$100,25,0)),IFERROR(VLOOKUP(C24,Imformations!$C$10:$G$32,3,0),IFERROR((VLOOKUP(C24,[2]PROJETS!$D$24:$AE$1000,25,0)),""))))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65"/>
      <c r="D25" s="72"/>
      <c r="E25" s="64"/>
      <c r="F25" s="28" t="str">
        <f>IF(C25="","",IFERROR(VLOOKUP(C25,[1]Annuaires!$B$4:$ZZ$5000,2,0)&amp;"  "&amp;VLOOKUP(C25,[1]Annuaires!$B$4:$ZZ$5000,1,0),(IFERROR(VLOOKUP(C25,'[2]PRE - ETUDE'!$C$5:$ZZ$5000,5,0),IFERROR(VLOOKUP(C25,Imformations!$C$9:$E$39,2,0),(VLOOKUP(C25,[2]PROJETS!$C$5:$ZZ$5000,5,0)))))))</f>
        <v/>
      </c>
      <c r="G25" s="28" t="str">
        <f>IF(C25="","",IFERROR(VLOOKUP(C25,[1]Annuaires!$B$4:$ZZ$5000,4,0),(IFERROR(VLOOKUP(C25,'[2]PRE - ETUDE'!$C$5:$ZZ$5000,4,0),IFERROR(VLOOKUP(C25,[2]PROJETS!$C$5:$ZZ$5000,4,0),(VLOOKUP(C25,Imformations!$C$9:$E$38,3,0)))))))</f>
        <v/>
      </c>
      <c r="H25" s="29" t="str">
        <f>IF(C25="","",IFERROR((VLOOKUP(C25,'[2]PRE - ETUDE'!$E$58:$AD$100,25,0)),IFERROR(VLOOKUP(C25,Imformations!$C$10:$G$32,3,0),IFERROR((VLOOKUP(C25,[2]PROJETS!$D$24:$AE$1000,25,0)),""))))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65"/>
      <c r="D26" s="72"/>
      <c r="E26" s="64"/>
      <c r="F26" s="28" t="str">
        <f>IF(C26="","",IFERROR(VLOOKUP(C26,[1]Annuaires!$B$4:$ZZ$5000,2,0)&amp;"  "&amp;VLOOKUP(C26,[1]Annuaires!$B$4:$ZZ$5000,1,0),(IFERROR(VLOOKUP(C26,'[2]PRE - ETUDE'!$C$5:$ZZ$5000,5,0),IFERROR(VLOOKUP(C26,Imformations!$C$9:$E$39,2,0),(VLOOKUP(C26,[2]PROJETS!$C$5:$ZZ$5000,5,0)))))))</f>
        <v/>
      </c>
      <c r="G26" s="28" t="str">
        <f>IF(C26="","",IFERROR(VLOOKUP(C26,[1]Annuaires!$B$4:$ZZ$5000,4,0),(IFERROR(VLOOKUP(C26,'[2]PRE - ETUDE'!$C$5:$ZZ$5000,4,0),IFERROR(VLOOKUP(C26,[2]PROJETS!$C$5:$ZZ$5000,4,0),(VLOOKUP(C26,Imformations!$C$9:$E$38,3,0)))))))</f>
        <v/>
      </c>
      <c r="H26" s="29" t="str">
        <f>IF(C26="","",IFERROR((VLOOKUP(C26,'[2]PRE - ETUDE'!$E$58:$AD$100,25,0)),IFERROR(VLOOKUP(C26,Imformations!$C$10:$G$32,3,0),IFERROR((VLOOKUP(C26,[2]PROJETS!$D$24:$AE$1000,25,0)),""))))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40" t="s">
        <v>49</v>
      </c>
      <c r="D27" s="73">
        <f>SUM(D20:D26)</f>
        <v>0</v>
      </c>
      <c r="E27" s="41"/>
      <c r="F27" s="42"/>
      <c r="G27" s="43" t="s">
        <v>50</v>
      </c>
      <c r="H27" s="44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65"/>
      <c r="D28" s="70"/>
      <c r="E28" s="67"/>
      <c r="F28" s="28" t="str">
        <f>IF(C28="","",IFERROR(VLOOKUP(C28,[1]Annuaires!$B$4:$ZZ$5000,2,0)&amp;"  "&amp;VLOOKUP(C28,[1]Annuaires!$B$4:$ZZ$5000,1,0),(IFERROR(VLOOKUP(C28,'[2]PRE - ETUDE'!$C$5:$ZZ$5000,5,0),IFERROR(VLOOKUP(C28,Imformations!$C$9:$E$39,2,0),(VLOOKUP(C28,[2]PROJETS!$C$5:$ZZ$5000,5,0)))))))</f>
        <v/>
      </c>
      <c r="G28" s="28" t="str">
        <f>IF(C28="","",IFERROR(VLOOKUP(C28,[1]Annuaires!$B$4:$ZZ$5000,4,0),(IFERROR(VLOOKUP(C28,'[2]PRE - ETUDE'!$C$5:$ZZ$5000,4,0),IFERROR(VLOOKUP(C28,[2]PROJETS!$C$5:$ZZ$5000,4,0),(VLOOKUP(C28,Imformations!$C$9:$E$38,3,0)))))))</f>
        <v/>
      </c>
      <c r="H28" s="29" t="str">
        <f>IF(C28="","",IFERROR((VLOOKUP(C28,'[2]PRE - ETUDE'!$E$58:$AD$100,25,0)),IFERROR(VLOOKUP(C28,Imformations!$C$10:$G$32,3,0),IFERROR((VLOOKUP(C28,[2]PROJETS!$D$24:$AE$1000,25,0)),""))))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65"/>
      <c r="D29" s="72"/>
      <c r="E29" s="64"/>
      <c r="F29" s="28" t="str">
        <f>IF(C29="","",IFERROR(VLOOKUP(C29,[1]Annuaires!$B$4:$ZZ$5000,2,0)&amp;"  "&amp;VLOOKUP(C29,[1]Annuaires!$B$4:$ZZ$5000,1,0),(IFERROR(VLOOKUP(C29,'[2]PRE - ETUDE'!$C$5:$ZZ$5000,5,0),IFERROR(VLOOKUP(C29,Imformations!$C$9:$E$39,2,0),(VLOOKUP(C29,[2]PROJETS!$C$5:$ZZ$5000,5,0)))))))</f>
        <v/>
      </c>
      <c r="G29" s="28" t="str">
        <f>IF(C29="","",IFERROR(VLOOKUP(C29,[1]Annuaires!$B$4:$ZZ$5000,4,0),(IFERROR(VLOOKUP(C29,'[2]PRE - ETUDE'!$C$5:$ZZ$5000,4,0),IFERROR(VLOOKUP(C29,[2]PROJETS!$C$5:$ZZ$5000,4,0),(VLOOKUP(C29,Imformations!$C$9:$E$38,3,0)))))))</f>
        <v/>
      </c>
      <c r="H29" s="29" t="str">
        <f>IF(C29="","",IFERROR((VLOOKUP(C29,'[2]PRE - ETUDE'!$E$58:$AD$100,25,0)),IFERROR(VLOOKUP(C29,Imformations!$C$10:$G$32,3,0),IFERROR((VLOOKUP(C29,[2]PROJETS!$D$24:$AE$1000,25,0)),""))))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65"/>
      <c r="D30" s="72"/>
      <c r="E30" s="64"/>
      <c r="F30" s="28" t="str">
        <f>IF(C30="","",IFERROR(VLOOKUP(C30,[1]Annuaires!$B$4:$ZZ$5000,2,0)&amp;"  "&amp;VLOOKUP(C30,[1]Annuaires!$B$4:$ZZ$5000,1,0),(IFERROR(VLOOKUP(C30,'[2]PRE - ETUDE'!$C$5:$ZZ$5000,5,0),IFERROR(VLOOKUP(C30,Imformations!$C$9:$E$39,2,0),(VLOOKUP(C30,[2]PROJETS!$C$5:$ZZ$5000,5,0)))))))</f>
        <v/>
      </c>
      <c r="G30" s="28" t="str">
        <f>IF(C30="","",IFERROR(VLOOKUP(C30,[1]Annuaires!$B$4:$ZZ$5000,4,0),(IFERROR(VLOOKUP(C30,'[2]PRE - ETUDE'!$C$5:$ZZ$5000,4,0),IFERROR(VLOOKUP(C30,[2]PROJETS!$C$5:$ZZ$5000,4,0),(VLOOKUP(C30,Imformations!$C$9:$E$38,3,0)))))))</f>
        <v/>
      </c>
      <c r="H30" s="29" t="str">
        <f>IF(C30="","",IFERROR((VLOOKUP(C30,'[2]PRE - ETUDE'!$E$58:$AD$100,25,0)),IFERROR(VLOOKUP(C30,Imformations!$C$10:$G$32,3,0),IFERROR((VLOOKUP(C30,[2]PROJETS!$D$24:$AE$1000,25,0)),""))))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65"/>
      <c r="D31" s="72"/>
      <c r="E31" s="64"/>
      <c r="F31" s="28" t="str">
        <f>IF(C31="","",IFERROR(VLOOKUP(C31,[1]Annuaires!$B$4:$ZZ$5000,2,0)&amp;"  "&amp;VLOOKUP(C31,[1]Annuaires!$B$4:$ZZ$5000,1,0),(IFERROR(VLOOKUP(C31,'[2]PRE - ETUDE'!$C$5:$ZZ$5000,5,0),IFERROR(VLOOKUP(C31,Imformations!$C$9:$E$39,2,0),(VLOOKUP(C31,[2]PROJETS!$C$5:$ZZ$5000,5,0)))))))</f>
        <v/>
      </c>
      <c r="G31" s="28" t="str">
        <f>IF(C31="","",IFERROR(VLOOKUP(C31,[1]Annuaires!$B$4:$ZZ$5000,4,0),(IFERROR(VLOOKUP(C31,'[2]PRE - ETUDE'!$C$5:$ZZ$5000,4,0),IFERROR(VLOOKUP(C31,[2]PROJETS!$C$5:$ZZ$5000,4,0),(VLOOKUP(C31,Imformations!$C$9:$E$38,3,0)))))))</f>
        <v/>
      </c>
      <c r="H31" s="29" t="str">
        <f>IF(C31="","",IFERROR((VLOOKUP(C31,'[2]PRE - ETUDE'!$E$58:$AD$100,25,0)),IFERROR(VLOOKUP(C31,Imformations!$C$10:$G$32,3,0),IFERROR((VLOOKUP(C31,[2]PROJETS!$D$24:$AE$1000,25,0)),""))))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65"/>
      <c r="D32" s="72"/>
      <c r="E32" s="64"/>
      <c r="F32" s="28" t="str">
        <f>IF(C32="","",IFERROR(VLOOKUP(C32,[1]Annuaires!$B$4:$ZZ$5000,2,0)&amp;"  "&amp;VLOOKUP(C32,[1]Annuaires!$B$4:$ZZ$5000,1,0),(IFERROR(VLOOKUP(C32,'[2]PRE - ETUDE'!$C$5:$ZZ$5000,5,0),IFERROR(VLOOKUP(C32,Imformations!$C$9:$E$39,2,0),(VLOOKUP(C32,[2]PROJETS!$C$5:$ZZ$5000,5,0)))))))</f>
        <v/>
      </c>
      <c r="G32" s="28" t="str">
        <f>IF(C32="","",IFERROR(VLOOKUP(C32,[1]Annuaires!$B$4:$ZZ$5000,4,0),(IFERROR(VLOOKUP(C32,'[2]PRE - ETUDE'!$C$5:$ZZ$5000,4,0),IFERROR(VLOOKUP(C32,[2]PROJETS!$C$5:$ZZ$5000,4,0),(VLOOKUP(C32,Imformations!$C$9:$E$38,3,0)))))))</f>
        <v/>
      </c>
      <c r="H32" s="29" t="str">
        <f>IF(C32="","",IFERROR((VLOOKUP(C32,'[2]PRE - ETUDE'!$E$58:$AD$100,25,0)),IFERROR(VLOOKUP(C32,Imformations!$C$10:$G$32,3,0),IFERROR((VLOOKUP(C32,[2]PROJETS!$D$24:$AE$1000,25,0)),""))))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65"/>
      <c r="D33" s="72"/>
      <c r="E33" s="64"/>
      <c r="F33" s="28" t="str">
        <f>IF(C33="","",IFERROR(VLOOKUP(C33,[1]Annuaires!$B$4:$ZZ$5000,2,0)&amp;"  "&amp;VLOOKUP(C33,[1]Annuaires!$B$4:$ZZ$5000,1,0),(IFERROR(VLOOKUP(C33,'[2]PRE - ETUDE'!$C$5:$ZZ$5000,5,0),IFERROR(VLOOKUP(C33,Imformations!$C$9:$E$39,2,0),(VLOOKUP(C33,[2]PROJETS!$C$5:$ZZ$5000,5,0)))))))</f>
        <v/>
      </c>
      <c r="G33" s="28" t="str">
        <f>IF(C33="","",IFERROR(VLOOKUP(C33,[1]Annuaires!$B$4:$ZZ$5000,4,0),(IFERROR(VLOOKUP(C33,'[2]PRE - ETUDE'!$C$5:$ZZ$5000,4,0),IFERROR(VLOOKUP(C33,[2]PROJETS!$C$5:$ZZ$5000,4,0),(VLOOKUP(C33,Imformations!$C$9:$E$38,3,0)))))))</f>
        <v/>
      </c>
      <c r="H33" s="29" t="str">
        <f>IF(C33="","",IFERROR((VLOOKUP(C33,'[2]PRE - ETUDE'!$E$58:$AD$100,25,0)),IFERROR(VLOOKUP(C33,Imformations!$C$10:$G$32,3,0),IFERROR((VLOOKUP(C33,[2]PROJETS!$D$24:$AE$1000,25,0)),""))))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65"/>
      <c r="D34" s="72"/>
      <c r="E34" s="64"/>
      <c r="F34" s="28" t="str">
        <f>IF(C34="","",IFERROR(VLOOKUP(C34,[1]Annuaires!$B$4:$ZZ$5000,2,0)&amp;"  "&amp;VLOOKUP(C34,[1]Annuaires!$B$4:$ZZ$5000,1,0),(IFERROR(VLOOKUP(C34,'[2]PRE - ETUDE'!$C$5:$ZZ$5000,5,0),IFERROR(VLOOKUP(C34,Imformations!$C$9:$E$39,2,0),(VLOOKUP(C34,[2]PROJETS!$C$5:$ZZ$5000,5,0)))))))</f>
        <v/>
      </c>
      <c r="G34" s="28" t="str">
        <f>IF(C34="","",IFERROR(VLOOKUP(C34,[1]Annuaires!$B$4:$ZZ$5000,4,0),(IFERROR(VLOOKUP(C34,'[2]PRE - ETUDE'!$C$5:$ZZ$5000,4,0),IFERROR(VLOOKUP(C34,[2]PROJETS!$C$5:$ZZ$5000,4,0),(VLOOKUP(C34,Imformations!$C$9:$E$38,3,0)))))))</f>
        <v/>
      </c>
      <c r="H34" s="29" t="str">
        <f>IF(C34="","",IFERROR((VLOOKUP(C34,'[2]PRE - ETUDE'!$E$58:$AD$100,25,0)),IFERROR(VLOOKUP(C34,Imformations!$C$10:$G$32,3,0),IFERROR((VLOOKUP(C34,[2]PROJETS!$D$24:$AE$1000,25,0)),""))))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40" t="s">
        <v>49</v>
      </c>
      <c r="D35" s="73">
        <f>SUM(D28:D34)</f>
        <v>0</v>
      </c>
      <c r="E35" s="41"/>
      <c r="F35" s="42"/>
      <c r="G35" s="43" t="s">
        <v>50</v>
      </c>
      <c r="H35" s="44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65"/>
      <c r="D36" s="70"/>
      <c r="E36" s="67"/>
      <c r="F36" s="28" t="str">
        <f>IF(C36="","",IFERROR(VLOOKUP(C36,[1]Annuaires!$B$4:$ZZ$5000,2,0)&amp;"  "&amp;VLOOKUP(C36,[1]Annuaires!$B$4:$ZZ$5000,1,0),(IFERROR(VLOOKUP(C36,'[2]PRE - ETUDE'!$C$5:$ZZ$5000,5,0),IFERROR(VLOOKUP(C36,Imformations!$C$9:$E$39,2,0),(VLOOKUP(C36,[2]PROJETS!$C$5:$ZZ$5000,5,0)))))))</f>
        <v/>
      </c>
      <c r="G36" s="28" t="str">
        <f>IF(C36="","",IFERROR(VLOOKUP(C36,[1]Annuaires!$B$4:$ZZ$5000,4,0),(IFERROR(VLOOKUP(C36,'[2]PRE - ETUDE'!$C$5:$ZZ$5000,4,0),IFERROR(VLOOKUP(C36,[2]PROJETS!$C$5:$ZZ$5000,4,0),(VLOOKUP(C36,Imformations!$C$9:$E$38,3,0)))))))</f>
        <v/>
      </c>
      <c r="H36" s="29" t="str">
        <f>IF(C36="","",IFERROR((VLOOKUP(C36,'[2]PRE - ETUDE'!$E$58:$AD$100,25,0)),IFERROR(VLOOKUP(C36,Imformations!$C$10:$G$32,3,0),IFERROR((VLOOKUP(C36,[2]PROJETS!$D$24:$AE$1000,25,0)),""))))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65"/>
      <c r="D37" s="72"/>
      <c r="E37" s="64"/>
      <c r="F37" s="28" t="str">
        <f>IF(C37="","",IFERROR(VLOOKUP(C37,[1]Annuaires!$B$4:$ZZ$5000,2,0)&amp;"  "&amp;VLOOKUP(C37,[1]Annuaires!$B$4:$ZZ$5000,1,0),(IFERROR(VLOOKUP(C37,'[2]PRE - ETUDE'!$C$5:$ZZ$5000,5,0),IFERROR(VLOOKUP(C37,Imformations!$C$9:$E$39,2,0),(VLOOKUP(C37,[2]PROJETS!$C$5:$ZZ$5000,5,0)))))))</f>
        <v/>
      </c>
      <c r="G37" s="28" t="str">
        <f>IF(C37="","",IFERROR(VLOOKUP(C37,[1]Annuaires!$B$4:$ZZ$5000,4,0),(IFERROR(VLOOKUP(C37,'[2]PRE - ETUDE'!$C$5:$ZZ$5000,4,0),IFERROR(VLOOKUP(C37,[2]PROJETS!$C$5:$ZZ$5000,4,0),(VLOOKUP(C37,Imformations!$C$9:$E$38,3,0)))))))</f>
        <v/>
      </c>
      <c r="H37" s="29" t="str">
        <f>IF(C37="","",IFERROR((VLOOKUP(C37,'[2]PRE - ETUDE'!$E$58:$AD$100,25,0)),IFERROR(VLOOKUP(C37,Imformations!$C$10:$G$32,3,0),IFERROR((VLOOKUP(C37,[2]PROJETS!$D$24:$AE$1000,25,0)),""))))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65"/>
      <c r="D38" s="72"/>
      <c r="E38" s="64"/>
      <c r="F38" s="28" t="str">
        <f>IF(C38="","",IFERROR(VLOOKUP(C38,[1]Annuaires!$B$4:$ZZ$5000,2,0)&amp;"  "&amp;VLOOKUP(C38,[1]Annuaires!$B$4:$ZZ$5000,1,0),(IFERROR(VLOOKUP(C38,'[2]PRE - ETUDE'!$C$5:$ZZ$5000,5,0),IFERROR(VLOOKUP(C38,Imformations!$C$9:$E$39,2,0),(VLOOKUP(C38,[2]PROJETS!$C$5:$ZZ$5000,5,0)))))))</f>
        <v/>
      </c>
      <c r="G38" s="28" t="str">
        <f>IF(C38="","",IFERROR(VLOOKUP(C38,[1]Annuaires!$B$4:$ZZ$5000,4,0),(IFERROR(VLOOKUP(C38,'[2]PRE - ETUDE'!$C$5:$ZZ$5000,4,0),IFERROR(VLOOKUP(C38,[2]PROJETS!$C$5:$ZZ$5000,4,0),(VLOOKUP(C38,Imformations!$C$9:$E$38,3,0)))))))</f>
        <v/>
      </c>
      <c r="H38" s="29" t="str">
        <f>IF(C38="","",IFERROR((VLOOKUP(C38,'[2]PRE - ETUDE'!$E$58:$AD$100,25,0)),IFERROR(VLOOKUP(C38,Imformations!$C$10:$G$32,3,0),IFERROR((VLOOKUP(C38,[2]PROJETS!$D$24:$AE$1000,25,0)),""))))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65"/>
      <c r="D39" s="72"/>
      <c r="E39" s="64"/>
      <c r="F39" s="28" t="str">
        <f>IF(C39="","",IFERROR(VLOOKUP(C39,[1]Annuaires!$B$4:$ZZ$5000,2,0)&amp;"  "&amp;VLOOKUP(C39,[1]Annuaires!$B$4:$ZZ$5000,1,0),(IFERROR(VLOOKUP(C39,'[2]PRE - ETUDE'!$C$5:$ZZ$5000,5,0),IFERROR(VLOOKUP(C39,Imformations!$C$9:$E$39,2,0),(VLOOKUP(C39,[2]PROJETS!$C$5:$ZZ$5000,5,0)))))))</f>
        <v/>
      </c>
      <c r="G39" s="28" t="str">
        <f>IF(C39="","",IFERROR(VLOOKUP(C39,[1]Annuaires!$B$4:$ZZ$5000,4,0),(IFERROR(VLOOKUP(C39,'[2]PRE - ETUDE'!$C$5:$ZZ$5000,4,0),IFERROR(VLOOKUP(C39,[2]PROJETS!$C$5:$ZZ$5000,4,0),(VLOOKUP(C39,Imformations!$C$9:$E$38,3,0)))))))</f>
        <v/>
      </c>
      <c r="H39" s="29" t="str">
        <f>IF(C39="","",IFERROR((VLOOKUP(C39,'[2]PRE - ETUDE'!$E$58:$AD$100,25,0)),IFERROR(VLOOKUP(C39,Imformations!$C$10:$G$32,3,0),IFERROR((VLOOKUP(C39,[2]PROJETS!$D$24:$AE$1000,25,0)),""))))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65"/>
      <c r="D40" s="72"/>
      <c r="E40" s="64"/>
      <c r="F40" s="28" t="str">
        <f>IF(C40="","",IFERROR(VLOOKUP(C40,[1]Annuaires!$B$4:$ZZ$5000,2,0)&amp;"  "&amp;VLOOKUP(C40,[1]Annuaires!$B$4:$ZZ$5000,1,0),(IFERROR(VLOOKUP(C40,'[2]PRE - ETUDE'!$C$5:$ZZ$5000,5,0),IFERROR(VLOOKUP(C40,Imformations!$C$9:$E$39,2,0),(VLOOKUP(C40,[2]PROJETS!$C$5:$ZZ$5000,5,0)))))))</f>
        <v/>
      </c>
      <c r="G40" s="28" t="str">
        <f>IF(C40="","",IFERROR(VLOOKUP(C40,[1]Annuaires!$B$4:$ZZ$5000,4,0),(IFERROR(VLOOKUP(C40,'[2]PRE - ETUDE'!$C$5:$ZZ$5000,4,0),IFERROR(VLOOKUP(C40,[2]PROJETS!$C$5:$ZZ$5000,4,0),(VLOOKUP(C40,Imformations!$C$9:$E$38,3,0)))))))</f>
        <v/>
      </c>
      <c r="H40" s="29" t="str">
        <f>IF(C40="","",IFERROR((VLOOKUP(C40,'[2]PRE - ETUDE'!$E$58:$AD$100,25,0)),IFERROR(VLOOKUP(C40,Imformations!$C$10:$G$32,3,0),IFERROR((VLOOKUP(C40,[2]PROJETS!$D$24:$AE$1000,25,0)),""))))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65"/>
      <c r="D41" s="72"/>
      <c r="E41" s="64"/>
      <c r="F41" s="28" t="str">
        <f>IF(C41="","",IFERROR(VLOOKUP(C41,[1]Annuaires!$B$4:$ZZ$5000,2,0)&amp;"  "&amp;VLOOKUP(C41,[1]Annuaires!$B$4:$ZZ$5000,1,0),(IFERROR(VLOOKUP(C41,'[2]PRE - ETUDE'!$C$5:$ZZ$5000,5,0),IFERROR(VLOOKUP(C41,Imformations!$C$9:$E$39,2,0),(VLOOKUP(C41,[2]PROJETS!$C$5:$ZZ$5000,5,0)))))))</f>
        <v/>
      </c>
      <c r="G41" s="28" t="str">
        <f>IF(C41="","",IFERROR(VLOOKUP(C41,[1]Annuaires!$B$4:$ZZ$5000,4,0),(IFERROR(VLOOKUP(C41,'[2]PRE - ETUDE'!$C$5:$ZZ$5000,4,0),IFERROR(VLOOKUP(C41,[2]PROJETS!$C$5:$ZZ$5000,4,0),(VLOOKUP(C41,Imformations!$C$9:$E$38,3,0)))))))</f>
        <v/>
      </c>
      <c r="H41" s="29" t="str">
        <f>IF(C41="","",IFERROR((VLOOKUP(C41,'[2]PRE - ETUDE'!$E$58:$AD$100,25,0)),IFERROR(VLOOKUP(C41,Imformations!$C$10:$G$32,3,0),IFERROR((VLOOKUP(C41,[2]PROJETS!$D$24:$AE$1000,25,0)),""))))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65"/>
      <c r="D42" s="72"/>
      <c r="E42" s="64"/>
      <c r="F42" s="28" t="str">
        <f>IF(C42="","",IFERROR(VLOOKUP(C42,[1]Annuaires!$B$4:$ZZ$5000,2,0)&amp;"  "&amp;VLOOKUP(C42,[1]Annuaires!$B$4:$ZZ$5000,1,0),(IFERROR(VLOOKUP(C42,'[2]PRE - ETUDE'!$C$5:$ZZ$5000,5,0),IFERROR(VLOOKUP(C42,Imformations!$C$9:$E$39,2,0),(VLOOKUP(C42,[2]PROJETS!$C$5:$ZZ$5000,5,0)))))))</f>
        <v/>
      </c>
      <c r="G42" s="28" t="str">
        <f>IF(C42="","",IFERROR(VLOOKUP(C42,[1]Annuaires!$B$4:$ZZ$5000,4,0),(IFERROR(VLOOKUP(C42,'[2]PRE - ETUDE'!$C$5:$ZZ$5000,4,0),IFERROR(VLOOKUP(C42,[2]PROJETS!$C$5:$ZZ$5000,4,0),(VLOOKUP(C42,Imformations!$C$9:$E$38,3,0)))))))</f>
        <v/>
      </c>
      <c r="H42" s="29" t="str">
        <f>IF(C42="","",IFERROR((VLOOKUP(C42,'[2]PRE - ETUDE'!$E$58:$AD$100,25,0)),IFERROR(VLOOKUP(C42,Imformations!$C$10:$G$32,3,0),IFERROR((VLOOKUP(C42,[2]PROJETS!$D$24:$AE$1000,25,0)),""))))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40" t="s">
        <v>49</v>
      </c>
      <c r="D43" s="73">
        <f>SUM(D36:D42)</f>
        <v>0</v>
      </c>
      <c r="E43" s="41"/>
      <c r="F43" s="42"/>
      <c r="G43" s="43" t="s">
        <v>50</v>
      </c>
      <c r="H43" s="44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65"/>
      <c r="D44" s="70"/>
      <c r="E44" s="67"/>
      <c r="F44" s="28" t="str">
        <f>IF(C44="","",IFERROR(VLOOKUP(C44,[1]Annuaires!$B$4:$ZZ$5000,2,0)&amp;"  "&amp;VLOOKUP(C44,[1]Annuaires!$B$4:$ZZ$5000,1,0),(IFERROR(VLOOKUP(C44,'[2]PRE - ETUDE'!$C$5:$ZZ$5000,5,0),IFERROR(VLOOKUP(C44,Imformations!$C$9:$E$39,2,0),(VLOOKUP(C44,[2]PROJETS!$C$5:$ZZ$5000,5,0)))))))</f>
        <v/>
      </c>
      <c r="G44" s="28" t="str">
        <f>IF(C44="","",IFERROR(VLOOKUP(C44,[1]Annuaires!$B$4:$ZZ$5000,4,0),(IFERROR(VLOOKUP(C44,'[2]PRE - ETUDE'!$C$5:$ZZ$5000,4,0),IFERROR(VLOOKUP(C44,[2]PROJETS!$C$5:$ZZ$5000,4,0),(VLOOKUP(C44,Imformations!$C$9:$E$38,3,0)))))))</f>
        <v/>
      </c>
      <c r="H44" s="29" t="str">
        <f>IF(C44="","",IFERROR((VLOOKUP(C44,'[2]PRE - ETUDE'!$E$58:$AD$100,25,0)),IFERROR(VLOOKUP(C44,Imformations!$C$10:$G$32,3,0),IFERROR((VLOOKUP(C44,[2]PROJETS!$D$24:$AE$1000,25,0)),""))))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65"/>
      <c r="D45" s="72"/>
      <c r="E45" s="64"/>
      <c r="F45" s="28" t="str">
        <f>IF(C45="","",IFERROR(VLOOKUP(C45,[1]Annuaires!$B$4:$ZZ$5000,2,0)&amp;"  "&amp;VLOOKUP(C45,[1]Annuaires!$B$4:$ZZ$5000,1,0),(IFERROR(VLOOKUP(C45,'[2]PRE - ETUDE'!$C$5:$ZZ$5000,5,0),IFERROR(VLOOKUP(C45,Imformations!$C$9:$E$39,2,0),(VLOOKUP(C45,[2]PROJETS!$C$5:$ZZ$5000,5,0)))))))</f>
        <v/>
      </c>
      <c r="G45" s="28" t="str">
        <f>IF(C45="","",IFERROR(VLOOKUP(C45,[1]Annuaires!$B$4:$ZZ$5000,4,0),(IFERROR(VLOOKUP(C45,'[2]PRE - ETUDE'!$C$5:$ZZ$5000,4,0),IFERROR(VLOOKUP(C45,[2]PROJETS!$C$5:$ZZ$5000,4,0),(VLOOKUP(C45,Imformations!$C$9:$E$38,3,0)))))))</f>
        <v/>
      </c>
      <c r="H45" s="29" t="str">
        <f>IF(C45="","",IFERROR((VLOOKUP(C45,'[2]PRE - ETUDE'!$E$58:$AD$100,25,0)),IFERROR(VLOOKUP(C45,Imformations!$C$10:$G$32,3,0),IFERROR((VLOOKUP(C45,[2]PROJETS!$D$24:$AE$1000,25,0)),""))))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65"/>
      <c r="D46" s="72"/>
      <c r="E46" s="64"/>
      <c r="F46" s="28" t="str">
        <f>IF(C46="","",IFERROR(VLOOKUP(C46,[1]Annuaires!$B$4:$ZZ$5000,2,0)&amp;"  "&amp;VLOOKUP(C46,[1]Annuaires!$B$4:$ZZ$5000,1,0),(IFERROR(VLOOKUP(C46,'[2]PRE - ETUDE'!$C$5:$ZZ$5000,5,0),IFERROR(VLOOKUP(C46,Imformations!$C$9:$E$39,2,0),(VLOOKUP(C46,[2]PROJETS!$C$5:$ZZ$5000,5,0)))))))</f>
        <v/>
      </c>
      <c r="G46" s="28" t="str">
        <f>IF(C46="","",IFERROR(VLOOKUP(C46,[1]Annuaires!$B$4:$ZZ$5000,4,0),(IFERROR(VLOOKUP(C46,'[2]PRE - ETUDE'!$C$5:$ZZ$5000,4,0),IFERROR(VLOOKUP(C46,[2]PROJETS!$C$5:$ZZ$5000,4,0),(VLOOKUP(C46,Imformations!$C$9:$E$38,3,0)))))))</f>
        <v/>
      </c>
      <c r="H46" s="29" t="str">
        <f>IF(C46="","",IFERROR((VLOOKUP(C46,'[2]PRE - ETUDE'!$E$58:$AD$100,25,0)),IFERROR(VLOOKUP(C46,Imformations!$C$10:$G$32,3,0),IFERROR((VLOOKUP(C46,[2]PROJETS!$D$24:$AE$1000,25,0)),""))))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65"/>
      <c r="D47" s="72"/>
      <c r="E47" s="64"/>
      <c r="F47" s="28" t="str">
        <f>IF(C47="","",IFERROR(VLOOKUP(C47,[1]Annuaires!$B$4:$ZZ$5000,2,0)&amp;"  "&amp;VLOOKUP(C47,[1]Annuaires!$B$4:$ZZ$5000,1,0),(IFERROR(VLOOKUP(C47,'[2]PRE - ETUDE'!$C$5:$ZZ$5000,5,0),IFERROR(VLOOKUP(C47,Imformations!$C$9:$E$39,2,0),(VLOOKUP(C47,[2]PROJETS!$C$5:$ZZ$5000,5,0)))))))</f>
        <v/>
      </c>
      <c r="G47" s="28" t="str">
        <f>IF(C47="","",IFERROR(VLOOKUP(C47,[1]Annuaires!$B$4:$ZZ$5000,4,0),(IFERROR(VLOOKUP(C47,'[2]PRE - ETUDE'!$C$5:$ZZ$5000,4,0),IFERROR(VLOOKUP(C47,[2]PROJETS!$C$5:$ZZ$5000,4,0),(VLOOKUP(C47,Imformations!$C$9:$E$38,3,0)))))))</f>
        <v/>
      </c>
      <c r="H47" s="29" t="str">
        <f>IF(C47="","",IFERROR((VLOOKUP(C47,'[2]PRE - ETUDE'!$E$58:$AD$100,25,0)),IFERROR(VLOOKUP(C47,Imformations!$C$10:$G$32,3,0),IFERROR((VLOOKUP(C47,[2]PROJETS!$D$24:$AE$1000,25,0)),""))))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65"/>
      <c r="D48" s="72"/>
      <c r="E48" s="64"/>
      <c r="F48" s="28" t="str">
        <f>IF(C48="","",IFERROR(VLOOKUP(C48,[1]Annuaires!$B$4:$ZZ$5000,2,0)&amp;"  "&amp;VLOOKUP(C48,[1]Annuaires!$B$4:$ZZ$5000,1,0),(IFERROR(VLOOKUP(C48,'[2]PRE - ETUDE'!$C$5:$ZZ$5000,5,0),IFERROR(VLOOKUP(C48,Imformations!$C$9:$E$39,2,0),(VLOOKUP(C48,[2]PROJETS!$C$5:$ZZ$5000,5,0)))))))</f>
        <v/>
      </c>
      <c r="G48" s="28" t="str">
        <f>IF(C48="","",IFERROR(VLOOKUP(C48,[1]Annuaires!$B$4:$ZZ$5000,4,0),(IFERROR(VLOOKUP(C48,'[2]PRE - ETUDE'!$C$5:$ZZ$5000,4,0),IFERROR(VLOOKUP(C48,[2]PROJETS!$C$5:$ZZ$5000,4,0),(VLOOKUP(C48,Imformations!$C$9:$E$38,3,0)))))))</f>
        <v/>
      </c>
      <c r="H48" s="29" t="str">
        <f>IF(C48="","",IFERROR((VLOOKUP(C48,'[2]PRE - ETUDE'!$E$58:$AD$100,25,0)),IFERROR(VLOOKUP(C48,Imformations!$C$10:$G$32,3,0),IFERROR((VLOOKUP(C48,[2]PROJETS!$D$24:$AE$1000,25,0)),""))))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65"/>
      <c r="D49" s="72"/>
      <c r="E49" s="64"/>
      <c r="F49" s="28" t="str">
        <f>IF(C49="","",IFERROR(VLOOKUP(C49,[1]Annuaires!$B$4:$ZZ$5000,2,0)&amp;"  "&amp;VLOOKUP(C49,[1]Annuaires!$B$4:$ZZ$5000,1,0),(IFERROR(VLOOKUP(C49,'[2]PRE - ETUDE'!$C$5:$ZZ$5000,5,0),IFERROR(VLOOKUP(C49,Imformations!$C$9:$E$39,2,0),(VLOOKUP(C49,[2]PROJETS!$C$5:$ZZ$5000,5,0)))))))</f>
        <v/>
      </c>
      <c r="G49" s="28" t="str">
        <f>IF(C49="","",IFERROR(VLOOKUP(C49,[1]Annuaires!$B$4:$ZZ$5000,4,0),(IFERROR(VLOOKUP(C49,'[2]PRE - ETUDE'!$C$5:$ZZ$5000,4,0),IFERROR(VLOOKUP(C49,[2]PROJETS!$C$5:$ZZ$5000,4,0),(VLOOKUP(C49,Imformations!$C$9:$E$38,3,0)))))))</f>
        <v/>
      </c>
      <c r="H49" s="29" t="str">
        <f>IF(C49="","",IFERROR((VLOOKUP(C49,'[2]PRE - ETUDE'!$E$58:$AD$100,25,0)),IFERROR(VLOOKUP(C49,Imformations!$C$10:$G$32,3,0),IFERROR((VLOOKUP(C49,[2]PROJETS!$D$24:$AE$1000,25,0)),""))))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65"/>
      <c r="D50" s="72"/>
      <c r="E50" s="64"/>
      <c r="F50" s="28" t="str">
        <f>IF(C50="","",IFERROR(VLOOKUP(C50,[1]Annuaires!$B$4:$ZZ$5000,2,0)&amp;"  "&amp;VLOOKUP(C50,[1]Annuaires!$B$4:$ZZ$5000,1,0),(IFERROR(VLOOKUP(C50,'[2]PRE - ETUDE'!$C$5:$ZZ$5000,5,0),IFERROR(VLOOKUP(C50,Imformations!$C$9:$E$39,2,0),(VLOOKUP(C50,[2]PROJETS!$C$5:$ZZ$5000,5,0)))))))</f>
        <v/>
      </c>
      <c r="G50" s="28" t="str">
        <f>IF(C50="","",IFERROR(VLOOKUP(C50,[1]Annuaires!$B$4:$ZZ$5000,4,0),(IFERROR(VLOOKUP(C50,'[2]PRE - ETUDE'!$C$5:$ZZ$5000,4,0),IFERROR(VLOOKUP(C50,[2]PROJETS!$C$5:$ZZ$5000,4,0),(VLOOKUP(C50,Imformations!$C$9:$E$38,3,0)))))))</f>
        <v/>
      </c>
      <c r="H50" s="29" t="str">
        <f>IF(C50="","",IFERROR((VLOOKUP(C50,'[2]PRE - ETUDE'!$E$58:$AD$100,25,0)),IFERROR(VLOOKUP(C50,Imformations!$C$10:$G$32,3,0),IFERROR((VLOOKUP(C50,[2]PROJETS!$D$24:$AE$1000,25,0)),""))))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40" t="s">
        <v>49</v>
      </c>
      <c r="D51" s="73">
        <f>SUM(D44:D50)</f>
        <v>0</v>
      </c>
      <c r="E51" s="41"/>
      <c r="F51" s="42"/>
      <c r="G51" s="43" t="s">
        <v>50</v>
      </c>
      <c r="H51" s="44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65"/>
      <c r="D52" s="70"/>
      <c r="E52" s="67"/>
      <c r="F52" s="28" t="str">
        <f>IF(C52="","",IFERROR(VLOOKUP(C52,[1]Annuaires!$B$4:$ZZ$5000,2,0)&amp;"  "&amp;VLOOKUP(C52,[1]Annuaires!$B$4:$ZZ$5000,1,0),(IFERROR(VLOOKUP(C52,'[2]PRE - ETUDE'!$C$5:$ZZ$5000,5,0),IFERROR(VLOOKUP(C52,Imformations!$C$9:$E$39,2,0),(VLOOKUP(C52,[2]PROJETS!$C$5:$ZZ$5000,5,0)))))))</f>
        <v/>
      </c>
      <c r="G52" s="28" t="str">
        <f>IF(C52="","",IFERROR(VLOOKUP(C52,[1]Annuaires!$B$4:$ZZ$5000,4,0),(IFERROR(VLOOKUP(C52,'[2]PRE - ETUDE'!$C$5:$ZZ$5000,4,0),IFERROR(VLOOKUP(C52,[2]PROJETS!$C$5:$ZZ$5000,4,0),(VLOOKUP(C52,Imformations!$C$9:$E$38,3,0)))))))</f>
        <v/>
      </c>
      <c r="H52" s="29" t="str">
        <f>IF(C52="","",IFERROR((VLOOKUP(C52,'[2]PRE - ETUDE'!$E$58:$AD$100,25,0)),IFERROR(VLOOKUP(C52,Imformations!$C$10:$G$32,3,0),IFERROR((VLOOKUP(C52,[2]PROJETS!$D$24:$AE$1000,25,0)),""))))</f>
        <v/>
      </c>
      <c r="I52" s="30"/>
      <c r="J52" s="31"/>
      <c r="K52" s="32"/>
      <c r="M52" s="34"/>
      <c r="N52" s="34"/>
    </row>
    <row r="53" spans="2:14" x14ac:dyDescent="0.25">
      <c r="B53" s="139"/>
      <c r="C53" s="65"/>
      <c r="D53" s="72"/>
      <c r="E53" s="64"/>
      <c r="F53" s="28" t="str">
        <f>IF(C53="","",IFERROR(VLOOKUP(C53,[1]Annuaires!$B$4:$ZZ$5000,2,0)&amp;"  "&amp;VLOOKUP(C53,[1]Annuaires!$B$4:$ZZ$5000,1,0),(IFERROR(VLOOKUP(C53,'[2]PRE - ETUDE'!$C$5:$ZZ$5000,5,0),IFERROR(VLOOKUP(C53,Imformations!$C$9:$E$39,2,0),(VLOOKUP(C53,[2]PROJETS!$C$5:$ZZ$5000,5,0)))))))</f>
        <v/>
      </c>
      <c r="G53" s="28" t="str">
        <f>IF(C53="","",IFERROR(VLOOKUP(C53,[1]Annuaires!$B$4:$ZZ$5000,4,0),(IFERROR(VLOOKUP(C53,'[2]PRE - ETUDE'!$C$5:$ZZ$5000,4,0),IFERROR(VLOOKUP(C53,[2]PROJETS!$C$5:$ZZ$5000,4,0),(VLOOKUP(C53,Imformations!$C$9:$E$38,3,0)))))))</f>
        <v/>
      </c>
      <c r="H53" s="29" t="str">
        <f>IF(C53="","",IFERROR((VLOOKUP(C53,'[2]PRE - ETUDE'!$E$58:$AD$100,25,0)),IFERROR(VLOOKUP(C53,Imformations!$C$10:$G$32,3,0),IFERROR((VLOOKUP(C53,[2]PROJETS!$D$24:$AE$1000,25,0)),""))))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65"/>
      <c r="D54" s="72"/>
      <c r="E54" s="64"/>
      <c r="F54" s="28" t="str">
        <f>IF(C54="","",IFERROR(VLOOKUP(C54,[1]Annuaires!$B$4:$ZZ$5000,2,0)&amp;"  "&amp;VLOOKUP(C54,[1]Annuaires!$B$4:$ZZ$5000,1,0),(IFERROR(VLOOKUP(C54,'[2]PRE - ETUDE'!$C$5:$ZZ$5000,5,0),IFERROR(VLOOKUP(C54,Imformations!$C$9:$E$39,2,0),(VLOOKUP(C54,[2]PROJETS!$C$5:$ZZ$5000,5,0)))))))</f>
        <v/>
      </c>
      <c r="G54" s="28" t="str">
        <f>IF(C54="","",IFERROR(VLOOKUP(C54,[1]Annuaires!$B$4:$ZZ$5000,4,0),(IFERROR(VLOOKUP(C54,'[2]PRE - ETUDE'!$C$5:$ZZ$5000,4,0),IFERROR(VLOOKUP(C54,[2]PROJETS!$C$5:$ZZ$5000,4,0),(VLOOKUP(C54,Imformations!$C$9:$E$38,3,0)))))))</f>
        <v/>
      </c>
      <c r="H54" s="29" t="str">
        <f>IF(C54="","",IFERROR((VLOOKUP(C54,'[2]PRE - ETUDE'!$E$58:$AD$100,25,0)),IFERROR(VLOOKUP(C54,Imformations!$C$10:$G$32,3,0),IFERROR((VLOOKUP(C54,[2]PROJETS!$D$24:$AE$1000,25,0)),""))))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65"/>
      <c r="D55" s="72"/>
      <c r="E55" s="64"/>
      <c r="F55" s="28" t="str">
        <f>IF(C55="","",IFERROR(VLOOKUP(C55,[1]Annuaires!$B$4:$ZZ$5000,2,0)&amp;"  "&amp;VLOOKUP(C55,[1]Annuaires!$B$4:$ZZ$5000,1,0),(IFERROR(VLOOKUP(C55,'[2]PRE - ETUDE'!$C$5:$ZZ$5000,5,0),IFERROR(VLOOKUP(C55,Imformations!$C$9:$E$39,2,0),(VLOOKUP(C55,[2]PROJETS!$C$5:$ZZ$5000,5,0)))))))</f>
        <v/>
      </c>
      <c r="G55" s="28" t="str">
        <f>IF(C55="","",IFERROR(VLOOKUP(C55,[1]Annuaires!$B$4:$ZZ$5000,4,0),(IFERROR(VLOOKUP(C55,'[2]PRE - ETUDE'!$C$5:$ZZ$5000,4,0),IFERROR(VLOOKUP(C55,[2]PROJETS!$C$5:$ZZ$5000,4,0),(VLOOKUP(C55,Imformations!$C$9:$E$38,3,0)))))))</f>
        <v/>
      </c>
      <c r="H55" s="29" t="str">
        <f>IF(C55="","",IFERROR((VLOOKUP(C55,'[2]PRE - ETUDE'!$E$58:$AD$100,25,0)),IFERROR(VLOOKUP(C55,Imformations!$C$10:$G$32,3,0),IFERROR((VLOOKUP(C55,[2]PROJETS!$D$24:$AE$1000,25,0)),""))))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65"/>
      <c r="D56" s="72"/>
      <c r="E56" s="64"/>
      <c r="F56" s="28" t="str">
        <f>IF(C56="","",IFERROR(VLOOKUP(C56,[1]Annuaires!$B$4:$ZZ$5000,2,0)&amp;"  "&amp;VLOOKUP(C56,[1]Annuaires!$B$4:$ZZ$5000,1,0),(IFERROR(VLOOKUP(C56,'[2]PRE - ETUDE'!$C$5:$ZZ$5000,5,0),IFERROR(VLOOKUP(C56,Imformations!$C$9:$E$39,2,0),(VLOOKUP(C56,[2]PROJETS!$C$5:$ZZ$5000,5,0)))))))</f>
        <v/>
      </c>
      <c r="G56" s="28" t="str">
        <f>IF(C56="","",IFERROR(VLOOKUP(C56,[1]Annuaires!$B$4:$ZZ$5000,4,0),(IFERROR(VLOOKUP(C56,'[2]PRE - ETUDE'!$C$5:$ZZ$5000,4,0),IFERROR(VLOOKUP(C56,[2]PROJETS!$C$5:$ZZ$5000,4,0),(VLOOKUP(C56,Imformations!$C$9:$E$38,3,0)))))))</f>
        <v/>
      </c>
      <c r="H56" s="29" t="str">
        <f>IF(C56="","",IFERROR((VLOOKUP(C56,'[2]PRE - ETUDE'!$E$58:$AD$100,25,0)),IFERROR(VLOOKUP(C56,Imformations!$C$10:$G$32,3,0),IFERROR((VLOOKUP(C56,[2]PROJETS!$D$24:$AE$1000,25,0)),""))))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65"/>
      <c r="D57" s="72"/>
      <c r="E57" s="64"/>
      <c r="F57" s="28" t="str">
        <f>IF(C57="","",IFERROR(VLOOKUP(C57,[1]Annuaires!$B$4:$ZZ$5000,2,0)&amp;"  "&amp;VLOOKUP(C57,[1]Annuaires!$B$4:$ZZ$5000,1,0),(IFERROR(VLOOKUP(C57,'[2]PRE - ETUDE'!$C$5:$ZZ$5000,5,0),IFERROR(VLOOKUP(C57,Imformations!$C$9:$E$39,2,0),(VLOOKUP(C57,[2]PROJETS!$C$5:$ZZ$5000,5,0)))))))</f>
        <v/>
      </c>
      <c r="G57" s="28" t="str">
        <f>IF(C57="","",IFERROR(VLOOKUP(C57,[1]Annuaires!$B$4:$ZZ$5000,4,0),(IFERROR(VLOOKUP(C57,'[2]PRE - ETUDE'!$C$5:$ZZ$5000,4,0),IFERROR(VLOOKUP(C57,[2]PROJETS!$C$5:$ZZ$5000,4,0),(VLOOKUP(C57,Imformations!$C$9:$E$38,3,0)))))))</f>
        <v/>
      </c>
      <c r="H57" s="29" t="str">
        <f>IF(C57="","",IFERROR((VLOOKUP(C57,'[2]PRE - ETUDE'!$E$58:$AD$100,25,0)),IFERROR(VLOOKUP(C57,Imformations!$C$10:$G$32,3,0),IFERROR((VLOOKUP(C57,[2]PROJETS!$D$24:$AE$1000,25,0)),""))))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65"/>
      <c r="D58" s="72"/>
      <c r="E58" s="64"/>
      <c r="F58" s="28" t="str">
        <f>IF(C58="","",IFERROR(VLOOKUP(C58,[1]Annuaires!$B$4:$ZZ$5000,2,0)&amp;"  "&amp;VLOOKUP(C58,[1]Annuaires!$B$4:$ZZ$5000,1,0),(IFERROR(VLOOKUP(C58,'[2]PRE - ETUDE'!$C$5:$ZZ$5000,5,0),IFERROR(VLOOKUP(C58,Imformations!$C$9:$E$39,2,0),(VLOOKUP(C58,[2]PROJETS!$C$5:$ZZ$5000,5,0)))))))</f>
        <v/>
      </c>
      <c r="G58" s="28" t="str">
        <f>IF(C58="","",IFERROR(VLOOKUP(C58,[1]Annuaires!$B$4:$ZZ$5000,4,0),(IFERROR(VLOOKUP(C58,'[2]PRE - ETUDE'!$C$5:$ZZ$5000,4,0),IFERROR(VLOOKUP(C58,[2]PROJETS!$C$5:$ZZ$5000,4,0),(VLOOKUP(C58,Imformations!$C$9:$E$38,3,0)))))))</f>
        <v/>
      </c>
      <c r="H58" s="29" t="str">
        <f>IF(C58="","",IFERROR((VLOOKUP(C58,'[2]PRE - ETUDE'!$E$58:$AD$100,25,0)),IFERROR(VLOOKUP(C58,Imformations!$C$10:$G$32,3,0),IFERROR((VLOOKUP(C58,[2]PROJETS!$D$24:$AE$1000,25,0)),""))))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40" t="s">
        <v>49</v>
      </c>
      <c r="D59" s="73">
        <f>SUM(D52:D58)</f>
        <v>0</v>
      </c>
      <c r="E59" s="41"/>
      <c r="F59" s="42"/>
      <c r="G59" s="43" t="s">
        <v>50</v>
      </c>
      <c r="H59" s="44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65"/>
      <c r="D60" s="70"/>
      <c r="E60" s="67"/>
      <c r="F60" s="28" t="str">
        <f>IF(C60="","",IFERROR(VLOOKUP(C60,[1]Annuaires!$B$4:$ZZ$5000,2,0)&amp;"  "&amp;VLOOKUP(C60,[1]Annuaires!$B$4:$ZZ$5000,1,0),(IFERROR(VLOOKUP(C60,'[2]PRE - ETUDE'!$C$5:$ZZ$5000,5,0),IFERROR(VLOOKUP(C60,Imformations!$C$9:$E$39,2,0),(VLOOKUP(C60,[2]PROJETS!$C$5:$ZZ$5000,5,0)))))))</f>
        <v/>
      </c>
      <c r="G60" s="28" t="str">
        <f>IF(C60="","",IFERROR(VLOOKUP(C60,[1]Annuaires!$B$4:$ZZ$5000,4,0),(IFERROR(VLOOKUP(C60,'[2]PRE - ETUDE'!$C$5:$ZZ$5000,4,0),IFERROR(VLOOKUP(C60,[2]PROJETS!$C$5:$ZZ$5000,4,0),(VLOOKUP(C60,Imformations!$C$9:$E$38,3,0)))))))</f>
        <v/>
      </c>
      <c r="H60" s="29" t="str">
        <f>IF(C60="","",IFERROR((VLOOKUP(C60,'[2]PRE - ETUDE'!$E$58:$AD$100,25,0)),IFERROR(VLOOKUP(C60,Imformations!$C$10:$G$32,3,0),IFERROR((VLOOKUP(C60,[2]PROJETS!$D$24:$AE$1000,25,0)),""))))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65"/>
      <c r="D61" s="72"/>
      <c r="E61" s="64"/>
      <c r="F61" s="28" t="str">
        <f>IF(C61="","",IFERROR(VLOOKUP(C61,[1]Annuaires!$B$4:$ZZ$5000,2,0)&amp;"  "&amp;VLOOKUP(C61,[1]Annuaires!$B$4:$ZZ$5000,1,0),(IFERROR(VLOOKUP(C61,'[2]PRE - ETUDE'!$C$5:$ZZ$5000,5,0),IFERROR(VLOOKUP(C61,Imformations!$C$9:$E$39,2,0),(VLOOKUP(C61,[2]PROJETS!$C$5:$ZZ$5000,5,0)))))))</f>
        <v/>
      </c>
      <c r="G61" s="28" t="str">
        <f>IF(C61="","",IFERROR(VLOOKUP(C61,[1]Annuaires!$B$4:$ZZ$5000,4,0),(IFERROR(VLOOKUP(C61,'[2]PRE - ETUDE'!$C$5:$ZZ$5000,4,0),IFERROR(VLOOKUP(C61,[2]PROJETS!$C$5:$ZZ$5000,4,0),(VLOOKUP(C61,Imformations!$C$9:$E$38,3,0)))))))</f>
        <v/>
      </c>
      <c r="H61" s="29" t="str">
        <f>IF(C61="","",IFERROR((VLOOKUP(C61,'[2]PRE - ETUDE'!$E$58:$AD$100,25,0)),IFERROR(VLOOKUP(C61,Imformations!$C$10:$G$32,3,0),IFERROR((VLOOKUP(C61,[2]PROJETS!$D$24:$AE$1000,25,0)),""))))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65"/>
      <c r="D62" s="72"/>
      <c r="E62" s="64"/>
      <c r="F62" s="28" t="str">
        <f>IF(C62="","",IFERROR(VLOOKUP(C62,[1]Annuaires!$B$4:$ZZ$5000,2,0)&amp;"  "&amp;VLOOKUP(C62,[1]Annuaires!$B$4:$ZZ$5000,1,0),(IFERROR(VLOOKUP(C62,'[2]PRE - ETUDE'!$C$5:$ZZ$5000,5,0),IFERROR(VLOOKUP(C62,Imformations!$C$9:$E$39,2,0),(VLOOKUP(C62,[2]PROJETS!$C$5:$ZZ$5000,5,0)))))))</f>
        <v/>
      </c>
      <c r="G62" s="28" t="str">
        <f>IF(C62="","",IFERROR(VLOOKUP(C62,[1]Annuaires!$B$4:$ZZ$5000,4,0),(IFERROR(VLOOKUP(C62,'[2]PRE - ETUDE'!$C$5:$ZZ$5000,4,0),IFERROR(VLOOKUP(C62,[2]PROJETS!$C$5:$ZZ$5000,4,0),(VLOOKUP(C62,Imformations!$C$9:$E$38,3,0)))))))</f>
        <v/>
      </c>
      <c r="H62" s="29" t="str">
        <f>IF(C62="","",IFERROR((VLOOKUP(C62,'[2]PRE - ETUDE'!$E$58:$AD$100,25,0)),IFERROR(VLOOKUP(C62,Imformations!$C$10:$G$32,3,0),IFERROR((VLOOKUP(C62,[2]PROJETS!$D$24:$AE$1000,25,0)),""))))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65"/>
      <c r="D63" s="72"/>
      <c r="E63" s="64"/>
      <c r="F63" s="28" t="str">
        <f>IF(C63="","",IFERROR(VLOOKUP(C63,[1]Annuaires!$B$4:$ZZ$5000,2,0)&amp;"  "&amp;VLOOKUP(C63,[1]Annuaires!$B$4:$ZZ$5000,1,0),(IFERROR(VLOOKUP(C63,'[2]PRE - ETUDE'!$C$5:$ZZ$5000,5,0),IFERROR(VLOOKUP(C63,Imformations!$C$9:$E$39,2,0),(VLOOKUP(C63,[2]PROJETS!$C$5:$ZZ$5000,5,0)))))))</f>
        <v/>
      </c>
      <c r="G63" s="28" t="str">
        <f>IF(C63="","",IFERROR(VLOOKUP(C63,[1]Annuaires!$B$4:$ZZ$5000,4,0),(IFERROR(VLOOKUP(C63,'[2]PRE - ETUDE'!$C$5:$ZZ$5000,4,0),IFERROR(VLOOKUP(C63,[2]PROJETS!$C$5:$ZZ$5000,4,0),(VLOOKUP(C63,Imformations!$C$9:$E$38,3,0)))))))</f>
        <v/>
      </c>
      <c r="H63" s="29" t="str">
        <f>IF(C63="","",IFERROR((VLOOKUP(C63,'[2]PRE - ETUDE'!$E$58:$AD$100,25,0)),IFERROR(VLOOKUP(C63,Imformations!$C$10:$G$32,3,0),IFERROR((VLOOKUP(C63,[2]PROJETS!$D$24:$AE$1000,25,0)),""))))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65"/>
      <c r="D64" s="72"/>
      <c r="E64" s="64"/>
      <c r="F64" s="28" t="str">
        <f>IF(C64="","",IFERROR(VLOOKUP(C64,[1]Annuaires!$B$4:$ZZ$5000,2,0)&amp;"  "&amp;VLOOKUP(C64,[1]Annuaires!$B$4:$ZZ$5000,1,0),(IFERROR(VLOOKUP(C64,'[2]PRE - ETUDE'!$C$5:$ZZ$5000,5,0),IFERROR(VLOOKUP(C64,Imformations!$C$9:$E$39,2,0),(VLOOKUP(C64,[2]PROJETS!$C$5:$ZZ$5000,5,0)))))))</f>
        <v/>
      </c>
      <c r="G64" s="28" t="str">
        <f>IF(C64="","",IFERROR(VLOOKUP(C64,[1]Annuaires!$B$4:$ZZ$5000,4,0),(IFERROR(VLOOKUP(C64,'[2]PRE - ETUDE'!$C$5:$ZZ$5000,4,0),IFERROR(VLOOKUP(C64,[2]PROJETS!$C$5:$ZZ$5000,4,0),(VLOOKUP(C64,Imformations!$C$9:$E$38,3,0)))))))</f>
        <v/>
      </c>
      <c r="H64" s="29" t="str">
        <f>IF(C64="","",IFERROR((VLOOKUP(C64,'[2]PRE - ETUDE'!$E$58:$AD$100,25,0)),IFERROR(VLOOKUP(C64,Imformations!$C$10:$G$32,3,0),IFERROR((VLOOKUP(C64,[2]PROJETS!$D$24:$AE$1000,25,0)),""))))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65"/>
      <c r="D65" s="72"/>
      <c r="E65" s="64"/>
      <c r="F65" s="28" t="str">
        <f>IF(C65="","",IFERROR(VLOOKUP(C65,[1]Annuaires!$B$4:$ZZ$5000,2,0)&amp;"  "&amp;VLOOKUP(C65,[1]Annuaires!$B$4:$ZZ$5000,1,0),(IFERROR(VLOOKUP(C65,'[2]PRE - ETUDE'!$C$5:$ZZ$5000,5,0),IFERROR(VLOOKUP(C65,Imformations!$C$9:$E$39,2,0),(VLOOKUP(C65,[2]PROJETS!$C$5:$ZZ$5000,5,0)))))))</f>
        <v/>
      </c>
      <c r="G65" s="28" t="str">
        <f>IF(C65="","",IFERROR(VLOOKUP(C65,[1]Annuaires!$B$4:$ZZ$5000,4,0),(IFERROR(VLOOKUP(C65,'[2]PRE - ETUDE'!$C$5:$ZZ$5000,4,0),IFERROR(VLOOKUP(C65,[2]PROJETS!$C$5:$ZZ$5000,4,0),(VLOOKUP(C65,Imformations!$C$9:$E$38,3,0)))))))</f>
        <v/>
      </c>
      <c r="H65" s="29" t="str">
        <f>IF(C65="","",IFERROR((VLOOKUP(C65,'[2]PRE - ETUDE'!$E$58:$AD$100,25,0)),IFERROR(VLOOKUP(C65,Imformations!$C$10:$G$32,3,0),IFERROR((VLOOKUP(C65,[2]PROJETS!$D$24:$AE$1000,25,0)),""))))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65"/>
      <c r="D66" s="72"/>
      <c r="E66" s="64"/>
      <c r="F66" s="28" t="str">
        <f>IF(C66="","",IFERROR(VLOOKUP(C66,[1]Annuaires!$B$4:$ZZ$5000,2,0)&amp;"  "&amp;VLOOKUP(C66,[1]Annuaires!$B$4:$ZZ$5000,1,0),(IFERROR(VLOOKUP(C66,'[2]PRE - ETUDE'!$C$5:$ZZ$5000,5,0),IFERROR(VLOOKUP(C66,Imformations!$C$9:$E$39,2,0),(VLOOKUP(C66,[2]PROJETS!$C$5:$ZZ$5000,5,0)))))))</f>
        <v/>
      </c>
      <c r="G66" s="28" t="str">
        <f>IF(C66="","",IFERROR(VLOOKUP(C66,[1]Annuaires!$B$4:$ZZ$5000,4,0),(IFERROR(VLOOKUP(C66,'[2]PRE - ETUDE'!$C$5:$ZZ$5000,4,0),IFERROR(VLOOKUP(C66,[2]PROJETS!$C$5:$ZZ$5000,4,0),(VLOOKUP(C66,Imformations!$C$9:$E$38,3,0)))))))</f>
        <v/>
      </c>
      <c r="H66" s="29" t="str">
        <f>IF(C66="","",IFERROR((VLOOKUP(C66,'[2]PRE - ETUDE'!$E$58:$AD$100,25,0)),IFERROR(VLOOKUP(C66,Imformations!$C$10:$G$32,3,0),IFERROR((VLOOKUP(C66,[2]PROJETS!$D$24:$AE$1000,25,0)),""))))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40" t="s">
        <v>49</v>
      </c>
      <c r="D67" s="73">
        <f>SUM(D60:D66)</f>
        <v>0</v>
      </c>
      <c r="E67" s="41"/>
      <c r="F67" s="42"/>
      <c r="G67" s="43" t="s">
        <v>50</v>
      </c>
      <c r="H67" s="44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65"/>
      <c r="D68" s="70"/>
      <c r="E68" s="67"/>
      <c r="F68" s="28" t="str">
        <f>IF(C68="","",IFERROR(VLOOKUP(C68,[1]Annuaires!$B$4:$ZZ$5000,2,0)&amp;"  "&amp;VLOOKUP(C68,[1]Annuaires!$B$4:$ZZ$5000,1,0),(IFERROR(VLOOKUP(C68,'[2]PRE - ETUDE'!$C$5:$ZZ$5000,5,0),IFERROR(VLOOKUP(C68,Imformations!$C$9:$E$39,2,0),(VLOOKUP(C68,[2]PROJETS!$C$5:$ZZ$5000,5,0)))))))</f>
        <v/>
      </c>
      <c r="G68" s="28" t="str">
        <f>IF(C68="","",IFERROR(VLOOKUP(C68,[1]Annuaires!$B$4:$ZZ$5000,4,0),(IFERROR(VLOOKUP(C68,'[2]PRE - ETUDE'!$C$5:$ZZ$5000,4,0),IFERROR(VLOOKUP(C68,[2]PROJETS!$C$5:$ZZ$5000,4,0),(VLOOKUP(C68,Imformations!$C$9:$E$38,3,0)))))))</f>
        <v/>
      </c>
      <c r="H68" s="29" t="str">
        <f>IF(C68="","",IFERROR((VLOOKUP(C68,'[2]PRE - ETUDE'!$E$58:$AD$100,25,0)),IFERROR(VLOOKUP(C68,Imformations!$C$10:$G$32,3,0),IFERROR((VLOOKUP(C68,[2]PROJETS!$D$24:$AE$1000,25,0)),""))))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65"/>
      <c r="D69" s="72"/>
      <c r="E69" s="64"/>
      <c r="F69" s="28" t="str">
        <f>IF(C69="","",IFERROR(VLOOKUP(C69,[1]Annuaires!$B$4:$ZZ$5000,2,0)&amp;"  "&amp;VLOOKUP(C69,[1]Annuaires!$B$4:$ZZ$5000,1,0),(IFERROR(VLOOKUP(C69,'[2]PRE - ETUDE'!$C$5:$ZZ$5000,5,0),IFERROR(VLOOKUP(C69,Imformations!$C$9:$E$39,2,0),(VLOOKUP(C69,[2]PROJETS!$C$5:$ZZ$5000,5,0)))))))</f>
        <v/>
      </c>
      <c r="G69" s="28" t="str">
        <f>IF(C69="","",IFERROR(VLOOKUP(C69,[1]Annuaires!$B$4:$ZZ$5000,4,0),(IFERROR(VLOOKUP(C69,'[2]PRE - ETUDE'!$C$5:$ZZ$5000,4,0),IFERROR(VLOOKUP(C69,[2]PROJETS!$C$5:$ZZ$5000,4,0),(VLOOKUP(C69,Imformations!$C$9:$E$38,3,0)))))))</f>
        <v/>
      </c>
      <c r="H69" s="29" t="str">
        <f>IF(C69="","",IFERROR((VLOOKUP(C69,'[2]PRE - ETUDE'!$E$58:$AD$100,25,0)),IFERROR(VLOOKUP(C69,Imformations!$C$10:$G$32,3,0),IFERROR((VLOOKUP(C69,[2]PROJETS!$D$24:$AE$1000,25,0)),""))))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65"/>
      <c r="D70" s="72"/>
      <c r="E70" s="64"/>
      <c r="F70" s="28" t="str">
        <f>IF(C70="","",IFERROR(VLOOKUP(C70,[1]Annuaires!$B$4:$ZZ$5000,2,0)&amp;"  "&amp;VLOOKUP(C70,[1]Annuaires!$B$4:$ZZ$5000,1,0),(IFERROR(VLOOKUP(C70,'[2]PRE - ETUDE'!$C$5:$ZZ$5000,5,0),IFERROR(VLOOKUP(C70,Imformations!$C$9:$E$39,2,0),(VLOOKUP(C70,[2]PROJETS!$C$5:$ZZ$5000,5,0)))))))</f>
        <v/>
      </c>
      <c r="G70" s="28" t="str">
        <f>IF(C70="","",IFERROR(VLOOKUP(C70,[1]Annuaires!$B$4:$ZZ$5000,4,0),(IFERROR(VLOOKUP(C70,'[2]PRE - ETUDE'!$C$5:$ZZ$5000,4,0),IFERROR(VLOOKUP(C70,[2]PROJETS!$C$5:$ZZ$5000,4,0),(VLOOKUP(C70,Imformations!$C$9:$E$38,3,0)))))))</f>
        <v/>
      </c>
      <c r="H70" s="29" t="str">
        <f>IF(C70="","",IFERROR((VLOOKUP(C70,'[2]PRE - ETUDE'!$E$58:$AD$100,25,0)),IFERROR(VLOOKUP(C70,Imformations!$C$10:$G$32,3,0),IFERROR((VLOOKUP(C70,[2]PROJETS!$D$24:$AE$1000,25,0)),""))))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65"/>
      <c r="D71" s="72"/>
      <c r="E71" s="64"/>
      <c r="F71" s="28" t="str">
        <f>IF(C71="","",IFERROR(VLOOKUP(C71,[1]Annuaires!$B$4:$ZZ$5000,2,0)&amp;"  "&amp;VLOOKUP(C71,[1]Annuaires!$B$4:$ZZ$5000,1,0),(IFERROR(VLOOKUP(C71,'[2]PRE - ETUDE'!$C$5:$ZZ$5000,5,0),IFERROR(VLOOKUP(C71,Imformations!$C$9:$E$39,2,0),(VLOOKUP(C71,[2]PROJETS!$C$5:$ZZ$5000,5,0)))))))</f>
        <v/>
      </c>
      <c r="G71" s="28" t="str">
        <f>IF(C71="","",IFERROR(VLOOKUP(C71,[1]Annuaires!$B$4:$ZZ$5000,4,0),(IFERROR(VLOOKUP(C71,'[2]PRE - ETUDE'!$C$5:$ZZ$5000,4,0),IFERROR(VLOOKUP(C71,[2]PROJETS!$C$5:$ZZ$5000,4,0),(VLOOKUP(C71,Imformations!$C$9:$E$38,3,0)))))))</f>
        <v/>
      </c>
      <c r="H71" s="29" t="str">
        <f>IF(C71="","",IFERROR((VLOOKUP(C71,'[2]PRE - ETUDE'!$E$58:$AD$100,25,0)),IFERROR(VLOOKUP(C71,Imformations!$C$10:$G$32,3,0),IFERROR((VLOOKUP(C71,[2]PROJETS!$D$24:$AE$1000,25,0)),""))))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65"/>
      <c r="D72" s="72"/>
      <c r="E72" s="64"/>
      <c r="F72" s="28" t="str">
        <f>IF(C72="","",IFERROR(VLOOKUP(C72,[1]Annuaires!$B$4:$ZZ$5000,2,0)&amp;"  "&amp;VLOOKUP(C72,[1]Annuaires!$B$4:$ZZ$5000,1,0),(IFERROR(VLOOKUP(C72,'[2]PRE - ETUDE'!$C$5:$ZZ$5000,5,0),IFERROR(VLOOKUP(C72,Imformations!$C$9:$E$39,2,0),(VLOOKUP(C72,[2]PROJETS!$C$5:$ZZ$5000,5,0)))))))</f>
        <v/>
      </c>
      <c r="G72" s="28" t="str">
        <f>IF(C72="","",IFERROR(VLOOKUP(C72,[1]Annuaires!$B$4:$ZZ$5000,4,0),(IFERROR(VLOOKUP(C72,'[2]PRE - ETUDE'!$C$5:$ZZ$5000,4,0),IFERROR(VLOOKUP(C72,[2]PROJETS!$C$5:$ZZ$5000,4,0),(VLOOKUP(C72,Imformations!$C$9:$E$38,3,0)))))))</f>
        <v/>
      </c>
      <c r="H72" s="29" t="str">
        <f>IF(C72="","",IFERROR((VLOOKUP(C72,'[2]PRE - ETUDE'!$E$58:$AD$100,25,0)),IFERROR(VLOOKUP(C72,Imformations!$C$10:$G$32,3,0),IFERROR((VLOOKUP(C72,[2]PROJETS!$D$24:$AE$1000,25,0)),""))))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65"/>
      <c r="D73" s="72"/>
      <c r="E73" s="64"/>
      <c r="F73" s="28" t="str">
        <f>IF(C73="","",IFERROR(VLOOKUP(C73,[1]Annuaires!$B$4:$ZZ$5000,2,0)&amp;"  "&amp;VLOOKUP(C73,[1]Annuaires!$B$4:$ZZ$5000,1,0),(IFERROR(VLOOKUP(C73,'[2]PRE - ETUDE'!$C$5:$ZZ$5000,5,0),IFERROR(VLOOKUP(C73,Imformations!$C$9:$E$39,2,0),(VLOOKUP(C73,[2]PROJETS!$C$5:$ZZ$5000,5,0)))))))</f>
        <v/>
      </c>
      <c r="G73" s="28" t="str">
        <f>IF(C73="","",IFERROR(VLOOKUP(C73,[1]Annuaires!$B$4:$ZZ$5000,4,0),(IFERROR(VLOOKUP(C73,'[2]PRE - ETUDE'!$C$5:$ZZ$5000,4,0),IFERROR(VLOOKUP(C73,[2]PROJETS!$C$5:$ZZ$5000,4,0),(VLOOKUP(C73,Imformations!$C$9:$E$38,3,0)))))))</f>
        <v/>
      </c>
      <c r="H73" s="29" t="str">
        <f>IF(C73="","",IFERROR((VLOOKUP(C73,'[2]PRE - ETUDE'!$E$58:$AD$100,25,0)),IFERROR(VLOOKUP(C73,Imformations!$C$10:$G$32,3,0),IFERROR((VLOOKUP(C73,[2]PROJETS!$D$24:$AE$1000,25,0)),""))))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65"/>
      <c r="D74" s="72"/>
      <c r="E74" s="64"/>
      <c r="F74" s="28" t="str">
        <f>IF(C74="","",IFERROR(VLOOKUP(C74,[1]Annuaires!$B$4:$ZZ$5000,2,0)&amp;"  "&amp;VLOOKUP(C74,[1]Annuaires!$B$4:$ZZ$5000,1,0),(IFERROR(VLOOKUP(C74,'[2]PRE - ETUDE'!$C$5:$ZZ$5000,5,0),IFERROR(VLOOKUP(C74,Imformations!$C$9:$E$39,2,0),(VLOOKUP(C74,[2]PROJETS!$C$5:$ZZ$5000,5,0)))))))</f>
        <v/>
      </c>
      <c r="G74" s="28" t="str">
        <f>IF(C74="","",IFERROR(VLOOKUP(C74,[1]Annuaires!$B$4:$ZZ$5000,4,0),(IFERROR(VLOOKUP(C74,'[2]PRE - ETUDE'!$C$5:$ZZ$5000,4,0),IFERROR(VLOOKUP(C74,[2]PROJETS!$C$5:$ZZ$5000,4,0),(VLOOKUP(C74,Imformations!$C$9:$E$38,3,0)))))))</f>
        <v/>
      </c>
      <c r="H74" s="29" t="str">
        <f>IF(C74="","",IFERROR((VLOOKUP(C74,'[2]PRE - ETUDE'!$E$58:$AD$100,25,0)),IFERROR(VLOOKUP(C74,Imformations!$C$10:$G$32,3,0),IFERROR((VLOOKUP(C74,[2]PROJETS!$D$24:$AE$1000,25,0)),""))))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40" t="s">
        <v>49</v>
      </c>
      <c r="D75" s="73">
        <f>SUM(D68:D74)</f>
        <v>0</v>
      </c>
      <c r="E75" s="41"/>
      <c r="F75" s="42"/>
      <c r="G75" s="43" t="s">
        <v>50</v>
      </c>
      <c r="H75" s="44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65"/>
      <c r="D76" s="70"/>
      <c r="E76" s="67"/>
      <c r="F76" s="28" t="str">
        <f>IF(C76="","",IFERROR(VLOOKUP(C76,[1]Annuaires!$B$4:$ZZ$5000,2,0)&amp;"  "&amp;VLOOKUP(C76,[1]Annuaires!$B$4:$ZZ$5000,1,0),(IFERROR(VLOOKUP(C76,'[2]PRE - ETUDE'!$C$5:$ZZ$5000,5,0),IFERROR(VLOOKUP(C76,Imformations!$C$9:$E$39,2,0),(VLOOKUP(C76,[2]PROJETS!$C$5:$ZZ$5000,5,0)))))))</f>
        <v/>
      </c>
      <c r="G76" s="28" t="str">
        <f>IF(C76="","",IFERROR(VLOOKUP(C76,[1]Annuaires!$B$4:$ZZ$5000,4,0),(IFERROR(VLOOKUP(C76,'[2]PRE - ETUDE'!$C$5:$ZZ$5000,4,0),IFERROR(VLOOKUP(C76,[2]PROJETS!$C$5:$ZZ$5000,4,0),(VLOOKUP(C76,Imformations!$C$9:$E$38,3,0)))))))</f>
        <v/>
      </c>
      <c r="H76" s="29" t="str">
        <f>IF(C76="","",IFERROR((VLOOKUP(C76,'[2]PRE - ETUDE'!$E$58:$AD$100,25,0)),IFERROR(VLOOKUP(C76,Imformations!$C$10:$G$32,3,0),IFERROR((VLOOKUP(C76,[2]PROJETS!$D$24:$AE$1000,25,0)),""))))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65"/>
      <c r="D77" s="72"/>
      <c r="E77" s="64"/>
      <c r="F77" s="28" t="str">
        <f>IF(C77="","",IFERROR(VLOOKUP(C77,[1]Annuaires!$B$4:$ZZ$5000,2,0)&amp;"  "&amp;VLOOKUP(C77,[1]Annuaires!$B$4:$ZZ$5000,1,0),(IFERROR(VLOOKUP(C77,'[2]PRE - ETUDE'!$C$5:$ZZ$5000,5,0),IFERROR(VLOOKUP(C77,Imformations!$C$9:$E$39,2,0),(VLOOKUP(C77,[2]PROJETS!$C$5:$ZZ$5000,5,0)))))))</f>
        <v/>
      </c>
      <c r="G77" s="28" t="str">
        <f>IF(C77="","",IFERROR(VLOOKUP(C77,[1]Annuaires!$B$4:$ZZ$5000,4,0),(IFERROR(VLOOKUP(C77,'[2]PRE - ETUDE'!$C$5:$ZZ$5000,4,0),IFERROR(VLOOKUP(C77,[2]PROJETS!$C$5:$ZZ$5000,4,0),(VLOOKUP(C77,Imformations!$C$9:$E$38,3,0)))))))</f>
        <v/>
      </c>
      <c r="H77" s="29" t="str">
        <f>IF(C77="","",IFERROR((VLOOKUP(C77,'[2]PRE - ETUDE'!$E$58:$AD$100,25,0)),IFERROR(VLOOKUP(C77,Imformations!$C$10:$G$32,3,0),IFERROR((VLOOKUP(C77,[2]PROJETS!$D$24:$AE$1000,25,0)),""))))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65"/>
      <c r="D78" s="72"/>
      <c r="E78" s="64"/>
      <c r="F78" s="28" t="str">
        <f>IF(C78="","",IFERROR(VLOOKUP(C78,[1]Annuaires!$B$4:$ZZ$5000,2,0)&amp;"  "&amp;VLOOKUP(C78,[1]Annuaires!$B$4:$ZZ$5000,1,0),(IFERROR(VLOOKUP(C78,'[2]PRE - ETUDE'!$C$5:$ZZ$5000,5,0),IFERROR(VLOOKUP(C78,Imformations!$C$9:$E$39,2,0),(VLOOKUP(C78,[2]PROJETS!$C$5:$ZZ$5000,5,0)))))))</f>
        <v/>
      </c>
      <c r="G78" s="28" t="str">
        <f>IF(C78="","",IFERROR(VLOOKUP(C78,[1]Annuaires!$B$4:$ZZ$5000,4,0),(IFERROR(VLOOKUP(C78,'[2]PRE - ETUDE'!$C$5:$ZZ$5000,4,0),IFERROR(VLOOKUP(C78,[2]PROJETS!$C$5:$ZZ$5000,4,0),(VLOOKUP(C78,Imformations!$C$9:$E$38,3,0)))))))</f>
        <v/>
      </c>
      <c r="H78" s="29" t="str">
        <f>IF(C78="","",IFERROR((VLOOKUP(C78,'[2]PRE - ETUDE'!$E$58:$AD$100,25,0)),IFERROR(VLOOKUP(C78,Imformations!$C$10:$G$32,3,0),IFERROR((VLOOKUP(C78,[2]PROJETS!$D$24:$AE$1000,25,0)),""))))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65"/>
      <c r="D79" s="72"/>
      <c r="E79" s="64"/>
      <c r="F79" s="28" t="str">
        <f>IF(C79="","",IFERROR(VLOOKUP(C79,[1]Annuaires!$B$4:$ZZ$5000,2,0)&amp;"  "&amp;VLOOKUP(C79,[1]Annuaires!$B$4:$ZZ$5000,1,0),(IFERROR(VLOOKUP(C79,'[2]PRE - ETUDE'!$C$5:$ZZ$5000,5,0),IFERROR(VLOOKUP(C79,Imformations!$C$9:$E$39,2,0),(VLOOKUP(C79,[2]PROJETS!$C$5:$ZZ$5000,5,0)))))))</f>
        <v/>
      </c>
      <c r="G79" s="28" t="str">
        <f>IF(C79="","",IFERROR(VLOOKUP(C79,[1]Annuaires!$B$4:$ZZ$5000,4,0),(IFERROR(VLOOKUP(C79,'[2]PRE - ETUDE'!$C$5:$ZZ$5000,4,0),IFERROR(VLOOKUP(C79,[2]PROJETS!$C$5:$ZZ$5000,4,0),(VLOOKUP(C79,Imformations!$C$9:$E$38,3,0)))))))</f>
        <v/>
      </c>
      <c r="H79" s="29" t="str">
        <f>IF(C79="","",IFERROR((VLOOKUP(C79,'[2]PRE - ETUDE'!$E$58:$AD$100,25,0)),IFERROR(VLOOKUP(C79,Imformations!$C$10:$G$32,3,0),IFERROR((VLOOKUP(C79,[2]PROJETS!$D$24:$AE$1000,25,0)),""))))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65"/>
      <c r="D80" s="72"/>
      <c r="E80" s="64"/>
      <c r="F80" s="28" t="str">
        <f>IF(C80="","",IFERROR(VLOOKUP(C80,[1]Annuaires!$B$4:$ZZ$5000,2,0)&amp;"  "&amp;VLOOKUP(C80,[1]Annuaires!$B$4:$ZZ$5000,1,0),(IFERROR(VLOOKUP(C80,'[2]PRE - ETUDE'!$C$5:$ZZ$5000,5,0),IFERROR(VLOOKUP(C80,Imformations!$C$9:$E$39,2,0),(VLOOKUP(C80,[2]PROJETS!$C$5:$ZZ$5000,5,0)))))))</f>
        <v/>
      </c>
      <c r="G80" s="28" t="str">
        <f>IF(C80="","",IFERROR(VLOOKUP(C80,[1]Annuaires!$B$4:$ZZ$5000,4,0),(IFERROR(VLOOKUP(C80,'[2]PRE - ETUDE'!$C$5:$ZZ$5000,4,0),IFERROR(VLOOKUP(C80,[2]PROJETS!$C$5:$ZZ$5000,4,0),(VLOOKUP(C80,Imformations!$C$9:$E$38,3,0)))))))</f>
        <v/>
      </c>
      <c r="H80" s="29" t="str">
        <f>IF(C80="","",IFERROR((VLOOKUP(C80,'[2]PRE - ETUDE'!$E$58:$AD$100,25,0)),IFERROR(VLOOKUP(C80,Imformations!$C$10:$G$32,3,0),IFERROR((VLOOKUP(C80,[2]PROJETS!$D$24:$AE$1000,25,0)),""))))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65"/>
      <c r="D81" s="72"/>
      <c r="E81" s="64"/>
      <c r="F81" s="28" t="str">
        <f>IF(C81="","",IFERROR(VLOOKUP(C81,[1]Annuaires!$B$4:$ZZ$5000,2,0)&amp;"  "&amp;VLOOKUP(C81,[1]Annuaires!$B$4:$ZZ$5000,1,0),(IFERROR(VLOOKUP(C81,'[2]PRE - ETUDE'!$C$5:$ZZ$5000,5,0),IFERROR(VLOOKUP(C81,Imformations!$C$9:$E$39,2,0),(VLOOKUP(C81,[2]PROJETS!$C$5:$ZZ$5000,5,0)))))))</f>
        <v/>
      </c>
      <c r="G81" s="28" t="str">
        <f>IF(C81="","",IFERROR(VLOOKUP(C81,[1]Annuaires!$B$4:$ZZ$5000,4,0),(IFERROR(VLOOKUP(C81,'[2]PRE - ETUDE'!$C$5:$ZZ$5000,4,0),IFERROR(VLOOKUP(C81,[2]PROJETS!$C$5:$ZZ$5000,4,0),(VLOOKUP(C81,Imformations!$C$9:$E$38,3,0)))))))</f>
        <v/>
      </c>
      <c r="H81" s="29" t="str">
        <f>IF(C81="","",IFERROR((VLOOKUP(C81,'[2]PRE - ETUDE'!$E$58:$AD$100,25,0)),IFERROR(VLOOKUP(C81,Imformations!$C$10:$G$32,3,0),IFERROR((VLOOKUP(C81,[2]PROJETS!$D$24:$AE$1000,25,0)),""))))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65"/>
      <c r="D82" s="72"/>
      <c r="E82" s="64"/>
      <c r="F82" s="28" t="str">
        <f>IF(C82="","",IFERROR(VLOOKUP(C82,[1]Annuaires!$B$4:$ZZ$5000,2,0)&amp;"  "&amp;VLOOKUP(C82,[1]Annuaires!$B$4:$ZZ$5000,1,0),(IFERROR(VLOOKUP(C82,'[2]PRE - ETUDE'!$C$5:$ZZ$5000,5,0),IFERROR(VLOOKUP(C82,Imformations!$C$9:$E$39,2,0),(VLOOKUP(C82,[2]PROJETS!$C$5:$ZZ$5000,5,0)))))))</f>
        <v/>
      </c>
      <c r="G82" s="28" t="str">
        <f>IF(C82="","",IFERROR(VLOOKUP(C82,[1]Annuaires!$B$4:$ZZ$5000,4,0),(IFERROR(VLOOKUP(C82,'[2]PRE - ETUDE'!$C$5:$ZZ$5000,4,0),IFERROR(VLOOKUP(C82,[2]PROJETS!$C$5:$ZZ$5000,4,0),(VLOOKUP(C82,Imformations!$C$9:$E$38,3,0)))))))</f>
        <v/>
      </c>
      <c r="H82" s="29" t="str">
        <f>IF(C82="","",IFERROR((VLOOKUP(C82,'[2]PRE - ETUDE'!$E$58:$AD$100,25,0)),IFERROR(VLOOKUP(C82,Imformations!$C$10:$G$32,3,0),IFERROR((VLOOKUP(C82,[2]PROJETS!$D$24:$AE$1000,25,0)),""))))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40" t="s">
        <v>49</v>
      </c>
      <c r="D83" s="73">
        <f>SUM(D76:D82)</f>
        <v>0</v>
      </c>
      <c r="E83" s="41"/>
      <c r="F83" s="42"/>
      <c r="G83" s="43" t="s">
        <v>50</v>
      </c>
      <c r="H83" s="44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65"/>
      <c r="D84" s="70"/>
      <c r="E84" s="67"/>
      <c r="F84" s="28" t="str">
        <f>IF(C84="","",IFERROR(VLOOKUP(C84,[1]Annuaires!$B$4:$ZZ$5000,2,0)&amp;"  "&amp;VLOOKUP(C84,[1]Annuaires!$B$4:$ZZ$5000,1,0),(IFERROR(VLOOKUP(C84,'[2]PRE - ETUDE'!$C$5:$ZZ$5000,5,0),IFERROR(VLOOKUP(C84,Imformations!$C$9:$E$39,2,0),(VLOOKUP(C84,[2]PROJETS!$C$5:$ZZ$5000,5,0)))))))</f>
        <v/>
      </c>
      <c r="G84" s="28" t="str">
        <f>IF(C84="","",IFERROR(VLOOKUP(C84,[1]Annuaires!$B$4:$ZZ$5000,4,0),(IFERROR(VLOOKUP(C84,'[2]PRE - ETUDE'!$C$5:$ZZ$5000,4,0),IFERROR(VLOOKUP(C84,[2]PROJETS!$C$5:$ZZ$5000,4,0),(VLOOKUP(C84,Imformations!$C$9:$E$38,3,0)))))))</f>
        <v/>
      </c>
      <c r="H84" s="29" t="str">
        <f>IF(C84="","",IFERROR((VLOOKUP(C84,'[2]PRE - ETUDE'!$E$58:$AD$100,25,0)),IFERROR(VLOOKUP(C84,Imformations!$C$10:$G$32,3,0),IFERROR((VLOOKUP(C84,[2]PROJETS!$D$24:$AE$1000,25,0)),""))))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65"/>
      <c r="D85" s="72"/>
      <c r="E85" s="64"/>
      <c r="F85" s="28" t="str">
        <f>IF(C85="","",IFERROR(VLOOKUP(C85,[1]Annuaires!$B$4:$ZZ$5000,2,0)&amp;"  "&amp;VLOOKUP(C85,[1]Annuaires!$B$4:$ZZ$5000,1,0),(IFERROR(VLOOKUP(C85,'[2]PRE - ETUDE'!$C$5:$ZZ$5000,5,0),IFERROR(VLOOKUP(C85,Imformations!$C$9:$E$39,2,0),(VLOOKUP(C85,[2]PROJETS!$C$5:$ZZ$5000,5,0)))))))</f>
        <v/>
      </c>
      <c r="G85" s="28" t="str">
        <f>IF(C85="","",IFERROR(VLOOKUP(C85,[1]Annuaires!$B$4:$ZZ$5000,4,0),(IFERROR(VLOOKUP(C85,'[2]PRE - ETUDE'!$C$5:$ZZ$5000,4,0),IFERROR(VLOOKUP(C85,[2]PROJETS!$C$5:$ZZ$5000,4,0),(VLOOKUP(C85,Imformations!$C$9:$E$38,3,0)))))))</f>
        <v/>
      </c>
      <c r="H85" s="29" t="str">
        <f>IF(C85="","",IFERROR((VLOOKUP(C85,'[2]PRE - ETUDE'!$E$58:$AD$100,25,0)),IFERROR(VLOOKUP(C85,Imformations!$C$10:$G$32,3,0),IFERROR((VLOOKUP(C85,[2]PROJETS!$D$24:$AE$1000,25,0)),""))))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65"/>
      <c r="D86" s="74"/>
      <c r="E86" s="64"/>
      <c r="F86" s="28" t="str">
        <f>IF(C86="","",IFERROR(VLOOKUP(C86,[1]Annuaires!$B$4:$ZZ$5000,2,0)&amp;"  "&amp;VLOOKUP(C86,[1]Annuaires!$B$4:$ZZ$5000,1,0),(IFERROR(VLOOKUP(C86,'[2]PRE - ETUDE'!$C$5:$ZZ$5000,5,0),IFERROR(VLOOKUP(C86,Imformations!$C$9:$E$39,2,0),(VLOOKUP(C86,[2]PROJETS!$C$5:$ZZ$5000,5,0)))))))</f>
        <v/>
      </c>
      <c r="G86" s="28" t="str">
        <f>IF(C86="","",IFERROR(VLOOKUP(C86,[1]Annuaires!$B$4:$ZZ$5000,4,0),(IFERROR(VLOOKUP(C86,'[2]PRE - ETUDE'!$C$5:$ZZ$5000,4,0),IFERROR(VLOOKUP(C86,[2]PROJETS!$C$5:$ZZ$5000,4,0),(VLOOKUP(C86,Imformations!$C$9:$E$38,3,0)))))))</f>
        <v/>
      </c>
      <c r="H86" s="29" t="str">
        <f>IF(C86="","",IFERROR((VLOOKUP(C86,'[2]PRE - ETUDE'!$E$58:$AD$100,25,0)),IFERROR(VLOOKUP(C86,Imformations!$C$10:$G$32,3,0),IFERROR((VLOOKUP(C86,[2]PROJETS!$D$24:$AE$1000,25,0)),""))))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65"/>
      <c r="D87" s="72"/>
      <c r="E87" s="64"/>
      <c r="F87" s="28" t="str">
        <f>IF(C87="","",IFERROR(VLOOKUP(C87,[1]Annuaires!$B$4:$ZZ$5000,2,0)&amp;"  "&amp;VLOOKUP(C87,[1]Annuaires!$B$4:$ZZ$5000,1,0),(IFERROR(VLOOKUP(C87,'[2]PRE - ETUDE'!$C$5:$ZZ$5000,5,0),IFERROR(VLOOKUP(C87,Imformations!$C$9:$E$39,2,0),(VLOOKUP(C87,[2]PROJETS!$C$5:$ZZ$5000,5,0)))))))</f>
        <v/>
      </c>
      <c r="G87" s="28" t="str">
        <f>IF(C87="","",IFERROR(VLOOKUP(C87,[1]Annuaires!$B$4:$ZZ$5000,4,0),(IFERROR(VLOOKUP(C87,'[2]PRE - ETUDE'!$C$5:$ZZ$5000,4,0),IFERROR(VLOOKUP(C87,[2]PROJETS!$C$5:$ZZ$5000,4,0),(VLOOKUP(C87,Imformations!$C$9:$E$38,3,0)))))))</f>
        <v/>
      </c>
      <c r="H87" s="29" t="str">
        <f>IF(C87="","",IFERROR((VLOOKUP(C87,'[2]PRE - ETUDE'!$E$58:$AD$100,25,0)),IFERROR(VLOOKUP(C87,Imformations!$C$10:$G$32,3,0),IFERROR((VLOOKUP(C87,[2]PROJETS!$D$24:$AE$1000,25,0)),""))))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65"/>
      <c r="D88" s="72"/>
      <c r="E88" s="64"/>
      <c r="F88" s="28" t="str">
        <f>IF(C88="","",IFERROR(VLOOKUP(C88,[1]Annuaires!$B$4:$ZZ$5000,2,0)&amp;"  "&amp;VLOOKUP(C88,[1]Annuaires!$B$4:$ZZ$5000,1,0),(IFERROR(VLOOKUP(C88,'[2]PRE - ETUDE'!$C$5:$ZZ$5000,5,0),IFERROR(VLOOKUP(C88,Imformations!$C$9:$E$39,2,0),(VLOOKUP(C88,[2]PROJETS!$C$5:$ZZ$5000,5,0)))))))</f>
        <v/>
      </c>
      <c r="G88" s="28" t="str">
        <f>IF(C88="","",IFERROR(VLOOKUP(C88,[1]Annuaires!$B$4:$ZZ$5000,4,0),(IFERROR(VLOOKUP(C88,'[2]PRE - ETUDE'!$C$5:$ZZ$5000,4,0),IFERROR(VLOOKUP(C88,[2]PROJETS!$C$5:$ZZ$5000,4,0),(VLOOKUP(C88,Imformations!$C$9:$E$38,3,0)))))))</f>
        <v/>
      </c>
      <c r="H88" s="29" t="str">
        <f>IF(C88="","",IFERROR((VLOOKUP(C88,'[2]PRE - ETUDE'!$E$58:$AD$100,25,0)),IFERROR(VLOOKUP(C88,Imformations!$C$10:$G$32,3,0),IFERROR((VLOOKUP(C88,[2]PROJETS!$D$24:$AE$1000,25,0)),""))))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65"/>
      <c r="D89" s="72"/>
      <c r="E89" s="64"/>
      <c r="F89" s="28" t="str">
        <f>IF(C89="","",IFERROR(VLOOKUP(C89,[1]Annuaires!$B$4:$ZZ$5000,2,0)&amp;"  "&amp;VLOOKUP(C89,[1]Annuaires!$B$4:$ZZ$5000,1,0),(IFERROR(VLOOKUP(C89,'[2]PRE - ETUDE'!$C$5:$ZZ$5000,5,0),IFERROR(VLOOKUP(C89,Imformations!$C$9:$E$39,2,0),(VLOOKUP(C89,[2]PROJETS!$C$5:$ZZ$5000,5,0)))))))</f>
        <v/>
      </c>
      <c r="G89" s="28" t="str">
        <f>IF(C89="","",IFERROR(VLOOKUP(C89,[1]Annuaires!$B$4:$ZZ$5000,4,0),(IFERROR(VLOOKUP(C89,'[2]PRE - ETUDE'!$C$5:$ZZ$5000,4,0),IFERROR(VLOOKUP(C89,[2]PROJETS!$C$5:$ZZ$5000,4,0),(VLOOKUP(C89,Imformations!$C$9:$E$38,3,0)))))))</f>
        <v/>
      </c>
      <c r="H89" s="29" t="str">
        <f>IF(C89="","",IFERROR((VLOOKUP(C89,'[2]PRE - ETUDE'!$E$58:$AD$100,25,0)),IFERROR(VLOOKUP(C89,Imformations!$C$10:$G$32,3,0),IFERROR((VLOOKUP(C89,[2]PROJETS!$D$24:$AE$1000,25,0)),""))))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65"/>
      <c r="D90" s="72"/>
      <c r="E90" s="64"/>
      <c r="F90" s="28" t="str">
        <f>IF(C90="","",IFERROR(VLOOKUP(C90,[1]Annuaires!$B$4:$ZZ$5000,2,0)&amp;"  "&amp;VLOOKUP(C90,[1]Annuaires!$B$4:$ZZ$5000,1,0),(IFERROR(VLOOKUP(C90,'[2]PRE - ETUDE'!$C$5:$ZZ$5000,5,0),IFERROR(VLOOKUP(C90,Imformations!$C$9:$E$39,2,0),(VLOOKUP(C90,[2]PROJETS!$C$5:$ZZ$5000,5,0)))))))</f>
        <v/>
      </c>
      <c r="G90" s="28" t="str">
        <f>IF(C90="","",IFERROR(VLOOKUP(C90,[1]Annuaires!$B$4:$ZZ$5000,4,0),(IFERROR(VLOOKUP(C90,'[2]PRE - ETUDE'!$C$5:$ZZ$5000,4,0),IFERROR(VLOOKUP(C90,[2]PROJETS!$C$5:$ZZ$5000,4,0),(VLOOKUP(C90,Imformations!$C$9:$E$38,3,0)))))))</f>
        <v/>
      </c>
      <c r="H90" s="29" t="str">
        <f>IF(C90="","",IFERROR((VLOOKUP(C90,'[2]PRE - ETUDE'!$E$58:$AD$100,25,0)),IFERROR(VLOOKUP(C90,Imformations!$C$10:$G$32,3,0),IFERROR((VLOOKUP(C90,[2]PROJETS!$D$24:$AE$1000,25,0)),""))))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40" t="s">
        <v>49</v>
      </c>
      <c r="D91" s="73">
        <f>SUM(D84:D90)</f>
        <v>0</v>
      </c>
      <c r="E91" s="41"/>
      <c r="F91" s="42"/>
      <c r="G91" s="43" t="s">
        <v>50</v>
      </c>
      <c r="H91" s="44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65"/>
      <c r="D92" s="70"/>
      <c r="E92" s="67"/>
      <c r="F92" s="28" t="str">
        <f>IF(C92="","",IFERROR(VLOOKUP(C92,[1]Annuaires!$B$4:$ZZ$5000,2,0)&amp;"  "&amp;VLOOKUP(C92,[1]Annuaires!$B$4:$ZZ$5000,1,0),(IFERROR(VLOOKUP(C92,'[2]PRE - ETUDE'!$C$5:$ZZ$5000,5,0),IFERROR(VLOOKUP(C92,Imformations!$C$9:$E$39,2,0),(VLOOKUP(C92,[2]PROJETS!$C$5:$ZZ$5000,5,0)))))))</f>
        <v/>
      </c>
      <c r="G92" s="28" t="str">
        <f>IF(C92="","",IFERROR(VLOOKUP(C92,[1]Annuaires!$B$4:$ZZ$5000,4,0),(IFERROR(VLOOKUP(C92,'[2]PRE - ETUDE'!$C$5:$ZZ$5000,4,0),IFERROR(VLOOKUP(C92,[2]PROJETS!$C$5:$ZZ$5000,4,0),(VLOOKUP(C92,Imformations!$C$9:$E$38,3,0)))))))</f>
        <v/>
      </c>
      <c r="H92" s="29" t="str">
        <f>IF(C92="","",IFERROR((VLOOKUP(C92,'[2]PRE - ETUDE'!$E$58:$AD$100,25,0)),IFERROR(VLOOKUP(C92,Imformations!$C$10:$G$32,3,0),IFERROR((VLOOKUP(C92,[2]PROJETS!$D$24:$AE$1000,25,0)),""))))</f>
        <v/>
      </c>
      <c r="I92" s="30"/>
      <c r="J92" s="31"/>
      <c r="K92" s="32"/>
      <c r="M92" s="34"/>
      <c r="N92" s="34"/>
    </row>
    <row r="93" spans="2:14" x14ac:dyDescent="0.25">
      <c r="B93" s="139"/>
      <c r="C93" s="65"/>
      <c r="D93" s="72"/>
      <c r="E93" s="64"/>
      <c r="F93" s="28" t="str">
        <f>IF(C93="","",IFERROR(VLOOKUP(C93,[1]Annuaires!$B$4:$ZZ$5000,2,0)&amp;"  "&amp;VLOOKUP(C93,[1]Annuaires!$B$4:$ZZ$5000,1,0),(IFERROR(VLOOKUP(C93,'[2]PRE - ETUDE'!$C$5:$ZZ$5000,5,0),IFERROR(VLOOKUP(C93,Imformations!$C$9:$E$39,2,0),(VLOOKUP(C93,[2]PROJETS!$C$5:$ZZ$5000,5,0)))))))</f>
        <v/>
      </c>
      <c r="G93" s="28" t="str">
        <f>IF(C93="","",IFERROR(VLOOKUP(C93,[1]Annuaires!$B$4:$ZZ$5000,4,0),(IFERROR(VLOOKUP(C93,'[2]PRE - ETUDE'!$C$5:$ZZ$5000,4,0),IFERROR(VLOOKUP(C93,[2]PROJETS!$C$5:$ZZ$5000,4,0),(VLOOKUP(C93,Imformations!$C$9:$E$38,3,0)))))))</f>
        <v/>
      </c>
      <c r="H93" s="29" t="str">
        <f>IF(C93="","",IFERROR((VLOOKUP(C93,'[2]PRE - ETUDE'!$E$58:$AD$100,25,0)),IFERROR(VLOOKUP(C93,Imformations!$C$10:$G$32,3,0),IFERROR((VLOOKUP(C93,[2]PROJETS!$D$24:$AE$1000,25,0)),""))))</f>
        <v/>
      </c>
      <c r="I93" s="36"/>
      <c r="J93" s="37"/>
      <c r="K93" s="38"/>
      <c r="M93" s="34"/>
      <c r="N93" s="34"/>
    </row>
    <row r="94" spans="2:14" x14ac:dyDescent="0.25">
      <c r="B94" s="139"/>
      <c r="C94" s="65"/>
      <c r="D94" s="72"/>
      <c r="E94" s="64"/>
      <c r="F94" s="28" t="str">
        <f>IF(C94="","",IFERROR(VLOOKUP(C94,[1]Annuaires!$B$4:$ZZ$5000,2,0)&amp;"  "&amp;VLOOKUP(C94,[1]Annuaires!$B$4:$ZZ$5000,1,0),(IFERROR(VLOOKUP(C94,'[2]PRE - ETUDE'!$C$5:$ZZ$5000,5,0),IFERROR(VLOOKUP(C94,Imformations!$C$9:$E$39,2,0),(VLOOKUP(C94,[2]PROJETS!$C$5:$ZZ$5000,5,0)))))))</f>
        <v/>
      </c>
      <c r="G94" s="28" t="str">
        <f>IF(C94="","",IFERROR(VLOOKUP(C94,[1]Annuaires!$B$4:$ZZ$5000,4,0),(IFERROR(VLOOKUP(C94,'[2]PRE - ETUDE'!$C$5:$ZZ$5000,4,0),IFERROR(VLOOKUP(C94,[2]PROJETS!$C$5:$ZZ$5000,4,0),(VLOOKUP(C94,Imformations!$C$9:$E$38,3,0)))))))</f>
        <v/>
      </c>
      <c r="H94" s="29" t="str">
        <f>IF(C94="","",IFERROR((VLOOKUP(C94,'[2]PRE - ETUDE'!$E$58:$AD$100,25,0)),IFERROR(VLOOKUP(C94,Imformations!$C$10:$G$32,3,0),IFERROR((VLOOKUP(C94,[2]PROJETS!$D$24:$AE$1000,25,0)),""))))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65"/>
      <c r="D95" s="72"/>
      <c r="E95" s="64"/>
      <c r="F95" s="28" t="str">
        <f>IF(C95="","",IFERROR(VLOOKUP(C95,[1]Annuaires!$B$4:$ZZ$5000,2,0)&amp;"  "&amp;VLOOKUP(C95,[1]Annuaires!$B$4:$ZZ$5000,1,0),(IFERROR(VLOOKUP(C95,'[2]PRE - ETUDE'!$C$5:$ZZ$5000,5,0),IFERROR(VLOOKUP(C95,Imformations!$C$9:$E$39,2,0),(VLOOKUP(C95,[2]PROJETS!$C$5:$ZZ$5000,5,0)))))))</f>
        <v/>
      </c>
      <c r="G95" s="28" t="str">
        <f>IF(C95="","",IFERROR(VLOOKUP(C95,[1]Annuaires!$B$4:$ZZ$5000,4,0),(IFERROR(VLOOKUP(C95,'[2]PRE - ETUDE'!$C$5:$ZZ$5000,4,0),IFERROR(VLOOKUP(C95,[2]PROJETS!$C$5:$ZZ$5000,4,0),(VLOOKUP(C95,Imformations!$C$9:$E$38,3,0)))))))</f>
        <v/>
      </c>
      <c r="H95" s="29" t="str">
        <f>IF(C95="","",IFERROR((VLOOKUP(C95,'[2]PRE - ETUDE'!$E$58:$AD$100,25,0)),IFERROR(VLOOKUP(C95,Imformations!$C$10:$G$32,3,0),IFERROR((VLOOKUP(C95,[2]PROJETS!$D$24:$AE$1000,25,0)),""))))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65"/>
      <c r="D96" s="72"/>
      <c r="E96" s="64"/>
      <c r="F96" s="28" t="str">
        <f>IF(C96="","",IFERROR(VLOOKUP(C96,[1]Annuaires!$B$4:$ZZ$5000,2,0)&amp;"  "&amp;VLOOKUP(C96,[1]Annuaires!$B$4:$ZZ$5000,1,0),(IFERROR(VLOOKUP(C96,'[2]PRE - ETUDE'!$C$5:$ZZ$5000,5,0),IFERROR(VLOOKUP(C96,Imformations!$C$9:$E$39,2,0),(VLOOKUP(C96,[2]PROJETS!$C$5:$ZZ$5000,5,0)))))))</f>
        <v/>
      </c>
      <c r="G96" s="28" t="str">
        <f>IF(C96="","",IFERROR(VLOOKUP(C96,[1]Annuaires!$B$4:$ZZ$5000,4,0),(IFERROR(VLOOKUP(C96,'[2]PRE - ETUDE'!$C$5:$ZZ$5000,4,0),IFERROR(VLOOKUP(C96,[2]PROJETS!$C$5:$ZZ$5000,4,0),(VLOOKUP(C96,Imformations!$C$9:$E$38,3,0)))))))</f>
        <v/>
      </c>
      <c r="H96" s="29" t="str">
        <f>IF(C96="","",IFERROR((VLOOKUP(C96,'[2]PRE - ETUDE'!$E$58:$AD$100,25,0)),IFERROR(VLOOKUP(C96,Imformations!$C$10:$G$32,3,0),IFERROR((VLOOKUP(C96,[2]PROJETS!$D$24:$AE$1000,25,0)),""))))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65"/>
      <c r="D97" s="72"/>
      <c r="E97" s="64"/>
      <c r="F97" s="28" t="str">
        <f>IF(C97="","",IFERROR(VLOOKUP(C97,[1]Annuaires!$B$4:$ZZ$5000,2,0)&amp;"  "&amp;VLOOKUP(C97,[1]Annuaires!$B$4:$ZZ$5000,1,0),(IFERROR(VLOOKUP(C97,'[2]PRE - ETUDE'!$C$5:$ZZ$5000,5,0),IFERROR(VLOOKUP(C97,Imformations!$C$9:$E$39,2,0),(VLOOKUP(C97,[2]PROJETS!$C$5:$ZZ$5000,5,0)))))))</f>
        <v/>
      </c>
      <c r="G97" s="28" t="str">
        <f>IF(C97="","",IFERROR(VLOOKUP(C97,[1]Annuaires!$B$4:$ZZ$5000,4,0),(IFERROR(VLOOKUP(C97,'[2]PRE - ETUDE'!$C$5:$ZZ$5000,4,0),IFERROR(VLOOKUP(C97,[2]PROJETS!$C$5:$ZZ$5000,4,0),(VLOOKUP(C97,Imformations!$C$9:$E$38,3,0)))))))</f>
        <v/>
      </c>
      <c r="H97" s="29" t="str">
        <f>IF(C97="","",IFERROR((VLOOKUP(C97,'[2]PRE - ETUDE'!$E$58:$AD$100,25,0)),IFERROR(VLOOKUP(C97,Imformations!$C$10:$G$32,3,0),IFERROR((VLOOKUP(C97,[2]PROJETS!$D$24:$AE$1000,25,0)),""))))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65"/>
      <c r="D98" s="72"/>
      <c r="E98" s="64"/>
      <c r="F98" s="28" t="str">
        <f>IF(C98="","",IFERROR(VLOOKUP(C98,[1]Annuaires!$B$4:$ZZ$5000,2,0)&amp;"  "&amp;VLOOKUP(C98,[1]Annuaires!$B$4:$ZZ$5000,1,0),(IFERROR(VLOOKUP(C98,'[2]PRE - ETUDE'!$C$5:$ZZ$5000,5,0),IFERROR(VLOOKUP(C98,Imformations!$C$9:$E$39,2,0),(VLOOKUP(C98,[2]PROJETS!$C$5:$ZZ$5000,5,0)))))))</f>
        <v/>
      </c>
      <c r="G98" s="28" t="str">
        <f>IF(C98="","",IFERROR(VLOOKUP(C98,[1]Annuaires!$B$4:$ZZ$5000,4,0),(IFERROR(VLOOKUP(C98,'[2]PRE - ETUDE'!$C$5:$ZZ$5000,4,0),IFERROR(VLOOKUP(C98,[2]PROJETS!$C$5:$ZZ$5000,4,0),(VLOOKUP(C98,Imformations!$C$9:$E$38,3,0)))))))</f>
        <v/>
      </c>
      <c r="H98" s="29" t="str">
        <f>IF(C98="","",IFERROR((VLOOKUP(C98,'[2]PRE - ETUDE'!$E$58:$AD$100,25,0)),IFERROR(VLOOKUP(C98,Imformations!$C$10:$G$32,3,0),IFERROR((VLOOKUP(C98,[2]PROJETS!$D$24:$AE$1000,25,0)),""))))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40" t="s">
        <v>49</v>
      </c>
      <c r="D99" s="73">
        <f>SUM(D92:D98)</f>
        <v>0</v>
      </c>
      <c r="E99" s="41"/>
      <c r="F99" s="42"/>
      <c r="G99" s="43" t="s">
        <v>50</v>
      </c>
      <c r="H99" s="44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65"/>
      <c r="D100" s="72"/>
      <c r="E100" s="67"/>
      <c r="F100" s="28" t="str">
        <f>IF(C100="","",IFERROR(VLOOKUP(C100,[1]Annuaires!$B$4:$ZZ$5000,2,0)&amp;"  "&amp;VLOOKUP(C100,[1]Annuaires!$B$4:$ZZ$5000,1,0),(IFERROR(VLOOKUP(C100,'[2]PRE - ETUDE'!$C$5:$ZZ$5000,5,0),IFERROR(VLOOKUP(C100,Imformations!$C$9:$E$39,2,0),(VLOOKUP(C100,[2]PROJETS!$C$5:$ZZ$5000,5,0)))))))</f>
        <v/>
      </c>
      <c r="G100" s="28" t="str">
        <f>IF(C100="","",IFERROR(VLOOKUP(C100,[1]Annuaires!$B$4:$ZZ$5000,4,0),(IFERROR(VLOOKUP(C100,'[2]PRE - ETUDE'!$C$5:$ZZ$5000,4,0),IFERROR(VLOOKUP(C100,[2]PROJETS!$C$5:$ZZ$5000,4,0),(VLOOKUP(C100,Imformations!$C$9:$E$38,3,0)))))))</f>
        <v/>
      </c>
      <c r="H100" s="29" t="str">
        <f>IF(C100="","",IFERROR((VLOOKUP(C100,'[2]PRE - ETUDE'!$E$58:$AD$100,25,0)),IFERROR(VLOOKUP(C100,Imformations!$C$10:$G$32,3,0),IFERROR((VLOOKUP(C100,[2]PROJETS!$D$24:$AE$1000,25,0)),""))))</f>
        <v/>
      </c>
      <c r="I100" s="30"/>
      <c r="J100" s="31"/>
      <c r="K100" s="32"/>
      <c r="M100" s="34"/>
      <c r="N100" s="34"/>
    </row>
    <row r="101" spans="2:14" x14ac:dyDescent="0.25">
      <c r="B101" s="139"/>
      <c r="C101" s="65"/>
      <c r="D101" s="72"/>
      <c r="E101" s="64"/>
      <c r="F101" s="28" t="str">
        <f>IF(C101="","",IFERROR(VLOOKUP(C101,[1]Annuaires!$B$4:$ZZ$5000,2,0)&amp;"  "&amp;VLOOKUP(C101,[1]Annuaires!$B$4:$ZZ$5000,1,0),(IFERROR(VLOOKUP(C101,'[2]PRE - ETUDE'!$C$5:$ZZ$5000,5,0),IFERROR(VLOOKUP(C101,Imformations!$C$9:$E$39,2,0),(VLOOKUP(C101,[2]PROJETS!$C$5:$ZZ$5000,5,0)))))))</f>
        <v/>
      </c>
      <c r="G101" s="28" t="str">
        <f>IF(C101="","",IFERROR(VLOOKUP(C101,[1]Annuaires!$B$4:$ZZ$5000,4,0),(IFERROR(VLOOKUP(C101,'[2]PRE - ETUDE'!$C$5:$ZZ$5000,4,0),IFERROR(VLOOKUP(C101,[2]PROJETS!$C$5:$ZZ$5000,4,0),(VLOOKUP(C101,Imformations!$C$9:$E$38,3,0)))))))</f>
        <v/>
      </c>
      <c r="H101" s="29" t="str">
        <f>IF(C101="","",IFERROR((VLOOKUP(C101,'[2]PRE - ETUDE'!$E$58:$AD$100,25,0)),IFERROR(VLOOKUP(C101,Imformations!$C$10:$G$32,3,0),IFERROR((VLOOKUP(C101,[2]PROJETS!$D$24:$AE$1000,25,0)),""))))</f>
        <v/>
      </c>
      <c r="I101" s="36"/>
      <c r="J101" s="37"/>
      <c r="K101" s="38"/>
      <c r="M101" s="34"/>
      <c r="N101" s="34"/>
    </row>
    <row r="102" spans="2:14" x14ac:dyDescent="0.25">
      <c r="B102" s="139"/>
      <c r="C102" s="65"/>
      <c r="D102" s="72"/>
      <c r="E102" s="64"/>
      <c r="F102" s="28" t="str">
        <f>IF(C102="","",IFERROR(VLOOKUP(C102,[1]Annuaires!$B$4:$ZZ$5000,2,0)&amp;"  "&amp;VLOOKUP(C102,[1]Annuaires!$B$4:$ZZ$5000,1,0),(IFERROR(VLOOKUP(C102,'[2]PRE - ETUDE'!$C$5:$ZZ$5000,5,0),IFERROR(VLOOKUP(C102,Imformations!$C$9:$E$39,2,0),(VLOOKUP(C102,[2]PROJETS!$C$5:$ZZ$5000,5,0)))))))</f>
        <v/>
      </c>
      <c r="G102" s="28" t="str">
        <f>IF(C102="","",IFERROR(VLOOKUP(C102,[1]Annuaires!$B$4:$ZZ$5000,4,0),(IFERROR(VLOOKUP(C102,'[2]PRE - ETUDE'!$C$5:$ZZ$5000,4,0),IFERROR(VLOOKUP(C102,[2]PROJETS!$C$5:$ZZ$5000,4,0),(VLOOKUP(C102,Imformations!$C$9:$E$38,3,0)))))))</f>
        <v/>
      </c>
      <c r="H102" s="29" t="str">
        <f>IF(C102="","",IFERROR((VLOOKUP(C102,'[2]PRE - ETUDE'!$E$58:$AD$100,25,0)),IFERROR(VLOOKUP(C102,Imformations!$C$10:$G$32,3,0),IFERROR((VLOOKUP(C102,[2]PROJETS!$D$24:$AE$1000,25,0)),""))))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65"/>
      <c r="D103" s="72"/>
      <c r="E103" s="64"/>
      <c r="F103" s="28" t="str">
        <f>IF(C103="","",IFERROR(VLOOKUP(C103,[1]Annuaires!$B$4:$ZZ$5000,2,0)&amp;"  "&amp;VLOOKUP(C103,[1]Annuaires!$B$4:$ZZ$5000,1,0),(IFERROR(VLOOKUP(C103,'[2]PRE - ETUDE'!$C$5:$ZZ$5000,5,0),IFERROR(VLOOKUP(C103,Imformations!$C$9:$E$39,2,0),(VLOOKUP(C103,[2]PROJETS!$C$5:$ZZ$5000,5,0)))))))</f>
        <v/>
      </c>
      <c r="G103" s="28" t="str">
        <f>IF(C103="","",IFERROR(VLOOKUP(C103,[1]Annuaires!$B$4:$ZZ$5000,4,0),(IFERROR(VLOOKUP(C103,'[2]PRE - ETUDE'!$C$5:$ZZ$5000,4,0),IFERROR(VLOOKUP(C103,[2]PROJETS!$C$5:$ZZ$5000,4,0),(VLOOKUP(C103,Imformations!$C$9:$E$38,3,0)))))))</f>
        <v/>
      </c>
      <c r="H103" s="29" t="str">
        <f>IF(C103="","",IFERROR((VLOOKUP(C103,'[2]PRE - ETUDE'!$E$58:$AD$100,25,0)),IFERROR(VLOOKUP(C103,Imformations!$C$10:$G$32,3,0),IFERROR((VLOOKUP(C103,[2]PROJETS!$D$24:$AE$1000,25,0)),""))))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65"/>
      <c r="D104" s="72"/>
      <c r="E104" s="64"/>
      <c r="F104" s="28" t="str">
        <f>IF(C104="","",IFERROR(VLOOKUP(C104,[1]Annuaires!$B$4:$ZZ$5000,2,0)&amp;"  "&amp;VLOOKUP(C104,[1]Annuaires!$B$4:$ZZ$5000,1,0),(IFERROR(VLOOKUP(C104,'[2]PRE - ETUDE'!$C$5:$ZZ$5000,5,0),IFERROR(VLOOKUP(C104,Imformations!$C$9:$E$39,2,0),(VLOOKUP(C104,[2]PROJETS!$C$5:$ZZ$5000,5,0)))))))</f>
        <v/>
      </c>
      <c r="G104" s="28" t="str">
        <f>IF(C104="","",IFERROR(VLOOKUP(C104,[1]Annuaires!$B$4:$ZZ$5000,4,0),(IFERROR(VLOOKUP(C104,'[2]PRE - ETUDE'!$C$5:$ZZ$5000,4,0),IFERROR(VLOOKUP(C104,[2]PROJETS!$C$5:$ZZ$5000,4,0),(VLOOKUP(C104,Imformations!$C$9:$E$38,3,0)))))))</f>
        <v/>
      </c>
      <c r="H104" s="29" t="str">
        <f>IF(C104="","",IFERROR((VLOOKUP(C104,'[2]PRE - ETUDE'!$E$58:$AD$100,25,0)),IFERROR(VLOOKUP(C104,Imformations!$C$10:$G$32,3,0),IFERROR((VLOOKUP(C104,[2]PROJETS!$D$24:$AE$1000,25,0)),""))))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65"/>
      <c r="D105" s="72"/>
      <c r="E105" s="64"/>
      <c r="F105" s="28" t="str">
        <f>IF(C105="","",IFERROR(VLOOKUP(C105,[1]Annuaires!$B$4:$ZZ$5000,2,0)&amp;"  "&amp;VLOOKUP(C105,[1]Annuaires!$B$4:$ZZ$5000,1,0),(IFERROR(VLOOKUP(C105,'[2]PRE - ETUDE'!$C$5:$ZZ$5000,5,0),IFERROR(VLOOKUP(C105,Imformations!$C$9:$E$39,2,0),(VLOOKUP(C105,[2]PROJETS!$C$5:$ZZ$5000,5,0)))))))</f>
        <v/>
      </c>
      <c r="G105" s="28" t="str">
        <f>IF(C105="","",IFERROR(VLOOKUP(C105,[1]Annuaires!$B$4:$ZZ$5000,4,0),(IFERROR(VLOOKUP(C105,'[2]PRE - ETUDE'!$C$5:$ZZ$5000,4,0),IFERROR(VLOOKUP(C105,[2]PROJETS!$C$5:$ZZ$5000,4,0),(VLOOKUP(C105,Imformations!$C$9:$E$38,3,0)))))))</f>
        <v/>
      </c>
      <c r="H105" s="29" t="str">
        <f>IF(C105="","",IFERROR((VLOOKUP(C105,'[2]PRE - ETUDE'!$E$58:$AD$100,25,0)),IFERROR(VLOOKUP(C105,Imformations!$C$10:$G$32,3,0),IFERROR((VLOOKUP(C105,[2]PROJETS!$D$24:$AE$1000,25,0)),""))))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65"/>
      <c r="D106" s="72"/>
      <c r="E106" s="64"/>
      <c r="F106" s="28" t="str">
        <f>IF(C106="","",IFERROR(VLOOKUP(C106,[1]Annuaires!$B$4:$ZZ$5000,2,0)&amp;"  "&amp;VLOOKUP(C106,[1]Annuaires!$B$4:$ZZ$5000,1,0),(IFERROR(VLOOKUP(C106,'[2]PRE - ETUDE'!$C$5:$ZZ$5000,5,0),IFERROR(VLOOKUP(C106,Imformations!$C$9:$E$39,2,0),(VLOOKUP(C106,[2]PROJETS!$C$5:$ZZ$5000,5,0)))))))</f>
        <v/>
      </c>
      <c r="G106" s="28" t="str">
        <f>IF(C106="","",IFERROR(VLOOKUP(C106,[1]Annuaires!$B$4:$ZZ$5000,4,0),(IFERROR(VLOOKUP(C106,'[2]PRE - ETUDE'!$C$5:$ZZ$5000,4,0),IFERROR(VLOOKUP(C106,[2]PROJETS!$C$5:$ZZ$5000,4,0),(VLOOKUP(C106,Imformations!$C$9:$E$38,3,0)))))))</f>
        <v/>
      </c>
      <c r="H106" s="29" t="str">
        <f>IF(C106="","",IFERROR((VLOOKUP(C106,'[2]PRE - ETUDE'!$E$58:$AD$100,25,0)),IFERROR(VLOOKUP(C106,Imformations!$C$10:$G$32,3,0),IFERROR((VLOOKUP(C106,[2]PROJETS!$D$24:$AE$1000,25,0)),""))))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40" t="s">
        <v>49</v>
      </c>
      <c r="D107" s="73">
        <f>SUM(D100:D106)</f>
        <v>0</v>
      </c>
      <c r="E107" s="41"/>
      <c r="F107" s="42"/>
      <c r="G107" s="43" t="s">
        <v>50</v>
      </c>
      <c r="H107" s="44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65"/>
      <c r="D108" s="70"/>
      <c r="E108" s="67"/>
      <c r="F108" s="28" t="str">
        <f>IF(C108="","",IFERROR(VLOOKUP(C108,[1]Annuaires!$B$4:$ZZ$5000,2,0)&amp;"  "&amp;VLOOKUP(C108,[1]Annuaires!$B$4:$ZZ$5000,1,0),(IFERROR(VLOOKUP(C108,'[2]PRE - ETUDE'!$C$5:$ZZ$5000,5,0),IFERROR(VLOOKUP(C108,Imformations!$C$9:$E$39,2,0),(VLOOKUP(C108,[2]PROJETS!$C$5:$ZZ$5000,5,0)))))))</f>
        <v/>
      </c>
      <c r="G108" s="28" t="str">
        <f>IF(C108="","",IFERROR(VLOOKUP(C108,[1]Annuaires!$B$4:$ZZ$5000,4,0),(IFERROR(VLOOKUP(C108,'[2]PRE - ETUDE'!$C$5:$ZZ$5000,4,0),IFERROR(VLOOKUP(C108,[2]PROJETS!$C$5:$ZZ$5000,4,0),(VLOOKUP(C108,Imformations!$C$9:$E$38,3,0)))))))</f>
        <v/>
      </c>
      <c r="H108" s="29" t="str">
        <f>IF(C108="","",IFERROR((VLOOKUP(C108,'[2]PRE - ETUDE'!$E$58:$AD$100,25,0)),IFERROR(VLOOKUP(C108,Imformations!$C$10:$G$32,3,0),IFERROR((VLOOKUP(C108,[2]PROJETS!$D$24:$AE$1000,25,0)),""))))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65"/>
      <c r="D109" s="72"/>
      <c r="E109" s="64"/>
      <c r="F109" s="28" t="str">
        <f>IF(C109="","",IFERROR(VLOOKUP(C109,[1]Annuaires!$B$4:$ZZ$5000,2,0)&amp;"  "&amp;VLOOKUP(C109,[1]Annuaires!$B$4:$ZZ$5000,1,0),(IFERROR(VLOOKUP(C109,'[2]PRE - ETUDE'!$C$5:$ZZ$5000,5,0),IFERROR(VLOOKUP(C109,Imformations!$C$9:$E$39,2,0),(VLOOKUP(C109,[2]PROJETS!$C$5:$ZZ$5000,5,0)))))))</f>
        <v/>
      </c>
      <c r="G109" s="28" t="str">
        <f>IF(C109="","",IFERROR(VLOOKUP(C109,[1]Annuaires!$B$4:$ZZ$5000,4,0),(IFERROR(VLOOKUP(C109,'[2]PRE - ETUDE'!$C$5:$ZZ$5000,4,0),IFERROR(VLOOKUP(C109,[2]PROJETS!$C$5:$ZZ$5000,4,0),(VLOOKUP(C109,Imformations!$C$9:$E$38,3,0)))))))</f>
        <v/>
      </c>
      <c r="H109" s="29" t="str">
        <f>IF(C109="","",IFERROR((VLOOKUP(C109,'[2]PRE - ETUDE'!$E$58:$AD$100,25,0)),IFERROR(VLOOKUP(C109,Imformations!$C$10:$G$32,3,0),IFERROR((VLOOKUP(C109,[2]PROJETS!$D$24:$AE$1000,25,0)),""))))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65"/>
      <c r="D110" s="72"/>
      <c r="E110" s="64"/>
      <c r="F110" s="28" t="str">
        <f>IF(C110="","",IFERROR(VLOOKUP(C110,[1]Annuaires!$B$4:$ZZ$5000,2,0)&amp;"  "&amp;VLOOKUP(C110,[1]Annuaires!$B$4:$ZZ$5000,1,0),(IFERROR(VLOOKUP(C110,'[2]PRE - ETUDE'!$C$5:$ZZ$5000,5,0),IFERROR(VLOOKUP(C110,Imformations!$C$9:$E$39,2,0),(VLOOKUP(C110,[2]PROJETS!$C$5:$ZZ$5000,5,0)))))))</f>
        <v/>
      </c>
      <c r="G110" s="28" t="str">
        <f>IF(C110="","",IFERROR(VLOOKUP(C110,[1]Annuaires!$B$4:$ZZ$5000,4,0),(IFERROR(VLOOKUP(C110,'[2]PRE - ETUDE'!$C$5:$ZZ$5000,4,0),IFERROR(VLOOKUP(C110,[2]PROJETS!$C$5:$ZZ$5000,4,0),(VLOOKUP(C110,Imformations!$C$9:$E$38,3,0)))))))</f>
        <v/>
      </c>
      <c r="H110" s="29" t="str">
        <f>IF(C110="","",IFERROR((VLOOKUP(C110,'[2]PRE - ETUDE'!$E$58:$AD$100,25,0)),IFERROR(VLOOKUP(C110,Imformations!$C$10:$G$32,3,0),IFERROR((VLOOKUP(C110,[2]PROJETS!$D$24:$AE$1000,25,0)),""))))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65"/>
      <c r="D111" s="72"/>
      <c r="E111" s="64"/>
      <c r="F111" s="28" t="str">
        <f>IF(C111="","",IFERROR(VLOOKUP(C111,[1]Annuaires!$B$4:$ZZ$5000,2,0)&amp;"  "&amp;VLOOKUP(C111,[1]Annuaires!$B$4:$ZZ$5000,1,0),(IFERROR(VLOOKUP(C111,'[2]PRE - ETUDE'!$C$5:$ZZ$5000,5,0),IFERROR(VLOOKUP(C111,Imformations!$C$9:$E$39,2,0),(VLOOKUP(C111,[2]PROJETS!$C$5:$ZZ$5000,5,0)))))))</f>
        <v/>
      </c>
      <c r="G111" s="28" t="str">
        <f>IF(C111="","",IFERROR(VLOOKUP(C111,[1]Annuaires!$B$4:$ZZ$5000,4,0),(IFERROR(VLOOKUP(C111,'[2]PRE - ETUDE'!$C$5:$ZZ$5000,4,0),IFERROR(VLOOKUP(C111,[2]PROJETS!$C$5:$ZZ$5000,4,0),(VLOOKUP(C111,Imformations!$C$9:$E$38,3,0)))))))</f>
        <v/>
      </c>
      <c r="H111" s="29" t="str">
        <f>IF(C111="","",IFERROR((VLOOKUP(C111,'[2]PRE - ETUDE'!$E$58:$AD$100,25,0)),IFERROR(VLOOKUP(C111,Imformations!$C$10:$G$32,3,0),IFERROR((VLOOKUP(C111,[2]PROJETS!$D$24:$AE$1000,25,0)),""))))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65"/>
      <c r="D112" s="72"/>
      <c r="E112" s="64"/>
      <c r="F112" s="28" t="str">
        <f>IF(C112="","",IFERROR(VLOOKUP(C112,[1]Annuaires!$B$4:$ZZ$5000,2,0)&amp;"  "&amp;VLOOKUP(C112,[1]Annuaires!$B$4:$ZZ$5000,1,0),(IFERROR(VLOOKUP(C112,'[2]PRE - ETUDE'!$C$5:$ZZ$5000,5,0),IFERROR(VLOOKUP(C112,Imformations!$C$9:$E$39,2,0),(VLOOKUP(C112,[2]PROJETS!$C$5:$ZZ$5000,5,0)))))))</f>
        <v/>
      </c>
      <c r="G112" s="28" t="str">
        <f>IF(C112="","",IFERROR(VLOOKUP(C112,[1]Annuaires!$B$4:$ZZ$5000,4,0),(IFERROR(VLOOKUP(C112,'[2]PRE - ETUDE'!$C$5:$ZZ$5000,4,0),IFERROR(VLOOKUP(C112,[2]PROJETS!$C$5:$ZZ$5000,4,0),(VLOOKUP(C112,Imformations!$C$9:$E$38,3,0)))))))</f>
        <v/>
      </c>
      <c r="H112" s="29" t="str">
        <f>IF(C112="","",IFERROR((VLOOKUP(C112,'[2]PRE - ETUDE'!$E$58:$AD$100,25,0)),IFERROR(VLOOKUP(C112,Imformations!$C$10:$G$32,3,0),IFERROR((VLOOKUP(C112,[2]PROJETS!$D$24:$AE$1000,25,0)),""))))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65"/>
      <c r="D113" s="72"/>
      <c r="E113" s="64"/>
      <c r="F113" s="28" t="str">
        <f>IF(C113="","",IFERROR(VLOOKUP(C113,[1]Annuaires!$B$4:$ZZ$5000,2,0)&amp;"  "&amp;VLOOKUP(C113,[1]Annuaires!$B$4:$ZZ$5000,1,0),(IFERROR(VLOOKUP(C113,'[2]PRE - ETUDE'!$C$5:$ZZ$5000,5,0),IFERROR(VLOOKUP(C113,Imformations!$C$9:$E$39,2,0),(VLOOKUP(C113,[2]PROJETS!$C$5:$ZZ$5000,5,0)))))))</f>
        <v/>
      </c>
      <c r="G113" s="28" t="str">
        <f>IF(C113="","",IFERROR(VLOOKUP(C113,[1]Annuaires!$B$4:$ZZ$5000,4,0),(IFERROR(VLOOKUP(C113,'[2]PRE - ETUDE'!$C$5:$ZZ$5000,4,0),IFERROR(VLOOKUP(C113,[2]PROJETS!$C$5:$ZZ$5000,4,0),(VLOOKUP(C113,Imformations!$C$9:$E$38,3,0)))))))</f>
        <v/>
      </c>
      <c r="H113" s="29" t="str">
        <f>IF(C113="","",IFERROR((VLOOKUP(C113,'[2]PRE - ETUDE'!$E$58:$AD$100,25,0)),IFERROR(VLOOKUP(C113,Imformations!$C$10:$G$32,3,0),IFERROR((VLOOKUP(C113,[2]PROJETS!$D$24:$AE$1000,25,0)),""))))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65"/>
      <c r="D114" s="72"/>
      <c r="E114" s="64"/>
      <c r="F114" s="28" t="str">
        <f>IF(C114="","",IFERROR(VLOOKUP(C114,[1]Annuaires!$B$4:$ZZ$5000,2,0)&amp;"  "&amp;VLOOKUP(C114,[1]Annuaires!$B$4:$ZZ$5000,1,0),(IFERROR(VLOOKUP(C114,'[2]PRE - ETUDE'!$C$5:$ZZ$5000,5,0),IFERROR(VLOOKUP(C114,Imformations!$C$9:$E$39,2,0),(VLOOKUP(C114,[2]PROJETS!$C$5:$ZZ$5000,5,0)))))))</f>
        <v/>
      </c>
      <c r="G114" s="28" t="str">
        <f>IF(C114="","",IFERROR(VLOOKUP(C114,[1]Annuaires!$B$4:$ZZ$5000,4,0),(IFERROR(VLOOKUP(C114,'[2]PRE - ETUDE'!$C$5:$ZZ$5000,4,0),IFERROR(VLOOKUP(C114,[2]PROJETS!$C$5:$ZZ$5000,4,0),(VLOOKUP(C114,Imformations!$C$9:$E$38,3,0)))))))</f>
        <v/>
      </c>
      <c r="H114" s="29" t="str">
        <f>IF(C114="","",IFERROR((VLOOKUP(C114,'[2]PRE - ETUDE'!$E$58:$AD$100,25,0)),IFERROR(VLOOKUP(C114,Imformations!$C$10:$G$32,3,0),IFERROR((VLOOKUP(C114,[2]PROJETS!$D$24:$AE$1000,25,0)),""))))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40" t="s">
        <v>49</v>
      </c>
      <c r="D115" s="73">
        <f>SUM(D108:D114)</f>
        <v>0</v>
      </c>
      <c r="E115" s="41"/>
      <c r="F115" s="42"/>
      <c r="G115" s="43" t="s">
        <v>50</v>
      </c>
      <c r="H115" s="44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65"/>
      <c r="D116" s="70"/>
      <c r="E116" s="67"/>
      <c r="F116" s="28" t="str">
        <f>IF(C116="","",IFERROR(VLOOKUP(C116,[1]Annuaires!$B$4:$ZZ$5000,2,0)&amp;"  "&amp;VLOOKUP(C116,[1]Annuaires!$B$4:$ZZ$5000,1,0),(IFERROR(VLOOKUP(C116,'[2]PRE - ETUDE'!$C$5:$ZZ$5000,5,0),IFERROR(VLOOKUP(C116,Imformations!$C$9:$E$39,2,0),(VLOOKUP(C116,[2]PROJETS!$C$5:$ZZ$5000,5,0)))))))</f>
        <v/>
      </c>
      <c r="G116" s="28" t="str">
        <f>IF(C116="","",IFERROR(VLOOKUP(C116,[1]Annuaires!$B$4:$ZZ$5000,4,0),(IFERROR(VLOOKUP(C116,'[2]PRE - ETUDE'!$C$5:$ZZ$5000,4,0),IFERROR(VLOOKUP(C116,[2]PROJETS!$C$5:$ZZ$5000,4,0),(VLOOKUP(C116,Imformations!$C$9:$E$38,3,0)))))))</f>
        <v/>
      </c>
      <c r="H116" s="29" t="str">
        <f>IF(C116="","",IFERROR((VLOOKUP(C116,'[2]PRE - ETUDE'!$E$58:$AD$100,25,0)),IFERROR(VLOOKUP(C116,Imformations!$C$10:$G$32,3,0),IFERROR((VLOOKUP(C116,[2]PROJETS!$D$24:$AE$1000,25,0)),""))))</f>
        <v/>
      </c>
      <c r="I116" s="30"/>
      <c r="J116" s="31"/>
      <c r="K116" s="32"/>
      <c r="M116" s="34"/>
      <c r="N116" s="34"/>
    </row>
    <row r="117" spans="2:14" x14ac:dyDescent="0.25">
      <c r="B117" s="139"/>
      <c r="C117" s="65"/>
      <c r="D117" s="72"/>
      <c r="E117" s="64"/>
      <c r="F117" s="28" t="str">
        <f>IF(C117="","",IFERROR(VLOOKUP(C117,[1]Annuaires!$B$4:$ZZ$5000,2,0)&amp;"  "&amp;VLOOKUP(C117,[1]Annuaires!$B$4:$ZZ$5000,1,0),(IFERROR(VLOOKUP(C117,'[2]PRE - ETUDE'!$C$5:$ZZ$5000,5,0),IFERROR(VLOOKUP(C117,Imformations!$C$9:$E$39,2,0),(VLOOKUP(C117,[2]PROJETS!$C$5:$ZZ$5000,5,0)))))))</f>
        <v/>
      </c>
      <c r="G117" s="28" t="str">
        <f>IF(C117="","",IFERROR(VLOOKUP(C117,[1]Annuaires!$B$4:$ZZ$5000,4,0),(IFERROR(VLOOKUP(C117,'[2]PRE - ETUDE'!$C$5:$ZZ$5000,4,0),IFERROR(VLOOKUP(C117,[2]PROJETS!$C$5:$ZZ$5000,4,0),(VLOOKUP(C117,Imformations!$C$9:$E$38,3,0)))))))</f>
        <v/>
      </c>
      <c r="H117" s="29" t="str">
        <f>IF(C117="","",IFERROR((VLOOKUP(C117,'[2]PRE - ETUDE'!$E$58:$AD$100,25,0)),IFERROR(VLOOKUP(C117,Imformations!$C$10:$G$32,3,0),IFERROR((VLOOKUP(C117,[2]PROJETS!$D$24:$AE$1000,25,0)),""))))</f>
        <v/>
      </c>
      <c r="I117" s="36"/>
      <c r="J117" s="37"/>
      <c r="K117" s="38"/>
      <c r="M117" s="34"/>
      <c r="N117" s="34"/>
    </row>
    <row r="118" spans="2:14" x14ac:dyDescent="0.25">
      <c r="B118" s="139"/>
      <c r="C118" s="65"/>
      <c r="D118" s="72"/>
      <c r="E118" s="64"/>
      <c r="F118" s="28" t="str">
        <f>IF(C118="","",IFERROR(VLOOKUP(C118,[1]Annuaires!$B$4:$ZZ$5000,2,0)&amp;"  "&amp;VLOOKUP(C118,[1]Annuaires!$B$4:$ZZ$5000,1,0),(IFERROR(VLOOKUP(C118,'[2]PRE - ETUDE'!$C$5:$ZZ$5000,5,0),IFERROR(VLOOKUP(C118,Imformations!$C$9:$E$39,2,0),(VLOOKUP(C118,[2]PROJETS!$C$5:$ZZ$5000,5,0)))))))</f>
        <v/>
      </c>
      <c r="G118" s="28" t="str">
        <f>IF(C118="","",IFERROR(VLOOKUP(C118,[1]Annuaires!$B$4:$ZZ$5000,4,0),(IFERROR(VLOOKUP(C118,'[2]PRE - ETUDE'!$C$5:$ZZ$5000,4,0),IFERROR(VLOOKUP(C118,[2]PROJETS!$C$5:$ZZ$5000,4,0),(VLOOKUP(C118,Imformations!$C$9:$E$38,3,0)))))))</f>
        <v/>
      </c>
      <c r="H118" s="29" t="str">
        <f>IF(C118="","",IFERROR((VLOOKUP(C118,'[2]PRE - ETUDE'!$E$58:$AD$100,25,0)),IFERROR(VLOOKUP(C118,Imformations!$C$10:$G$32,3,0),IFERROR((VLOOKUP(C118,[2]PROJETS!$D$24:$AE$1000,25,0)),""))))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65"/>
      <c r="D119" s="72"/>
      <c r="E119" s="64"/>
      <c r="F119" s="28" t="str">
        <f>IF(C119="","",IFERROR(VLOOKUP(C119,[1]Annuaires!$B$4:$ZZ$5000,2,0)&amp;"  "&amp;VLOOKUP(C119,[1]Annuaires!$B$4:$ZZ$5000,1,0),(IFERROR(VLOOKUP(C119,'[2]PRE - ETUDE'!$C$5:$ZZ$5000,5,0),IFERROR(VLOOKUP(C119,Imformations!$C$9:$E$39,2,0),(VLOOKUP(C119,[2]PROJETS!$C$5:$ZZ$5000,5,0)))))))</f>
        <v/>
      </c>
      <c r="G119" s="28" t="str">
        <f>IF(C119="","",IFERROR(VLOOKUP(C119,[1]Annuaires!$B$4:$ZZ$5000,4,0),(IFERROR(VLOOKUP(C119,'[2]PRE - ETUDE'!$C$5:$ZZ$5000,4,0),IFERROR(VLOOKUP(C119,[2]PROJETS!$C$5:$ZZ$5000,4,0),(VLOOKUP(C119,Imformations!$C$9:$E$38,3,0)))))))</f>
        <v/>
      </c>
      <c r="H119" s="29" t="str">
        <f>IF(C119="","",IFERROR((VLOOKUP(C119,'[2]PRE - ETUDE'!$E$58:$AD$100,25,0)),IFERROR(VLOOKUP(C119,Imformations!$C$10:$G$32,3,0),IFERROR((VLOOKUP(C119,[2]PROJETS!$D$24:$AE$1000,25,0)),""))))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65"/>
      <c r="D120" s="72"/>
      <c r="E120" s="64"/>
      <c r="F120" s="28" t="str">
        <f>IF(C120="","",IFERROR(VLOOKUP(C120,[1]Annuaires!$B$4:$ZZ$5000,2,0)&amp;"  "&amp;VLOOKUP(C120,[1]Annuaires!$B$4:$ZZ$5000,1,0),(IFERROR(VLOOKUP(C120,'[2]PRE - ETUDE'!$C$5:$ZZ$5000,5,0),IFERROR(VLOOKUP(C120,Imformations!$C$9:$E$39,2,0),(VLOOKUP(C120,[2]PROJETS!$C$5:$ZZ$5000,5,0)))))))</f>
        <v/>
      </c>
      <c r="G120" s="28" t="str">
        <f>IF(C120="","",IFERROR(VLOOKUP(C120,[1]Annuaires!$B$4:$ZZ$5000,4,0),(IFERROR(VLOOKUP(C120,'[2]PRE - ETUDE'!$C$5:$ZZ$5000,4,0),IFERROR(VLOOKUP(C120,[2]PROJETS!$C$5:$ZZ$5000,4,0),(VLOOKUP(C120,Imformations!$C$9:$E$38,3,0)))))))</f>
        <v/>
      </c>
      <c r="H120" s="29" t="str">
        <f>IF(C120="","",IFERROR((VLOOKUP(C120,'[2]PRE - ETUDE'!$E$58:$AD$100,25,0)),IFERROR(VLOOKUP(C120,Imformations!$C$10:$G$32,3,0),IFERROR((VLOOKUP(C120,[2]PROJETS!$D$24:$AE$1000,25,0)),""))))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65"/>
      <c r="D121" s="72"/>
      <c r="E121" s="64"/>
      <c r="F121" s="28" t="str">
        <f>IF(C121="","",IFERROR(VLOOKUP(C121,[1]Annuaires!$B$4:$ZZ$5000,2,0)&amp;"  "&amp;VLOOKUP(C121,[1]Annuaires!$B$4:$ZZ$5000,1,0),(IFERROR(VLOOKUP(C121,'[2]PRE - ETUDE'!$C$5:$ZZ$5000,5,0),IFERROR(VLOOKUP(C121,Imformations!$C$9:$E$39,2,0),(VLOOKUP(C121,[2]PROJETS!$C$5:$ZZ$5000,5,0)))))))</f>
        <v/>
      </c>
      <c r="G121" s="28" t="str">
        <f>IF(C121="","",IFERROR(VLOOKUP(C121,[1]Annuaires!$B$4:$ZZ$5000,4,0),(IFERROR(VLOOKUP(C121,'[2]PRE - ETUDE'!$C$5:$ZZ$5000,4,0),IFERROR(VLOOKUP(C121,[2]PROJETS!$C$5:$ZZ$5000,4,0),(VLOOKUP(C121,Imformations!$C$9:$E$38,3,0)))))))</f>
        <v/>
      </c>
      <c r="H121" s="29" t="str">
        <f>IF(C121="","",IFERROR((VLOOKUP(C121,'[2]PRE - ETUDE'!$E$58:$AD$100,25,0)),IFERROR(VLOOKUP(C121,Imformations!$C$10:$G$32,3,0),IFERROR((VLOOKUP(C121,[2]PROJETS!$D$24:$AE$1000,25,0)),""))))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65"/>
      <c r="D122" s="72"/>
      <c r="E122" s="64"/>
      <c r="F122" s="28" t="str">
        <f>IF(C122="","",IFERROR(VLOOKUP(C122,[1]Annuaires!$B$4:$ZZ$5000,2,0)&amp;"  "&amp;VLOOKUP(C122,[1]Annuaires!$B$4:$ZZ$5000,1,0),(IFERROR(VLOOKUP(C122,'[2]PRE - ETUDE'!$C$5:$ZZ$5000,5,0),IFERROR(VLOOKUP(C122,Imformations!$C$9:$E$39,2,0),(VLOOKUP(C122,[2]PROJETS!$C$5:$ZZ$5000,5,0)))))))</f>
        <v/>
      </c>
      <c r="G122" s="28" t="str">
        <f>IF(C122="","",IFERROR(VLOOKUP(C122,[1]Annuaires!$B$4:$ZZ$5000,4,0),(IFERROR(VLOOKUP(C122,'[2]PRE - ETUDE'!$C$5:$ZZ$5000,4,0),IFERROR(VLOOKUP(C122,[2]PROJETS!$C$5:$ZZ$5000,4,0),(VLOOKUP(C122,Imformations!$C$9:$E$38,3,0)))))))</f>
        <v/>
      </c>
      <c r="H122" s="29" t="str">
        <f>IF(C122="","",IFERROR((VLOOKUP(C122,'[2]PRE - ETUDE'!$E$58:$AD$100,25,0)),IFERROR(VLOOKUP(C122,Imformations!$C$10:$G$32,3,0),IFERROR((VLOOKUP(C122,[2]PROJETS!$D$24:$AE$1000,25,0)),""))))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40" t="s">
        <v>49</v>
      </c>
      <c r="D123" s="73">
        <f>SUM(D116:D122)</f>
        <v>0</v>
      </c>
      <c r="E123" s="41"/>
      <c r="F123" s="42"/>
      <c r="G123" s="43" t="s">
        <v>50</v>
      </c>
      <c r="H123" s="44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65"/>
      <c r="D124" s="70"/>
      <c r="E124" s="67"/>
      <c r="F124" s="28" t="str">
        <f>IF(C124="","",IFERROR(VLOOKUP(C124,[1]Annuaires!$B$4:$ZZ$5000,2,0)&amp;"  "&amp;VLOOKUP(C124,[1]Annuaires!$B$4:$ZZ$5000,1,0),(IFERROR(VLOOKUP(C124,'[2]PRE - ETUDE'!$C$5:$ZZ$5000,5,0),IFERROR(VLOOKUP(C124,Imformations!$C$9:$E$39,2,0),(VLOOKUP(C124,[2]PROJETS!$C$5:$ZZ$5000,5,0)))))))</f>
        <v/>
      </c>
      <c r="G124" s="28" t="str">
        <f>IF(C124="","",IFERROR(VLOOKUP(C124,[1]Annuaires!$B$4:$ZZ$5000,4,0),(IFERROR(VLOOKUP(C124,'[2]PRE - ETUDE'!$C$5:$ZZ$5000,4,0),IFERROR(VLOOKUP(C124,[2]PROJETS!$C$5:$ZZ$5000,4,0),(VLOOKUP(C124,Imformations!$C$9:$E$38,3,0)))))))</f>
        <v/>
      </c>
      <c r="H124" s="29" t="str">
        <f>IF(C124="","",IFERROR((VLOOKUP(C124,'[2]PRE - ETUDE'!$E$58:$AD$100,25,0)),IFERROR(VLOOKUP(C124,Imformations!$C$10:$G$32,3,0),IFERROR((VLOOKUP(C124,[2]PROJETS!$D$24:$AE$1000,25,0)),""))))</f>
        <v/>
      </c>
      <c r="I124" s="30"/>
      <c r="J124" s="31"/>
      <c r="K124" s="32"/>
      <c r="M124" s="34"/>
      <c r="N124" s="34"/>
    </row>
    <row r="125" spans="2:14" x14ac:dyDescent="0.25">
      <c r="B125" s="139"/>
      <c r="C125" s="65"/>
      <c r="D125" s="72"/>
      <c r="E125" s="64"/>
      <c r="F125" s="28" t="str">
        <f>IF(C125="","",IFERROR(VLOOKUP(C125,[1]Annuaires!$B$4:$ZZ$5000,2,0)&amp;"  "&amp;VLOOKUP(C125,[1]Annuaires!$B$4:$ZZ$5000,1,0),(IFERROR(VLOOKUP(C125,'[2]PRE - ETUDE'!$C$5:$ZZ$5000,5,0),IFERROR(VLOOKUP(C125,Imformations!$C$9:$E$39,2,0),(VLOOKUP(C125,[2]PROJETS!$C$5:$ZZ$5000,5,0)))))))</f>
        <v/>
      </c>
      <c r="G125" s="28" t="str">
        <f>IF(C125="","",IFERROR(VLOOKUP(C125,[1]Annuaires!$B$4:$ZZ$5000,4,0),(IFERROR(VLOOKUP(C125,'[2]PRE - ETUDE'!$C$5:$ZZ$5000,4,0),IFERROR(VLOOKUP(C125,[2]PROJETS!$C$5:$ZZ$5000,4,0),(VLOOKUP(C125,Imformations!$C$9:$E$38,3,0)))))))</f>
        <v/>
      </c>
      <c r="H125" s="29" t="str">
        <f>IF(C125="","",IFERROR((VLOOKUP(C125,'[2]PRE - ETUDE'!$E$58:$AD$100,25,0)),IFERROR(VLOOKUP(C125,Imformations!$C$10:$G$32,3,0),IFERROR((VLOOKUP(C125,[2]PROJETS!$D$24:$AE$1000,25,0)),""))))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65"/>
      <c r="D126" s="72"/>
      <c r="E126" s="64"/>
      <c r="F126" s="28" t="str">
        <f>IF(C126="","",IFERROR(VLOOKUP(C126,[1]Annuaires!$B$4:$ZZ$5000,2,0)&amp;"  "&amp;VLOOKUP(C126,[1]Annuaires!$B$4:$ZZ$5000,1,0),(IFERROR(VLOOKUP(C126,'[2]PRE - ETUDE'!$C$5:$ZZ$5000,5,0),IFERROR(VLOOKUP(C126,Imformations!$C$9:$E$39,2,0),(VLOOKUP(C126,[2]PROJETS!$C$5:$ZZ$5000,5,0)))))))</f>
        <v/>
      </c>
      <c r="G126" s="28" t="str">
        <f>IF(C126="","",IFERROR(VLOOKUP(C126,[1]Annuaires!$B$4:$ZZ$5000,4,0),(IFERROR(VLOOKUP(C126,'[2]PRE - ETUDE'!$C$5:$ZZ$5000,4,0),IFERROR(VLOOKUP(C126,[2]PROJETS!$C$5:$ZZ$5000,4,0),(VLOOKUP(C126,Imformations!$C$9:$E$38,3,0)))))))</f>
        <v/>
      </c>
      <c r="H126" s="29" t="str">
        <f>IF(C126="","",IFERROR((VLOOKUP(C126,'[2]PRE - ETUDE'!$E$58:$AD$100,25,0)),IFERROR(VLOOKUP(C126,Imformations!$C$10:$G$32,3,0),IFERROR((VLOOKUP(C126,[2]PROJETS!$D$24:$AE$1000,25,0)),""))))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65"/>
      <c r="D127" s="72"/>
      <c r="E127" s="64"/>
      <c r="F127" s="28" t="str">
        <f>IF(C127="","",IFERROR(VLOOKUP(C127,[1]Annuaires!$B$4:$ZZ$5000,2,0)&amp;"  "&amp;VLOOKUP(C127,[1]Annuaires!$B$4:$ZZ$5000,1,0),(IFERROR(VLOOKUP(C127,'[2]PRE - ETUDE'!$C$5:$ZZ$5000,5,0),IFERROR(VLOOKUP(C127,Imformations!$C$9:$E$39,2,0),(VLOOKUP(C127,[2]PROJETS!$C$5:$ZZ$5000,5,0)))))))</f>
        <v/>
      </c>
      <c r="G127" s="28" t="str">
        <f>IF(C127="","",IFERROR(VLOOKUP(C127,[1]Annuaires!$B$4:$ZZ$5000,4,0),(IFERROR(VLOOKUP(C127,'[2]PRE - ETUDE'!$C$5:$ZZ$5000,4,0),IFERROR(VLOOKUP(C127,[2]PROJETS!$C$5:$ZZ$5000,4,0),(VLOOKUP(C127,Imformations!$C$9:$E$38,3,0)))))))</f>
        <v/>
      </c>
      <c r="H127" s="29" t="str">
        <f>IF(C127="","",IFERROR((VLOOKUP(C127,'[2]PRE - ETUDE'!$E$58:$AD$100,25,0)),IFERROR(VLOOKUP(C127,Imformations!$C$10:$G$32,3,0),IFERROR((VLOOKUP(C127,[2]PROJETS!$D$24:$AE$1000,25,0)),""))))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65"/>
      <c r="D128" s="72"/>
      <c r="E128" s="64"/>
      <c r="F128" s="28" t="str">
        <f>IF(C128="","",IFERROR(VLOOKUP(C128,[1]Annuaires!$B$4:$ZZ$5000,2,0)&amp;"  "&amp;VLOOKUP(C128,[1]Annuaires!$B$4:$ZZ$5000,1,0),(IFERROR(VLOOKUP(C128,'[2]PRE - ETUDE'!$C$5:$ZZ$5000,5,0),IFERROR(VLOOKUP(C128,Imformations!$C$9:$E$39,2,0),(VLOOKUP(C128,[2]PROJETS!$C$5:$ZZ$5000,5,0)))))))</f>
        <v/>
      </c>
      <c r="G128" s="28" t="str">
        <f>IF(C128="","",IFERROR(VLOOKUP(C128,[1]Annuaires!$B$4:$ZZ$5000,4,0),(IFERROR(VLOOKUP(C128,'[2]PRE - ETUDE'!$C$5:$ZZ$5000,4,0),IFERROR(VLOOKUP(C128,[2]PROJETS!$C$5:$ZZ$5000,4,0),(VLOOKUP(C128,Imformations!$C$9:$E$38,3,0)))))))</f>
        <v/>
      </c>
      <c r="H128" s="29" t="str">
        <f>IF(C128="","",IFERROR((VLOOKUP(C128,'[2]PRE - ETUDE'!$E$58:$AD$100,25,0)),IFERROR(VLOOKUP(C128,Imformations!$C$10:$G$32,3,0),IFERROR((VLOOKUP(C128,[2]PROJETS!$D$24:$AE$1000,25,0)),""))))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65"/>
      <c r="D129" s="72"/>
      <c r="E129" s="64"/>
      <c r="F129" s="28" t="str">
        <f>IF(C129="","",IFERROR(VLOOKUP(C129,[1]Annuaires!$B$4:$ZZ$5000,2,0)&amp;"  "&amp;VLOOKUP(C129,[1]Annuaires!$B$4:$ZZ$5000,1,0),(IFERROR(VLOOKUP(C129,'[2]PRE - ETUDE'!$C$5:$ZZ$5000,5,0),IFERROR(VLOOKUP(C129,Imformations!$C$9:$E$39,2,0),(VLOOKUP(C129,[2]PROJETS!$C$5:$ZZ$5000,5,0)))))))</f>
        <v/>
      </c>
      <c r="G129" s="28" t="str">
        <f>IF(C129="","",IFERROR(VLOOKUP(C129,[1]Annuaires!$B$4:$ZZ$5000,4,0),(IFERROR(VLOOKUP(C129,'[2]PRE - ETUDE'!$C$5:$ZZ$5000,4,0),IFERROR(VLOOKUP(C129,[2]PROJETS!$C$5:$ZZ$5000,4,0),(VLOOKUP(C129,Imformations!$C$9:$E$38,3,0)))))))</f>
        <v/>
      </c>
      <c r="H129" s="29" t="str">
        <f>IF(C129="","",IFERROR((VLOOKUP(C129,'[2]PRE - ETUDE'!$E$58:$AD$100,25,0)),IFERROR(VLOOKUP(C129,Imformations!$C$10:$G$32,3,0),IFERROR((VLOOKUP(C129,[2]PROJETS!$D$24:$AE$1000,25,0)),""))))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65"/>
      <c r="D130" s="72"/>
      <c r="E130" s="64"/>
      <c r="F130" s="28" t="str">
        <f>IF(C130="","",IFERROR(VLOOKUP(C130,[1]Annuaires!$B$4:$ZZ$5000,2,0)&amp;"  "&amp;VLOOKUP(C130,[1]Annuaires!$B$4:$ZZ$5000,1,0),(IFERROR(VLOOKUP(C130,'[2]PRE - ETUDE'!$C$5:$ZZ$5000,5,0),IFERROR(VLOOKUP(C130,Imformations!$C$9:$E$39,2,0),(VLOOKUP(C130,[2]PROJETS!$C$5:$ZZ$5000,5,0)))))))</f>
        <v/>
      </c>
      <c r="G130" s="28" t="str">
        <f>IF(C130="","",IFERROR(VLOOKUP(C130,[1]Annuaires!$B$4:$ZZ$5000,4,0),(IFERROR(VLOOKUP(C130,'[2]PRE - ETUDE'!$C$5:$ZZ$5000,4,0),IFERROR(VLOOKUP(C130,[2]PROJETS!$C$5:$ZZ$5000,4,0),(VLOOKUP(C130,Imformations!$C$9:$E$38,3,0)))))))</f>
        <v/>
      </c>
      <c r="H130" s="29" t="str">
        <f>IF(C130="","",IFERROR((VLOOKUP(C130,'[2]PRE - ETUDE'!$E$58:$AD$100,25,0)),IFERROR(VLOOKUP(C130,Imformations!$C$10:$G$32,3,0),IFERROR((VLOOKUP(C130,[2]PROJETS!$D$24:$AE$1000,25,0)),""))))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40" t="s">
        <v>49</v>
      </c>
      <c r="D131" s="73">
        <f>SUM(D124:D130)</f>
        <v>0</v>
      </c>
      <c r="E131" s="41"/>
      <c r="F131" s="42"/>
      <c r="G131" s="43" t="s">
        <v>50</v>
      </c>
      <c r="H131" s="44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65"/>
      <c r="D132" s="70"/>
      <c r="E132" s="67"/>
      <c r="F132" s="28" t="str">
        <f>IF(C132="","",IFERROR(VLOOKUP(C132,[1]Annuaires!$B$4:$ZZ$5000,2,0)&amp;"  "&amp;VLOOKUP(C132,[1]Annuaires!$B$4:$ZZ$5000,1,0),(IFERROR(VLOOKUP(C132,'[2]PRE - ETUDE'!$C$5:$ZZ$5000,5,0),IFERROR(VLOOKUP(C132,Imformations!$C$9:$E$39,2,0),(VLOOKUP(C132,[2]PROJETS!$C$5:$ZZ$5000,5,0)))))))</f>
        <v/>
      </c>
      <c r="G132" s="28" t="str">
        <f>IF(C132="","",IFERROR(VLOOKUP(C132,[1]Annuaires!$B$4:$ZZ$5000,4,0),(IFERROR(VLOOKUP(C132,'[2]PRE - ETUDE'!$C$5:$ZZ$5000,4,0),IFERROR(VLOOKUP(C132,[2]PROJETS!$C$5:$ZZ$5000,4,0),(VLOOKUP(C132,Imformations!$C$9:$E$38,3,0)))))))</f>
        <v/>
      </c>
      <c r="H132" s="29" t="str">
        <f>IF(C132="","",IFERROR((VLOOKUP(C132,'[2]PRE - ETUDE'!$E$58:$AD$100,25,0)),IFERROR(VLOOKUP(C132,Imformations!$C$10:$G$32,3,0),IFERROR((VLOOKUP(C132,[2]PROJETS!$D$24:$AE$1000,25,0)),""))))</f>
        <v/>
      </c>
      <c r="I132" s="30"/>
      <c r="J132" s="31"/>
      <c r="K132" s="32"/>
      <c r="M132" s="34"/>
      <c r="N132" s="34"/>
    </row>
    <row r="133" spans="2:14" x14ac:dyDescent="0.25">
      <c r="B133" s="139"/>
      <c r="C133" s="65"/>
      <c r="D133" s="72"/>
      <c r="E133" s="64"/>
      <c r="F133" s="28" t="str">
        <f>IF(C133="","",IFERROR(VLOOKUP(C133,[1]Annuaires!$B$4:$ZZ$5000,2,0)&amp;"  "&amp;VLOOKUP(C133,[1]Annuaires!$B$4:$ZZ$5000,1,0),(IFERROR(VLOOKUP(C133,'[2]PRE - ETUDE'!$C$5:$ZZ$5000,5,0),IFERROR(VLOOKUP(C133,Imformations!$C$9:$E$39,2,0),(VLOOKUP(C133,[2]PROJETS!$C$5:$ZZ$5000,5,0)))))))</f>
        <v/>
      </c>
      <c r="G133" s="28" t="str">
        <f>IF(C133="","",IFERROR(VLOOKUP(C133,[1]Annuaires!$B$4:$ZZ$5000,4,0),(IFERROR(VLOOKUP(C133,'[2]PRE - ETUDE'!$C$5:$ZZ$5000,4,0),IFERROR(VLOOKUP(C133,[2]PROJETS!$C$5:$ZZ$5000,4,0),(VLOOKUP(C133,Imformations!$C$9:$E$38,3,0)))))))</f>
        <v/>
      </c>
      <c r="H133" s="29" t="str">
        <f>IF(C133="","",IFERROR((VLOOKUP(C133,'[2]PRE - ETUDE'!$E$58:$AD$100,25,0)),IFERROR(VLOOKUP(C133,Imformations!$C$10:$G$32,3,0),IFERROR((VLOOKUP(C133,[2]PROJETS!$D$24:$AE$1000,25,0)),""))))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65"/>
      <c r="D134" s="72"/>
      <c r="E134" s="64"/>
      <c r="F134" s="28" t="str">
        <f>IF(C134="","",IFERROR(VLOOKUP(C134,[1]Annuaires!$B$4:$ZZ$5000,2,0)&amp;"  "&amp;VLOOKUP(C134,[1]Annuaires!$B$4:$ZZ$5000,1,0),(IFERROR(VLOOKUP(C134,'[2]PRE - ETUDE'!$C$5:$ZZ$5000,5,0),IFERROR(VLOOKUP(C134,Imformations!$C$9:$E$39,2,0),(VLOOKUP(C134,[2]PROJETS!$C$5:$ZZ$5000,5,0)))))))</f>
        <v/>
      </c>
      <c r="G134" s="28" t="str">
        <f>IF(C134="","",IFERROR(VLOOKUP(C134,[1]Annuaires!$B$4:$ZZ$5000,4,0),(IFERROR(VLOOKUP(C134,'[2]PRE - ETUDE'!$C$5:$ZZ$5000,4,0),IFERROR(VLOOKUP(C134,[2]PROJETS!$C$5:$ZZ$5000,4,0),(VLOOKUP(C134,Imformations!$C$9:$E$38,3,0)))))))</f>
        <v/>
      </c>
      <c r="H134" s="29" t="str">
        <f>IF(C134="","",IFERROR((VLOOKUP(C134,'[2]PRE - ETUDE'!$E$58:$AD$100,25,0)),IFERROR(VLOOKUP(C134,Imformations!$C$10:$G$32,3,0),IFERROR((VLOOKUP(C134,[2]PROJETS!$D$24:$AE$1000,25,0)),""))))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65"/>
      <c r="D135" s="72"/>
      <c r="E135" s="64"/>
      <c r="F135" s="28" t="str">
        <f>IF(C135="","",IFERROR(VLOOKUP(C135,[1]Annuaires!$B$4:$ZZ$5000,2,0)&amp;"  "&amp;VLOOKUP(C135,[1]Annuaires!$B$4:$ZZ$5000,1,0),(IFERROR(VLOOKUP(C135,'[2]PRE - ETUDE'!$C$5:$ZZ$5000,5,0),IFERROR(VLOOKUP(C135,Imformations!$C$9:$E$39,2,0),(VLOOKUP(C135,[2]PROJETS!$C$5:$ZZ$5000,5,0)))))))</f>
        <v/>
      </c>
      <c r="G135" s="28" t="str">
        <f>IF(C135="","",IFERROR(VLOOKUP(C135,[1]Annuaires!$B$4:$ZZ$5000,4,0),(IFERROR(VLOOKUP(C135,'[2]PRE - ETUDE'!$C$5:$ZZ$5000,4,0),IFERROR(VLOOKUP(C135,[2]PROJETS!$C$5:$ZZ$5000,4,0),(VLOOKUP(C135,Imformations!$C$9:$E$38,3,0)))))))</f>
        <v/>
      </c>
      <c r="H135" s="29" t="str">
        <f>IF(C135="","",IFERROR((VLOOKUP(C135,'[2]PRE - ETUDE'!$E$58:$AD$100,25,0)),IFERROR(VLOOKUP(C135,Imformations!$C$10:$G$32,3,0),IFERROR((VLOOKUP(C135,[2]PROJETS!$D$24:$AE$1000,25,0)),""))))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65"/>
      <c r="D136" s="72"/>
      <c r="E136" s="64"/>
      <c r="F136" s="28" t="str">
        <f>IF(C136="","",IFERROR(VLOOKUP(C136,[1]Annuaires!$B$4:$ZZ$5000,2,0)&amp;"  "&amp;VLOOKUP(C136,[1]Annuaires!$B$4:$ZZ$5000,1,0),(IFERROR(VLOOKUP(C136,'[2]PRE - ETUDE'!$C$5:$ZZ$5000,5,0),IFERROR(VLOOKUP(C136,Imformations!$C$9:$E$39,2,0),(VLOOKUP(C136,[2]PROJETS!$C$5:$ZZ$5000,5,0)))))))</f>
        <v/>
      </c>
      <c r="G136" s="28" t="str">
        <f>IF(C136="","",IFERROR(VLOOKUP(C136,[1]Annuaires!$B$4:$ZZ$5000,4,0),(IFERROR(VLOOKUP(C136,'[2]PRE - ETUDE'!$C$5:$ZZ$5000,4,0),IFERROR(VLOOKUP(C136,[2]PROJETS!$C$5:$ZZ$5000,4,0),(VLOOKUP(C136,Imformations!$C$9:$E$38,3,0)))))))</f>
        <v/>
      </c>
      <c r="H136" s="29" t="str">
        <f>IF(C136="","",IFERROR((VLOOKUP(C136,'[2]PRE - ETUDE'!$E$58:$AD$100,25,0)),IFERROR(VLOOKUP(C136,Imformations!$C$10:$G$32,3,0),IFERROR((VLOOKUP(C136,[2]PROJETS!$D$24:$AE$1000,25,0)),""))))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65"/>
      <c r="D137" s="72"/>
      <c r="E137" s="64"/>
      <c r="F137" s="28" t="str">
        <f>IF(C137="","",IFERROR(VLOOKUP(C137,[1]Annuaires!$B$4:$ZZ$5000,2,0)&amp;"  "&amp;VLOOKUP(C137,[1]Annuaires!$B$4:$ZZ$5000,1,0),(IFERROR(VLOOKUP(C137,'[2]PRE - ETUDE'!$C$5:$ZZ$5000,5,0),IFERROR(VLOOKUP(C137,Imformations!$C$9:$E$39,2,0),(VLOOKUP(C137,[2]PROJETS!$C$5:$ZZ$5000,5,0)))))))</f>
        <v/>
      </c>
      <c r="G137" s="28" t="str">
        <f>IF(C137="","",IFERROR(VLOOKUP(C137,[1]Annuaires!$B$4:$ZZ$5000,4,0),(IFERROR(VLOOKUP(C137,'[2]PRE - ETUDE'!$C$5:$ZZ$5000,4,0),IFERROR(VLOOKUP(C137,[2]PROJETS!$C$5:$ZZ$5000,4,0),(VLOOKUP(C137,Imformations!$C$9:$E$38,3,0)))))))</f>
        <v/>
      </c>
      <c r="H137" s="29" t="str">
        <f>IF(C137="","",IFERROR((VLOOKUP(C137,'[2]PRE - ETUDE'!$E$58:$AD$100,25,0)),IFERROR(VLOOKUP(C137,Imformations!$C$10:$G$32,3,0),IFERROR((VLOOKUP(C137,[2]PROJETS!$D$24:$AE$1000,25,0)),""))))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65"/>
      <c r="D138" s="72"/>
      <c r="E138" s="64"/>
      <c r="F138" s="28" t="str">
        <f>IF(C138="","",IFERROR(VLOOKUP(C138,[1]Annuaires!$B$4:$ZZ$5000,2,0)&amp;"  "&amp;VLOOKUP(C138,[1]Annuaires!$B$4:$ZZ$5000,1,0),(IFERROR(VLOOKUP(C138,'[2]PRE - ETUDE'!$C$5:$ZZ$5000,5,0),IFERROR(VLOOKUP(C138,Imformations!$C$9:$E$39,2,0),(VLOOKUP(C138,[2]PROJETS!$C$5:$ZZ$5000,5,0)))))))</f>
        <v/>
      </c>
      <c r="G138" s="28" t="str">
        <f>IF(C138="","",IFERROR(VLOOKUP(C138,[1]Annuaires!$B$4:$ZZ$5000,4,0),(IFERROR(VLOOKUP(C138,'[2]PRE - ETUDE'!$C$5:$ZZ$5000,4,0),IFERROR(VLOOKUP(C138,[2]PROJETS!$C$5:$ZZ$5000,4,0),(VLOOKUP(C138,Imformations!$C$9:$E$38,3,0)))))))</f>
        <v/>
      </c>
      <c r="H138" s="29" t="str">
        <f>IF(C138="","",IFERROR((VLOOKUP(C138,'[2]PRE - ETUDE'!$E$58:$AD$100,25,0)),IFERROR(VLOOKUP(C138,Imformations!$C$10:$G$32,3,0),IFERROR((VLOOKUP(C138,[2]PROJETS!$D$24:$AE$1000,25,0)),""))))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40" t="s">
        <v>49</v>
      </c>
      <c r="D139" s="73">
        <f>SUM(D132:D138)</f>
        <v>0</v>
      </c>
      <c r="E139" s="41"/>
      <c r="F139" s="42"/>
      <c r="G139" s="43" t="s">
        <v>50</v>
      </c>
      <c r="H139" s="44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65"/>
      <c r="D140" s="70"/>
      <c r="E140" s="67"/>
      <c r="F140" s="28" t="str">
        <f>IF(C140="","",IFERROR(VLOOKUP(C140,[1]Annuaires!$B$4:$ZZ$5000,2,0)&amp;"  "&amp;VLOOKUP(C140,[1]Annuaires!$B$4:$ZZ$5000,1,0),(IFERROR(VLOOKUP(C140,'[2]PRE - ETUDE'!$C$5:$ZZ$5000,5,0),IFERROR(VLOOKUP(C140,Imformations!$C$9:$E$39,2,0),(VLOOKUP(C140,[2]PROJETS!$C$5:$ZZ$5000,5,0)))))))</f>
        <v/>
      </c>
      <c r="G140" s="28" t="str">
        <f>IF(C140="","",IFERROR(VLOOKUP(C140,[1]Annuaires!$B$4:$ZZ$5000,4,0),(IFERROR(VLOOKUP(C140,'[2]PRE - ETUDE'!$C$5:$ZZ$5000,4,0),IFERROR(VLOOKUP(C140,[2]PROJETS!$C$5:$ZZ$5000,4,0),(VLOOKUP(C140,Imformations!$C$9:$E$38,3,0)))))))</f>
        <v/>
      </c>
      <c r="H140" s="29" t="str">
        <f>IF(C140="","",IFERROR((VLOOKUP(C140,'[2]PRE - ETUDE'!$E$58:$AD$100,25,0)),IFERROR(VLOOKUP(C140,Imformations!$C$10:$G$32,3,0),IFERROR((VLOOKUP(C140,[2]PROJETS!$D$24:$AE$1000,25,0)),""))))</f>
        <v/>
      </c>
      <c r="I140" s="30"/>
      <c r="J140" s="31"/>
      <c r="K140" s="32"/>
      <c r="M140" s="34"/>
      <c r="N140" s="34"/>
    </row>
    <row r="141" spans="2:14" x14ac:dyDescent="0.25">
      <c r="B141" s="139"/>
      <c r="C141" s="65"/>
      <c r="D141" s="72"/>
      <c r="E141" s="64"/>
      <c r="F141" s="28" t="str">
        <f>IF(C141="","",IFERROR(VLOOKUP(C141,[1]Annuaires!$B$4:$ZZ$5000,2,0)&amp;"  "&amp;VLOOKUP(C141,[1]Annuaires!$B$4:$ZZ$5000,1,0),(IFERROR(VLOOKUP(C141,'[2]PRE - ETUDE'!$C$5:$ZZ$5000,5,0),IFERROR(VLOOKUP(C141,Imformations!$C$9:$E$39,2,0),(VLOOKUP(C141,[2]PROJETS!$C$5:$ZZ$5000,5,0)))))))</f>
        <v/>
      </c>
      <c r="G141" s="28" t="str">
        <f>IF(C141="","",IFERROR(VLOOKUP(C141,[1]Annuaires!$B$4:$ZZ$5000,4,0),(IFERROR(VLOOKUP(C141,'[2]PRE - ETUDE'!$C$5:$ZZ$5000,4,0),IFERROR(VLOOKUP(C141,[2]PROJETS!$C$5:$ZZ$5000,4,0),(VLOOKUP(C141,Imformations!$C$9:$E$38,3,0)))))))</f>
        <v/>
      </c>
      <c r="H141" s="29" t="str">
        <f>IF(C141="","",IFERROR((VLOOKUP(C141,'[2]PRE - ETUDE'!$E$58:$AD$100,25,0)),IFERROR(VLOOKUP(C141,Imformations!$C$10:$G$32,3,0),IFERROR((VLOOKUP(C141,[2]PROJETS!$D$24:$AE$1000,25,0)),""))))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65"/>
      <c r="D142" s="72"/>
      <c r="E142" s="64"/>
      <c r="F142" s="28" t="str">
        <f>IF(C142="","",IFERROR(VLOOKUP(C142,[1]Annuaires!$B$4:$ZZ$5000,2,0)&amp;"  "&amp;VLOOKUP(C142,[1]Annuaires!$B$4:$ZZ$5000,1,0),(IFERROR(VLOOKUP(C142,'[2]PRE - ETUDE'!$C$5:$ZZ$5000,5,0),IFERROR(VLOOKUP(C142,Imformations!$C$9:$E$39,2,0),(VLOOKUP(C142,[2]PROJETS!$C$5:$ZZ$5000,5,0)))))))</f>
        <v/>
      </c>
      <c r="G142" s="28" t="str">
        <f>IF(C142="","",IFERROR(VLOOKUP(C142,[1]Annuaires!$B$4:$ZZ$5000,4,0),(IFERROR(VLOOKUP(C142,'[2]PRE - ETUDE'!$C$5:$ZZ$5000,4,0),IFERROR(VLOOKUP(C142,[2]PROJETS!$C$5:$ZZ$5000,4,0),(VLOOKUP(C142,Imformations!$C$9:$E$38,3,0)))))))</f>
        <v/>
      </c>
      <c r="H142" s="29" t="str">
        <f>IF(C142="","",IFERROR((VLOOKUP(C142,'[2]PRE - ETUDE'!$E$58:$AD$100,25,0)),IFERROR(VLOOKUP(C142,Imformations!$C$10:$G$32,3,0),IFERROR((VLOOKUP(C142,[2]PROJETS!$D$24:$AE$1000,25,0)),""))))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65"/>
      <c r="D143" s="72"/>
      <c r="E143" s="64"/>
      <c r="F143" s="28" t="str">
        <f>IF(C143="","",IFERROR(VLOOKUP(C143,[1]Annuaires!$B$4:$ZZ$5000,2,0)&amp;"  "&amp;VLOOKUP(C143,[1]Annuaires!$B$4:$ZZ$5000,1,0),(IFERROR(VLOOKUP(C143,'[2]PRE - ETUDE'!$C$5:$ZZ$5000,5,0),IFERROR(VLOOKUP(C143,Imformations!$C$9:$E$39,2,0),(VLOOKUP(C143,[2]PROJETS!$C$5:$ZZ$5000,5,0)))))))</f>
        <v/>
      </c>
      <c r="G143" s="28" t="str">
        <f>IF(C143="","",IFERROR(VLOOKUP(C143,[1]Annuaires!$B$4:$ZZ$5000,4,0),(IFERROR(VLOOKUP(C143,'[2]PRE - ETUDE'!$C$5:$ZZ$5000,4,0),IFERROR(VLOOKUP(C143,[2]PROJETS!$C$5:$ZZ$5000,4,0),(VLOOKUP(C143,Imformations!$C$9:$E$38,3,0)))))))</f>
        <v/>
      </c>
      <c r="H143" s="29" t="str">
        <f>IF(C143="","",IFERROR((VLOOKUP(C143,'[2]PRE - ETUDE'!$E$58:$AD$100,25,0)),IFERROR(VLOOKUP(C143,Imformations!$C$10:$G$32,3,0),IFERROR((VLOOKUP(C143,[2]PROJETS!$D$24:$AE$1000,25,0)),""))))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65"/>
      <c r="D144" s="72"/>
      <c r="E144" s="64"/>
      <c r="F144" s="28" t="str">
        <f>IF(C144="","",IFERROR(VLOOKUP(C144,[1]Annuaires!$B$4:$ZZ$5000,2,0)&amp;"  "&amp;VLOOKUP(C144,[1]Annuaires!$B$4:$ZZ$5000,1,0),(IFERROR(VLOOKUP(C144,'[2]PRE - ETUDE'!$C$5:$ZZ$5000,5,0),IFERROR(VLOOKUP(C144,Imformations!$C$9:$E$39,2,0),(VLOOKUP(C144,[2]PROJETS!$C$5:$ZZ$5000,5,0)))))))</f>
        <v/>
      </c>
      <c r="G144" s="28" t="str">
        <f>IF(C144="","",IFERROR(VLOOKUP(C144,[1]Annuaires!$B$4:$ZZ$5000,4,0),(IFERROR(VLOOKUP(C144,'[2]PRE - ETUDE'!$C$5:$ZZ$5000,4,0),IFERROR(VLOOKUP(C144,[2]PROJETS!$C$5:$ZZ$5000,4,0),(VLOOKUP(C144,Imformations!$C$9:$E$38,3,0)))))))</f>
        <v/>
      </c>
      <c r="H144" s="29" t="str">
        <f>IF(C144="","",IFERROR((VLOOKUP(C144,'[2]PRE - ETUDE'!$E$58:$AD$100,25,0)),IFERROR(VLOOKUP(C144,Imformations!$C$10:$G$32,3,0),IFERROR((VLOOKUP(C144,[2]PROJETS!$D$24:$AE$1000,25,0)),""))))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65"/>
      <c r="D145" s="72"/>
      <c r="E145" s="64"/>
      <c r="F145" s="28" t="str">
        <f>IF(C145="","",IFERROR(VLOOKUP(C145,[1]Annuaires!$B$4:$ZZ$5000,2,0)&amp;"  "&amp;VLOOKUP(C145,[1]Annuaires!$B$4:$ZZ$5000,1,0),(IFERROR(VLOOKUP(C145,'[2]PRE - ETUDE'!$C$5:$ZZ$5000,5,0),IFERROR(VLOOKUP(C145,Imformations!$C$9:$E$39,2,0),(VLOOKUP(C145,[2]PROJETS!$C$5:$ZZ$5000,5,0)))))))</f>
        <v/>
      </c>
      <c r="G145" s="28" t="str">
        <f>IF(C145="","",IFERROR(VLOOKUP(C145,[1]Annuaires!$B$4:$ZZ$5000,4,0),(IFERROR(VLOOKUP(C145,'[2]PRE - ETUDE'!$C$5:$ZZ$5000,4,0),IFERROR(VLOOKUP(C145,[2]PROJETS!$C$5:$ZZ$5000,4,0),(VLOOKUP(C145,Imformations!$C$9:$E$38,3,0)))))))</f>
        <v/>
      </c>
      <c r="H145" s="29" t="str">
        <f>IF(C145="","",IFERROR((VLOOKUP(C145,'[2]PRE - ETUDE'!$E$58:$AD$100,25,0)),IFERROR(VLOOKUP(C145,Imformations!$C$10:$G$32,3,0),IFERROR((VLOOKUP(C145,[2]PROJETS!$D$24:$AE$1000,25,0)),""))))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65"/>
      <c r="D146" s="72"/>
      <c r="E146" s="64"/>
      <c r="F146" s="28" t="str">
        <f>IF(C146="","",IFERROR(VLOOKUP(C146,[1]Annuaires!$B$4:$ZZ$5000,2,0)&amp;"  "&amp;VLOOKUP(C146,[1]Annuaires!$B$4:$ZZ$5000,1,0),(IFERROR(VLOOKUP(C146,'[2]PRE - ETUDE'!$C$5:$ZZ$5000,5,0),IFERROR(VLOOKUP(C146,Imformations!$C$9:$E$39,2,0),(VLOOKUP(C146,[2]PROJETS!$C$5:$ZZ$5000,5,0)))))))</f>
        <v/>
      </c>
      <c r="G146" s="28" t="str">
        <f>IF(C146="","",IFERROR(VLOOKUP(C146,[1]Annuaires!$B$4:$ZZ$5000,4,0),(IFERROR(VLOOKUP(C146,'[2]PRE - ETUDE'!$C$5:$ZZ$5000,4,0),IFERROR(VLOOKUP(C146,[2]PROJETS!$C$5:$ZZ$5000,4,0),(VLOOKUP(C146,Imformations!$C$9:$E$38,3,0)))))))</f>
        <v/>
      </c>
      <c r="H146" s="29" t="str">
        <f>IF(C146="","",IFERROR((VLOOKUP(C146,'[2]PRE - ETUDE'!$E$58:$AD$100,25,0)),IFERROR(VLOOKUP(C146,Imformations!$C$10:$G$32,3,0),IFERROR((VLOOKUP(C146,[2]PROJETS!$D$24:$AE$1000,25,0)),""))))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40" t="s">
        <v>49</v>
      </c>
      <c r="D147" s="73">
        <f>SUM(D140:D146)</f>
        <v>0</v>
      </c>
      <c r="E147" s="41"/>
      <c r="F147" s="42"/>
      <c r="G147" s="43" t="s">
        <v>50</v>
      </c>
      <c r="H147" s="44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65"/>
      <c r="D148" s="70"/>
      <c r="E148" s="67"/>
      <c r="F148" s="28" t="str">
        <f>IF(C148="","",IFERROR(VLOOKUP(C148,[1]Annuaires!$B$4:$ZZ$5000,2,0)&amp;"  "&amp;VLOOKUP(C148,[1]Annuaires!$B$4:$ZZ$5000,1,0),(IFERROR(VLOOKUP(C148,'[2]PRE - ETUDE'!$C$5:$ZZ$5000,5,0),IFERROR(VLOOKUP(C148,Imformations!$C$9:$E$39,2,0),(VLOOKUP(C148,[2]PROJETS!$C$5:$ZZ$5000,5,0)))))))</f>
        <v/>
      </c>
      <c r="G148" s="28" t="str">
        <f>IF(C148="","",IFERROR(VLOOKUP(C148,[1]Annuaires!$B$4:$ZZ$5000,4,0),(IFERROR(VLOOKUP(C148,'[2]PRE - ETUDE'!$C$5:$ZZ$5000,4,0),IFERROR(VLOOKUP(C148,[2]PROJETS!$C$5:$ZZ$5000,4,0),(VLOOKUP(C148,Imformations!$C$9:$E$38,3,0)))))))</f>
        <v/>
      </c>
      <c r="H148" s="29" t="str">
        <f>IF(C148="","",IFERROR((VLOOKUP(C148,'[2]PRE - ETUDE'!$E$58:$AD$100,25,0)),IFERROR(VLOOKUP(C148,Imformations!$C$10:$G$32,3,0),IFERROR((VLOOKUP(C148,[2]PROJETS!$D$24:$AE$1000,25,0)),""))))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65"/>
      <c r="D149" s="72"/>
      <c r="E149" s="64"/>
      <c r="F149" s="28" t="str">
        <f>IF(C149="","",IFERROR(VLOOKUP(C149,[1]Annuaires!$B$4:$ZZ$5000,2,0)&amp;"  "&amp;VLOOKUP(C149,[1]Annuaires!$B$4:$ZZ$5000,1,0),(IFERROR(VLOOKUP(C149,'[2]PRE - ETUDE'!$C$5:$ZZ$5000,5,0),IFERROR(VLOOKUP(C149,Imformations!$C$9:$E$39,2,0),(VLOOKUP(C149,[2]PROJETS!$C$5:$ZZ$5000,5,0)))))))</f>
        <v/>
      </c>
      <c r="G149" s="28" t="str">
        <f>IF(C149="","",IFERROR(VLOOKUP(C149,[1]Annuaires!$B$4:$ZZ$5000,4,0),(IFERROR(VLOOKUP(C149,'[2]PRE - ETUDE'!$C$5:$ZZ$5000,4,0),IFERROR(VLOOKUP(C149,[2]PROJETS!$C$5:$ZZ$5000,4,0),(VLOOKUP(C149,Imformations!$C$9:$E$38,3,0)))))))</f>
        <v/>
      </c>
      <c r="H149" s="29" t="str">
        <f>IF(C149="","",IFERROR((VLOOKUP(C149,'[2]PRE - ETUDE'!$E$58:$AD$100,25,0)),IFERROR(VLOOKUP(C149,Imformations!$C$10:$G$32,3,0),IFERROR((VLOOKUP(C149,[2]PROJETS!$D$24:$AE$1000,25,0)),""))))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65"/>
      <c r="D150" s="72"/>
      <c r="E150" s="64"/>
      <c r="F150" s="28" t="str">
        <f>IF(C150="","",IFERROR(VLOOKUP(C150,[1]Annuaires!$B$4:$ZZ$5000,2,0)&amp;"  "&amp;VLOOKUP(C150,[1]Annuaires!$B$4:$ZZ$5000,1,0),(IFERROR(VLOOKUP(C150,'[2]PRE - ETUDE'!$C$5:$ZZ$5000,5,0),IFERROR(VLOOKUP(C150,Imformations!$C$9:$E$39,2,0),(VLOOKUP(C150,[2]PROJETS!$C$5:$ZZ$5000,5,0)))))))</f>
        <v/>
      </c>
      <c r="G150" s="28" t="str">
        <f>IF(C150="","",IFERROR(VLOOKUP(C150,[1]Annuaires!$B$4:$ZZ$5000,4,0),(IFERROR(VLOOKUP(C150,'[2]PRE - ETUDE'!$C$5:$ZZ$5000,4,0),IFERROR(VLOOKUP(C150,[2]PROJETS!$C$5:$ZZ$5000,4,0),(VLOOKUP(C150,Imformations!$C$9:$E$38,3,0)))))))</f>
        <v/>
      </c>
      <c r="H150" s="29" t="str">
        <f>IF(C150="","",IFERROR((VLOOKUP(C150,'[2]PRE - ETUDE'!$E$58:$AD$100,25,0)),IFERROR(VLOOKUP(C150,Imformations!$C$10:$G$32,3,0),IFERROR((VLOOKUP(C150,[2]PROJETS!$D$24:$AE$1000,25,0)),""))))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65"/>
      <c r="D151" s="72"/>
      <c r="E151" s="64"/>
      <c r="F151" s="28" t="str">
        <f>IF(C151="","",IFERROR(VLOOKUP(C151,[1]Annuaires!$B$4:$ZZ$5000,2,0)&amp;"  "&amp;VLOOKUP(C151,[1]Annuaires!$B$4:$ZZ$5000,1,0),(IFERROR(VLOOKUP(C151,'[2]PRE - ETUDE'!$C$5:$ZZ$5000,5,0),IFERROR(VLOOKUP(C151,Imformations!$C$9:$E$39,2,0),(VLOOKUP(C151,[2]PROJETS!$C$5:$ZZ$5000,5,0)))))))</f>
        <v/>
      </c>
      <c r="G151" s="28" t="str">
        <f>IF(C151="","",IFERROR(VLOOKUP(C151,[1]Annuaires!$B$4:$ZZ$5000,4,0),(IFERROR(VLOOKUP(C151,'[2]PRE - ETUDE'!$C$5:$ZZ$5000,4,0),IFERROR(VLOOKUP(C151,[2]PROJETS!$C$5:$ZZ$5000,4,0),(VLOOKUP(C151,Imformations!$C$9:$E$38,3,0)))))))</f>
        <v/>
      </c>
      <c r="H151" s="29" t="str">
        <f>IF(C151="","",IFERROR((VLOOKUP(C151,'[2]PRE - ETUDE'!$E$58:$AD$100,25,0)),IFERROR(VLOOKUP(C151,Imformations!$C$10:$G$32,3,0),IFERROR((VLOOKUP(C151,[2]PROJETS!$D$24:$AE$1000,25,0)),""))))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65"/>
      <c r="D152" s="72"/>
      <c r="E152" s="64"/>
      <c r="F152" s="28" t="str">
        <f>IF(C152="","",IFERROR(VLOOKUP(C152,[1]Annuaires!$B$4:$ZZ$5000,2,0)&amp;"  "&amp;VLOOKUP(C152,[1]Annuaires!$B$4:$ZZ$5000,1,0),(IFERROR(VLOOKUP(C152,'[2]PRE - ETUDE'!$C$5:$ZZ$5000,5,0),IFERROR(VLOOKUP(C152,Imformations!$C$9:$E$39,2,0),(VLOOKUP(C152,[2]PROJETS!$C$5:$ZZ$5000,5,0)))))))</f>
        <v/>
      </c>
      <c r="G152" s="28" t="str">
        <f>IF(C152="","",IFERROR(VLOOKUP(C152,[1]Annuaires!$B$4:$ZZ$5000,4,0),(IFERROR(VLOOKUP(C152,'[2]PRE - ETUDE'!$C$5:$ZZ$5000,4,0),IFERROR(VLOOKUP(C152,[2]PROJETS!$C$5:$ZZ$5000,4,0),(VLOOKUP(C152,Imformations!$C$9:$E$38,3,0)))))))</f>
        <v/>
      </c>
      <c r="H152" s="29" t="str">
        <f>IF(C152="","",IFERROR((VLOOKUP(C152,'[2]PRE - ETUDE'!$E$58:$AD$100,25,0)),IFERROR(VLOOKUP(C152,Imformations!$C$10:$G$32,3,0),IFERROR((VLOOKUP(C152,[2]PROJETS!$D$24:$AE$1000,25,0)),""))))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65"/>
      <c r="D153" s="72"/>
      <c r="E153" s="64"/>
      <c r="F153" s="28" t="str">
        <f>IF(C153="","",IFERROR(VLOOKUP(C153,[1]Annuaires!$B$4:$ZZ$5000,2,0)&amp;"  "&amp;VLOOKUP(C153,[1]Annuaires!$B$4:$ZZ$5000,1,0),(IFERROR(VLOOKUP(C153,'[2]PRE - ETUDE'!$C$5:$ZZ$5000,5,0),IFERROR(VLOOKUP(C153,Imformations!$C$9:$E$39,2,0),(VLOOKUP(C153,[2]PROJETS!$C$5:$ZZ$5000,5,0)))))))</f>
        <v/>
      </c>
      <c r="G153" s="28" t="str">
        <f>IF(C153="","",IFERROR(VLOOKUP(C153,[1]Annuaires!$B$4:$ZZ$5000,4,0),(IFERROR(VLOOKUP(C153,'[2]PRE - ETUDE'!$C$5:$ZZ$5000,4,0),IFERROR(VLOOKUP(C153,[2]PROJETS!$C$5:$ZZ$5000,4,0),(VLOOKUP(C153,Imformations!$C$9:$E$38,3,0)))))))</f>
        <v/>
      </c>
      <c r="H153" s="29" t="str">
        <f>IF(C153="","",IFERROR((VLOOKUP(C153,'[2]PRE - ETUDE'!$E$58:$AD$100,25,0)),IFERROR(VLOOKUP(C153,Imformations!$C$10:$G$32,3,0),IFERROR((VLOOKUP(C153,[2]PROJETS!$D$24:$AE$1000,25,0)),""))))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65"/>
      <c r="D154" s="72"/>
      <c r="E154" s="64"/>
      <c r="F154" s="28" t="str">
        <f>IF(C154="","",IFERROR(VLOOKUP(C154,[1]Annuaires!$B$4:$ZZ$5000,2,0)&amp;"  "&amp;VLOOKUP(C154,[1]Annuaires!$B$4:$ZZ$5000,1,0),(IFERROR(VLOOKUP(C154,'[2]PRE - ETUDE'!$C$5:$ZZ$5000,5,0),IFERROR(VLOOKUP(C154,Imformations!$C$9:$E$39,2,0),(VLOOKUP(C154,[2]PROJETS!$C$5:$ZZ$5000,5,0)))))))</f>
        <v/>
      </c>
      <c r="G154" s="28" t="str">
        <f>IF(C154="","",IFERROR(VLOOKUP(C154,[1]Annuaires!$B$4:$ZZ$5000,4,0),(IFERROR(VLOOKUP(C154,'[2]PRE - ETUDE'!$C$5:$ZZ$5000,4,0),IFERROR(VLOOKUP(C154,[2]PROJETS!$C$5:$ZZ$5000,4,0),(VLOOKUP(C154,Imformations!$C$9:$E$38,3,0)))))))</f>
        <v/>
      </c>
      <c r="H154" s="29" t="str">
        <f>IF(C154="","",IFERROR((VLOOKUP(C154,'[2]PRE - ETUDE'!$E$58:$AD$100,25,0)),IFERROR(VLOOKUP(C154,Imformations!$C$10:$G$32,3,0),IFERROR((VLOOKUP(C154,[2]PROJETS!$D$24:$AE$1000,25,0)),""))))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40" t="s">
        <v>49</v>
      </c>
      <c r="D155" s="73">
        <f>SUM(D148:D154)</f>
        <v>0</v>
      </c>
      <c r="E155" s="41"/>
      <c r="F155" s="42"/>
      <c r="G155" s="43" t="s">
        <v>50</v>
      </c>
      <c r="H155" s="44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65"/>
      <c r="D156" s="70"/>
      <c r="E156" s="67"/>
      <c r="F156" s="28" t="str">
        <f>IF(C156="","",IFERROR(VLOOKUP(C156,[1]Annuaires!$B$4:$ZZ$5000,2,0)&amp;"  "&amp;VLOOKUP(C156,[1]Annuaires!$B$4:$ZZ$5000,1,0),(IFERROR(VLOOKUP(C156,'[2]PRE - ETUDE'!$C$5:$ZZ$5000,5,0),IFERROR(VLOOKUP(C156,Imformations!$C$9:$E$39,2,0),(VLOOKUP(C156,[2]PROJETS!$C$5:$ZZ$5000,5,0)))))))</f>
        <v/>
      </c>
      <c r="G156" s="28" t="str">
        <f>IF(C156="","",IFERROR(VLOOKUP(C156,[1]Annuaires!$B$4:$ZZ$5000,4,0),(IFERROR(VLOOKUP(C156,'[2]PRE - ETUDE'!$C$5:$ZZ$5000,4,0),IFERROR(VLOOKUP(C156,[2]PROJETS!$C$5:$ZZ$5000,4,0),(VLOOKUP(C156,Imformations!$C$9:$E$38,3,0)))))))</f>
        <v/>
      </c>
      <c r="H156" s="29" t="str">
        <f>IF(C156="","",IFERROR((VLOOKUP(C156,'[2]PRE - ETUDE'!$E$58:$AD$100,25,0)),IFERROR(VLOOKUP(C156,Imformations!$C$10:$G$32,3,0),IFERROR((VLOOKUP(C156,[2]PROJETS!$D$24:$AE$1000,25,0)),""))))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65"/>
      <c r="D157" s="72"/>
      <c r="E157" s="64"/>
      <c r="F157" s="28" t="str">
        <f>IF(C157="","",IFERROR(VLOOKUP(C157,[1]Annuaires!$B$4:$ZZ$5000,2,0)&amp;"  "&amp;VLOOKUP(C157,[1]Annuaires!$B$4:$ZZ$5000,1,0),(IFERROR(VLOOKUP(C157,'[2]PRE - ETUDE'!$C$5:$ZZ$5000,5,0),IFERROR(VLOOKUP(C157,Imformations!$C$9:$E$39,2,0),(VLOOKUP(C157,[2]PROJETS!$C$5:$ZZ$5000,5,0)))))))</f>
        <v/>
      </c>
      <c r="G157" s="28" t="str">
        <f>IF(C157="","",IFERROR(VLOOKUP(C157,[1]Annuaires!$B$4:$ZZ$5000,4,0),(IFERROR(VLOOKUP(C157,'[2]PRE - ETUDE'!$C$5:$ZZ$5000,4,0),IFERROR(VLOOKUP(C157,[2]PROJETS!$C$5:$ZZ$5000,4,0),(VLOOKUP(C157,Imformations!$C$9:$E$38,3,0)))))))</f>
        <v/>
      </c>
      <c r="H157" s="29" t="str">
        <f>IF(C157="","",IFERROR((VLOOKUP(C157,'[2]PRE - ETUDE'!$E$58:$AD$100,25,0)),IFERROR(VLOOKUP(C157,Imformations!$C$10:$G$32,3,0),IFERROR((VLOOKUP(C157,[2]PROJETS!$D$24:$AE$1000,25,0)),""))))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65"/>
      <c r="D158" s="72"/>
      <c r="E158" s="64"/>
      <c r="F158" s="28" t="str">
        <f>IF(C158="","",IFERROR(VLOOKUP(C158,[1]Annuaires!$B$4:$ZZ$5000,2,0)&amp;"  "&amp;VLOOKUP(C158,[1]Annuaires!$B$4:$ZZ$5000,1,0),(IFERROR(VLOOKUP(C158,'[2]PRE - ETUDE'!$C$5:$ZZ$5000,5,0),IFERROR(VLOOKUP(C158,Imformations!$C$9:$E$39,2,0),(VLOOKUP(C158,[2]PROJETS!$C$5:$ZZ$5000,5,0)))))))</f>
        <v/>
      </c>
      <c r="G158" s="28" t="str">
        <f>IF(C158="","",IFERROR(VLOOKUP(C158,[1]Annuaires!$B$4:$ZZ$5000,4,0),(IFERROR(VLOOKUP(C158,'[2]PRE - ETUDE'!$C$5:$ZZ$5000,4,0),IFERROR(VLOOKUP(C158,[2]PROJETS!$C$5:$ZZ$5000,4,0),(VLOOKUP(C158,Imformations!$C$9:$E$38,3,0)))))))</f>
        <v/>
      </c>
      <c r="H158" s="29" t="str">
        <f>IF(C158="","",IFERROR((VLOOKUP(C158,'[2]PRE - ETUDE'!$E$58:$AD$100,25,0)),IFERROR(VLOOKUP(C158,Imformations!$C$10:$G$32,3,0),IFERROR((VLOOKUP(C158,[2]PROJETS!$D$24:$AE$1000,25,0)),""))))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65"/>
      <c r="D159" s="72"/>
      <c r="E159" s="64"/>
      <c r="F159" s="28" t="str">
        <f>IF(C159="","",IFERROR(VLOOKUP(C159,[1]Annuaires!$B$4:$ZZ$5000,2,0)&amp;"  "&amp;VLOOKUP(C159,[1]Annuaires!$B$4:$ZZ$5000,1,0),(IFERROR(VLOOKUP(C159,'[2]PRE - ETUDE'!$C$5:$ZZ$5000,5,0),IFERROR(VLOOKUP(C159,Imformations!$C$9:$E$39,2,0),(VLOOKUP(C159,[2]PROJETS!$C$5:$ZZ$5000,5,0)))))))</f>
        <v/>
      </c>
      <c r="G159" s="28" t="str">
        <f>IF(C159="","",IFERROR(VLOOKUP(C159,[1]Annuaires!$B$4:$ZZ$5000,4,0),(IFERROR(VLOOKUP(C159,'[2]PRE - ETUDE'!$C$5:$ZZ$5000,4,0),IFERROR(VLOOKUP(C159,[2]PROJETS!$C$5:$ZZ$5000,4,0),(VLOOKUP(C159,Imformations!$C$9:$E$38,3,0)))))))</f>
        <v/>
      </c>
      <c r="H159" s="29" t="str">
        <f>IF(C159="","",IFERROR((VLOOKUP(C159,'[2]PRE - ETUDE'!$E$58:$AD$100,25,0)),IFERROR(VLOOKUP(C159,Imformations!$C$10:$G$32,3,0),IFERROR((VLOOKUP(C159,[2]PROJETS!$D$24:$AE$1000,25,0)),""))))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65"/>
      <c r="D160" s="72"/>
      <c r="E160" s="64"/>
      <c r="F160" s="28" t="str">
        <f>IF(C160="","",IFERROR(VLOOKUP(C160,[1]Annuaires!$B$4:$ZZ$5000,2,0)&amp;"  "&amp;VLOOKUP(C160,[1]Annuaires!$B$4:$ZZ$5000,1,0),(IFERROR(VLOOKUP(C160,'[2]PRE - ETUDE'!$C$5:$ZZ$5000,5,0),IFERROR(VLOOKUP(C160,Imformations!$C$9:$E$39,2,0),(VLOOKUP(C160,[2]PROJETS!$C$5:$ZZ$5000,5,0)))))))</f>
        <v/>
      </c>
      <c r="G160" s="28" t="str">
        <f>IF(C160="","",IFERROR(VLOOKUP(C160,[1]Annuaires!$B$4:$ZZ$5000,4,0),(IFERROR(VLOOKUP(C160,'[2]PRE - ETUDE'!$C$5:$ZZ$5000,4,0),IFERROR(VLOOKUP(C160,[2]PROJETS!$C$5:$ZZ$5000,4,0),(VLOOKUP(C160,Imformations!$C$9:$E$38,3,0)))))))</f>
        <v/>
      </c>
      <c r="H160" s="29" t="str">
        <f>IF(C160="","",IFERROR((VLOOKUP(C160,'[2]PRE - ETUDE'!$E$58:$AD$100,25,0)),IFERROR(VLOOKUP(C160,Imformations!$C$10:$G$32,3,0),IFERROR((VLOOKUP(C160,[2]PROJETS!$D$24:$AE$1000,25,0)),""))))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65"/>
      <c r="D161" s="72"/>
      <c r="E161" s="64"/>
      <c r="F161" s="28" t="str">
        <f>IF(C161="","",IFERROR(VLOOKUP(C161,[1]Annuaires!$B$4:$ZZ$5000,2,0)&amp;"  "&amp;VLOOKUP(C161,[1]Annuaires!$B$4:$ZZ$5000,1,0),(IFERROR(VLOOKUP(C161,'[2]PRE - ETUDE'!$C$5:$ZZ$5000,5,0),IFERROR(VLOOKUP(C161,Imformations!$C$9:$E$39,2,0),(VLOOKUP(C161,[2]PROJETS!$C$5:$ZZ$5000,5,0)))))))</f>
        <v/>
      </c>
      <c r="G161" s="28" t="str">
        <f>IF(C161="","",IFERROR(VLOOKUP(C161,[1]Annuaires!$B$4:$ZZ$5000,4,0),(IFERROR(VLOOKUP(C161,'[2]PRE - ETUDE'!$C$5:$ZZ$5000,4,0),IFERROR(VLOOKUP(C161,[2]PROJETS!$C$5:$ZZ$5000,4,0),(VLOOKUP(C161,Imformations!$C$9:$E$38,3,0)))))))</f>
        <v/>
      </c>
      <c r="H161" s="29" t="str">
        <f>IF(C161="","",IFERROR((VLOOKUP(C161,'[2]PRE - ETUDE'!$E$58:$AD$100,25,0)),IFERROR(VLOOKUP(C161,Imformations!$C$10:$G$32,3,0),IFERROR((VLOOKUP(C161,[2]PROJETS!$D$24:$AE$1000,25,0)),""))))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65"/>
      <c r="D162" s="72"/>
      <c r="E162" s="64"/>
      <c r="F162" s="28" t="str">
        <f>IF(C162="","",IFERROR(VLOOKUP(C162,[1]Annuaires!$B$4:$ZZ$5000,2,0)&amp;"  "&amp;VLOOKUP(C162,[1]Annuaires!$B$4:$ZZ$5000,1,0),(IFERROR(VLOOKUP(C162,'[2]PRE - ETUDE'!$C$5:$ZZ$5000,5,0),IFERROR(VLOOKUP(C162,Imformations!$C$9:$E$39,2,0),(VLOOKUP(C162,[2]PROJETS!$C$5:$ZZ$5000,5,0)))))))</f>
        <v/>
      </c>
      <c r="G162" s="28" t="str">
        <f>IF(C162="","",IFERROR(VLOOKUP(C162,[1]Annuaires!$B$4:$ZZ$5000,4,0),(IFERROR(VLOOKUP(C162,'[2]PRE - ETUDE'!$C$5:$ZZ$5000,4,0),IFERROR(VLOOKUP(C162,[2]PROJETS!$C$5:$ZZ$5000,4,0),(VLOOKUP(C162,Imformations!$C$9:$E$38,3,0)))))))</f>
        <v/>
      </c>
      <c r="H162" s="29" t="str">
        <f>IF(C162="","",IFERROR((VLOOKUP(C162,'[2]PRE - ETUDE'!$E$58:$AD$100,25,0)),IFERROR(VLOOKUP(C162,Imformations!$C$10:$G$32,3,0),IFERROR((VLOOKUP(C162,[2]PROJETS!$D$24:$AE$1000,25,0)),""))))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40" t="s">
        <v>49</v>
      </c>
      <c r="D163" s="73">
        <f>SUM(D156:D162)</f>
        <v>0</v>
      </c>
      <c r="E163" s="41"/>
      <c r="F163" s="42"/>
      <c r="G163" s="43" t="s">
        <v>50</v>
      </c>
      <c r="H163" s="44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65"/>
      <c r="D164" s="70"/>
      <c r="E164" s="67"/>
      <c r="F164" s="28" t="str">
        <f>IF(C164="","",IFERROR(VLOOKUP(C164,[1]Annuaires!$B$4:$ZZ$5000,2,0)&amp;"  "&amp;VLOOKUP(C164,[1]Annuaires!$B$4:$ZZ$5000,1,0),(IFERROR(VLOOKUP(C164,'[2]PRE - ETUDE'!$C$5:$ZZ$5000,5,0),IFERROR(VLOOKUP(C164,Imformations!$C$9:$E$39,2,0),(VLOOKUP(C164,[2]PROJETS!$C$5:$ZZ$5000,5,0)))))))</f>
        <v/>
      </c>
      <c r="G164" s="28" t="str">
        <f>IF(C164="","",IFERROR(VLOOKUP(C164,[1]Annuaires!$B$4:$ZZ$5000,4,0),(IFERROR(VLOOKUP(C164,'[2]PRE - ETUDE'!$C$5:$ZZ$5000,4,0),IFERROR(VLOOKUP(C164,[2]PROJETS!$C$5:$ZZ$5000,4,0),(VLOOKUP(C164,Imformations!$C$9:$E$38,3,0)))))))</f>
        <v/>
      </c>
      <c r="H164" s="29" t="str">
        <f>IF(C164="","",IFERROR((VLOOKUP(C164,'[2]PRE - ETUDE'!$E$58:$AD$100,25,0)),IFERROR(VLOOKUP(C164,Imformations!$C$10:$G$32,3,0),IFERROR((VLOOKUP(C164,[2]PROJETS!$D$24:$AE$1000,25,0)),""))))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65"/>
      <c r="D165" s="72"/>
      <c r="E165" s="64"/>
      <c r="F165" s="28" t="str">
        <f>IF(C165="","",IFERROR(VLOOKUP(C165,[1]Annuaires!$B$4:$ZZ$5000,2,0)&amp;"  "&amp;VLOOKUP(C165,[1]Annuaires!$B$4:$ZZ$5000,1,0),(IFERROR(VLOOKUP(C165,'[2]PRE - ETUDE'!$C$5:$ZZ$5000,5,0),IFERROR(VLOOKUP(C165,Imformations!$C$9:$E$39,2,0),(VLOOKUP(C165,[2]PROJETS!$C$5:$ZZ$5000,5,0)))))))</f>
        <v/>
      </c>
      <c r="G165" s="28" t="str">
        <f>IF(C165="","",IFERROR(VLOOKUP(C165,[1]Annuaires!$B$4:$ZZ$5000,4,0),(IFERROR(VLOOKUP(C165,'[2]PRE - ETUDE'!$C$5:$ZZ$5000,4,0),IFERROR(VLOOKUP(C165,[2]PROJETS!$C$5:$ZZ$5000,4,0),(VLOOKUP(C165,Imformations!$C$9:$E$38,3,0)))))))</f>
        <v/>
      </c>
      <c r="H165" s="29" t="str">
        <f>IF(C165="","",IFERROR((VLOOKUP(C165,'[2]PRE - ETUDE'!$E$58:$AD$100,25,0)),IFERROR(VLOOKUP(C165,Imformations!$C$10:$G$32,3,0),IFERROR((VLOOKUP(C165,[2]PROJETS!$D$24:$AE$1000,25,0)),""))))</f>
        <v/>
      </c>
      <c r="I165" s="36"/>
      <c r="J165" s="37"/>
      <c r="K165" s="38"/>
      <c r="M165" s="34"/>
      <c r="N165" s="34"/>
    </row>
    <row r="166" spans="2:14" x14ac:dyDescent="0.25">
      <c r="B166" s="139"/>
      <c r="C166" s="65"/>
      <c r="D166" s="72"/>
      <c r="E166" s="64"/>
      <c r="F166" s="28" t="str">
        <f>IF(C166="","",IFERROR(VLOOKUP(C166,[1]Annuaires!$B$4:$ZZ$5000,2,0)&amp;"  "&amp;VLOOKUP(C166,[1]Annuaires!$B$4:$ZZ$5000,1,0),(IFERROR(VLOOKUP(C166,'[2]PRE - ETUDE'!$C$5:$ZZ$5000,5,0),IFERROR(VLOOKUP(C166,Imformations!$C$9:$E$39,2,0),(VLOOKUP(C166,[2]PROJETS!$C$5:$ZZ$5000,5,0)))))))</f>
        <v/>
      </c>
      <c r="G166" s="28" t="str">
        <f>IF(C166="","",IFERROR(VLOOKUP(C166,[1]Annuaires!$B$4:$ZZ$5000,4,0),(IFERROR(VLOOKUP(C166,'[2]PRE - ETUDE'!$C$5:$ZZ$5000,4,0),IFERROR(VLOOKUP(C166,[2]PROJETS!$C$5:$ZZ$5000,4,0),(VLOOKUP(C166,Imformations!$C$9:$E$38,3,0)))))))</f>
        <v/>
      </c>
      <c r="H166" s="29" t="str">
        <f>IF(C166="","",IFERROR((VLOOKUP(C166,'[2]PRE - ETUDE'!$E$58:$AD$100,25,0)),IFERROR(VLOOKUP(C166,Imformations!$C$10:$G$32,3,0),IFERROR((VLOOKUP(C166,[2]PROJETS!$D$24:$AE$1000,25,0)),""))))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65"/>
      <c r="D167" s="72"/>
      <c r="E167" s="64"/>
      <c r="F167" s="28" t="str">
        <f>IF(C167="","",IFERROR(VLOOKUP(C167,[1]Annuaires!$B$4:$ZZ$5000,2,0)&amp;"  "&amp;VLOOKUP(C167,[1]Annuaires!$B$4:$ZZ$5000,1,0),(IFERROR(VLOOKUP(C167,'[2]PRE - ETUDE'!$C$5:$ZZ$5000,5,0),IFERROR(VLOOKUP(C167,Imformations!$C$9:$E$39,2,0),(VLOOKUP(C167,[2]PROJETS!$C$5:$ZZ$5000,5,0)))))))</f>
        <v/>
      </c>
      <c r="G167" s="28" t="str">
        <f>IF(C167="","",IFERROR(VLOOKUP(C167,[1]Annuaires!$B$4:$ZZ$5000,4,0),(IFERROR(VLOOKUP(C167,'[2]PRE - ETUDE'!$C$5:$ZZ$5000,4,0),IFERROR(VLOOKUP(C167,[2]PROJETS!$C$5:$ZZ$5000,4,0),(VLOOKUP(C167,Imformations!$C$9:$E$38,3,0)))))))</f>
        <v/>
      </c>
      <c r="H167" s="29" t="str">
        <f>IF(C167="","",IFERROR((VLOOKUP(C167,'[2]PRE - ETUDE'!$E$58:$AD$100,25,0)),IFERROR(VLOOKUP(C167,Imformations!$C$10:$G$32,3,0),IFERROR((VLOOKUP(C167,[2]PROJETS!$D$24:$AE$1000,25,0)),""))))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65"/>
      <c r="D168" s="72"/>
      <c r="E168" s="64"/>
      <c r="F168" s="28" t="str">
        <f>IF(C168="","",IFERROR(VLOOKUP(C168,[1]Annuaires!$B$4:$ZZ$5000,2,0)&amp;"  "&amp;VLOOKUP(C168,[1]Annuaires!$B$4:$ZZ$5000,1,0),(IFERROR(VLOOKUP(C168,'[2]PRE - ETUDE'!$C$5:$ZZ$5000,5,0),IFERROR(VLOOKUP(C168,Imformations!$C$9:$E$39,2,0),(VLOOKUP(C168,[2]PROJETS!$C$5:$ZZ$5000,5,0)))))))</f>
        <v/>
      </c>
      <c r="G168" s="28" t="str">
        <f>IF(C168="","",IFERROR(VLOOKUP(C168,[1]Annuaires!$B$4:$ZZ$5000,4,0),(IFERROR(VLOOKUP(C168,'[2]PRE - ETUDE'!$C$5:$ZZ$5000,4,0),IFERROR(VLOOKUP(C168,[2]PROJETS!$C$5:$ZZ$5000,4,0),(VLOOKUP(C168,Imformations!$C$9:$E$38,3,0)))))))</f>
        <v/>
      </c>
      <c r="H168" s="29" t="str">
        <f>IF(C168="","",IFERROR((VLOOKUP(C168,'[2]PRE - ETUDE'!$E$58:$AD$100,25,0)),IFERROR(VLOOKUP(C168,Imformations!$C$10:$G$32,3,0),IFERROR((VLOOKUP(C168,[2]PROJETS!$D$24:$AE$1000,25,0)),""))))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65"/>
      <c r="D169" s="72"/>
      <c r="E169" s="64"/>
      <c r="F169" s="28" t="str">
        <f>IF(C169="","",IFERROR(VLOOKUP(C169,[1]Annuaires!$B$4:$ZZ$5000,2,0)&amp;"  "&amp;VLOOKUP(C169,[1]Annuaires!$B$4:$ZZ$5000,1,0),(IFERROR(VLOOKUP(C169,'[2]PRE - ETUDE'!$C$5:$ZZ$5000,5,0),IFERROR(VLOOKUP(C169,Imformations!$C$9:$E$39,2,0),(VLOOKUP(C169,[2]PROJETS!$C$5:$ZZ$5000,5,0)))))))</f>
        <v/>
      </c>
      <c r="G169" s="28" t="str">
        <f>IF(C169="","",IFERROR(VLOOKUP(C169,[1]Annuaires!$B$4:$ZZ$5000,4,0),(IFERROR(VLOOKUP(C169,'[2]PRE - ETUDE'!$C$5:$ZZ$5000,4,0),IFERROR(VLOOKUP(C169,[2]PROJETS!$C$5:$ZZ$5000,4,0),(VLOOKUP(C169,Imformations!$C$9:$E$38,3,0)))))))</f>
        <v/>
      </c>
      <c r="H169" s="29" t="str">
        <f>IF(C169="","",IFERROR((VLOOKUP(C169,'[2]PRE - ETUDE'!$E$58:$AD$100,25,0)),IFERROR(VLOOKUP(C169,Imformations!$C$10:$G$32,3,0),IFERROR((VLOOKUP(C169,[2]PROJETS!$D$24:$AE$1000,25,0)),""))))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65"/>
      <c r="D170" s="72"/>
      <c r="E170" s="64"/>
      <c r="F170" s="28" t="str">
        <f>IF(C170="","",IFERROR(VLOOKUP(C170,[1]Annuaires!$B$4:$ZZ$5000,2,0)&amp;"  "&amp;VLOOKUP(C170,[1]Annuaires!$B$4:$ZZ$5000,1,0),(IFERROR(VLOOKUP(C170,'[2]PRE - ETUDE'!$C$5:$ZZ$5000,5,0),IFERROR(VLOOKUP(C170,Imformations!$C$9:$E$39,2,0),(VLOOKUP(C170,[2]PROJETS!$C$5:$ZZ$5000,5,0)))))))</f>
        <v/>
      </c>
      <c r="G170" s="28" t="str">
        <f>IF(C170="","",IFERROR(VLOOKUP(C170,[1]Annuaires!$B$4:$ZZ$5000,4,0),(IFERROR(VLOOKUP(C170,'[2]PRE - ETUDE'!$C$5:$ZZ$5000,4,0),IFERROR(VLOOKUP(C170,[2]PROJETS!$C$5:$ZZ$5000,4,0),(VLOOKUP(C170,Imformations!$C$9:$E$38,3,0)))))))</f>
        <v/>
      </c>
      <c r="H170" s="29" t="str">
        <f>IF(C170="","",IFERROR((VLOOKUP(C170,'[2]PRE - ETUDE'!$E$58:$AD$100,25,0)),IFERROR(VLOOKUP(C170,Imformations!$C$10:$G$32,3,0),IFERROR((VLOOKUP(C170,[2]PROJETS!$D$24:$AE$1000,25,0)),""))))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40" t="s">
        <v>49</v>
      </c>
      <c r="D171" s="73">
        <f>SUM(D164:D170)</f>
        <v>0</v>
      </c>
      <c r="E171" s="41"/>
      <c r="F171" s="42"/>
      <c r="G171" s="43" t="s">
        <v>50</v>
      </c>
      <c r="H171" s="44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68"/>
      <c r="D172" s="70"/>
      <c r="E172" s="67"/>
      <c r="F172" s="28" t="str">
        <f>IF(C172="","",IFERROR(VLOOKUP(C172,[1]Annuaires!$B$4:$ZZ$5000,2,0)&amp;"  "&amp;VLOOKUP(C172,[1]Annuaires!$B$4:$ZZ$5000,1,0),(IFERROR(VLOOKUP(C172,'[2]PRE - ETUDE'!$C$5:$ZZ$5000,5,0),IFERROR(VLOOKUP(C172,Imformations!$C$9:$E$39,2,0),(VLOOKUP(C172,[2]PROJETS!$C$5:$ZZ$5000,5,0)))))))</f>
        <v/>
      </c>
      <c r="G172" s="28" t="str">
        <f>IF(C172="","",IFERROR(VLOOKUP(C172,[1]Annuaires!$B$4:$ZZ$5000,4,0),(IFERROR(VLOOKUP(C172,'[2]PRE - ETUDE'!$C$5:$ZZ$5000,4,0),IFERROR(VLOOKUP(C172,[2]PROJETS!$C$5:$ZZ$5000,4,0),(VLOOKUP(C172,Imformations!$C$9:$E$38,3,0)))))))</f>
        <v/>
      </c>
      <c r="H172" s="29" t="str">
        <f>IF(C172="","",IFERROR((VLOOKUP(C172,'[2]PRE - ETUDE'!$E$58:$AD$100,25,0)),IFERROR(VLOOKUP(C172,Imformations!$C$10:$G$32,3,0),IFERROR((VLOOKUP(C172,[2]PROJETS!$D$24:$AE$1000,25,0)),""))))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65"/>
      <c r="D173" s="72"/>
      <c r="E173" s="64"/>
      <c r="F173" s="28" t="str">
        <f>IF(C173="","",IFERROR(VLOOKUP(C173,[1]Annuaires!$B$4:$ZZ$5000,2,0)&amp;"  "&amp;VLOOKUP(C173,[1]Annuaires!$B$4:$ZZ$5000,1,0),(IFERROR(VLOOKUP(C173,'[2]PRE - ETUDE'!$C$5:$ZZ$5000,5,0),IFERROR(VLOOKUP(C173,Imformations!$C$9:$E$39,2,0),(VLOOKUP(C173,[2]PROJETS!$C$5:$ZZ$5000,5,0)))))))</f>
        <v/>
      </c>
      <c r="G173" s="28" t="str">
        <f>IF(C173="","",IFERROR(VLOOKUP(C173,[1]Annuaires!$B$4:$ZZ$5000,4,0),(IFERROR(VLOOKUP(C173,'[2]PRE - ETUDE'!$C$5:$ZZ$5000,4,0),IFERROR(VLOOKUP(C173,[2]PROJETS!$C$5:$ZZ$5000,4,0),(VLOOKUP(C173,Imformations!$C$9:$E$38,3,0)))))))</f>
        <v/>
      </c>
      <c r="H173" s="29" t="str">
        <f>IF(C173="","",IFERROR((VLOOKUP(C173,'[2]PRE - ETUDE'!$E$58:$AD$100,25,0)),IFERROR(VLOOKUP(C173,Imformations!$C$10:$G$32,3,0),IFERROR((VLOOKUP(C173,[2]PROJETS!$D$24:$AE$1000,25,0)),""))))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65"/>
      <c r="D174" s="72"/>
      <c r="E174" s="64"/>
      <c r="F174" s="28" t="str">
        <f>IF(C174="","",IFERROR(VLOOKUP(C174,[1]Annuaires!$B$4:$ZZ$5000,2,0)&amp;"  "&amp;VLOOKUP(C174,[1]Annuaires!$B$4:$ZZ$5000,1,0),(IFERROR(VLOOKUP(C174,'[2]PRE - ETUDE'!$C$5:$ZZ$5000,5,0),IFERROR(VLOOKUP(C174,Imformations!$C$9:$E$39,2,0),(VLOOKUP(C174,[2]PROJETS!$C$5:$ZZ$5000,5,0)))))))</f>
        <v/>
      </c>
      <c r="G174" s="28" t="str">
        <f>IF(C174="","",IFERROR(VLOOKUP(C174,[1]Annuaires!$B$4:$ZZ$5000,4,0),(IFERROR(VLOOKUP(C174,'[2]PRE - ETUDE'!$C$5:$ZZ$5000,4,0),IFERROR(VLOOKUP(C174,[2]PROJETS!$C$5:$ZZ$5000,4,0),(VLOOKUP(C174,Imformations!$C$9:$E$38,3,0)))))))</f>
        <v/>
      </c>
      <c r="H174" s="29" t="str">
        <f>IF(C174="","",IFERROR((VLOOKUP(C174,'[2]PRE - ETUDE'!$E$58:$AD$100,25,0)),IFERROR(VLOOKUP(C174,Imformations!$C$10:$G$32,3,0),IFERROR((VLOOKUP(C174,[2]PROJETS!$D$24:$AE$1000,25,0)),""))))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65"/>
      <c r="D175" s="72"/>
      <c r="E175" s="64"/>
      <c r="F175" s="28" t="str">
        <f>IF(C175="","",IFERROR(VLOOKUP(C175,[1]Annuaires!$B$4:$ZZ$5000,2,0)&amp;"  "&amp;VLOOKUP(C175,[1]Annuaires!$B$4:$ZZ$5000,1,0),(IFERROR(VLOOKUP(C175,'[2]PRE - ETUDE'!$C$5:$ZZ$5000,5,0),IFERROR(VLOOKUP(C175,Imformations!$C$9:$E$39,2,0),(VLOOKUP(C175,[2]PROJETS!$C$5:$ZZ$5000,5,0)))))))</f>
        <v/>
      </c>
      <c r="G175" s="28" t="str">
        <f>IF(C175="","",IFERROR(VLOOKUP(C175,[1]Annuaires!$B$4:$ZZ$5000,4,0),(IFERROR(VLOOKUP(C175,'[2]PRE - ETUDE'!$C$5:$ZZ$5000,4,0),IFERROR(VLOOKUP(C175,[2]PROJETS!$C$5:$ZZ$5000,4,0),(VLOOKUP(C175,Imformations!$C$9:$E$38,3,0)))))))</f>
        <v/>
      </c>
      <c r="H175" s="29" t="str">
        <f>IF(C175="","",IFERROR((VLOOKUP(C175,'[2]PRE - ETUDE'!$E$58:$AD$100,25,0)),IFERROR(VLOOKUP(C175,Imformations!$C$10:$G$32,3,0),IFERROR((VLOOKUP(C175,[2]PROJETS!$D$24:$AE$1000,25,0)),""))))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65"/>
      <c r="D176" s="72"/>
      <c r="E176" s="64"/>
      <c r="F176" s="28" t="str">
        <f>IF(C176="","",IFERROR(VLOOKUP(C176,[1]Annuaires!$B$4:$ZZ$5000,2,0)&amp;"  "&amp;VLOOKUP(C176,[1]Annuaires!$B$4:$ZZ$5000,1,0),(IFERROR(VLOOKUP(C176,'[2]PRE - ETUDE'!$C$5:$ZZ$5000,5,0),IFERROR(VLOOKUP(C176,Imformations!$C$9:$E$39,2,0),(VLOOKUP(C176,[2]PROJETS!$C$5:$ZZ$5000,5,0)))))))</f>
        <v/>
      </c>
      <c r="G176" s="28" t="str">
        <f>IF(C176="","",IFERROR(VLOOKUP(C176,[1]Annuaires!$B$4:$ZZ$5000,4,0),(IFERROR(VLOOKUP(C176,'[2]PRE - ETUDE'!$C$5:$ZZ$5000,4,0),IFERROR(VLOOKUP(C176,[2]PROJETS!$C$5:$ZZ$5000,4,0),(VLOOKUP(C176,Imformations!$C$9:$E$38,3,0)))))))</f>
        <v/>
      </c>
      <c r="H176" s="29" t="str">
        <f>IF(C176="","",IFERROR((VLOOKUP(C176,'[2]PRE - ETUDE'!$E$58:$AD$100,25,0)),IFERROR(VLOOKUP(C176,Imformations!$C$10:$G$32,3,0),IFERROR((VLOOKUP(C176,[2]PROJETS!$D$24:$AE$1000,25,0)),""))))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65"/>
      <c r="D177" s="72"/>
      <c r="E177" s="64"/>
      <c r="F177" s="28" t="str">
        <f>IF(C177="","",IFERROR(VLOOKUP(C177,[1]Annuaires!$B$4:$ZZ$5000,2,0)&amp;"  "&amp;VLOOKUP(C177,[1]Annuaires!$B$4:$ZZ$5000,1,0),(IFERROR(VLOOKUP(C177,'[2]PRE - ETUDE'!$C$5:$ZZ$5000,5,0),IFERROR(VLOOKUP(C177,Imformations!$C$9:$E$39,2,0),(VLOOKUP(C177,[2]PROJETS!$C$5:$ZZ$5000,5,0)))))))</f>
        <v/>
      </c>
      <c r="G177" s="28" t="str">
        <f>IF(C177="","",IFERROR(VLOOKUP(C177,[1]Annuaires!$B$4:$ZZ$5000,4,0),(IFERROR(VLOOKUP(C177,'[2]PRE - ETUDE'!$C$5:$ZZ$5000,4,0),IFERROR(VLOOKUP(C177,[2]PROJETS!$C$5:$ZZ$5000,4,0),(VLOOKUP(C177,Imformations!$C$9:$E$38,3,0)))))))</f>
        <v/>
      </c>
      <c r="H177" s="29" t="str">
        <f>IF(C177="","",IFERROR((VLOOKUP(C177,'[2]PRE - ETUDE'!$E$58:$AD$100,25,0)),IFERROR(VLOOKUP(C177,Imformations!$C$10:$G$32,3,0),IFERROR((VLOOKUP(C177,[2]PROJETS!$D$24:$AE$1000,25,0)),""))))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65"/>
      <c r="D178" s="72"/>
      <c r="E178" s="64"/>
      <c r="F178" s="28" t="str">
        <f>IF(C178="","",IFERROR(VLOOKUP(C178,[1]Annuaires!$B$4:$ZZ$5000,2,0)&amp;"  "&amp;VLOOKUP(C178,[1]Annuaires!$B$4:$ZZ$5000,1,0),(IFERROR(VLOOKUP(C178,'[2]PRE - ETUDE'!$C$5:$ZZ$5000,5,0),IFERROR(VLOOKUP(C178,Imformations!$C$9:$E$39,2,0),(VLOOKUP(C178,[2]PROJETS!$C$5:$ZZ$5000,5,0)))))))</f>
        <v/>
      </c>
      <c r="G178" s="28" t="str">
        <f>IF(C178="","",IFERROR(VLOOKUP(C178,[1]Annuaires!$B$4:$ZZ$5000,4,0),(IFERROR(VLOOKUP(C178,'[2]PRE - ETUDE'!$C$5:$ZZ$5000,4,0),IFERROR(VLOOKUP(C178,[2]PROJETS!$C$5:$ZZ$5000,4,0),(VLOOKUP(C178,Imformations!$C$9:$E$38,3,0)))))))</f>
        <v/>
      </c>
      <c r="H178" s="29" t="str">
        <f>IF(C178="","",IFERROR((VLOOKUP(C178,'[2]PRE - ETUDE'!$E$58:$AD$100,25,0)),IFERROR(VLOOKUP(C178,Imformations!$C$10:$G$32,3,0),IFERROR((VLOOKUP(C178,[2]PROJETS!$D$24:$AE$1000,25,0)),""))))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40" t="s">
        <v>49</v>
      </c>
      <c r="D179" s="73">
        <f>SUM(D172:D178)</f>
        <v>0</v>
      </c>
      <c r="E179" s="41"/>
      <c r="F179" s="42"/>
      <c r="G179" s="43" t="s">
        <v>50</v>
      </c>
      <c r="H179" s="44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68"/>
      <c r="D180" s="70"/>
      <c r="E180" s="67"/>
      <c r="F180" s="28" t="str">
        <f>IF(C180="","",IFERROR(VLOOKUP(C180,[1]Annuaires!$B$4:$ZZ$5000,2,0)&amp;"  "&amp;VLOOKUP(C180,[1]Annuaires!$B$4:$ZZ$5000,1,0),(IFERROR(VLOOKUP(C180,'[2]PRE - ETUDE'!$C$5:$ZZ$5000,5,0),IFERROR(VLOOKUP(C180,Imformations!$C$9:$E$39,2,0),(VLOOKUP(C180,[2]PROJETS!$C$5:$ZZ$5000,5,0)))))))</f>
        <v/>
      </c>
      <c r="G180" s="28" t="str">
        <f>IF(C180="","",IFERROR(VLOOKUP(C180,[1]Annuaires!$B$4:$ZZ$5000,4,0),(IFERROR(VLOOKUP(C180,'[2]PRE - ETUDE'!$C$5:$ZZ$5000,4,0),IFERROR(VLOOKUP(C180,[2]PROJETS!$C$5:$ZZ$5000,4,0),(VLOOKUP(C180,Imformations!$C$9:$E$38,3,0)))))))</f>
        <v/>
      </c>
      <c r="H180" s="29" t="str">
        <f>IF(C180="","",IFERROR((VLOOKUP(C180,'[2]PRE - ETUDE'!$E$58:$AD$100,25,0)),IFERROR(VLOOKUP(C180,Imformations!$C$10:$G$32,3,0),IFERROR((VLOOKUP(C180,[2]PROJETS!$D$24:$AE$1000,25,0)),""))))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65"/>
      <c r="D181" s="72"/>
      <c r="E181" s="64"/>
      <c r="F181" s="28" t="str">
        <f>IF(C181="","",IFERROR(VLOOKUP(C181,[1]Annuaires!$B$4:$ZZ$5000,2,0)&amp;"  "&amp;VLOOKUP(C181,[1]Annuaires!$B$4:$ZZ$5000,1,0),(IFERROR(VLOOKUP(C181,'[2]PRE - ETUDE'!$C$5:$ZZ$5000,5,0),IFERROR(VLOOKUP(C181,Imformations!$C$9:$E$39,2,0),(VLOOKUP(C181,[2]PROJETS!$C$5:$ZZ$5000,5,0)))))))</f>
        <v/>
      </c>
      <c r="G181" s="28" t="str">
        <f>IF(C181="","",IFERROR(VLOOKUP(C181,[1]Annuaires!$B$4:$ZZ$5000,4,0),(IFERROR(VLOOKUP(C181,'[2]PRE - ETUDE'!$C$5:$ZZ$5000,4,0),IFERROR(VLOOKUP(C181,[2]PROJETS!$C$5:$ZZ$5000,4,0),(VLOOKUP(C181,Imformations!$C$9:$E$38,3,0)))))))</f>
        <v/>
      </c>
      <c r="H181" s="29" t="str">
        <f>IF(C181="","",IFERROR((VLOOKUP(C181,'[2]PRE - ETUDE'!$E$58:$AD$100,25,0)),IFERROR(VLOOKUP(C181,Imformations!$C$10:$G$32,3,0),IFERROR((VLOOKUP(C181,[2]PROJETS!$D$24:$AE$1000,25,0)),""))))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65"/>
      <c r="D182" s="72"/>
      <c r="E182" s="64"/>
      <c r="F182" s="28" t="str">
        <f>IF(C182="","",IFERROR(VLOOKUP(C182,[1]Annuaires!$B$4:$ZZ$5000,2,0)&amp;"  "&amp;VLOOKUP(C182,[1]Annuaires!$B$4:$ZZ$5000,1,0),(IFERROR(VLOOKUP(C182,'[2]PRE - ETUDE'!$C$5:$ZZ$5000,5,0),IFERROR(VLOOKUP(C182,Imformations!$C$9:$E$39,2,0),(VLOOKUP(C182,[2]PROJETS!$C$5:$ZZ$5000,5,0)))))))</f>
        <v/>
      </c>
      <c r="G182" s="28" t="str">
        <f>IF(C182="","",IFERROR(VLOOKUP(C182,[1]Annuaires!$B$4:$ZZ$5000,4,0),(IFERROR(VLOOKUP(C182,'[2]PRE - ETUDE'!$C$5:$ZZ$5000,4,0),IFERROR(VLOOKUP(C182,[2]PROJETS!$C$5:$ZZ$5000,4,0),(VLOOKUP(C182,Imformations!$C$9:$E$38,3,0)))))))</f>
        <v/>
      </c>
      <c r="H182" s="29" t="str">
        <f>IF(C182="","",IFERROR((VLOOKUP(C182,'[2]PRE - ETUDE'!$E$58:$AD$100,25,0)),IFERROR(VLOOKUP(C182,Imformations!$C$10:$G$32,3,0),IFERROR((VLOOKUP(C182,[2]PROJETS!$D$24:$AE$1000,25,0)),""))))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65"/>
      <c r="D183" s="72"/>
      <c r="E183" s="64"/>
      <c r="F183" s="28" t="str">
        <f>IF(C183="","",IFERROR(VLOOKUP(C183,[1]Annuaires!$B$4:$ZZ$5000,2,0)&amp;"  "&amp;VLOOKUP(C183,[1]Annuaires!$B$4:$ZZ$5000,1,0),(IFERROR(VLOOKUP(C183,'[2]PRE - ETUDE'!$C$5:$ZZ$5000,5,0),IFERROR(VLOOKUP(C183,Imformations!$C$9:$E$39,2,0),(VLOOKUP(C183,[2]PROJETS!$C$5:$ZZ$5000,5,0)))))))</f>
        <v/>
      </c>
      <c r="G183" s="28" t="str">
        <f>IF(C183="","",IFERROR(VLOOKUP(C183,[1]Annuaires!$B$4:$ZZ$5000,4,0),(IFERROR(VLOOKUP(C183,'[2]PRE - ETUDE'!$C$5:$ZZ$5000,4,0),IFERROR(VLOOKUP(C183,[2]PROJETS!$C$5:$ZZ$5000,4,0),(VLOOKUP(C183,Imformations!$C$9:$E$38,3,0)))))))</f>
        <v/>
      </c>
      <c r="H183" s="29" t="str">
        <f>IF(C183="","",IFERROR((VLOOKUP(C183,'[2]PRE - ETUDE'!$E$58:$AD$100,25,0)),IFERROR(VLOOKUP(C183,Imformations!$C$10:$G$32,3,0),IFERROR((VLOOKUP(C183,[2]PROJETS!$D$24:$AE$1000,25,0)),""))))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65"/>
      <c r="D184" s="72"/>
      <c r="E184" s="64"/>
      <c r="F184" s="28" t="str">
        <f>IF(C184="","",IFERROR(VLOOKUP(C184,[1]Annuaires!$B$4:$ZZ$5000,2,0)&amp;"  "&amp;VLOOKUP(C184,[1]Annuaires!$B$4:$ZZ$5000,1,0),(IFERROR(VLOOKUP(C184,'[2]PRE - ETUDE'!$C$5:$ZZ$5000,5,0),IFERROR(VLOOKUP(C184,Imformations!$C$9:$E$39,2,0),(VLOOKUP(C184,[2]PROJETS!$C$5:$ZZ$5000,5,0)))))))</f>
        <v/>
      </c>
      <c r="G184" s="28" t="str">
        <f>IF(C184="","",IFERROR(VLOOKUP(C184,[1]Annuaires!$B$4:$ZZ$5000,4,0),(IFERROR(VLOOKUP(C184,'[2]PRE - ETUDE'!$C$5:$ZZ$5000,4,0),IFERROR(VLOOKUP(C184,[2]PROJETS!$C$5:$ZZ$5000,4,0),(VLOOKUP(C184,Imformations!$C$9:$E$38,3,0)))))))</f>
        <v/>
      </c>
      <c r="H184" s="29" t="str">
        <f>IF(C184="","",IFERROR((VLOOKUP(C184,'[2]PRE - ETUDE'!$E$58:$AD$100,25,0)),IFERROR(VLOOKUP(C184,Imformations!$C$10:$G$32,3,0),IFERROR((VLOOKUP(C184,[2]PROJETS!$D$24:$AE$1000,25,0)),""))))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65"/>
      <c r="D185" s="72"/>
      <c r="E185" s="64"/>
      <c r="F185" s="28" t="str">
        <f>IF(C185="","",IFERROR(VLOOKUP(C185,[1]Annuaires!$B$4:$ZZ$5000,2,0)&amp;"  "&amp;VLOOKUP(C185,[1]Annuaires!$B$4:$ZZ$5000,1,0),(IFERROR(VLOOKUP(C185,'[2]PRE - ETUDE'!$C$5:$ZZ$5000,5,0),IFERROR(VLOOKUP(C185,Imformations!$C$9:$E$39,2,0),(VLOOKUP(C185,[2]PROJETS!$C$5:$ZZ$5000,5,0)))))))</f>
        <v/>
      </c>
      <c r="G185" s="28" t="str">
        <f>IF(C185="","",IFERROR(VLOOKUP(C185,[1]Annuaires!$B$4:$ZZ$5000,4,0),(IFERROR(VLOOKUP(C185,'[2]PRE - ETUDE'!$C$5:$ZZ$5000,4,0),IFERROR(VLOOKUP(C185,[2]PROJETS!$C$5:$ZZ$5000,4,0),(VLOOKUP(C185,Imformations!$C$9:$E$38,3,0)))))))</f>
        <v/>
      </c>
      <c r="H185" s="29" t="str">
        <f>IF(C185="","",IFERROR((VLOOKUP(C185,'[2]PRE - ETUDE'!$E$58:$AD$100,25,0)),IFERROR(VLOOKUP(C185,Imformations!$C$10:$G$32,3,0),IFERROR((VLOOKUP(C185,[2]PROJETS!$D$24:$AE$1000,25,0)),""))))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65"/>
      <c r="D186" s="72"/>
      <c r="E186" s="64"/>
      <c r="F186" s="28" t="str">
        <f>IF(C186="","",IFERROR(VLOOKUP(C186,[1]Annuaires!$B$4:$ZZ$5000,2,0)&amp;"  "&amp;VLOOKUP(C186,[1]Annuaires!$B$4:$ZZ$5000,1,0),(IFERROR(VLOOKUP(C186,'[2]PRE - ETUDE'!$C$5:$ZZ$5000,5,0),IFERROR(VLOOKUP(C186,Imformations!$C$9:$E$39,2,0),(VLOOKUP(C186,[2]PROJETS!$C$5:$ZZ$5000,5,0)))))))</f>
        <v/>
      </c>
      <c r="G186" s="28" t="str">
        <f>IF(C186="","",IFERROR(VLOOKUP(C186,[1]Annuaires!$B$4:$ZZ$5000,4,0),(IFERROR(VLOOKUP(C186,'[2]PRE - ETUDE'!$C$5:$ZZ$5000,4,0),IFERROR(VLOOKUP(C186,[2]PROJETS!$C$5:$ZZ$5000,4,0),(VLOOKUP(C186,Imformations!$C$9:$E$38,3,0)))))))</f>
        <v/>
      </c>
      <c r="H186" s="29" t="str">
        <f>IF(C186="","",IFERROR((VLOOKUP(C186,'[2]PRE - ETUDE'!$E$58:$AD$100,25,0)),IFERROR(VLOOKUP(C186,Imformations!$C$10:$G$32,3,0),IFERROR((VLOOKUP(C186,[2]PROJETS!$D$24:$AE$1000,25,0)),""))))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40" t="s">
        <v>49</v>
      </c>
      <c r="D187" s="73">
        <f>SUM(D180:D186)</f>
        <v>0</v>
      </c>
      <c r="E187" s="41"/>
      <c r="F187" s="42"/>
      <c r="G187" s="43" t="s">
        <v>50</v>
      </c>
      <c r="H187" s="44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68"/>
      <c r="D188" s="70"/>
      <c r="E188" s="67"/>
      <c r="F188" s="28" t="str">
        <f>IF(C188="","",IFERROR(VLOOKUP(C188,[1]Annuaires!$B$4:$ZZ$5000,2,0)&amp;"  "&amp;VLOOKUP(C188,[1]Annuaires!$B$4:$ZZ$5000,1,0),(IFERROR(VLOOKUP(C188,'[2]PRE - ETUDE'!$C$5:$ZZ$5000,5,0),IFERROR(VLOOKUP(C188,Imformations!$C$9:$E$39,2,0),(VLOOKUP(C188,[2]PROJETS!$C$5:$ZZ$5000,5,0)))))))</f>
        <v/>
      </c>
      <c r="G188" s="28" t="str">
        <f>IF(C188="","",IFERROR(VLOOKUP(C188,[1]Annuaires!$B$4:$ZZ$5000,4,0),(IFERROR(VLOOKUP(C188,'[2]PRE - ETUDE'!$C$5:$ZZ$5000,4,0),IFERROR(VLOOKUP(C188,[2]PROJETS!$C$5:$ZZ$5000,4,0),(VLOOKUP(C188,Imformations!$C$9:$E$38,3,0)))))))</f>
        <v/>
      </c>
      <c r="H188" s="29" t="str">
        <f>IF(C188="","",IFERROR((VLOOKUP(C188,'[2]PRE - ETUDE'!$E$58:$AD$100,25,0)),IFERROR(VLOOKUP(C188,Imformations!$C$10:$G$32,3,0),IFERROR((VLOOKUP(C188,[2]PROJETS!$D$24:$AE$1000,25,0)),""))))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65"/>
      <c r="D189" s="72"/>
      <c r="E189" s="64"/>
      <c r="F189" s="28" t="str">
        <f>IF(C189="","",IFERROR(VLOOKUP(C189,[1]Annuaires!$B$4:$ZZ$5000,2,0)&amp;"  "&amp;VLOOKUP(C189,[1]Annuaires!$B$4:$ZZ$5000,1,0),(IFERROR(VLOOKUP(C189,'[2]PRE - ETUDE'!$C$5:$ZZ$5000,5,0),IFERROR(VLOOKUP(C189,Imformations!$C$9:$E$39,2,0),(VLOOKUP(C189,[2]PROJETS!$C$5:$ZZ$5000,5,0)))))))</f>
        <v/>
      </c>
      <c r="G189" s="28" t="str">
        <f>IF(C189="","",IFERROR(VLOOKUP(C189,[1]Annuaires!$B$4:$ZZ$5000,4,0),(IFERROR(VLOOKUP(C189,'[2]PRE - ETUDE'!$C$5:$ZZ$5000,4,0),IFERROR(VLOOKUP(C189,[2]PROJETS!$C$5:$ZZ$5000,4,0),(VLOOKUP(C189,Imformations!$C$9:$E$38,3,0)))))))</f>
        <v/>
      </c>
      <c r="H189" s="29" t="str">
        <f>IF(C189="","",IFERROR((VLOOKUP(C189,'[2]PRE - ETUDE'!$E$58:$AD$100,25,0)),IFERROR(VLOOKUP(C189,Imformations!$C$10:$G$32,3,0),IFERROR((VLOOKUP(C189,[2]PROJETS!$D$24:$AE$1000,25,0)),""))))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65"/>
      <c r="D190" s="72"/>
      <c r="E190" s="64"/>
      <c r="F190" s="28" t="str">
        <f>IF(C190="","",IFERROR(VLOOKUP(C190,[1]Annuaires!$B$4:$ZZ$5000,2,0)&amp;"  "&amp;VLOOKUP(C190,[1]Annuaires!$B$4:$ZZ$5000,1,0),(IFERROR(VLOOKUP(C190,'[2]PRE - ETUDE'!$C$5:$ZZ$5000,5,0),IFERROR(VLOOKUP(C190,Imformations!$C$9:$E$39,2,0),(VLOOKUP(C190,[2]PROJETS!$C$5:$ZZ$5000,5,0)))))))</f>
        <v/>
      </c>
      <c r="G190" s="28" t="str">
        <f>IF(C190="","",IFERROR(VLOOKUP(C190,[1]Annuaires!$B$4:$ZZ$5000,4,0),(IFERROR(VLOOKUP(C190,'[2]PRE - ETUDE'!$C$5:$ZZ$5000,4,0),IFERROR(VLOOKUP(C190,[2]PROJETS!$C$5:$ZZ$5000,4,0),(VLOOKUP(C190,Imformations!$C$9:$E$38,3,0)))))))</f>
        <v/>
      </c>
      <c r="H190" s="29" t="str">
        <f>IF(C190="","",IFERROR((VLOOKUP(C190,'[2]PRE - ETUDE'!$E$58:$AD$100,25,0)),IFERROR(VLOOKUP(C190,Imformations!$C$10:$G$32,3,0),IFERROR((VLOOKUP(C190,[2]PROJETS!$D$24:$AE$1000,25,0)),""))))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65"/>
      <c r="D191" s="72"/>
      <c r="E191" s="64"/>
      <c r="F191" s="28" t="str">
        <f>IF(C191="","",IFERROR(VLOOKUP(C191,[1]Annuaires!$B$4:$ZZ$5000,2,0)&amp;"  "&amp;VLOOKUP(C191,[1]Annuaires!$B$4:$ZZ$5000,1,0),(IFERROR(VLOOKUP(C191,'[2]PRE - ETUDE'!$C$5:$ZZ$5000,5,0),IFERROR(VLOOKUP(C191,Imformations!$C$9:$E$39,2,0),(VLOOKUP(C191,[2]PROJETS!$C$5:$ZZ$5000,5,0)))))))</f>
        <v/>
      </c>
      <c r="G191" s="28" t="str">
        <f>IF(C191="","",IFERROR(VLOOKUP(C191,[1]Annuaires!$B$4:$ZZ$5000,4,0),(IFERROR(VLOOKUP(C191,'[2]PRE - ETUDE'!$C$5:$ZZ$5000,4,0),IFERROR(VLOOKUP(C191,[2]PROJETS!$C$5:$ZZ$5000,4,0),(VLOOKUP(C191,Imformations!$C$9:$E$38,3,0)))))))</f>
        <v/>
      </c>
      <c r="H191" s="29" t="str">
        <f>IF(C191="","",IFERROR((VLOOKUP(C191,'[2]PRE - ETUDE'!$E$58:$AD$100,25,0)),IFERROR(VLOOKUP(C191,Imformations!$C$10:$G$32,3,0),IFERROR((VLOOKUP(C191,[2]PROJETS!$D$24:$AE$1000,25,0)),""))))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65"/>
      <c r="D192" s="72"/>
      <c r="E192" s="64"/>
      <c r="F192" s="28" t="str">
        <f>IF(C192="","",IFERROR(VLOOKUP(C192,[1]Annuaires!$B$4:$ZZ$5000,2,0)&amp;"  "&amp;VLOOKUP(C192,[1]Annuaires!$B$4:$ZZ$5000,1,0),(IFERROR(VLOOKUP(C192,'[2]PRE - ETUDE'!$C$5:$ZZ$5000,5,0),IFERROR(VLOOKUP(C192,Imformations!$C$9:$E$39,2,0),(VLOOKUP(C192,[2]PROJETS!$C$5:$ZZ$5000,5,0)))))))</f>
        <v/>
      </c>
      <c r="G192" s="28" t="str">
        <f>IF(C192="","",IFERROR(VLOOKUP(C192,[1]Annuaires!$B$4:$ZZ$5000,4,0),(IFERROR(VLOOKUP(C192,'[2]PRE - ETUDE'!$C$5:$ZZ$5000,4,0),IFERROR(VLOOKUP(C192,[2]PROJETS!$C$5:$ZZ$5000,4,0),(VLOOKUP(C192,Imformations!$C$9:$E$38,3,0)))))))</f>
        <v/>
      </c>
      <c r="H192" s="29" t="str">
        <f>IF(C192="","",IFERROR((VLOOKUP(C192,'[2]PRE - ETUDE'!$E$58:$AD$100,25,0)),IFERROR(VLOOKUP(C192,Imformations!$C$10:$G$32,3,0),IFERROR((VLOOKUP(C192,[2]PROJETS!$D$24:$AE$1000,25,0)),""))))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65"/>
      <c r="D193" s="72"/>
      <c r="E193" s="64"/>
      <c r="F193" s="28" t="str">
        <f>IF(C193="","",IFERROR(VLOOKUP(C193,[1]Annuaires!$B$4:$ZZ$5000,2,0)&amp;"  "&amp;VLOOKUP(C193,[1]Annuaires!$B$4:$ZZ$5000,1,0),(IFERROR(VLOOKUP(C193,'[2]PRE - ETUDE'!$C$5:$ZZ$5000,5,0),IFERROR(VLOOKUP(C193,Imformations!$C$9:$E$39,2,0),(VLOOKUP(C193,[2]PROJETS!$C$5:$ZZ$5000,5,0)))))))</f>
        <v/>
      </c>
      <c r="G193" s="28" t="str">
        <f>IF(C193="","",IFERROR(VLOOKUP(C193,[1]Annuaires!$B$4:$ZZ$5000,4,0),(IFERROR(VLOOKUP(C193,'[2]PRE - ETUDE'!$C$5:$ZZ$5000,4,0),IFERROR(VLOOKUP(C193,[2]PROJETS!$C$5:$ZZ$5000,4,0),(VLOOKUP(C193,Imformations!$C$9:$E$38,3,0)))))))</f>
        <v/>
      </c>
      <c r="H193" s="29" t="str">
        <f>IF(C193="","",IFERROR((VLOOKUP(C193,'[2]PRE - ETUDE'!$E$58:$AD$100,25,0)),IFERROR(VLOOKUP(C193,Imformations!$C$10:$G$32,3,0),IFERROR((VLOOKUP(C193,[2]PROJETS!$D$24:$AE$1000,25,0)),""))))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65"/>
      <c r="D194" s="72"/>
      <c r="E194" s="64"/>
      <c r="F194" s="28" t="str">
        <f>IF(C194="","",IFERROR(VLOOKUP(C194,[1]Annuaires!$B$4:$ZZ$5000,2,0)&amp;"  "&amp;VLOOKUP(C194,[1]Annuaires!$B$4:$ZZ$5000,1,0),(IFERROR(VLOOKUP(C194,'[2]PRE - ETUDE'!$C$5:$ZZ$5000,5,0),IFERROR(VLOOKUP(C194,Imformations!$C$9:$E$39,2,0),(VLOOKUP(C194,[2]PROJETS!$C$5:$ZZ$5000,5,0)))))))</f>
        <v/>
      </c>
      <c r="G194" s="28" t="str">
        <f>IF(C194="","",IFERROR(VLOOKUP(C194,[1]Annuaires!$B$4:$ZZ$5000,4,0),(IFERROR(VLOOKUP(C194,'[2]PRE - ETUDE'!$C$5:$ZZ$5000,4,0),IFERROR(VLOOKUP(C194,[2]PROJETS!$C$5:$ZZ$5000,4,0),(VLOOKUP(C194,Imformations!$C$9:$E$38,3,0)))))))</f>
        <v/>
      </c>
      <c r="H194" s="29" t="str">
        <f>IF(C194="","",IFERROR((VLOOKUP(C194,'[2]PRE - ETUDE'!$E$58:$AD$100,25,0)),IFERROR(VLOOKUP(C194,Imformations!$C$10:$G$32,3,0),IFERROR((VLOOKUP(C194,[2]PROJETS!$D$24:$AE$1000,25,0)),""))))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40" t="s">
        <v>49</v>
      </c>
      <c r="D195" s="73">
        <f>SUM(D188:D194)</f>
        <v>0</v>
      </c>
      <c r="E195" s="41"/>
      <c r="F195" s="42"/>
      <c r="G195" s="43" t="s">
        <v>50</v>
      </c>
      <c r="H195" s="44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68"/>
      <c r="D196" s="70"/>
      <c r="E196" s="67"/>
      <c r="F196" s="28" t="str">
        <f>IF(C196="","",IFERROR(VLOOKUP(C196,[1]Annuaires!$B$4:$ZZ$5000,2,0)&amp;"  "&amp;VLOOKUP(C196,[1]Annuaires!$B$4:$ZZ$5000,1,0),(IFERROR(VLOOKUP(C196,'[2]PRE - ETUDE'!$C$5:$ZZ$5000,5,0),IFERROR(VLOOKUP(C196,Imformations!$C$9:$E$39,2,0),(VLOOKUP(C196,[2]PROJETS!$C$5:$ZZ$5000,5,0)))))))</f>
        <v/>
      </c>
      <c r="G196" s="28" t="str">
        <f>IF(C196="","",IFERROR(VLOOKUP(C196,[1]Annuaires!$B$4:$ZZ$5000,4,0),(IFERROR(VLOOKUP(C196,'[2]PRE - ETUDE'!$C$5:$ZZ$5000,4,0),IFERROR(VLOOKUP(C196,[2]PROJETS!$C$5:$ZZ$5000,4,0),(VLOOKUP(C196,Imformations!$C$9:$E$38,3,0)))))))</f>
        <v/>
      </c>
      <c r="H196" s="29" t="str">
        <f>IF(C196="","",IFERROR((VLOOKUP(C196,'[2]PRE - ETUDE'!$E$58:$AD$100,25,0)),IFERROR(VLOOKUP(C196,Imformations!$C$10:$G$32,3,0),IFERROR((VLOOKUP(C196,[2]PROJETS!$D$24:$AE$1000,25,0)),""))))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65"/>
      <c r="D197" s="72"/>
      <c r="E197" s="64"/>
      <c r="F197" s="28" t="str">
        <f>IF(C197="","",IFERROR(VLOOKUP(C197,[1]Annuaires!$B$4:$ZZ$5000,2,0)&amp;"  "&amp;VLOOKUP(C197,[1]Annuaires!$B$4:$ZZ$5000,1,0),(IFERROR(VLOOKUP(C197,'[2]PRE - ETUDE'!$C$5:$ZZ$5000,5,0),IFERROR(VLOOKUP(C197,Imformations!$C$9:$E$39,2,0),(VLOOKUP(C197,[2]PROJETS!$C$5:$ZZ$5000,5,0)))))))</f>
        <v/>
      </c>
      <c r="G197" s="28" t="str">
        <f>IF(C197="","",IFERROR(VLOOKUP(C197,[1]Annuaires!$B$4:$ZZ$5000,4,0),(IFERROR(VLOOKUP(C197,'[2]PRE - ETUDE'!$C$5:$ZZ$5000,4,0),IFERROR(VLOOKUP(C197,[2]PROJETS!$C$5:$ZZ$5000,4,0),(VLOOKUP(C197,Imformations!$C$9:$E$38,3,0)))))))</f>
        <v/>
      </c>
      <c r="H197" s="29" t="str">
        <f>IF(C197="","",IFERROR((VLOOKUP(C197,'[2]PRE - ETUDE'!$E$58:$AD$100,25,0)),IFERROR(VLOOKUP(C197,Imformations!$C$10:$G$32,3,0),IFERROR((VLOOKUP(C197,[2]PROJETS!$D$24:$AE$1000,25,0)),""))))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65"/>
      <c r="D198" s="72"/>
      <c r="E198" s="64"/>
      <c r="F198" s="28" t="str">
        <f>IF(C198="","",IFERROR(VLOOKUP(C198,[1]Annuaires!$B$4:$ZZ$5000,2,0)&amp;"  "&amp;VLOOKUP(C198,[1]Annuaires!$B$4:$ZZ$5000,1,0),(IFERROR(VLOOKUP(C198,'[2]PRE - ETUDE'!$C$5:$ZZ$5000,5,0),IFERROR(VLOOKUP(C198,Imformations!$C$9:$E$39,2,0),(VLOOKUP(C198,[2]PROJETS!$C$5:$ZZ$5000,5,0)))))))</f>
        <v/>
      </c>
      <c r="G198" s="28" t="str">
        <f>IF(C198="","",IFERROR(VLOOKUP(C198,[1]Annuaires!$B$4:$ZZ$5000,4,0),(IFERROR(VLOOKUP(C198,'[2]PRE - ETUDE'!$C$5:$ZZ$5000,4,0),IFERROR(VLOOKUP(C198,[2]PROJETS!$C$5:$ZZ$5000,4,0),(VLOOKUP(C198,Imformations!$C$9:$E$38,3,0)))))))</f>
        <v/>
      </c>
      <c r="H198" s="29" t="str">
        <f>IF(C198="","",IFERROR((VLOOKUP(C198,'[2]PRE - ETUDE'!$E$58:$AD$100,25,0)),IFERROR(VLOOKUP(C198,Imformations!$C$10:$G$32,3,0),IFERROR((VLOOKUP(C198,[2]PROJETS!$D$24:$AE$1000,25,0)),""))))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65"/>
      <c r="D199" s="72"/>
      <c r="E199" s="64"/>
      <c r="F199" s="28" t="str">
        <f>IF(C199="","",IFERROR(VLOOKUP(C199,[1]Annuaires!$B$4:$ZZ$5000,2,0)&amp;"  "&amp;VLOOKUP(C199,[1]Annuaires!$B$4:$ZZ$5000,1,0),(IFERROR(VLOOKUP(C199,'[2]PRE - ETUDE'!$C$5:$ZZ$5000,5,0),IFERROR(VLOOKUP(C199,Imformations!$C$9:$E$39,2,0),(VLOOKUP(C199,[2]PROJETS!$C$5:$ZZ$5000,5,0)))))))</f>
        <v/>
      </c>
      <c r="G199" s="28" t="str">
        <f>IF(C199="","",IFERROR(VLOOKUP(C199,[1]Annuaires!$B$4:$ZZ$5000,4,0),(IFERROR(VLOOKUP(C199,'[2]PRE - ETUDE'!$C$5:$ZZ$5000,4,0),IFERROR(VLOOKUP(C199,[2]PROJETS!$C$5:$ZZ$5000,4,0),(VLOOKUP(C199,Imformations!$C$9:$E$38,3,0)))))))</f>
        <v/>
      </c>
      <c r="H199" s="29" t="str">
        <f>IF(C199="","",IFERROR((VLOOKUP(C199,'[2]PRE - ETUDE'!$E$58:$AD$100,25,0)),IFERROR(VLOOKUP(C199,Imformations!$C$10:$G$32,3,0),IFERROR((VLOOKUP(C199,[2]PROJETS!$D$24:$AE$1000,25,0)),""))))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65"/>
      <c r="D200" s="72"/>
      <c r="E200" s="64"/>
      <c r="F200" s="28" t="str">
        <f>IF(C200="","",IFERROR(VLOOKUP(C200,[1]Annuaires!$B$4:$ZZ$5000,2,0)&amp;"  "&amp;VLOOKUP(C200,[1]Annuaires!$B$4:$ZZ$5000,1,0),(IFERROR(VLOOKUP(C200,'[2]PRE - ETUDE'!$C$5:$ZZ$5000,5,0),IFERROR(VLOOKUP(C200,Imformations!$C$9:$E$39,2,0),(VLOOKUP(C200,[2]PROJETS!$C$5:$ZZ$5000,5,0)))))))</f>
        <v/>
      </c>
      <c r="G200" s="28" t="str">
        <f>IF(C200="","",IFERROR(VLOOKUP(C200,[1]Annuaires!$B$4:$ZZ$5000,4,0),(IFERROR(VLOOKUP(C200,'[2]PRE - ETUDE'!$C$5:$ZZ$5000,4,0),IFERROR(VLOOKUP(C200,[2]PROJETS!$C$5:$ZZ$5000,4,0),(VLOOKUP(C200,Imformations!$C$9:$E$38,3,0)))))))</f>
        <v/>
      </c>
      <c r="H200" s="29" t="str">
        <f>IF(C200="","",IFERROR((VLOOKUP(C200,'[2]PRE - ETUDE'!$E$58:$AD$100,25,0)),IFERROR(VLOOKUP(C200,Imformations!$C$10:$G$32,3,0),IFERROR((VLOOKUP(C200,[2]PROJETS!$D$24:$AE$1000,25,0)),""))))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65"/>
      <c r="D201" s="72"/>
      <c r="E201" s="64"/>
      <c r="F201" s="28" t="str">
        <f>IF(C201="","",IFERROR(VLOOKUP(C201,[1]Annuaires!$B$4:$ZZ$5000,2,0)&amp;"  "&amp;VLOOKUP(C201,[1]Annuaires!$B$4:$ZZ$5000,1,0),(IFERROR(VLOOKUP(C201,'[2]PRE - ETUDE'!$C$5:$ZZ$5000,5,0),IFERROR(VLOOKUP(C201,Imformations!$C$9:$E$39,2,0),(VLOOKUP(C201,[2]PROJETS!$C$5:$ZZ$5000,5,0)))))))</f>
        <v/>
      </c>
      <c r="G201" s="28" t="str">
        <f>IF(C201="","",IFERROR(VLOOKUP(C201,[1]Annuaires!$B$4:$ZZ$5000,4,0),(IFERROR(VLOOKUP(C201,'[2]PRE - ETUDE'!$C$5:$ZZ$5000,4,0),IFERROR(VLOOKUP(C201,[2]PROJETS!$C$5:$ZZ$5000,4,0),(VLOOKUP(C201,Imformations!$C$9:$E$38,3,0)))))))</f>
        <v/>
      </c>
      <c r="H201" s="29" t="str">
        <f>IF(C201="","",IFERROR((VLOOKUP(C201,'[2]PRE - ETUDE'!$E$58:$AD$100,25,0)),IFERROR(VLOOKUP(C201,Imformations!$C$10:$G$32,3,0),IFERROR((VLOOKUP(C201,[2]PROJETS!$D$24:$AE$1000,25,0)),""))))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65"/>
      <c r="D202" s="72"/>
      <c r="E202" s="64"/>
      <c r="F202" s="28" t="str">
        <f>IF(C202="","",IFERROR(VLOOKUP(C202,[1]Annuaires!$B$4:$ZZ$5000,2,0)&amp;"  "&amp;VLOOKUP(C202,[1]Annuaires!$B$4:$ZZ$5000,1,0),(IFERROR(VLOOKUP(C202,'[2]PRE - ETUDE'!$C$5:$ZZ$5000,5,0),IFERROR(VLOOKUP(C202,Imformations!$C$9:$E$39,2,0),(VLOOKUP(C202,[2]PROJETS!$C$5:$ZZ$5000,5,0)))))))</f>
        <v/>
      </c>
      <c r="G202" s="28" t="str">
        <f>IF(C202="","",IFERROR(VLOOKUP(C202,[1]Annuaires!$B$4:$ZZ$5000,4,0),(IFERROR(VLOOKUP(C202,'[2]PRE - ETUDE'!$C$5:$ZZ$5000,4,0),IFERROR(VLOOKUP(C202,[2]PROJETS!$C$5:$ZZ$5000,4,0),(VLOOKUP(C202,Imformations!$C$9:$E$38,3,0)))))))</f>
        <v/>
      </c>
      <c r="H202" s="29" t="str">
        <f>IF(C202="","",IFERROR((VLOOKUP(C202,'[2]PRE - ETUDE'!$E$58:$AD$100,25,0)),IFERROR(VLOOKUP(C202,Imformations!$C$10:$G$32,3,0),IFERROR((VLOOKUP(C202,[2]PROJETS!$D$24:$AE$1000,25,0)),""))))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40" t="s">
        <v>49</v>
      </c>
      <c r="D203" s="73">
        <f>SUM(D196:D202)</f>
        <v>0</v>
      </c>
      <c r="E203" s="41"/>
      <c r="F203" s="42"/>
      <c r="G203" s="43" t="s">
        <v>50</v>
      </c>
      <c r="H203" s="44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68"/>
      <c r="D204" s="70"/>
      <c r="E204" s="67"/>
      <c r="F204" s="28" t="str">
        <f>IF(C204="","",IFERROR(VLOOKUP(C204,[1]Annuaires!$B$4:$ZZ$5000,2,0)&amp;"  "&amp;VLOOKUP(C204,[1]Annuaires!$B$4:$ZZ$5000,1,0),(IFERROR(VLOOKUP(C204,'[2]PRE - ETUDE'!$C$5:$ZZ$5000,5,0),IFERROR(VLOOKUP(C204,Imformations!$C$9:$E$39,2,0),(VLOOKUP(C204,[2]PROJETS!$C$5:$ZZ$5000,5,0)))))))</f>
        <v/>
      </c>
      <c r="G204" s="28" t="str">
        <f>IF(C204="","",IFERROR(VLOOKUP(C204,[1]Annuaires!$B$4:$ZZ$5000,4,0),(IFERROR(VLOOKUP(C204,'[2]PRE - ETUDE'!$C$5:$ZZ$5000,4,0),IFERROR(VLOOKUP(C204,[2]PROJETS!$C$5:$ZZ$5000,4,0),(VLOOKUP(C204,Imformations!$C$9:$E$38,3,0)))))))</f>
        <v/>
      </c>
      <c r="H204" s="29" t="str">
        <f>IF(C204="","",IFERROR((VLOOKUP(C204,'[2]PRE - ETUDE'!$E$58:$AD$100,25,0)),IFERROR(VLOOKUP(C204,Imformations!$C$10:$G$32,3,0),IFERROR((VLOOKUP(C204,[2]PROJETS!$D$24:$AE$1000,25,0)),""))))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65"/>
      <c r="D205" s="72"/>
      <c r="E205" s="64"/>
      <c r="F205" s="28" t="str">
        <f>IF(C205="","",IFERROR(VLOOKUP(C205,[1]Annuaires!$B$4:$ZZ$5000,2,0)&amp;"  "&amp;VLOOKUP(C205,[1]Annuaires!$B$4:$ZZ$5000,1,0),(IFERROR(VLOOKUP(C205,'[2]PRE - ETUDE'!$C$5:$ZZ$5000,5,0),IFERROR(VLOOKUP(C205,Imformations!$C$9:$E$39,2,0),(VLOOKUP(C205,[2]PROJETS!$C$5:$ZZ$5000,5,0)))))))</f>
        <v/>
      </c>
      <c r="G205" s="28" t="str">
        <f>IF(C205="","",IFERROR(VLOOKUP(C205,[1]Annuaires!$B$4:$ZZ$5000,4,0),(IFERROR(VLOOKUP(C205,'[2]PRE - ETUDE'!$C$5:$ZZ$5000,4,0),IFERROR(VLOOKUP(C205,[2]PROJETS!$C$5:$ZZ$5000,4,0),(VLOOKUP(C205,Imformations!$C$9:$E$38,3,0)))))))</f>
        <v/>
      </c>
      <c r="H205" s="29" t="str">
        <f>IF(C205="","",IFERROR((VLOOKUP(C205,'[2]PRE - ETUDE'!$E$58:$AD$100,25,0)),IFERROR(VLOOKUP(C205,Imformations!$C$10:$G$32,3,0),IFERROR((VLOOKUP(C205,[2]PROJETS!$D$24:$AE$1000,25,0)),""))))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65"/>
      <c r="D206" s="72"/>
      <c r="E206" s="64"/>
      <c r="F206" s="28" t="str">
        <f>IF(C206="","",IFERROR(VLOOKUP(C206,[1]Annuaires!$B$4:$ZZ$5000,2,0)&amp;"  "&amp;VLOOKUP(C206,[1]Annuaires!$B$4:$ZZ$5000,1,0),(IFERROR(VLOOKUP(C206,'[2]PRE - ETUDE'!$C$5:$ZZ$5000,5,0),IFERROR(VLOOKUP(C206,Imformations!$C$9:$E$39,2,0),(VLOOKUP(C206,[2]PROJETS!$C$5:$ZZ$5000,5,0)))))))</f>
        <v/>
      </c>
      <c r="G206" s="28" t="str">
        <f>IF(C206="","",IFERROR(VLOOKUP(C206,[1]Annuaires!$B$4:$ZZ$5000,4,0),(IFERROR(VLOOKUP(C206,'[2]PRE - ETUDE'!$C$5:$ZZ$5000,4,0),IFERROR(VLOOKUP(C206,[2]PROJETS!$C$5:$ZZ$5000,4,0),(VLOOKUP(C206,Imformations!$C$9:$E$38,3,0)))))))</f>
        <v/>
      </c>
      <c r="H206" s="29" t="str">
        <f>IF(C206="","",IFERROR((VLOOKUP(C206,'[2]PRE - ETUDE'!$E$58:$AD$100,25,0)),IFERROR(VLOOKUP(C206,Imformations!$C$10:$G$32,3,0),IFERROR((VLOOKUP(C206,[2]PROJETS!$D$24:$AE$1000,25,0)),""))))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65"/>
      <c r="D207" s="72"/>
      <c r="E207" s="64"/>
      <c r="F207" s="28" t="str">
        <f>IF(C207="","",IFERROR(VLOOKUP(C207,[1]Annuaires!$B$4:$ZZ$5000,2,0)&amp;"  "&amp;VLOOKUP(C207,[1]Annuaires!$B$4:$ZZ$5000,1,0),(IFERROR(VLOOKUP(C207,'[2]PRE - ETUDE'!$C$5:$ZZ$5000,5,0),IFERROR(VLOOKUP(C207,Imformations!$C$9:$E$39,2,0),(VLOOKUP(C207,[2]PROJETS!$C$5:$ZZ$5000,5,0)))))))</f>
        <v/>
      </c>
      <c r="G207" s="28" t="str">
        <f>IF(C207="","",IFERROR(VLOOKUP(C207,[1]Annuaires!$B$4:$ZZ$5000,4,0),(IFERROR(VLOOKUP(C207,'[2]PRE - ETUDE'!$C$5:$ZZ$5000,4,0),IFERROR(VLOOKUP(C207,[2]PROJETS!$C$5:$ZZ$5000,4,0),(VLOOKUP(C207,Imformations!$C$9:$E$38,3,0)))))))</f>
        <v/>
      </c>
      <c r="H207" s="29" t="str">
        <f>IF(C207="","",IFERROR((VLOOKUP(C207,'[2]PRE - ETUDE'!$E$58:$AD$100,25,0)),IFERROR(VLOOKUP(C207,Imformations!$C$10:$G$32,3,0),IFERROR((VLOOKUP(C207,[2]PROJETS!$D$24:$AE$1000,25,0)),""))))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65"/>
      <c r="D208" s="72"/>
      <c r="E208" s="64"/>
      <c r="F208" s="28" t="str">
        <f>IF(C208="","",IFERROR(VLOOKUP(C208,[1]Annuaires!$B$4:$ZZ$5000,2,0)&amp;"  "&amp;VLOOKUP(C208,[1]Annuaires!$B$4:$ZZ$5000,1,0),(IFERROR(VLOOKUP(C208,'[2]PRE - ETUDE'!$C$5:$ZZ$5000,5,0),IFERROR(VLOOKUP(C208,Imformations!$C$9:$E$39,2,0),(VLOOKUP(C208,[2]PROJETS!$C$5:$ZZ$5000,5,0)))))))</f>
        <v/>
      </c>
      <c r="G208" s="28" t="str">
        <f>IF(C208="","",IFERROR(VLOOKUP(C208,[1]Annuaires!$B$4:$ZZ$5000,4,0),(IFERROR(VLOOKUP(C208,'[2]PRE - ETUDE'!$C$5:$ZZ$5000,4,0),IFERROR(VLOOKUP(C208,[2]PROJETS!$C$5:$ZZ$5000,4,0),(VLOOKUP(C208,Imformations!$C$9:$E$38,3,0)))))))</f>
        <v/>
      </c>
      <c r="H208" s="29" t="str">
        <f>IF(C208="","",IFERROR((VLOOKUP(C208,'[2]PRE - ETUDE'!$E$58:$AD$100,25,0)),IFERROR(VLOOKUP(C208,Imformations!$C$10:$G$32,3,0),IFERROR((VLOOKUP(C208,[2]PROJETS!$D$24:$AE$1000,25,0)),""))))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65"/>
      <c r="D209" s="72"/>
      <c r="E209" s="64"/>
      <c r="F209" s="28" t="str">
        <f>IF(C209="","",IFERROR(VLOOKUP(C209,[1]Annuaires!$B$4:$ZZ$5000,2,0)&amp;"  "&amp;VLOOKUP(C209,[1]Annuaires!$B$4:$ZZ$5000,1,0),(IFERROR(VLOOKUP(C209,'[2]PRE - ETUDE'!$C$5:$ZZ$5000,5,0),IFERROR(VLOOKUP(C209,Imformations!$C$9:$E$39,2,0),(VLOOKUP(C209,[2]PROJETS!$C$5:$ZZ$5000,5,0)))))))</f>
        <v/>
      </c>
      <c r="G209" s="28" t="str">
        <f>IF(C209="","",IFERROR(VLOOKUP(C209,[1]Annuaires!$B$4:$ZZ$5000,4,0),(IFERROR(VLOOKUP(C209,'[2]PRE - ETUDE'!$C$5:$ZZ$5000,4,0),IFERROR(VLOOKUP(C209,[2]PROJETS!$C$5:$ZZ$5000,4,0),(VLOOKUP(C209,Imformations!$C$9:$E$38,3,0)))))))</f>
        <v/>
      </c>
      <c r="H209" s="29" t="str">
        <f>IF(C209="","",IFERROR((VLOOKUP(C209,'[2]PRE - ETUDE'!$E$58:$AD$100,25,0)),IFERROR(VLOOKUP(C209,Imformations!$C$10:$G$32,3,0),IFERROR((VLOOKUP(C209,[2]PROJETS!$D$24:$AE$1000,25,0)),""))))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65"/>
      <c r="D210" s="72"/>
      <c r="E210" s="64"/>
      <c r="F210" s="28" t="str">
        <f>IF(C210="","",IFERROR(VLOOKUP(C210,[1]Annuaires!$B$4:$ZZ$5000,2,0)&amp;"  "&amp;VLOOKUP(C210,[1]Annuaires!$B$4:$ZZ$5000,1,0),(IFERROR(VLOOKUP(C210,'[2]PRE - ETUDE'!$C$5:$ZZ$5000,5,0),IFERROR(VLOOKUP(C210,Imformations!$C$9:$E$39,2,0),(VLOOKUP(C210,[2]PROJETS!$C$5:$ZZ$5000,5,0)))))))</f>
        <v/>
      </c>
      <c r="G210" s="28" t="str">
        <f>IF(C210="","",IFERROR(VLOOKUP(C210,[1]Annuaires!$B$4:$ZZ$5000,4,0),(IFERROR(VLOOKUP(C210,'[2]PRE - ETUDE'!$C$5:$ZZ$5000,4,0),IFERROR(VLOOKUP(C210,[2]PROJETS!$C$5:$ZZ$5000,4,0),(VLOOKUP(C210,Imformations!$C$9:$E$38,3,0)))))))</f>
        <v/>
      </c>
      <c r="H210" s="29" t="str">
        <f>IF(C210="","",IFERROR((VLOOKUP(C210,'[2]PRE - ETUDE'!$E$58:$AD$100,25,0)),IFERROR(VLOOKUP(C210,Imformations!$C$10:$G$32,3,0),IFERROR((VLOOKUP(C210,[2]PROJETS!$D$24:$AE$1000,25,0)),""))))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40" t="s">
        <v>49</v>
      </c>
      <c r="D211" s="73">
        <f>SUM(D204:D210)</f>
        <v>0</v>
      </c>
      <c r="E211" s="41"/>
      <c r="F211" s="42"/>
      <c r="G211" s="43" t="s">
        <v>50</v>
      </c>
      <c r="H211" s="44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68"/>
      <c r="D212" s="70"/>
      <c r="E212" s="67"/>
      <c r="F212" s="28" t="str">
        <f>IF(C212="","",IFERROR(VLOOKUP(C212,[1]Annuaires!$B$4:$ZZ$5000,2,0)&amp;"  "&amp;VLOOKUP(C212,[1]Annuaires!$B$4:$ZZ$5000,1,0),(IFERROR(VLOOKUP(C212,'[2]PRE - ETUDE'!$C$5:$ZZ$5000,5,0),IFERROR(VLOOKUP(C212,Imformations!$C$9:$E$39,2,0),(VLOOKUP(C212,[2]PROJETS!$C$5:$ZZ$5000,5,0)))))))</f>
        <v/>
      </c>
      <c r="G212" s="28" t="str">
        <f>IF(C212="","",IFERROR(VLOOKUP(C212,[1]Annuaires!$B$4:$ZZ$5000,4,0),(IFERROR(VLOOKUP(C212,'[2]PRE - ETUDE'!$C$5:$ZZ$5000,4,0),IFERROR(VLOOKUP(C212,[2]PROJETS!$C$5:$ZZ$5000,4,0),(VLOOKUP(C212,Imformations!$C$9:$E$38,3,0)))))))</f>
        <v/>
      </c>
      <c r="H212" s="29" t="str">
        <f>IF(C212="","",IFERROR((VLOOKUP(C212,'[2]PRE - ETUDE'!$E$58:$AD$100,25,0)),IFERROR(VLOOKUP(C212,Imformations!$C$10:$G$32,3,0),IFERROR((VLOOKUP(C212,[2]PROJETS!$D$24:$AE$1000,25,0)),""))))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65"/>
      <c r="D213" s="72"/>
      <c r="E213" s="64"/>
      <c r="F213" s="28" t="str">
        <f>IF(C213="","",IFERROR(VLOOKUP(C213,[1]Annuaires!$B$4:$ZZ$5000,2,0)&amp;"  "&amp;VLOOKUP(C213,[1]Annuaires!$B$4:$ZZ$5000,1,0),(IFERROR(VLOOKUP(C213,'[2]PRE - ETUDE'!$C$5:$ZZ$5000,5,0),IFERROR(VLOOKUP(C213,Imformations!$C$9:$E$39,2,0),(VLOOKUP(C213,[2]PROJETS!$C$5:$ZZ$5000,5,0)))))))</f>
        <v/>
      </c>
      <c r="G213" s="28" t="str">
        <f>IF(C213="","",IFERROR(VLOOKUP(C213,[1]Annuaires!$B$4:$ZZ$5000,4,0),(IFERROR(VLOOKUP(C213,'[2]PRE - ETUDE'!$C$5:$ZZ$5000,4,0),IFERROR(VLOOKUP(C213,[2]PROJETS!$C$5:$ZZ$5000,4,0),(VLOOKUP(C213,Imformations!$C$9:$E$38,3,0)))))))</f>
        <v/>
      </c>
      <c r="H213" s="29" t="str">
        <f>IF(C213="","",IFERROR((VLOOKUP(C213,'[2]PRE - ETUDE'!$E$58:$AD$100,25,0)),IFERROR(VLOOKUP(C213,Imformations!$C$10:$G$32,3,0),IFERROR((VLOOKUP(C213,[2]PROJETS!$D$24:$AE$1000,25,0)),""))))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65"/>
      <c r="D214" s="72"/>
      <c r="E214" s="64"/>
      <c r="F214" s="28" t="str">
        <f>IF(C214="","",IFERROR(VLOOKUP(C214,[1]Annuaires!$B$4:$ZZ$5000,2,0)&amp;"  "&amp;VLOOKUP(C214,[1]Annuaires!$B$4:$ZZ$5000,1,0),(IFERROR(VLOOKUP(C214,'[2]PRE - ETUDE'!$C$5:$ZZ$5000,5,0),IFERROR(VLOOKUP(C214,Imformations!$C$9:$E$39,2,0),(VLOOKUP(C214,[2]PROJETS!$C$5:$ZZ$5000,5,0)))))))</f>
        <v/>
      </c>
      <c r="G214" s="28" t="str">
        <f>IF(C214="","",IFERROR(VLOOKUP(C214,[1]Annuaires!$B$4:$ZZ$5000,4,0),(IFERROR(VLOOKUP(C214,'[2]PRE - ETUDE'!$C$5:$ZZ$5000,4,0),IFERROR(VLOOKUP(C214,[2]PROJETS!$C$5:$ZZ$5000,4,0),(VLOOKUP(C214,Imformations!$C$9:$E$38,3,0)))))))</f>
        <v/>
      </c>
      <c r="H214" s="29" t="str">
        <f>IF(C214="","",IFERROR((VLOOKUP(C214,'[2]PRE - ETUDE'!$E$58:$AD$100,25,0)),IFERROR(VLOOKUP(C214,Imformations!$C$10:$G$32,3,0),IFERROR((VLOOKUP(C214,[2]PROJETS!$D$24:$AE$1000,25,0)),""))))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65"/>
      <c r="D215" s="72"/>
      <c r="E215" s="64"/>
      <c r="F215" s="28" t="str">
        <f>IF(C215="","",IFERROR(VLOOKUP(C215,[1]Annuaires!$B$4:$ZZ$5000,2,0)&amp;"  "&amp;VLOOKUP(C215,[1]Annuaires!$B$4:$ZZ$5000,1,0),(IFERROR(VLOOKUP(C215,'[2]PRE - ETUDE'!$C$5:$ZZ$5000,5,0),IFERROR(VLOOKUP(C215,Imformations!$C$9:$E$39,2,0),(VLOOKUP(C215,[2]PROJETS!$C$5:$ZZ$5000,5,0)))))))</f>
        <v/>
      </c>
      <c r="G215" s="28" t="str">
        <f>IF(C215="","",IFERROR(VLOOKUP(C215,[1]Annuaires!$B$4:$ZZ$5000,4,0),(IFERROR(VLOOKUP(C215,'[2]PRE - ETUDE'!$C$5:$ZZ$5000,4,0),IFERROR(VLOOKUP(C215,[2]PROJETS!$C$5:$ZZ$5000,4,0),(VLOOKUP(C215,Imformations!$C$9:$E$38,3,0)))))))</f>
        <v/>
      </c>
      <c r="H215" s="29" t="str">
        <f>IF(C215="","",IFERROR((VLOOKUP(C215,'[2]PRE - ETUDE'!$E$58:$AD$100,25,0)),IFERROR(VLOOKUP(C215,Imformations!$C$10:$G$32,3,0),IFERROR((VLOOKUP(C215,[2]PROJETS!$D$24:$AE$1000,25,0)),""))))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65"/>
      <c r="D216" s="72"/>
      <c r="E216" s="64"/>
      <c r="F216" s="28" t="str">
        <f>IF(C216="","",IFERROR(VLOOKUP(C216,[1]Annuaires!$B$4:$ZZ$5000,2,0)&amp;"  "&amp;VLOOKUP(C216,[1]Annuaires!$B$4:$ZZ$5000,1,0),(IFERROR(VLOOKUP(C216,'[2]PRE - ETUDE'!$C$5:$ZZ$5000,5,0),IFERROR(VLOOKUP(C216,Imformations!$C$9:$E$39,2,0),(VLOOKUP(C216,[2]PROJETS!$C$5:$ZZ$5000,5,0)))))))</f>
        <v/>
      </c>
      <c r="G216" s="28" t="str">
        <f>IF(C216="","",IFERROR(VLOOKUP(C216,[1]Annuaires!$B$4:$ZZ$5000,4,0),(IFERROR(VLOOKUP(C216,'[2]PRE - ETUDE'!$C$5:$ZZ$5000,4,0),IFERROR(VLOOKUP(C216,[2]PROJETS!$C$5:$ZZ$5000,4,0),(VLOOKUP(C216,Imformations!$C$9:$E$38,3,0)))))))</f>
        <v/>
      </c>
      <c r="H216" s="29" t="str">
        <f>IF(C216="","",IFERROR((VLOOKUP(C216,'[2]PRE - ETUDE'!$E$58:$AD$100,25,0)),IFERROR(VLOOKUP(C216,Imformations!$C$10:$G$32,3,0),IFERROR((VLOOKUP(C216,[2]PROJETS!$D$24:$AE$1000,25,0)),""))))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65"/>
      <c r="D217" s="72"/>
      <c r="E217" s="64"/>
      <c r="F217" s="28" t="str">
        <f>IF(C217="","",IFERROR(VLOOKUP(C217,[1]Annuaires!$B$4:$ZZ$5000,2,0)&amp;"  "&amp;VLOOKUP(C217,[1]Annuaires!$B$4:$ZZ$5000,1,0),(IFERROR(VLOOKUP(C217,'[2]PRE - ETUDE'!$C$5:$ZZ$5000,5,0),IFERROR(VLOOKUP(C217,Imformations!$C$9:$E$39,2,0),(VLOOKUP(C217,[2]PROJETS!$C$5:$ZZ$5000,5,0)))))))</f>
        <v/>
      </c>
      <c r="G217" s="28" t="str">
        <f>IF(C217="","",IFERROR(VLOOKUP(C217,[1]Annuaires!$B$4:$ZZ$5000,4,0),(IFERROR(VLOOKUP(C217,'[2]PRE - ETUDE'!$C$5:$ZZ$5000,4,0),IFERROR(VLOOKUP(C217,[2]PROJETS!$C$5:$ZZ$5000,4,0),(VLOOKUP(C217,Imformations!$C$9:$E$38,3,0)))))))</f>
        <v/>
      </c>
      <c r="H217" s="29" t="str">
        <f>IF(C217="","",IFERROR((VLOOKUP(C217,'[2]PRE - ETUDE'!$E$58:$AD$100,25,0)),IFERROR(VLOOKUP(C217,Imformations!$C$10:$G$32,3,0),IFERROR((VLOOKUP(C217,[2]PROJETS!$D$24:$AE$1000,25,0)),""))))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65"/>
      <c r="D218" s="72"/>
      <c r="E218" s="64"/>
      <c r="F218" s="28" t="str">
        <f>IF(C218="","",IFERROR(VLOOKUP(C218,[1]Annuaires!$B$4:$ZZ$5000,2,0)&amp;"  "&amp;VLOOKUP(C218,[1]Annuaires!$B$4:$ZZ$5000,1,0),(IFERROR(VLOOKUP(C218,'[2]PRE - ETUDE'!$C$5:$ZZ$5000,5,0),IFERROR(VLOOKUP(C218,Imformations!$C$9:$E$39,2,0),(VLOOKUP(C218,[2]PROJETS!$C$5:$ZZ$5000,5,0)))))))</f>
        <v/>
      </c>
      <c r="G218" s="28" t="str">
        <f>IF(C218="","",IFERROR(VLOOKUP(C218,[1]Annuaires!$B$4:$ZZ$5000,4,0),(IFERROR(VLOOKUP(C218,'[2]PRE - ETUDE'!$C$5:$ZZ$5000,4,0),IFERROR(VLOOKUP(C218,[2]PROJETS!$C$5:$ZZ$5000,4,0),(VLOOKUP(C218,Imformations!$C$9:$E$38,3,0)))))))</f>
        <v/>
      </c>
      <c r="H218" s="29" t="str">
        <f>IF(C218="","",IFERROR((VLOOKUP(C218,'[2]PRE - ETUDE'!$E$58:$AD$100,25,0)),IFERROR(VLOOKUP(C218,Imformations!$C$10:$G$32,3,0),IFERROR((VLOOKUP(C218,[2]PROJETS!$D$24:$AE$1000,25,0)),""))))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40" t="s">
        <v>49</v>
      </c>
      <c r="D219" s="73">
        <f>SUM(D212:D218)</f>
        <v>0</v>
      </c>
      <c r="E219" s="41"/>
      <c r="F219" s="42"/>
      <c r="G219" s="43" t="s">
        <v>50</v>
      </c>
      <c r="H219" s="44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68"/>
      <c r="D220" s="70"/>
      <c r="E220" s="67"/>
      <c r="F220" s="28" t="str">
        <f>IF(C220="","",IFERROR(VLOOKUP(C220,[1]Annuaires!$B$4:$ZZ$5000,2,0)&amp;"  "&amp;VLOOKUP(C220,[1]Annuaires!$B$4:$ZZ$5000,1,0),(IFERROR(VLOOKUP(C220,'[2]PRE - ETUDE'!$C$5:$ZZ$5000,5,0),IFERROR(VLOOKUP(C220,Imformations!$C$9:$E$39,2,0),(VLOOKUP(C220,[2]PROJETS!$C$5:$ZZ$5000,5,0)))))))</f>
        <v/>
      </c>
      <c r="G220" s="28" t="str">
        <f>IF(C220="","",IFERROR(VLOOKUP(C220,[1]Annuaires!$B$4:$ZZ$5000,4,0),(IFERROR(VLOOKUP(C220,'[2]PRE - ETUDE'!$C$5:$ZZ$5000,4,0),IFERROR(VLOOKUP(C220,[2]PROJETS!$C$5:$ZZ$5000,4,0),(VLOOKUP(C220,Imformations!$C$9:$E$38,3,0)))))))</f>
        <v/>
      </c>
      <c r="H220" s="29" t="str">
        <f>IF(C220="","",IFERROR((VLOOKUP(C220,'[2]PRE - ETUDE'!$E$58:$AD$100,25,0)),IFERROR(VLOOKUP(C220,Imformations!$C$10:$G$32,3,0),IFERROR((VLOOKUP(C220,[2]PROJETS!$D$24:$AE$1000,25,0)),""))))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65"/>
      <c r="D221" s="72"/>
      <c r="E221" s="64"/>
      <c r="F221" s="28" t="str">
        <f>IF(C221="","",IFERROR(VLOOKUP(C221,[1]Annuaires!$B$4:$ZZ$5000,2,0)&amp;"  "&amp;VLOOKUP(C221,[1]Annuaires!$B$4:$ZZ$5000,1,0),(IFERROR(VLOOKUP(C221,'[2]PRE - ETUDE'!$C$5:$ZZ$5000,5,0),IFERROR(VLOOKUP(C221,Imformations!$C$9:$E$39,2,0),(VLOOKUP(C221,[2]PROJETS!$C$5:$ZZ$5000,5,0)))))))</f>
        <v/>
      </c>
      <c r="G221" s="28" t="str">
        <f>IF(C221="","",IFERROR(VLOOKUP(C221,[1]Annuaires!$B$4:$ZZ$5000,4,0),(IFERROR(VLOOKUP(C221,'[2]PRE - ETUDE'!$C$5:$ZZ$5000,4,0),IFERROR(VLOOKUP(C221,[2]PROJETS!$C$5:$ZZ$5000,4,0),(VLOOKUP(C221,Imformations!$C$9:$E$38,3,0)))))))</f>
        <v/>
      </c>
      <c r="H221" s="29" t="str">
        <f>IF(C221="","",IFERROR((VLOOKUP(C221,'[2]PRE - ETUDE'!$E$58:$AD$100,25,0)),IFERROR(VLOOKUP(C221,Imformations!$C$10:$G$32,3,0),IFERROR((VLOOKUP(C221,[2]PROJETS!$D$24:$AE$1000,25,0)),""))))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65"/>
      <c r="D222" s="72"/>
      <c r="E222" s="64"/>
      <c r="F222" s="28" t="str">
        <f>IF(C222="","",IFERROR(VLOOKUP(C222,[1]Annuaires!$B$4:$ZZ$5000,2,0)&amp;"  "&amp;VLOOKUP(C222,[1]Annuaires!$B$4:$ZZ$5000,1,0),(IFERROR(VLOOKUP(C222,'[2]PRE - ETUDE'!$C$5:$ZZ$5000,5,0),IFERROR(VLOOKUP(C222,Imformations!$C$9:$E$39,2,0),(VLOOKUP(C222,[2]PROJETS!$C$5:$ZZ$5000,5,0)))))))</f>
        <v/>
      </c>
      <c r="G222" s="28" t="str">
        <f>IF(C222="","",IFERROR(VLOOKUP(C222,[1]Annuaires!$B$4:$ZZ$5000,4,0),(IFERROR(VLOOKUP(C222,'[2]PRE - ETUDE'!$C$5:$ZZ$5000,4,0),IFERROR(VLOOKUP(C222,[2]PROJETS!$C$5:$ZZ$5000,4,0),(VLOOKUP(C222,Imformations!$C$9:$E$38,3,0)))))))</f>
        <v/>
      </c>
      <c r="H222" s="29" t="str">
        <f>IF(C222="","",IFERROR((VLOOKUP(C222,'[2]PRE - ETUDE'!$E$58:$AD$100,25,0)),IFERROR(VLOOKUP(C222,Imformations!$C$10:$G$32,3,0),IFERROR((VLOOKUP(C222,[2]PROJETS!$D$24:$AE$1000,25,0)),""))))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65"/>
      <c r="D223" s="72"/>
      <c r="E223" s="64"/>
      <c r="F223" s="28" t="str">
        <f>IF(C223="","",IFERROR(VLOOKUP(C223,[1]Annuaires!$B$4:$ZZ$5000,2,0)&amp;"  "&amp;VLOOKUP(C223,[1]Annuaires!$B$4:$ZZ$5000,1,0),(IFERROR(VLOOKUP(C223,'[2]PRE - ETUDE'!$C$5:$ZZ$5000,5,0),IFERROR(VLOOKUP(C223,Imformations!$C$9:$E$39,2,0),(VLOOKUP(C223,[2]PROJETS!$C$5:$ZZ$5000,5,0)))))))</f>
        <v/>
      </c>
      <c r="G223" s="28" t="str">
        <f>IF(C223="","",IFERROR(VLOOKUP(C223,[1]Annuaires!$B$4:$ZZ$5000,4,0),(IFERROR(VLOOKUP(C223,'[2]PRE - ETUDE'!$C$5:$ZZ$5000,4,0),IFERROR(VLOOKUP(C223,[2]PROJETS!$C$5:$ZZ$5000,4,0),(VLOOKUP(C223,Imformations!$C$9:$E$38,3,0)))))))</f>
        <v/>
      </c>
      <c r="H223" s="29" t="str">
        <f>IF(C223="","",IFERROR((VLOOKUP(C223,'[2]PRE - ETUDE'!$E$58:$AD$100,25,0)),IFERROR(VLOOKUP(C223,Imformations!$C$10:$G$32,3,0),IFERROR((VLOOKUP(C223,[2]PROJETS!$D$24:$AE$1000,25,0)),""))))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65"/>
      <c r="D224" s="72"/>
      <c r="E224" s="64"/>
      <c r="F224" s="28" t="str">
        <f>IF(C224="","",IFERROR(VLOOKUP(C224,[1]Annuaires!$B$4:$ZZ$5000,2,0)&amp;"  "&amp;VLOOKUP(C224,[1]Annuaires!$B$4:$ZZ$5000,1,0),(IFERROR(VLOOKUP(C224,'[2]PRE - ETUDE'!$C$5:$ZZ$5000,5,0),IFERROR(VLOOKUP(C224,Imformations!$C$9:$E$39,2,0),(VLOOKUP(C224,[2]PROJETS!$C$5:$ZZ$5000,5,0)))))))</f>
        <v/>
      </c>
      <c r="G224" s="28" t="str">
        <f>IF(C224="","",IFERROR(VLOOKUP(C224,[1]Annuaires!$B$4:$ZZ$5000,4,0),(IFERROR(VLOOKUP(C224,'[2]PRE - ETUDE'!$C$5:$ZZ$5000,4,0),IFERROR(VLOOKUP(C224,[2]PROJETS!$C$5:$ZZ$5000,4,0),(VLOOKUP(C224,Imformations!$C$9:$E$38,3,0)))))))</f>
        <v/>
      </c>
      <c r="H224" s="29" t="str">
        <f>IF(C224="","",IFERROR((VLOOKUP(C224,'[2]PRE - ETUDE'!$E$58:$AD$100,25,0)),IFERROR(VLOOKUP(C224,Imformations!$C$10:$G$32,3,0),IFERROR((VLOOKUP(C224,[2]PROJETS!$D$24:$AE$1000,25,0)),""))))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65"/>
      <c r="D225" s="72"/>
      <c r="E225" s="64"/>
      <c r="F225" s="28" t="str">
        <f>IF(C225="","",IFERROR(VLOOKUP(C225,[1]Annuaires!$B$4:$ZZ$5000,2,0)&amp;"  "&amp;VLOOKUP(C225,[1]Annuaires!$B$4:$ZZ$5000,1,0),(IFERROR(VLOOKUP(C225,'[2]PRE - ETUDE'!$C$5:$ZZ$5000,5,0),IFERROR(VLOOKUP(C225,Imformations!$C$9:$E$39,2,0),(VLOOKUP(C225,[2]PROJETS!$C$5:$ZZ$5000,5,0)))))))</f>
        <v/>
      </c>
      <c r="G225" s="28" t="str">
        <f>IF(C225="","",IFERROR(VLOOKUP(C225,[1]Annuaires!$B$4:$ZZ$5000,4,0),(IFERROR(VLOOKUP(C225,'[2]PRE - ETUDE'!$C$5:$ZZ$5000,4,0),IFERROR(VLOOKUP(C225,[2]PROJETS!$C$5:$ZZ$5000,4,0),(VLOOKUP(C225,Imformations!$C$9:$E$38,3,0)))))))</f>
        <v/>
      </c>
      <c r="H225" s="29" t="str">
        <f>IF(C225="","",IFERROR((VLOOKUP(C225,'[2]PRE - ETUDE'!$E$58:$AD$100,25,0)),IFERROR(VLOOKUP(C225,Imformations!$C$10:$G$32,3,0),IFERROR((VLOOKUP(C225,[2]PROJETS!$D$24:$AE$1000,25,0)),""))))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65"/>
      <c r="D226" s="72"/>
      <c r="E226" s="64"/>
      <c r="F226" s="28" t="str">
        <f>IF(C226="","",IFERROR(VLOOKUP(C226,[1]Annuaires!$B$4:$ZZ$5000,2,0)&amp;"  "&amp;VLOOKUP(C226,[1]Annuaires!$B$4:$ZZ$5000,1,0),(IFERROR(VLOOKUP(C226,'[2]PRE - ETUDE'!$C$5:$ZZ$5000,5,0),IFERROR(VLOOKUP(C226,Imformations!$C$9:$E$39,2,0),(VLOOKUP(C226,[2]PROJETS!$C$5:$ZZ$5000,5,0)))))))</f>
        <v/>
      </c>
      <c r="G226" s="28" t="str">
        <f>IF(C226="","",IFERROR(VLOOKUP(C226,[1]Annuaires!$B$4:$ZZ$5000,4,0),(IFERROR(VLOOKUP(C226,'[2]PRE - ETUDE'!$C$5:$ZZ$5000,4,0),IFERROR(VLOOKUP(C226,[2]PROJETS!$C$5:$ZZ$5000,4,0),(VLOOKUP(C226,Imformations!$C$9:$E$38,3,0)))))))</f>
        <v/>
      </c>
      <c r="H226" s="29" t="str">
        <f>IF(C226="","",IFERROR((VLOOKUP(C226,'[2]PRE - ETUDE'!$E$58:$AD$100,25,0)),IFERROR(VLOOKUP(C226,Imformations!$C$10:$G$32,3,0),IFERROR((VLOOKUP(C226,[2]PROJETS!$D$24:$AE$1000,25,0)),""))))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40" t="s">
        <v>49</v>
      </c>
      <c r="D227" s="73">
        <f>SUM(D220:D226)</f>
        <v>0</v>
      </c>
      <c r="E227" s="41"/>
      <c r="F227" s="42"/>
      <c r="G227" s="43" t="s">
        <v>50</v>
      </c>
      <c r="H227" s="44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68"/>
      <c r="D228" s="70"/>
      <c r="E228" s="67"/>
      <c r="F228" s="28" t="str">
        <f>IF(C228="","",IFERROR(VLOOKUP(C228,[1]Annuaires!$B$4:$ZZ$5000,2,0)&amp;"  "&amp;VLOOKUP(C228,[1]Annuaires!$B$4:$ZZ$5000,1,0),(IFERROR(VLOOKUP(C228,'[2]PRE - ETUDE'!$C$5:$ZZ$5000,5,0),IFERROR(VLOOKUP(C228,Imformations!$C$9:$E$39,2,0),(VLOOKUP(C228,[2]PROJETS!$C$5:$ZZ$5000,5,0)))))))</f>
        <v/>
      </c>
      <c r="G228" s="28" t="str">
        <f>IF(C228="","",IFERROR(VLOOKUP(C228,[1]Annuaires!$B$4:$ZZ$5000,4,0),(IFERROR(VLOOKUP(C228,'[2]PRE - ETUDE'!$C$5:$ZZ$5000,4,0),IFERROR(VLOOKUP(C228,[2]PROJETS!$C$5:$ZZ$5000,4,0),(VLOOKUP(C228,Imformations!$C$9:$E$38,3,0)))))))</f>
        <v/>
      </c>
      <c r="H228" s="29" t="str">
        <f>IF(C228="","",IFERROR((VLOOKUP(C228,'[2]PRE - ETUDE'!$E$58:$AD$100,25,0)),IFERROR(VLOOKUP(C228,Imformations!$C$10:$G$32,3,0),IFERROR((VLOOKUP(C228,[2]PROJETS!$D$24:$AE$1000,25,0)),""))))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65"/>
      <c r="D229" s="72"/>
      <c r="E229" s="64"/>
      <c r="F229" s="28" t="str">
        <f>IF(C229="","",IFERROR(VLOOKUP(C229,[1]Annuaires!$B$4:$ZZ$5000,2,0)&amp;"  "&amp;VLOOKUP(C229,[1]Annuaires!$B$4:$ZZ$5000,1,0),(IFERROR(VLOOKUP(C229,'[2]PRE - ETUDE'!$C$5:$ZZ$5000,5,0),IFERROR(VLOOKUP(C229,Imformations!$C$9:$E$39,2,0),(VLOOKUP(C229,[2]PROJETS!$C$5:$ZZ$5000,5,0)))))))</f>
        <v/>
      </c>
      <c r="G229" s="28" t="str">
        <f>IF(C229="","",IFERROR(VLOOKUP(C229,[1]Annuaires!$B$4:$ZZ$5000,4,0),(IFERROR(VLOOKUP(C229,'[2]PRE - ETUDE'!$C$5:$ZZ$5000,4,0),IFERROR(VLOOKUP(C229,[2]PROJETS!$C$5:$ZZ$5000,4,0),(VLOOKUP(C229,Imformations!$C$9:$E$38,3,0)))))))</f>
        <v/>
      </c>
      <c r="H229" s="29" t="str">
        <f>IF(C229="","",IFERROR((VLOOKUP(C229,'[2]PRE - ETUDE'!$E$58:$AD$100,25,0)),IFERROR(VLOOKUP(C229,Imformations!$C$10:$G$32,3,0),IFERROR((VLOOKUP(C229,[2]PROJETS!$D$24:$AE$1000,25,0)),""))))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65"/>
      <c r="D230" s="72"/>
      <c r="E230" s="64"/>
      <c r="F230" s="28" t="str">
        <f>IF(C230="","",IFERROR(VLOOKUP(C230,[1]Annuaires!$B$4:$ZZ$5000,2,0)&amp;"  "&amp;VLOOKUP(C230,[1]Annuaires!$B$4:$ZZ$5000,1,0),(IFERROR(VLOOKUP(C230,'[2]PRE - ETUDE'!$C$5:$ZZ$5000,5,0),IFERROR(VLOOKUP(C230,Imformations!$C$9:$E$39,2,0),(VLOOKUP(C230,[2]PROJETS!$C$5:$ZZ$5000,5,0)))))))</f>
        <v/>
      </c>
      <c r="G230" s="28" t="str">
        <f>IF(C230="","",IFERROR(VLOOKUP(C230,[1]Annuaires!$B$4:$ZZ$5000,4,0),(IFERROR(VLOOKUP(C230,'[2]PRE - ETUDE'!$C$5:$ZZ$5000,4,0),IFERROR(VLOOKUP(C230,[2]PROJETS!$C$5:$ZZ$5000,4,0),(VLOOKUP(C230,Imformations!$C$9:$E$38,3,0)))))))</f>
        <v/>
      </c>
      <c r="H230" s="29" t="str">
        <f>IF(C230="","",IFERROR((VLOOKUP(C230,'[2]PRE - ETUDE'!$E$58:$AD$100,25,0)),IFERROR(VLOOKUP(C230,Imformations!$C$10:$G$32,3,0),IFERROR((VLOOKUP(C230,[2]PROJETS!$D$24:$AE$1000,25,0)),""))))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65"/>
      <c r="D231" s="72"/>
      <c r="E231" s="64"/>
      <c r="F231" s="28" t="str">
        <f>IF(C231="","",IFERROR(VLOOKUP(C231,[1]Annuaires!$B$4:$ZZ$5000,2,0)&amp;"  "&amp;VLOOKUP(C231,[1]Annuaires!$B$4:$ZZ$5000,1,0),(IFERROR(VLOOKUP(C231,'[2]PRE - ETUDE'!$C$5:$ZZ$5000,5,0),IFERROR(VLOOKUP(C231,Imformations!$C$9:$E$39,2,0),(VLOOKUP(C231,[2]PROJETS!$C$5:$ZZ$5000,5,0)))))))</f>
        <v/>
      </c>
      <c r="G231" s="28" t="str">
        <f>IF(C231="","",IFERROR(VLOOKUP(C231,[1]Annuaires!$B$4:$ZZ$5000,4,0),(IFERROR(VLOOKUP(C231,'[2]PRE - ETUDE'!$C$5:$ZZ$5000,4,0),IFERROR(VLOOKUP(C231,[2]PROJETS!$C$5:$ZZ$5000,4,0),(VLOOKUP(C231,Imformations!$C$9:$E$38,3,0)))))))</f>
        <v/>
      </c>
      <c r="H231" s="29" t="str">
        <f>IF(C231="","",IFERROR((VLOOKUP(C231,'[2]PRE - ETUDE'!$E$58:$AD$100,25,0)),IFERROR(VLOOKUP(C231,Imformations!$C$10:$G$32,3,0),IFERROR((VLOOKUP(C231,[2]PROJETS!$D$24:$AE$1000,25,0)),""))))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65"/>
      <c r="D232" s="72"/>
      <c r="E232" s="64"/>
      <c r="F232" s="28" t="str">
        <f>IF(C232="","",IFERROR(VLOOKUP(C232,[1]Annuaires!$B$4:$ZZ$5000,2,0)&amp;"  "&amp;VLOOKUP(C232,[1]Annuaires!$B$4:$ZZ$5000,1,0),(IFERROR(VLOOKUP(C232,'[2]PRE - ETUDE'!$C$5:$ZZ$5000,5,0),IFERROR(VLOOKUP(C232,Imformations!$C$9:$E$39,2,0),(VLOOKUP(C232,[2]PROJETS!$C$5:$ZZ$5000,5,0)))))))</f>
        <v/>
      </c>
      <c r="G232" s="28" t="str">
        <f>IF(C232="","",IFERROR(VLOOKUP(C232,[1]Annuaires!$B$4:$ZZ$5000,4,0),(IFERROR(VLOOKUP(C232,'[2]PRE - ETUDE'!$C$5:$ZZ$5000,4,0),IFERROR(VLOOKUP(C232,[2]PROJETS!$C$5:$ZZ$5000,4,0),(VLOOKUP(C232,Imformations!$C$9:$E$38,3,0)))))))</f>
        <v/>
      </c>
      <c r="H232" s="29" t="str">
        <f>IF(C232="","",IFERROR((VLOOKUP(C232,'[2]PRE - ETUDE'!$E$58:$AD$100,25,0)),IFERROR(VLOOKUP(C232,Imformations!$C$10:$G$32,3,0),IFERROR((VLOOKUP(C232,[2]PROJETS!$D$24:$AE$1000,25,0)),""))))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65"/>
      <c r="D233" s="72"/>
      <c r="E233" s="64"/>
      <c r="F233" s="28" t="str">
        <f>IF(C233="","",IFERROR(VLOOKUP(C233,[1]Annuaires!$B$4:$ZZ$5000,2,0)&amp;"  "&amp;VLOOKUP(C233,[1]Annuaires!$B$4:$ZZ$5000,1,0),(IFERROR(VLOOKUP(C233,'[2]PRE - ETUDE'!$C$5:$ZZ$5000,5,0),IFERROR(VLOOKUP(C233,Imformations!$C$9:$E$39,2,0),(VLOOKUP(C233,[2]PROJETS!$C$5:$ZZ$5000,5,0)))))))</f>
        <v/>
      </c>
      <c r="G233" s="28" t="str">
        <f>IF(C233="","",IFERROR(VLOOKUP(C233,[1]Annuaires!$B$4:$ZZ$5000,4,0),(IFERROR(VLOOKUP(C233,'[2]PRE - ETUDE'!$C$5:$ZZ$5000,4,0),IFERROR(VLOOKUP(C233,[2]PROJETS!$C$5:$ZZ$5000,4,0),(VLOOKUP(C233,Imformations!$C$9:$E$38,3,0)))))))</f>
        <v/>
      </c>
      <c r="H233" s="29" t="str">
        <f>IF(C233="","",IFERROR((VLOOKUP(C233,'[2]PRE - ETUDE'!$E$58:$AD$100,25,0)),IFERROR(VLOOKUP(C233,Imformations!$C$10:$G$32,3,0),IFERROR((VLOOKUP(C233,[2]PROJETS!$D$24:$AE$1000,25,0)),""))))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65"/>
      <c r="D234" s="72"/>
      <c r="E234" s="64"/>
      <c r="F234" s="28" t="str">
        <f>IF(C234="","",IFERROR(VLOOKUP(C234,[1]Annuaires!$B$4:$ZZ$5000,2,0)&amp;"  "&amp;VLOOKUP(C234,[1]Annuaires!$B$4:$ZZ$5000,1,0),(IFERROR(VLOOKUP(C234,'[2]PRE - ETUDE'!$C$5:$ZZ$5000,5,0),IFERROR(VLOOKUP(C234,Imformations!$C$9:$E$39,2,0),(VLOOKUP(C234,[2]PROJETS!$C$5:$ZZ$5000,5,0)))))))</f>
        <v/>
      </c>
      <c r="G234" s="28" t="str">
        <f>IF(C234="","",IFERROR(VLOOKUP(C234,[1]Annuaires!$B$4:$ZZ$5000,4,0),(IFERROR(VLOOKUP(C234,'[2]PRE - ETUDE'!$C$5:$ZZ$5000,4,0),IFERROR(VLOOKUP(C234,[2]PROJETS!$C$5:$ZZ$5000,4,0),(VLOOKUP(C234,Imformations!$C$9:$E$38,3,0)))))))</f>
        <v/>
      </c>
      <c r="H234" s="29" t="str">
        <f>IF(C234="","",IFERROR((VLOOKUP(C234,'[2]PRE - ETUDE'!$E$58:$AD$100,25,0)),IFERROR(VLOOKUP(C234,Imformations!$C$10:$G$32,3,0),IFERROR((VLOOKUP(C234,[2]PROJETS!$D$24:$AE$1000,25,0)),""))))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40" t="s">
        <v>49</v>
      </c>
      <c r="D235" s="73">
        <f>SUM(D228:D234)</f>
        <v>0</v>
      </c>
      <c r="E235" s="41"/>
      <c r="F235" s="42"/>
      <c r="G235" s="43" t="s">
        <v>50</v>
      </c>
      <c r="H235" s="44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68"/>
      <c r="D236" s="70"/>
      <c r="E236" s="67"/>
      <c r="F236" s="28" t="str">
        <f>IF(C236="","",IFERROR(VLOOKUP(C236,[1]Annuaires!$B$4:$ZZ$5000,2,0)&amp;"  "&amp;VLOOKUP(C236,[1]Annuaires!$B$4:$ZZ$5000,1,0),(IFERROR(VLOOKUP(C236,'[2]PRE - ETUDE'!$C$5:$ZZ$5000,5,0),IFERROR(VLOOKUP(C236,Imformations!$C$9:$E$39,2,0),(VLOOKUP(C236,[2]PROJETS!$C$5:$ZZ$5000,5,0)))))))</f>
        <v/>
      </c>
      <c r="G236" s="28" t="str">
        <f>IF(C236="","",IFERROR(VLOOKUP(C236,[1]Annuaires!$B$4:$ZZ$5000,4,0),(IFERROR(VLOOKUP(C236,'[2]PRE - ETUDE'!$C$5:$ZZ$5000,4,0),IFERROR(VLOOKUP(C236,[2]PROJETS!$C$5:$ZZ$5000,4,0),(VLOOKUP(C236,Imformations!$C$9:$E$38,3,0)))))))</f>
        <v/>
      </c>
      <c r="H236" s="29" t="str">
        <f>IF(C236="","",IFERROR((VLOOKUP(C236,'[2]PRE - ETUDE'!$E$58:$AD$100,25,0)),IFERROR(VLOOKUP(C236,Imformations!$C$10:$G$32,3,0),IFERROR((VLOOKUP(C236,[2]PROJETS!$D$24:$AE$1000,25,0)),""))))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65"/>
      <c r="D237" s="72"/>
      <c r="E237" s="64"/>
      <c r="F237" s="28" t="str">
        <f>IF(C237="","",IFERROR(VLOOKUP(C237,[1]Annuaires!$B$4:$ZZ$5000,2,0)&amp;"  "&amp;VLOOKUP(C237,[1]Annuaires!$B$4:$ZZ$5000,1,0),(IFERROR(VLOOKUP(C237,'[2]PRE - ETUDE'!$C$5:$ZZ$5000,5,0),IFERROR(VLOOKUP(C237,Imformations!$C$9:$E$39,2,0),(VLOOKUP(C237,[2]PROJETS!$C$5:$ZZ$5000,5,0)))))))</f>
        <v/>
      </c>
      <c r="G237" s="28" t="str">
        <f>IF(C237="","",IFERROR(VLOOKUP(C237,[1]Annuaires!$B$4:$ZZ$5000,4,0),(IFERROR(VLOOKUP(C237,'[2]PRE - ETUDE'!$C$5:$ZZ$5000,4,0),IFERROR(VLOOKUP(C237,[2]PROJETS!$C$5:$ZZ$5000,4,0),(VLOOKUP(C237,Imformations!$C$9:$E$38,3,0)))))))</f>
        <v/>
      </c>
      <c r="H237" s="29" t="str">
        <f>IF(C237="","",IFERROR((VLOOKUP(C237,'[2]PRE - ETUDE'!$E$58:$AD$100,25,0)),IFERROR(VLOOKUP(C237,Imformations!$C$10:$G$32,3,0),IFERROR((VLOOKUP(C237,[2]PROJETS!$D$24:$AE$1000,25,0)),""))))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65"/>
      <c r="D238" s="72"/>
      <c r="E238" s="64"/>
      <c r="F238" s="28" t="str">
        <f>IF(C238="","",IFERROR(VLOOKUP(C238,[1]Annuaires!$B$4:$ZZ$5000,2,0)&amp;"  "&amp;VLOOKUP(C238,[1]Annuaires!$B$4:$ZZ$5000,1,0),(IFERROR(VLOOKUP(C238,'[2]PRE - ETUDE'!$C$5:$ZZ$5000,5,0),IFERROR(VLOOKUP(C238,Imformations!$C$9:$E$39,2,0),(VLOOKUP(C238,[2]PROJETS!$C$5:$ZZ$5000,5,0)))))))</f>
        <v/>
      </c>
      <c r="G238" s="28" t="str">
        <f>IF(C238="","",IFERROR(VLOOKUP(C238,[1]Annuaires!$B$4:$ZZ$5000,4,0),(IFERROR(VLOOKUP(C238,'[2]PRE - ETUDE'!$C$5:$ZZ$5000,4,0),IFERROR(VLOOKUP(C238,[2]PROJETS!$C$5:$ZZ$5000,4,0),(VLOOKUP(C238,Imformations!$C$9:$E$38,3,0)))))))</f>
        <v/>
      </c>
      <c r="H238" s="29" t="str">
        <f>IF(C238="","",IFERROR((VLOOKUP(C238,'[2]PRE - ETUDE'!$E$58:$AD$100,25,0)),IFERROR(VLOOKUP(C238,Imformations!$C$10:$G$32,3,0),IFERROR((VLOOKUP(C238,[2]PROJETS!$D$24:$AE$1000,25,0)),""))))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65"/>
      <c r="D239" s="72"/>
      <c r="E239" s="64"/>
      <c r="F239" s="28" t="str">
        <f>IF(C239="","",IFERROR(VLOOKUP(C239,[1]Annuaires!$B$4:$ZZ$5000,2,0)&amp;"  "&amp;VLOOKUP(C239,[1]Annuaires!$B$4:$ZZ$5000,1,0),(IFERROR(VLOOKUP(C239,'[2]PRE - ETUDE'!$C$5:$ZZ$5000,5,0),IFERROR(VLOOKUP(C239,Imformations!$C$9:$E$39,2,0),(VLOOKUP(C239,[2]PROJETS!$C$5:$ZZ$5000,5,0)))))))</f>
        <v/>
      </c>
      <c r="G239" s="28" t="str">
        <f>IF(C239="","",IFERROR(VLOOKUP(C239,[1]Annuaires!$B$4:$ZZ$5000,4,0),(IFERROR(VLOOKUP(C239,'[2]PRE - ETUDE'!$C$5:$ZZ$5000,4,0),IFERROR(VLOOKUP(C239,[2]PROJETS!$C$5:$ZZ$5000,4,0),(VLOOKUP(C239,Imformations!$C$9:$E$38,3,0)))))))</f>
        <v/>
      </c>
      <c r="H239" s="29" t="str">
        <f>IF(C239="","",IFERROR((VLOOKUP(C239,'[2]PRE - ETUDE'!$E$58:$AD$100,25,0)),IFERROR(VLOOKUP(C239,Imformations!$C$10:$G$32,3,0),IFERROR((VLOOKUP(C239,[2]PROJETS!$D$24:$AE$1000,25,0)),""))))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65"/>
      <c r="D240" s="72"/>
      <c r="E240" s="64"/>
      <c r="F240" s="28" t="str">
        <f>IF(C240="","",IFERROR(VLOOKUP(C240,[1]Annuaires!$B$4:$ZZ$5000,2,0)&amp;"  "&amp;VLOOKUP(C240,[1]Annuaires!$B$4:$ZZ$5000,1,0),(IFERROR(VLOOKUP(C240,'[2]PRE - ETUDE'!$C$5:$ZZ$5000,5,0),IFERROR(VLOOKUP(C240,Imformations!$C$9:$E$39,2,0),(VLOOKUP(C240,[2]PROJETS!$C$5:$ZZ$5000,5,0)))))))</f>
        <v/>
      </c>
      <c r="G240" s="28" t="str">
        <f>IF(C240="","",IFERROR(VLOOKUP(C240,[1]Annuaires!$B$4:$ZZ$5000,4,0),(IFERROR(VLOOKUP(C240,'[2]PRE - ETUDE'!$C$5:$ZZ$5000,4,0),IFERROR(VLOOKUP(C240,[2]PROJETS!$C$5:$ZZ$5000,4,0),(VLOOKUP(C240,Imformations!$C$9:$E$38,3,0)))))))</f>
        <v/>
      </c>
      <c r="H240" s="29" t="str">
        <f>IF(C240="","",IFERROR((VLOOKUP(C240,'[2]PRE - ETUDE'!$E$58:$AD$100,25,0)),IFERROR(VLOOKUP(C240,Imformations!$C$10:$G$32,3,0),IFERROR((VLOOKUP(C240,[2]PROJETS!$D$24:$AE$1000,25,0)),""))))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65"/>
      <c r="D241" s="72"/>
      <c r="E241" s="64"/>
      <c r="F241" s="28" t="str">
        <f>IF(C241="","",IFERROR(VLOOKUP(C241,[1]Annuaires!$B$4:$ZZ$5000,2,0)&amp;"  "&amp;VLOOKUP(C241,[1]Annuaires!$B$4:$ZZ$5000,1,0),(IFERROR(VLOOKUP(C241,'[2]PRE - ETUDE'!$C$5:$ZZ$5000,5,0),IFERROR(VLOOKUP(C241,Imformations!$C$9:$E$39,2,0),(VLOOKUP(C241,[2]PROJETS!$C$5:$ZZ$5000,5,0)))))))</f>
        <v/>
      </c>
      <c r="G241" s="28" t="str">
        <f>IF(C241="","",IFERROR(VLOOKUP(C241,[1]Annuaires!$B$4:$ZZ$5000,4,0),(IFERROR(VLOOKUP(C241,'[2]PRE - ETUDE'!$C$5:$ZZ$5000,4,0),IFERROR(VLOOKUP(C241,[2]PROJETS!$C$5:$ZZ$5000,4,0),(VLOOKUP(C241,Imformations!$C$9:$E$38,3,0)))))))</f>
        <v/>
      </c>
      <c r="H241" s="29" t="str">
        <f>IF(C241="","",IFERROR((VLOOKUP(C241,'[2]PRE - ETUDE'!$E$58:$AD$100,25,0)),IFERROR(VLOOKUP(C241,Imformations!$C$10:$G$32,3,0),IFERROR((VLOOKUP(C241,[2]PROJETS!$D$24:$AE$1000,25,0)),""))))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65"/>
      <c r="D242" s="72"/>
      <c r="E242" s="64"/>
      <c r="F242" s="28" t="str">
        <f>IF(C242="","",IFERROR(VLOOKUP(C242,[1]Annuaires!$B$4:$ZZ$5000,2,0)&amp;"  "&amp;VLOOKUP(C242,[1]Annuaires!$B$4:$ZZ$5000,1,0),(IFERROR(VLOOKUP(C242,'[2]PRE - ETUDE'!$C$5:$ZZ$5000,5,0),IFERROR(VLOOKUP(C242,Imformations!$C$9:$E$39,2,0),(VLOOKUP(C242,[2]PROJETS!$C$5:$ZZ$5000,5,0)))))))</f>
        <v/>
      </c>
      <c r="G242" s="28" t="str">
        <f>IF(C242="","",IFERROR(VLOOKUP(C242,[1]Annuaires!$B$4:$ZZ$5000,4,0),(IFERROR(VLOOKUP(C242,'[2]PRE - ETUDE'!$C$5:$ZZ$5000,4,0),IFERROR(VLOOKUP(C242,[2]PROJETS!$C$5:$ZZ$5000,4,0),(VLOOKUP(C242,Imformations!$C$9:$E$38,3,0)))))))</f>
        <v/>
      </c>
      <c r="H242" s="29" t="str">
        <f>IF(C242="","",IFERROR((VLOOKUP(C242,'[2]PRE - ETUDE'!$E$58:$AD$100,25,0)),IFERROR(VLOOKUP(C242,Imformations!$C$10:$G$32,3,0),IFERROR((VLOOKUP(C242,[2]PROJETS!$D$24:$AE$1000,25,0)),""))))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40" t="s">
        <v>49</v>
      </c>
      <c r="D243" s="73">
        <f>SUM(D236:D242)</f>
        <v>0</v>
      </c>
      <c r="E243" s="41"/>
      <c r="F243" s="42"/>
      <c r="G243" s="43" t="s">
        <v>50</v>
      </c>
      <c r="H243" s="44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68"/>
      <c r="D244" s="70"/>
      <c r="E244" s="67"/>
      <c r="F244" s="28" t="str">
        <f>IF(C244="","",IFERROR(VLOOKUP(C244,[1]Annuaires!$B$4:$ZZ$5000,2,0)&amp;"  "&amp;VLOOKUP(C244,[1]Annuaires!$B$4:$ZZ$5000,1,0),(IFERROR(VLOOKUP(C244,'[2]PRE - ETUDE'!$C$5:$ZZ$5000,5,0),IFERROR(VLOOKUP(C244,Imformations!$C$9:$E$39,2,0),(VLOOKUP(C244,[2]PROJETS!$C$5:$ZZ$5000,5,0)))))))</f>
        <v/>
      </c>
      <c r="G244" s="28" t="str">
        <f>IF(C244="","",IFERROR(VLOOKUP(C244,[1]Annuaires!$B$4:$ZZ$5000,4,0),(IFERROR(VLOOKUP(C244,'[2]PRE - ETUDE'!$C$5:$ZZ$5000,4,0),IFERROR(VLOOKUP(C244,[2]PROJETS!$C$5:$ZZ$5000,4,0),(VLOOKUP(C244,Imformations!$C$9:$E$38,3,0)))))))</f>
        <v/>
      </c>
      <c r="H244" s="29" t="str">
        <f>IF(C244="","",IFERROR((VLOOKUP(C244,'[2]PRE - ETUDE'!$E$58:$AD$100,25,0)),IFERROR(VLOOKUP(C244,Imformations!$C$10:$G$32,3,0),IFERROR((VLOOKUP(C244,[2]PROJETS!$D$24:$AE$1000,25,0)),""))))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65"/>
      <c r="D245" s="72"/>
      <c r="E245" s="64"/>
      <c r="F245" s="28" t="str">
        <f>IF(C245="","",IFERROR(VLOOKUP(C245,[1]Annuaires!$B$4:$ZZ$5000,2,0)&amp;"  "&amp;VLOOKUP(C245,[1]Annuaires!$B$4:$ZZ$5000,1,0),(IFERROR(VLOOKUP(C245,'[2]PRE - ETUDE'!$C$5:$ZZ$5000,5,0),IFERROR(VLOOKUP(C245,Imformations!$C$9:$E$39,2,0),(VLOOKUP(C245,[2]PROJETS!$C$5:$ZZ$5000,5,0)))))))</f>
        <v/>
      </c>
      <c r="G245" s="28" t="str">
        <f>IF(C245="","",IFERROR(VLOOKUP(C245,[1]Annuaires!$B$4:$ZZ$5000,4,0),(IFERROR(VLOOKUP(C245,'[2]PRE - ETUDE'!$C$5:$ZZ$5000,4,0),IFERROR(VLOOKUP(C245,[2]PROJETS!$C$5:$ZZ$5000,4,0),(VLOOKUP(C245,Imformations!$C$9:$E$38,3,0)))))))</f>
        <v/>
      </c>
      <c r="H245" s="29" t="str">
        <f>IF(C245="","",IFERROR((VLOOKUP(C245,'[2]PRE - ETUDE'!$E$58:$AD$100,25,0)),IFERROR(VLOOKUP(C245,Imformations!$C$10:$G$32,3,0),IFERROR((VLOOKUP(C245,[2]PROJETS!$D$24:$AE$1000,25,0)),""))))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65"/>
      <c r="D246" s="72"/>
      <c r="E246" s="64"/>
      <c r="F246" s="28" t="str">
        <f>IF(C246="","",IFERROR(VLOOKUP(C246,[1]Annuaires!$B$4:$ZZ$5000,2,0)&amp;"  "&amp;VLOOKUP(C246,[1]Annuaires!$B$4:$ZZ$5000,1,0),(IFERROR(VLOOKUP(C246,'[2]PRE - ETUDE'!$C$5:$ZZ$5000,5,0),IFERROR(VLOOKUP(C246,Imformations!$C$9:$E$39,2,0),(VLOOKUP(C246,[2]PROJETS!$C$5:$ZZ$5000,5,0)))))))</f>
        <v/>
      </c>
      <c r="G246" s="28" t="str">
        <f>IF(C246="","",IFERROR(VLOOKUP(C246,[1]Annuaires!$B$4:$ZZ$5000,4,0),(IFERROR(VLOOKUP(C246,'[2]PRE - ETUDE'!$C$5:$ZZ$5000,4,0),IFERROR(VLOOKUP(C246,[2]PROJETS!$C$5:$ZZ$5000,4,0),(VLOOKUP(C246,Imformations!$C$9:$E$38,3,0)))))))</f>
        <v/>
      </c>
      <c r="H246" s="29" t="str">
        <f>IF(C246="","",IFERROR((VLOOKUP(C246,'[2]PRE - ETUDE'!$E$58:$AD$100,25,0)),IFERROR(VLOOKUP(C246,Imformations!$C$10:$G$32,3,0),IFERROR((VLOOKUP(C246,[2]PROJETS!$D$24:$AE$1000,25,0)),""))))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65"/>
      <c r="D247" s="72"/>
      <c r="E247" s="64"/>
      <c r="F247" s="28" t="str">
        <f>IF(C247="","",IFERROR(VLOOKUP(C247,[1]Annuaires!$B$4:$ZZ$5000,2,0)&amp;"  "&amp;VLOOKUP(C247,[1]Annuaires!$B$4:$ZZ$5000,1,0),(IFERROR(VLOOKUP(C247,'[2]PRE - ETUDE'!$C$5:$ZZ$5000,5,0),IFERROR(VLOOKUP(C247,Imformations!$C$9:$E$39,2,0),(VLOOKUP(C247,[2]PROJETS!$C$5:$ZZ$5000,5,0)))))))</f>
        <v/>
      </c>
      <c r="G247" s="28" t="str">
        <f>IF(C247="","",IFERROR(VLOOKUP(C247,[1]Annuaires!$B$4:$ZZ$5000,4,0),(IFERROR(VLOOKUP(C247,'[2]PRE - ETUDE'!$C$5:$ZZ$5000,4,0),IFERROR(VLOOKUP(C247,[2]PROJETS!$C$5:$ZZ$5000,4,0),(VLOOKUP(C247,Imformations!$C$9:$E$38,3,0)))))))</f>
        <v/>
      </c>
      <c r="H247" s="29" t="str">
        <f>IF(C247="","",IFERROR((VLOOKUP(C247,'[2]PRE - ETUDE'!$E$58:$AD$100,25,0)),IFERROR(VLOOKUP(C247,Imformations!$C$10:$G$32,3,0),IFERROR((VLOOKUP(C247,[2]PROJETS!$D$24:$AE$1000,25,0)),""))))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65"/>
      <c r="D248" s="72"/>
      <c r="E248" s="64"/>
      <c r="F248" s="28" t="str">
        <f>IF(C248="","",IFERROR(VLOOKUP(C248,[1]Annuaires!$B$4:$ZZ$5000,2,0)&amp;"  "&amp;VLOOKUP(C248,[1]Annuaires!$B$4:$ZZ$5000,1,0),(IFERROR(VLOOKUP(C248,'[2]PRE - ETUDE'!$C$5:$ZZ$5000,5,0),IFERROR(VLOOKUP(C248,Imformations!$C$9:$E$39,2,0),(VLOOKUP(C248,[2]PROJETS!$C$5:$ZZ$5000,5,0)))))))</f>
        <v/>
      </c>
      <c r="G248" s="28" t="str">
        <f>IF(C248="","",IFERROR(VLOOKUP(C248,[1]Annuaires!$B$4:$ZZ$5000,4,0),(IFERROR(VLOOKUP(C248,'[2]PRE - ETUDE'!$C$5:$ZZ$5000,4,0),IFERROR(VLOOKUP(C248,[2]PROJETS!$C$5:$ZZ$5000,4,0),(VLOOKUP(C248,Imformations!$C$9:$E$38,3,0)))))))</f>
        <v/>
      </c>
      <c r="H248" s="29" t="str">
        <f>IF(C248="","",IFERROR((VLOOKUP(C248,'[2]PRE - ETUDE'!$E$58:$AD$100,25,0)),IFERROR(VLOOKUP(C248,Imformations!$C$10:$G$32,3,0),IFERROR((VLOOKUP(C248,[2]PROJETS!$D$24:$AE$1000,25,0)),""))))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65"/>
      <c r="D249" s="72"/>
      <c r="E249" s="64"/>
      <c r="F249" s="28" t="str">
        <f>IF(C249="","",IFERROR(VLOOKUP(C249,[1]Annuaires!$B$4:$ZZ$5000,2,0)&amp;"  "&amp;VLOOKUP(C249,[1]Annuaires!$B$4:$ZZ$5000,1,0),(IFERROR(VLOOKUP(C249,'[2]PRE - ETUDE'!$C$5:$ZZ$5000,5,0),IFERROR(VLOOKUP(C249,Imformations!$C$9:$E$39,2,0),(VLOOKUP(C249,[2]PROJETS!$C$5:$ZZ$5000,5,0)))))))</f>
        <v/>
      </c>
      <c r="G249" s="28" t="str">
        <f>IF(C249="","",IFERROR(VLOOKUP(C249,[1]Annuaires!$B$4:$ZZ$5000,4,0),(IFERROR(VLOOKUP(C249,'[2]PRE - ETUDE'!$C$5:$ZZ$5000,4,0),IFERROR(VLOOKUP(C249,[2]PROJETS!$C$5:$ZZ$5000,4,0),(VLOOKUP(C249,Imformations!$C$9:$E$38,3,0)))))))</f>
        <v/>
      </c>
      <c r="H249" s="29" t="str">
        <f>IF(C249="","",IFERROR((VLOOKUP(C249,'[2]PRE - ETUDE'!$E$58:$AD$100,25,0)),IFERROR(VLOOKUP(C249,Imformations!$C$10:$G$32,3,0),IFERROR((VLOOKUP(C249,[2]PROJETS!$D$24:$AE$1000,25,0)),""))))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65"/>
      <c r="D250" s="72"/>
      <c r="E250" s="64"/>
      <c r="F250" s="28" t="str">
        <f>IF(C250="","",IFERROR(VLOOKUP(C250,[1]Annuaires!$B$4:$ZZ$5000,2,0)&amp;"  "&amp;VLOOKUP(C250,[1]Annuaires!$B$4:$ZZ$5000,1,0),(IFERROR(VLOOKUP(C250,'[2]PRE - ETUDE'!$C$5:$ZZ$5000,5,0),IFERROR(VLOOKUP(C250,Imformations!$C$9:$E$39,2,0),(VLOOKUP(C250,[2]PROJETS!$C$5:$ZZ$5000,5,0)))))))</f>
        <v/>
      </c>
      <c r="G250" s="28" t="str">
        <f>IF(C250="","",IFERROR(VLOOKUP(C250,[1]Annuaires!$B$4:$ZZ$5000,4,0),(IFERROR(VLOOKUP(C250,'[2]PRE - ETUDE'!$C$5:$ZZ$5000,4,0),IFERROR(VLOOKUP(C250,[2]PROJETS!$C$5:$ZZ$5000,4,0),(VLOOKUP(C250,Imformations!$C$9:$E$38,3,0)))))))</f>
        <v/>
      </c>
      <c r="H250" s="29" t="str">
        <f>IF(C250="","",IFERROR((VLOOKUP(C250,'[2]PRE - ETUDE'!$E$58:$AD$100,25,0)),IFERROR(VLOOKUP(C250,Imformations!$C$10:$G$32,3,0),IFERROR((VLOOKUP(C250,[2]PROJETS!$D$24:$AE$1000,25,0)),""))))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49" t="s">
        <v>49</v>
      </c>
      <c r="D251" s="75">
        <f>SUM(D244:D250)</f>
        <v>0</v>
      </c>
      <c r="E251" s="50"/>
      <c r="F251" s="51"/>
      <c r="G251" s="52" t="s">
        <v>50</v>
      </c>
      <c r="H251" s="53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57"/>
    </row>
    <row r="258" spans="4:4" x14ac:dyDescent="0.25">
      <c r="D258" s="57"/>
    </row>
    <row r="259" spans="4:4" x14ac:dyDescent="0.25">
      <c r="D259" s="57"/>
    </row>
    <row r="260" spans="4:4" x14ac:dyDescent="0.25">
      <c r="D260" s="57"/>
    </row>
    <row r="261" spans="4:4" x14ac:dyDescent="0.25">
      <c r="D261" s="57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O261"/>
  <sheetViews>
    <sheetView showZeros="0" zoomScale="130" zoomScaleNormal="130" workbookViewId="0">
      <pane xSplit="12" ySplit="3" topLeftCell="M4" activePane="bottomRight" state="frozenSplit"/>
      <selection activeCell="B4" sqref="B4:K251"/>
      <selection pane="topRight" activeCell="B4" sqref="B4:K251"/>
      <selection pane="bottomLeft" activeCell="B4" sqref="B4:K251"/>
      <selection pane="bottomRight" activeCell="P1" sqref="P1:U1048576"/>
    </sheetView>
  </sheetViews>
  <sheetFormatPr baseColWidth="10" defaultRowHeight="15" x14ac:dyDescent="0.25"/>
  <cols>
    <col min="1" max="1" width="11.42578125" style="35"/>
    <col min="2" max="2" width="11.42578125" style="48"/>
    <col min="3" max="3" width="13.42578125" style="48" customWidth="1"/>
    <col min="4" max="4" width="9.5703125" style="48" customWidth="1"/>
    <col min="5" max="5" width="25.140625" style="48" customWidth="1"/>
    <col min="6" max="6" width="36.5703125" style="58" customWidth="1"/>
    <col min="7" max="7" width="44.7109375" style="59" bestFit="1" customWidth="1"/>
    <col min="8" max="8" width="8.7109375" style="48" customWidth="1"/>
    <col min="9" max="9" width="8.7109375" style="35" customWidth="1"/>
    <col min="10" max="10" width="8.7109375" style="60" customWidth="1"/>
    <col min="11" max="11" width="8.42578125" style="60" customWidth="1"/>
    <col min="12" max="12" width="10.42578125" style="39" customWidth="1"/>
    <col min="13" max="14" width="12.7109375" style="61" customWidth="1"/>
    <col min="15" max="16384" width="11.42578125" style="35"/>
  </cols>
  <sheetData>
    <row r="1" spans="2:15" s="15" customFormat="1" ht="34.5" customHeight="1" x14ac:dyDescent="0.2">
      <c r="B1" s="141" t="s">
        <v>40</v>
      </c>
      <c r="C1" s="141"/>
      <c r="D1" s="141"/>
      <c r="E1" s="77"/>
      <c r="F1" s="13" t="s">
        <v>41</v>
      </c>
      <c r="G1" s="62" t="str">
        <f>"DECEMBRE "&amp;Imformations!B3</f>
        <v>DECEMBRE 2017</v>
      </c>
      <c r="H1" s="142">
        <f>D11+D19+D27+D35+D43+D51+D59+D67+D75+D83+D91+D99+D107+D115+D123+D131+D139+D147+D155+D163+D171+D179+D187+D195+D203+D211+D219+D227+D235+D243+D251</f>
        <v>0</v>
      </c>
      <c r="I1" s="142"/>
      <c r="J1" s="14"/>
      <c r="K1" s="14"/>
      <c r="M1" s="16" t="s">
        <v>52</v>
      </c>
      <c r="N1" s="16" t="s">
        <v>53</v>
      </c>
      <c r="O1" s="17"/>
    </row>
    <row r="2" spans="2:15" s="15" customFormat="1" ht="19.5" customHeight="1" thickBot="1" x14ac:dyDescent="0.25">
      <c r="B2" s="18">
        <v>1</v>
      </c>
      <c r="C2" s="18">
        <f>B2+1</f>
        <v>2</v>
      </c>
      <c r="D2" s="18">
        <f t="shared" ref="D2:I2" si="0">C2+1</f>
        <v>3</v>
      </c>
      <c r="E2" s="18"/>
      <c r="F2" s="19"/>
      <c r="G2" s="18">
        <f>D2+1</f>
        <v>4</v>
      </c>
      <c r="H2" s="18">
        <f t="shared" si="0"/>
        <v>5</v>
      </c>
      <c r="I2" s="18">
        <f t="shared" si="0"/>
        <v>6</v>
      </c>
      <c r="J2" s="18">
        <v>7</v>
      </c>
      <c r="K2" s="18">
        <v>8</v>
      </c>
      <c r="M2" s="20"/>
      <c r="N2" s="20"/>
      <c r="O2" s="17"/>
    </row>
    <row r="3" spans="2:15" s="27" customFormat="1" ht="29.25" thickBot="1" x14ac:dyDescent="0.25">
      <c r="B3" s="21" t="s">
        <v>2</v>
      </c>
      <c r="C3" s="22" t="s">
        <v>0</v>
      </c>
      <c r="D3" s="80" t="s">
        <v>1</v>
      </c>
      <c r="E3" s="81" t="s">
        <v>58</v>
      </c>
      <c r="F3" s="22" t="s">
        <v>36</v>
      </c>
      <c r="G3" s="22" t="s">
        <v>11</v>
      </c>
      <c r="H3" s="80" t="s">
        <v>12</v>
      </c>
      <c r="I3" s="22" t="s">
        <v>55</v>
      </c>
      <c r="J3" s="23" t="s">
        <v>56</v>
      </c>
      <c r="K3" s="24" t="s">
        <v>57</v>
      </c>
      <c r="L3" s="25"/>
      <c r="M3" s="26"/>
      <c r="N3" s="26"/>
    </row>
    <row r="4" spans="2:15" ht="15" customHeight="1" x14ac:dyDescent="0.25">
      <c r="B4" s="143" t="s">
        <v>3</v>
      </c>
      <c r="C4" s="63"/>
      <c r="D4" s="71"/>
      <c r="E4" s="64"/>
      <c r="F4" s="28" t="str">
        <f>IF(C4="","",IFERROR(VLOOKUP(C4,[1]Annuaires!$B$4:$ZZ$5000,2,0)&amp;"  "&amp;VLOOKUP(C4,[1]Annuaires!$B$4:$ZZ$5000,1,0),(IFERROR(VLOOKUP(C4,'[2]PRE - ETUDE'!$C$5:$ZZ$5000,5,0),IFERROR(VLOOKUP(C4,Imformations!$C$9:$E$39,2,0),(VLOOKUP(C4,[2]PROJETS!$C$5:$ZZ$5000,5,0)))))))</f>
        <v/>
      </c>
      <c r="G4" s="28" t="str">
        <f>IF(C4="","",IFERROR(VLOOKUP(C4,[1]Annuaires!$B$4:$ZZ$5000,4,0),(IFERROR(VLOOKUP(C4,'[2]PRE - ETUDE'!$C$5:$ZZ$5000,4,0),IFERROR(VLOOKUP(C4,[2]PROJETS!$C$5:$ZZ$5000,4,0),(VLOOKUP(C4,Imformations!$C$9:$E$38,3,0)))))))</f>
        <v/>
      </c>
      <c r="H4" s="29"/>
      <c r="I4" s="30"/>
      <c r="J4" s="31"/>
      <c r="K4" s="32"/>
      <c r="L4" s="33"/>
      <c r="M4" s="34"/>
      <c r="N4" s="34"/>
    </row>
    <row r="5" spans="2:15" ht="15" customHeight="1" x14ac:dyDescent="0.25">
      <c r="B5" s="139"/>
      <c r="C5" s="65"/>
      <c r="D5" s="72"/>
      <c r="E5" s="64"/>
      <c r="F5" s="28" t="str">
        <f>IF(C5="","",IFERROR(VLOOKUP(C5,[1]Annuaires!$B$4:$ZZ$5000,2,0)&amp;"  "&amp;VLOOKUP(C5,[1]Annuaires!$B$4:$ZZ$5000,1,0),(IFERROR(VLOOKUP(C5,'[2]PRE - ETUDE'!$C$5:$ZZ$5000,5,0),IFERROR(VLOOKUP(C5,Imformations!$C$9:$E$39,2,0),(VLOOKUP(C5,[2]PROJETS!$C$5:$ZZ$5000,5,0)))))))</f>
        <v/>
      </c>
      <c r="G5" s="28" t="str">
        <f>IF(C5="","",IFERROR(VLOOKUP(C5,[1]Annuaires!$B$4:$ZZ$5000,4,0),(IFERROR(VLOOKUP(C5,'[2]PRE - ETUDE'!$C$5:$ZZ$5000,4,0),IFERROR(VLOOKUP(C5,[2]PROJETS!$C$5:$ZZ$5000,4,0),(VLOOKUP(C5,Imformations!$C$9:$E$38,3,0)))))))</f>
        <v/>
      </c>
      <c r="H5" s="29"/>
      <c r="I5" s="36"/>
      <c r="J5" s="37"/>
      <c r="K5" s="38"/>
      <c r="L5" s="33"/>
      <c r="M5" s="34"/>
      <c r="N5" s="34"/>
    </row>
    <row r="6" spans="2:15" ht="15" customHeight="1" x14ac:dyDescent="0.25">
      <c r="B6" s="139"/>
      <c r="C6" s="65"/>
      <c r="D6" s="72"/>
      <c r="E6" s="64"/>
      <c r="F6" s="28" t="str">
        <f>IF(C6="","",IFERROR(VLOOKUP(C6,[1]Annuaires!$B$4:$ZZ$5000,2,0)&amp;"  "&amp;VLOOKUP(C6,[1]Annuaires!$B$4:$ZZ$5000,1,0),(IFERROR(VLOOKUP(C6,'[2]PRE - ETUDE'!$C$5:$ZZ$5000,5,0),IFERROR(VLOOKUP(C6,Imformations!$C$9:$E$39,2,0),(VLOOKUP(C6,[2]PROJETS!$C$5:$ZZ$5000,5,0)))))))</f>
        <v/>
      </c>
      <c r="G6" s="28" t="str">
        <f>IF(C6="","",IFERROR(VLOOKUP(C6,[1]Annuaires!$B$4:$ZZ$5000,4,0),(IFERROR(VLOOKUP(C6,'[2]PRE - ETUDE'!$C$5:$ZZ$5000,4,0),IFERROR(VLOOKUP(C6,[2]PROJETS!$C$5:$ZZ$5000,4,0),(VLOOKUP(C6,Imformations!$C$9:$E$38,3,0)))))))</f>
        <v/>
      </c>
      <c r="H6" s="29"/>
      <c r="I6" s="36"/>
      <c r="J6" s="37"/>
      <c r="K6" s="38"/>
      <c r="L6" s="33"/>
      <c r="M6" s="34"/>
      <c r="N6" s="34"/>
    </row>
    <row r="7" spans="2:15" ht="15" customHeight="1" x14ac:dyDescent="0.25">
      <c r="B7" s="139"/>
      <c r="C7" s="65"/>
      <c r="D7" s="72"/>
      <c r="E7" s="64"/>
      <c r="F7" s="28" t="str">
        <f>IF(C7="","",IFERROR(VLOOKUP(C7,[1]Annuaires!$B$4:$ZZ$5000,2,0)&amp;"  "&amp;VLOOKUP(C7,[1]Annuaires!$B$4:$ZZ$5000,1,0),(IFERROR(VLOOKUP(C7,'[2]PRE - ETUDE'!$C$5:$ZZ$5000,5,0),IFERROR(VLOOKUP(C7,Imformations!$C$9:$E$39,2,0),(VLOOKUP(C7,[2]PROJETS!$C$5:$ZZ$5000,5,0)))))))</f>
        <v/>
      </c>
      <c r="G7" s="28" t="str">
        <f>IF(C7="","",IFERROR(VLOOKUP(C7,[1]Annuaires!$B$4:$ZZ$5000,4,0),(IFERROR(VLOOKUP(C7,'[2]PRE - ETUDE'!$C$5:$ZZ$5000,4,0),IFERROR(VLOOKUP(C7,[2]PROJETS!$C$5:$ZZ$5000,4,0),(VLOOKUP(C7,Imformations!$C$9:$E$38,3,0)))))))</f>
        <v/>
      </c>
      <c r="H7" s="29"/>
      <c r="I7" s="36"/>
      <c r="J7" s="37"/>
      <c r="K7" s="38"/>
      <c r="L7" s="33"/>
      <c r="M7" s="34"/>
      <c r="N7" s="34"/>
    </row>
    <row r="8" spans="2:15" ht="15" customHeight="1" x14ac:dyDescent="0.25">
      <c r="B8" s="139"/>
      <c r="C8" s="65"/>
      <c r="D8" s="72"/>
      <c r="E8" s="64"/>
      <c r="F8" s="28" t="str">
        <f>IF(C8="","",IFERROR(VLOOKUP(C8,[1]Annuaires!$B$4:$ZZ$5000,2,0)&amp;"  "&amp;VLOOKUP(C8,[1]Annuaires!$B$4:$ZZ$5000,1,0),(IFERROR(VLOOKUP(C8,'[2]PRE - ETUDE'!$C$5:$ZZ$5000,5,0),IFERROR(VLOOKUP(C8,Imformations!$C$9:$E$39,2,0),(VLOOKUP(C8,[2]PROJETS!$C$5:$ZZ$5000,5,0)))))))</f>
        <v/>
      </c>
      <c r="G8" s="28" t="str">
        <f>IF(C8="","",IFERROR(VLOOKUP(C8,[1]Annuaires!$B$4:$ZZ$5000,4,0),(IFERROR(VLOOKUP(C8,'[2]PRE - ETUDE'!$C$5:$ZZ$5000,4,0),IFERROR(VLOOKUP(C8,[2]PROJETS!$C$5:$ZZ$5000,4,0),(VLOOKUP(C8,Imformations!$C$9:$E$38,3,0)))))))</f>
        <v/>
      </c>
      <c r="H8" s="29" t="str">
        <f>IF(C8="","",IFERROR((VLOOKUP(C8,'[2]PRE - ETUDE'!$E$58:$AD$100,25,0)),IFERROR(VLOOKUP(C8,Imformations!$C$10:$G$32,3,0),IFERROR((VLOOKUP(C8,[2]PROJETS!$D$24:$AE$1000,25,0)),""))))</f>
        <v/>
      </c>
      <c r="I8" s="36"/>
      <c r="J8" s="37"/>
      <c r="K8" s="38"/>
      <c r="M8" s="34"/>
      <c r="N8" s="34"/>
    </row>
    <row r="9" spans="2:15" ht="15" customHeight="1" x14ac:dyDescent="0.25">
      <c r="B9" s="139"/>
      <c r="C9" s="65"/>
      <c r="D9" s="72"/>
      <c r="E9" s="64"/>
      <c r="F9" s="28" t="str">
        <f>IF(C9="","",IFERROR(VLOOKUP(C9,[1]Annuaires!$B$4:$ZZ$5000,2,0)&amp;"  "&amp;VLOOKUP(C9,[1]Annuaires!$B$4:$ZZ$5000,1,0),(IFERROR(VLOOKUP(C9,'[2]PRE - ETUDE'!$C$5:$ZZ$5000,5,0),IFERROR(VLOOKUP(C9,Imformations!$C$9:$E$39,2,0),(VLOOKUP(C9,[2]PROJETS!$C$5:$ZZ$5000,5,0)))))))</f>
        <v/>
      </c>
      <c r="G9" s="28" t="str">
        <f>IF(C9="","",IFERROR(VLOOKUP(C9,[1]Annuaires!$B$4:$ZZ$5000,4,0),(IFERROR(VLOOKUP(C9,'[2]PRE - ETUDE'!$C$5:$ZZ$5000,4,0),IFERROR(VLOOKUP(C9,[2]PROJETS!$C$5:$ZZ$5000,4,0),(VLOOKUP(C9,Imformations!$C$9:$E$38,3,0)))))))</f>
        <v/>
      </c>
      <c r="H9" s="29" t="str">
        <f>IF(C9="","",IFERROR((VLOOKUP(C9,'[2]PRE - ETUDE'!$E$58:$AD$100,25,0)),IFERROR(VLOOKUP(C9,Imformations!$C$10:$G$32,3,0),IFERROR((VLOOKUP(C9,[2]PROJETS!$D$24:$AE$1000,25,0)),""))))</f>
        <v/>
      </c>
      <c r="I9" s="36"/>
      <c r="J9" s="37"/>
      <c r="K9" s="38"/>
      <c r="M9" s="34"/>
      <c r="N9" s="34"/>
    </row>
    <row r="10" spans="2:15" ht="15" customHeight="1" x14ac:dyDescent="0.25">
      <c r="B10" s="139"/>
      <c r="C10" s="65"/>
      <c r="D10" s="72"/>
      <c r="E10" s="64"/>
      <c r="F10" s="28" t="str">
        <f>IF(C10="","",IFERROR(VLOOKUP(C10,[1]Annuaires!$B$4:$ZZ$5000,2,0)&amp;"  "&amp;VLOOKUP(C10,[1]Annuaires!$B$4:$ZZ$5000,1,0),(IFERROR(VLOOKUP(C10,'[2]PRE - ETUDE'!$C$5:$ZZ$5000,5,0),IFERROR(VLOOKUP(C10,Imformations!$C$9:$E$39,2,0),(VLOOKUP(C10,[2]PROJETS!$C$5:$ZZ$5000,5,0)))))))</f>
        <v/>
      </c>
      <c r="G10" s="28" t="str">
        <f>IF(C10="","",IFERROR(VLOOKUP(C10,[1]Annuaires!$B$4:$ZZ$5000,4,0),(IFERROR(VLOOKUP(C10,'[2]PRE - ETUDE'!$C$5:$ZZ$5000,4,0),IFERROR(VLOOKUP(C10,[2]PROJETS!$C$5:$ZZ$5000,4,0),(VLOOKUP(C10,Imformations!$C$9:$E$38,3,0)))))))</f>
        <v/>
      </c>
      <c r="H10" s="29" t="str">
        <f>IF(C10="","",IFERROR((VLOOKUP(C10,'[2]PRE - ETUDE'!$E$58:$AD$100,25,0)),IFERROR(VLOOKUP(C10,Imformations!$C$10:$G$32,3,0),IFERROR((VLOOKUP(C10,[2]PROJETS!$D$24:$AE$1000,25,0)),""))))</f>
        <v/>
      </c>
      <c r="I10" s="36"/>
      <c r="J10" s="37"/>
      <c r="K10" s="38"/>
      <c r="M10" s="34"/>
      <c r="N10" s="34"/>
    </row>
    <row r="11" spans="2:15" ht="15" customHeight="1" x14ac:dyDescent="0.25">
      <c r="B11" s="140"/>
      <c r="C11" s="40" t="s">
        <v>49</v>
      </c>
      <c r="D11" s="73">
        <f>SUM(D4:D10)</f>
        <v>0</v>
      </c>
      <c r="E11" s="41"/>
      <c r="F11" s="42"/>
      <c r="G11" s="43" t="s">
        <v>50</v>
      </c>
      <c r="H11" s="44">
        <f>M11/24</f>
        <v>0</v>
      </c>
      <c r="I11" s="45" t="s">
        <v>51</v>
      </c>
      <c r="J11" s="46">
        <f>N11/24</f>
        <v>0</v>
      </c>
      <c r="K11" s="47" t="str">
        <f>IF(J11=0,"",J11-H11)</f>
        <v/>
      </c>
      <c r="M11" s="66"/>
      <c r="N11" s="66"/>
    </row>
    <row r="12" spans="2:15" x14ac:dyDescent="0.25">
      <c r="B12" s="138" t="s">
        <v>4</v>
      </c>
      <c r="C12" s="65"/>
      <c r="D12" s="70"/>
      <c r="E12" s="67"/>
      <c r="F12" s="28" t="str">
        <f>IF(C12="","",IFERROR(VLOOKUP(C12,[1]Annuaires!$B$4:$ZZ$5000,2,0)&amp;"  "&amp;VLOOKUP(C12,[1]Annuaires!$B$4:$ZZ$5000,1,0),(IFERROR(VLOOKUP(C12,'[2]PRE - ETUDE'!$C$5:$ZZ$5000,5,0),IFERROR(VLOOKUP(C12,Imformations!$C$9:$E$39,2,0),(VLOOKUP(C12,[2]PROJETS!$C$5:$ZZ$5000,5,0)))))))</f>
        <v/>
      </c>
      <c r="G12" s="28" t="str">
        <f>IF(C12="","",IFERROR(VLOOKUP(C12,[1]Annuaires!$B$4:$ZZ$5000,4,0),(IFERROR(VLOOKUP(C12,'[2]PRE - ETUDE'!$C$5:$ZZ$5000,4,0),IFERROR(VLOOKUP(C12,[2]PROJETS!$C$5:$ZZ$5000,4,0),(VLOOKUP(C12,Imformations!$C$9:$E$38,3,0)))))))</f>
        <v/>
      </c>
      <c r="H12" s="29" t="str">
        <f>IF(C12="","",IFERROR((VLOOKUP(C12,'[2]PRE - ETUDE'!$E$58:$AD$100,25,0)),IFERROR(VLOOKUP(C12,Imformations!$C$10:$G$32,3,0),IFERROR((VLOOKUP(C12,[2]PROJETS!$D$24:$AE$1000,25,0)),""))))</f>
        <v/>
      </c>
      <c r="I12" s="30"/>
      <c r="J12" s="31"/>
      <c r="K12" s="32"/>
      <c r="M12" s="34"/>
      <c r="N12" s="34"/>
    </row>
    <row r="13" spans="2:15" x14ac:dyDescent="0.25">
      <c r="B13" s="139"/>
      <c r="C13" s="65"/>
      <c r="D13" s="72"/>
      <c r="E13" s="64"/>
      <c r="F13" s="28" t="str">
        <f>IF(C13="","",IFERROR(VLOOKUP(C13,[1]Annuaires!$B$4:$ZZ$5000,2,0)&amp;"  "&amp;VLOOKUP(C13,[1]Annuaires!$B$4:$ZZ$5000,1,0),(IFERROR(VLOOKUP(C13,'[2]PRE - ETUDE'!$C$5:$ZZ$5000,5,0),IFERROR(VLOOKUP(C13,Imformations!$C$9:$E$39,2,0),(VLOOKUP(C13,[2]PROJETS!$C$5:$ZZ$5000,5,0)))))))</f>
        <v/>
      </c>
      <c r="G13" s="28" t="str">
        <f>IF(C13="","",IFERROR(VLOOKUP(C13,[1]Annuaires!$B$4:$ZZ$5000,4,0),(IFERROR(VLOOKUP(C13,'[2]PRE - ETUDE'!$C$5:$ZZ$5000,4,0),IFERROR(VLOOKUP(C13,[2]PROJETS!$C$5:$ZZ$5000,4,0),(VLOOKUP(C13,Imformations!$C$9:$E$38,3,0)))))))</f>
        <v/>
      </c>
      <c r="H13" s="29" t="str">
        <f>IF(C13="","",IFERROR((VLOOKUP(C13,'[2]PRE - ETUDE'!$E$58:$AD$100,25,0)),IFERROR(VLOOKUP(C13,Imformations!$C$10:$G$32,3,0),IFERROR((VLOOKUP(C13,[2]PROJETS!$D$24:$AE$1000,25,0)),""))))</f>
        <v/>
      </c>
      <c r="I13" s="36"/>
      <c r="J13" s="37"/>
      <c r="K13" s="38"/>
      <c r="M13" s="34"/>
      <c r="N13" s="34"/>
    </row>
    <row r="14" spans="2:15" x14ac:dyDescent="0.25">
      <c r="B14" s="139"/>
      <c r="C14" s="65"/>
      <c r="D14" s="72"/>
      <c r="E14" s="64"/>
      <c r="F14" s="28" t="str">
        <f>IF(C14="","",IFERROR(VLOOKUP(C14,[1]Annuaires!$B$4:$ZZ$5000,2,0)&amp;"  "&amp;VLOOKUP(C14,[1]Annuaires!$B$4:$ZZ$5000,1,0),(IFERROR(VLOOKUP(C14,'[2]PRE - ETUDE'!$C$5:$ZZ$5000,5,0),IFERROR(VLOOKUP(C14,Imformations!$C$9:$E$39,2,0),(VLOOKUP(C14,[2]PROJETS!$C$5:$ZZ$5000,5,0)))))))</f>
        <v/>
      </c>
      <c r="G14" s="28" t="str">
        <f>IF(C14="","",IFERROR(VLOOKUP(C14,[1]Annuaires!$B$4:$ZZ$5000,4,0),(IFERROR(VLOOKUP(C14,'[2]PRE - ETUDE'!$C$5:$ZZ$5000,4,0),IFERROR(VLOOKUP(C14,[2]PROJETS!$C$5:$ZZ$5000,4,0),(VLOOKUP(C14,Imformations!$C$9:$E$38,3,0)))))))</f>
        <v/>
      </c>
      <c r="H14" s="29" t="str">
        <f>IF(C14="","",IFERROR((VLOOKUP(C14,'[2]PRE - ETUDE'!$E$58:$AD$100,25,0)),IFERROR(VLOOKUP(C14,Imformations!$C$10:$G$32,3,0),IFERROR((VLOOKUP(C14,[2]PROJETS!$D$24:$AE$1000,25,0)),""))))</f>
        <v/>
      </c>
      <c r="I14" s="36"/>
      <c r="J14" s="37"/>
      <c r="K14" s="38"/>
      <c r="M14" s="34"/>
      <c r="N14" s="34"/>
    </row>
    <row r="15" spans="2:15" x14ac:dyDescent="0.25">
      <c r="B15" s="139"/>
      <c r="C15" s="65"/>
      <c r="D15" s="72"/>
      <c r="E15" s="64"/>
      <c r="F15" s="28" t="str">
        <f>IF(C15="","",IFERROR(VLOOKUP(C15,[1]Annuaires!$B$4:$ZZ$5000,2,0)&amp;"  "&amp;VLOOKUP(C15,[1]Annuaires!$B$4:$ZZ$5000,1,0),(IFERROR(VLOOKUP(C15,'[2]PRE - ETUDE'!$C$5:$ZZ$5000,5,0),IFERROR(VLOOKUP(C15,Imformations!$C$9:$E$39,2,0),(VLOOKUP(C15,[2]PROJETS!$C$5:$ZZ$5000,5,0)))))))</f>
        <v/>
      </c>
      <c r="G15" s="28" t="str">
        <f>IF(C15="","",IFERROR(VLOOKUP(C15,[1]Annuaires!$B$4:$ZZ$5000,4,0),(IFERROR(VLOOKUP(C15,'[2]PRE - ETUDE'!$C$5:$ZZ$5000,4,0),IFERROR(VLOOKUP(C15,[2]PROJETS!$C$5:$ZZ$5000,4,0),(VLOOKUP(C15,Imformations!$C$9:$E$38,3,0)))))))</f>
        <v/>
      </c>
      <c r="H15" s="29" t="str">
        <f>IF(C15="","",IFERROR((VLOOKUP(C15,'[2]PRE - ETUDE'!$E$58:$AD$100,25,0)),IFERROR(VLOOKUP(C15,Imformations!$C$10:$G$32,3,0),IFERROR((VLOOKUP(C15,[2]PROJETS!$D$24:$AE$1000,25,0)),""))))</f>
        <v/>
      </c>
      <c r="I15" s="36"/>
      <c r="J15" s="37"/>
      <c r="K15" s="38"/>
      <c r="M15" s="34"/>
      <c r="N15" s="34"/>
    </row>
    <row r="16" spans="2:15" x14ac:dyDescent="0.25">
      <c r="B16" s="139"/>
      <c r="C16" s="65"/>
      <c r="D16" s="72"/>
      <c r="E16" s="64"/>
      <c r="F16" s="28" t="str">
        <f>IF(C16="","",IFERROR(VLOOKUP(C16,[1]Annuaires!$B$4:$ZZ$5000,2,0)&amp;"  "&amp;VLOOKUP(C16,[1]Annuaires!$B$4:$ZZ$5000,1,0),(IFERROR(VLOOKUP(C16,'[2]PRE - ETUDE'!$C$5:$ZZ$5000,5,0),IFERROR(VLOOKUP(C16,Imformations!$C$9:$E$39,2,0),(VLOOKUP(C16,[2]PROJETS!$C$5:$ZZ$5000,5,0)))))))</f>
        <v/>
      </c>
      <c r="G16" s="28" t="str">
        <f>IF(C16="","",IFERROR(VLOOKUP(C16,[1]Annuaires!$B$4:$ZZ$5000,4,0),(IFERROR(VLOOKUP(C16,'[2]PRE - ETUDE'!$C$5:$ZZ$5000,4,0),IFERROR(VLOOKUP(C16,[2]PROJETS!$C$5:$ZZ$5000,4,0),(VLOOKUP(C16,Imformations!$C$9:$E$38,3,0)))))))</f>
        <v/>
      </c>
      <c r="H16" s="29" t="str">
        <f>IF(C16="","",IFERROR((VLOOKUP(C16,'[2]PRE - ETUDE'!$E$58:$AD$100,25,0)),IFERROR(VLOOKUP(C16,Imformations!$C$10:$G$32,3,0),IFERROR((VLOOKUP(C16,[2]PROJETS!$D$24:$AE$1000,25,0)),""))))</f>
        <v/>
      </c>
      <c r="I16" s="36"/>
      <c r="J16" s="37"/>
      <c r="K16" s="38"/>
      <c r="M16" s="34"/>
      <c r="N16" s="34"/>
    </row>
    <row r="17" spans="2:14" x14ac:dyDescent="0.25">
      <c r="B17" s="139"/>
      <c r="C17" s="65"/>
      <c r="D17" s="72"/>
      <c r="E17" s="64"/>
      <c r="F17" s="28" t="str">
        <f>IF(C17="","",IFERROR(VLOOKUP(C17,[1]Annuaires!$B$4:$ZZ$5000,2,0)&amp;"  "&amp;VLOOKUP(C17,[1]Annuaires!$B$4:$ZZ$5000,1,0),(IFERROR(VLOOKUP(C17,'[2]PRE - ETUDE'!$C$5:$ZZ$5000,5,0),IFERROR(VLOOKUP(C17,Imformations!$C$9:$E$39,2,0),(VLOOKUP(C17,[2]PROJETS!$C$5:$ZZ$5000,5,0)))))))</f>
        <v/>
      </c>
      <c r="G17" s="28" t="str">
        <f>IF(C17="","",IFERROR(VLOOKUP(C17,[1]Annuaires!$B$4:$ZZ$5000,4,0),(IFERROR(VLOOKUP(C17,'[2]PRE - ETUDE'!$C$5:$ZZ$5000,4,0),IFERROR(VLOOKUP(C17,[2]PROJETS!$C$5:$ZZ$5000,4,0),(VLOOKUP(C17,Imformations!$C$9:$E$38,3,0)))))))</f>
        <v/>
      </c>
      <c r="H17" s="29" t="str">
        <f>IF(C17="","",IFERROR((VLOOKUP(C17,'[2]PRE - ETUDE'!$E$58:$AD$100,25,0)),IFERROR(VLOOKUP(C17,Imformations!$C$10:$G$32,3,0),IFERROR((VLOOKUP(C17,[2]PROJETS!$D$24:$AE$1000,25,0)),""))))</f>
        <v/>
      </c>
      <c r="I17" s="36"/>
      <c r="J17" s="37"/>
      <c r="K17" s="38"/>
      <c r="M17" s="34"/>
      <c r="N17" s="34"/>
    </row>
    <row r="18" spans="2:14" x14ac:dyDescent="0.25">
      <c r="B18" s="139"/>
      <c r="C18" s="65"/>
      <c r="D18" s="72"/>
      <c r="E18" s="64"/>
      <c r="F18" s="28" t="str">
        <f>IF(C18="","",IFERROR(VLOOKUP(C18,[1]Annuaires!$B$4:$ZZ$5000,2,0)&amp;"  "&amp;VLOOKUP(C18,[1]Annuaires!$B$4:$ZZ$5000,1,0),(IFERROR(VLOOKUP(C18,'[2]PRE - ETUDE'!$C$5:$ZZ$5000,5,0),IFERROR(VLOOKUP(C18,Imformations!$C$9:$E$39,2,0),(VLOOKUP(C18,[2]PROJETS!$C$5:$ZZ$5000,5,0)))))))</f>
        <v/>
      </c>
      <c r="G18" s="28" t="str">
        <f>IF(C18="","",IFERROR(VLOOKUP(C18,[1]Annuaires!$B$4:$ZZ$5000,4,0),(IFERROR(VLOOKUP(C18,'[2]PRE - ETUDE'!$C$5:$ZZ$5000,4,0),IFERROR(VLOOKUP(C18,[2]PROJETS!$C$5:$ZZ$5000,4,0),(VLOOKUP(C18,Imformations!$C$9:$E$38,3,0)))))))</f>
        <v/>
      </c>
      <c r="H18" s="29" t="str">
        <f>IF(C18="","",IFERROR((VLOOKUP(C18,'[2]PRE - ETUDE'!$E$58:$AD$100,25,0)),IFERROR(VLOOKUP(C18,Imformations!$C$10:$G$32,3,0),IFERROR((VLOOKUP(C18,[2]PROJETS!$D$24:$AE$1000,25,0)),""))))</f>
        <v/>
      </c>
      <c r="I18" s="36"/>
      <c r="J18" s="37"/>
      <c r="K18" s="38"/>
      <c r="M18" s="34"/>
      <c r="N18" s="34"/>
    </row>
    <row r="19" spans="2:14" x14ac:dyDescent="0.25">
      <c r="B19" s="140"/>
      <c r="C19" s="40" t="s">
        <v>49</v>
      </c>
      <c r="D19" s="73">
        <f>SUM(D12:D18)</f>
        <v>0</v>
      </c>
      <c r="E19" s="41"/>
      <c r="F19" s="42"/>
      <c r="G19" s="43" t="s">
        <v>50</v>
      </c>
      <c r="H19" s="44">
        <f>M19/24</f>
        <v>0</v>
      </c>
      <c r="I19" s="45" t="s">
        <v>51</v>
      </c>
      <c r="J19" s="46">
        <f>N19/24</f>
        <v>0</v>
      </c>
      <c r="K19" s="47" t="str">
        <f>IF(J19=0,"",J19-H19)</f>
        <v/>
      </c>
      <c r="M19" s="66"/>
      <c r="N19" s="66"/>
    </row>
    <row r="20" spans="2:14" x14ac:dyDescent="0.25">
      <c r="B20" s="138" t="s">
        <v>5</v>
      </c>
      <c r="C20" s="65"/>
      <c r="D20" s="70"/>
      <c r="E20" s="67"/>
      <c r="F20" s="28" t="str">
        <f>IF(C20="","",IFERROR(VLOOKUP(C20,[1]Annuaires!$B$4:$ZZ$5000,2,0)&amp;"  "&amp;VLOOKUP(C20,[1]Annuaires!$B$4:$ZZ$5000,1,0),(IFERROR(VLOOKUP(C20,'[2]PRE - ETUDE'!$C$5:$ZZ$5000,5,0),IFERROR(VLOOKUP(C20,Imformations!$C$9:$E$39,2,0),(VLOOKUP(C20,[2]PROJETS!$C$5:$ZZ$5000,5,0)))))))</f>
        <v/>
      </c>
      <c r="G20" s="28" t="str">
        <f>IF(C20="","",IFERROR(VLOOKUP(C20,[1]Annuaires!$B$4:$ZZ$5000,4,0),(IFERROR(VLOOKUP(C20,'[2]PRE - ETUDE'!$C$5:$ZZ$5000,4,0),IFERROR(VLOOKUP(C20,[2]PROJETS!$C$5:$ZZ$5000,4,0),(VLOOKUP(C20,Imformations!$C$9:$E$38,3,0)))))))</f>
        <v/>
      </c>
      <c r="H20" s="29" t="str">
        <f>IF(C20="","",IFERROR((VLOOKUP(C20,'[2]PRE - ETUDE'!$E$58:$AD$100,25,0)),IFERROR(VLOOKUP(C20,Imformations!$C$10:$G$32,3,0),IFERROR((VLOOKUP(C20,[2]PROJETS!$D$24:$AE$1000,25,0)),""))))</f>
        <v/>
      </c>
      <c r="I20" s="30"/>
      <c r="J20" s="31"/>
      <c r="K20" s="32"/>
      <c r="M20" s="34"/>
      <c r="N20" s="34"/>
    </row>
    <row r="21" spans="2:14" x14ac:dyDescent="0.25">
      <c r="B21" s="139"/>
      <c r="C21" s="65"/>
      <c r="D21" s="72"/>
      <c r="E21" s="64"/>
      <c r="F21" s="28" t="str">
        <f>IF(C21="","",IFERROR(VLOOKUP(C21,[1]Annuaires!$B$4:$ZZ$5000,2,0)&amp;"  "&amp;VLOOKUP(C21,[1]Annuaires!$B$4:$ZZ$5000,1,0),(IFERROR(VLOOKUP(C21,'[2]PRE - ETUDE'!$C$5:$ZZ$5000,5,0),IFERROR(VLOOKUP(C21,Imformations!$C$9:$E$39,2,0),(VLOOKUP(C21,[2]PROJETS!$C$5:$ZZ$5000,5,0)))))))</f>
        <v/>
      </c>
      <c r="G21" s="28" t="str">
        <f>IF(C21="","",IFERROR(VLOOKUP(C21,[1]Annuaires!$B$4:$ZZ$5000,4,0),(IFERROR(VLOOKUP(C21,'[2]PRE - ETUDE'!$C$5:$ZZ$5000,4,0),IFERROR(VLOOKUP(C21,[2]PROJETS!$C$5:$ZZ$5000,4,0),(VLOOKUP(C21,Imformations!$C$9:$E$38,3,0)))))))</f>
        <v/>
      </c>
      <c r="H21" s="29" t="str">
        <f>IF(C21="","",IFERROR((VLOOKUP(C21,'[2]PRE - ETUDE'!$E$58:$AD$100,25,0)),IFERROR(VLOOKUP(C21,Imformations!$C$10:$G$32,3,0),IFERROR((VLOOKUP(C21,[2]PROJETS!$D$24:$AE$1000,25,0)),""))))</f>
        <v/>
      </c>
      <c r="I21" s="36"/>
      <c r="J21" s="37"/>
      <c r="K21" s="38"/>
      <c r="M21" s="34"/>
      <c r="N21" s="34"/>
    </row>
    <row r="22" spans="2:14" x14ac:dyDescent="0.25">
      <c r="B22" s="139"/>
      <c r="C22" s="65"/>
      <c r="D22" s="72"/>
      <c r="E22" s="64"/>
      <c r="F22" s="28" t="str">
        <f>IF(C22="","",IFERROR(VLOOKUP(C22,[1]Annuaires!$B$4:$ZZ$5000,2,0)&amp;"  "&amp;VLOOKUP(C22,[1]Annuaires!$B$4:$ZZ$5000,1,0),(IFERROR(VLOOKUP(C22,'[2]PRE - ETUDE'!$C$5:$ZZ$5000,5,0),IFERROR(VLOOKUP(C22,Imformations!$C$9:$E$39,2,0),(VLOOKUP(C22,[2]PROJETS!$C$5:$ZZ$5000,5,0)))))))</f>
        <v/>
      </c>
      <c r="G22" s="28" t="str">
        <f>IF(C22="","",IFERROR(VLOOKUP(C22,[1]Annuaires!$B$4:$ZZ$5000,4,0),(IFERROR(VLOOKUP(C22,'[2]PRE - ETUDE'!$C$5:$ZZ$5000,4,0),IFERROR(VLOOKUP(C22,[2]PROJETS!$C$5:$ZZ$5000,4,0),(VLOOKUP(C22,Imformations!$C$9:$E$38,3,0)))))))</f>
        <v/>
      </c>
      <c r="H22" s="29" t="str">
        <f>IF(C22="","",IFERROR((VLOOKUP(C22,'[2]PRE - ETUDE'!$E$58:$AD$100,25,0)),IFERROR(VLOOKUP(C22,Imformations!$C$10:$G$32,3,0),IFERROR((VLOOKUP(C22,[2]PROJETS!$D$24:$AE$1000,25,0)),""))))</f>
        <v/>
      </c>
      <c r="I22" s="36"/>
      <c r="J22" s="37"/>
      <c r="K22" s="38"/>
      <c r="M22" s="34"/>
      <c r="N22" s="34"/>
    </row>
    <row r="23" spans="2:14" x14ac:dyDescent="0.25">
      <c r="B23" s="139"/>
      <c r="C23" s="65"/>
      <c r="D23" s="72"/>
      <c r="E23" s="64"/>
      <c r="F23" s="28" t="str">
        <f>IF(C23="","",IFERROR(VLOOKUP(C23,[1]Annuaires!$B$4:$ZZ$5000,2,0)&amp;"  "&amp;VLOOKUP(C23,[1]Annuaires!$B$4:$ZZ$5000,1,0),(IFERROR(VLOOKUP(C23,'[2]PRE - ETUDE'!$C$5:$ZZ$5000,5,0),IFERROR(VLOOKUP(C23,Imformations!$C$9:$E$39,2,0),(VLOOKUP(C23,[2]PROJETS!$C$5:$ZZ$5000,5,0)))))))</f>
        <v/>
      </c>
      <c r="G23" s="28" t="str">
        <f>IF(C23="","",IFERROR(VLOOKUP(C23,[1]Annuaires!$B$4:$ZZ$5000,4,0),(IFERROR(VLOOKUP(C23,'[2]PRE - ETUDE'!$C$5:$ZZ$5000,4,0),IFERROR(VLOOKUP(C23,[2]PROJETS!$C$5:$ZZ$5000,4,0),(VLOOKUP(C23,Imformations!$C$9:$E$38,3,0)))))))</f>
        <v/>
      </c>
      <c r="H23" s="29" t="str">
        <f>IF(C23="","",IFERROR((VLOOKUP(C23,'[2]PRE - ETUDE'!$E$58:$AD$100,25,0)),IFERROR(VLOOKUP(C23,Imformations!$C$10:$G$32,3,0),IFERROR((VLOOKUP(C23,[2]PROJETS!$D$24:$AE$1000,25,0)),""))))</f>
        <v/>
      </c>
      <c r="I23" s="36"/>
      <c r="J23" s="37"/>
      <c r="K23" s="38"/>
      <c r="M23" s="34"/>
      <c r="N23" s="34"/>
    </row>
    <row r="24" spans="2:14" x14ac:dyDescent="0.25">
      <c r="B24" s="139"/>
      <c r="C24" s="65"/>
      <c r="D24" s="72"/>
      <c r="E24" s="64"/>
      <c r="F24" s="28" t="str">
        <f>IF(C24="","",IFERROR(VLOOKUP(C24,[1]Annuaires!$B$4:$ZZ$5000,2,0)&amp;"  "&amp;VLOOKUP(C24,[1]Annuaires!$B$4:$ZZ$5000,1,0),(IFERROR(VLOOKUP(C24,'[2]PRE - ETUDE'!$C$5:$ZZ$5000,5,0),IFERROR(VLOOKUP(C24,Imformations!$C$9:$E$39,2,0),(VLOOKUP(C24,[2]PROJETS!$C$5:$ZZ$5000,5,0)))))))</f>
        <v/>
      </c>
      <c r="G24" s="28" t="str">
        <f>IF(C24="","",IFERROR(VLOOKUP(C24,[1]Annuaires!$B$4:$ZZ$5000,4,0),(IFERROR(VLOOKUP(C24,'[2]PRE - ETUDE'!$C$5:$ZZ$5000,4,0),IFERROR(VLOOKUP(C24,[2]PROJETS!$C$5:$ZZ$5000,4,0),(VLOOKUP(C24,Imformations!$C$9:$E$38,3,0)))))))</f>
        <v/>
      </c>
      <c r="H24" s="29" t="str">
        <f>IF(C24="","",IFERROR((VLOOKUP(C24,'[2]PRE - ETUDE'!$E$58:$AD$100,25,0)),IFERROR(VLOOKUP(C24,Imformations!$C$10:$G$32,3,0),IFERROR((VLOOKUP(C24,[2]PROJETS!$D$24:$AE$1000,25,0)),""))))</f>
        <v/>
      </c>
      <c r="I24" s="36"/>
      <c r="J24" s="37"/>
      <c r="K24" s="38"/>
      <c r="M24" s="34"/>
      <c r="N24" s="34"/>
    </row>
    <row r="25" spans="2:14" x14ac:dyDescent="0.25">
      <c r="B25" s="139"/>
      <c r="C25" s="65"/>
      <c r="D25" s="72"/>
      <c r="E25" s="64"/>
      <c r="F25" s="28" t="str">
        <f>IF(C25="","",IFERROR(VLOOKUP(C25,[1]Annuaires!$B$4:$ZZ$5000,2,0)&amp;"  "&amp;VLOOKUP(C25,[1]Annuaires!$B$4:$ZZ$5000,1,0),(IFERROR(VLOOKUP(C25,'[2]PRE - ETUDE'!$C$5:$ZZ$5000,5,0),IFERROR(VLOOKUP(C25,Imformations!$C$9:$E$39,2,0),(VLOOKUP(C25,[2]PROJETS!$C$5:$ZZ$5000,5,0)))))))</f>
        <v/>
      </c>
      <c r="G25" s="28" t="str">
        <f>IF(C25="","",IFERROR(VLOOKUP(C25,[1]Annuaires!$B$4:$ZZ$5000,4,0),(IFERROR(VLOOKUP(C25,'[2]PRE - ETUDE'!$C$5:$ZZ$5000,4,0),IFERROR(VLOOKUP(C25,[2]PROJETS!$C$5:$ZZ$5000,4,0),(VLOOKUP(C25,Imformations!$C$9:$E$38,3,0)))))))</f>
        <v/>
      </c>
      <c r="H25" s="29" t="str">
        <f>IF(C25="","",IFERROR((VLOOKUP(C25,'[2]PRE - ETUDE'!$E$58:$AD$100,25,0)),IFERROR(VLOOKUP(C25,Imformations!$C$10:$G$32,3,0),IFERROR((VLOOKUP(C25,[2]PROJETS!$D$24:$AE$1000,25,0)),""))))</f>
        <v/>
      </c>
      <c r="I25" s="36"/>
      <c r="J25" s="37"/>
      <c r="K25" s="38"/>
      <c r="M25" s="34"/>
      <c r="N25" s="34"/>
    </row>
    <row r="26" spans="2:14" x14ac:dyDescent="0.25">
      <c r="B26" s="139"/>
      <c r="C26" s="65"/>
      <c r="D26" s="72"/>
      <c r="E26" s="64"/>
      <c r="F26" s="28" t="str">
        <f>IF(C26="","",IFERROR(VLOOKUP(C26,[1]Annuaires!$B$4:$ZZ$5000,2,0)&amp;"  "&amp;VLOOKUP(C26,[1]Annuaires!$B$4:$ZZ$5000,1,0),(IFERROR(VLOOKUP(C26,'[2]PRE - ETUDE'!$C$5:$ZZ$5000,5,0),IFERROR(VLOOKUP(C26,Imformations!$C$9:$E$39,2,0),(VLOOKUP(C26,[2]PROJETS!$C$5:$ZZ$5000,5,0)))))))</f>
        <v/>
      </c>
      <c r="G26" s="28" t="str">
        <f>IF(C26="","",IFERROR(VLOOKUP(C26,[1]Annuaires!$B$4:$ZZ$5000,4,0),(IFERROR(VLOOKUP(C26,'[2]PRE - ETUDE'!$C$5:$ZZ$5000,4,0),IFERROR(VLOOKUP(C26,[2]PROJETS!$C$5:$ZZ$5000,4,0),(VLOOKUP(C26,Imformations!$C$9:$E$38,3,0)))))))</f>
        <v/>
      </c>
      <c r="H26" s="29" t="str">
        <f>IF(C26="","",IFERROR((VLOOKUP(C26,'[2]PRE - ETUDE'!$E$58:$AD$100,25,0)),IFERROR(VLOOKUP(C26,Imformations!$C$10:$G$32,3,0),IFERROR((VLOOKUP(C26,[2]PROJETS!$D$24:$AE$1000,25,0)),""))))</f>
        <v/>
      </c>
      <c r="I26" s="36"/>
      <c r="J26" s="37"/>
      <c r="K26" s="38"/>
      <c r="M26" s="34"/>
      <c r="N26" s="34"/>
    </row>
    <row r="27" spans="2:14" x14ac:dyDescent="0.25">
      <c r="B27" s="140"/>
      <c r="C27" s="40" t="s">
        <v>49</v>
      </c>
      <c r="D27" s="73">
        <f>SUM(D20:D26)</f>
        <v>0</v>
      </c>
      <c r="E27" s="41"/>
      <c r="F27" s="42"/>
      <c r="G27" s="43" t="s">
        <v>50</v>
      </c>
      <c r="H27" s="44">
        <f>M27/24</f>
        <v>0</v>
      </c>
      <c r="I27" s="45" t="s">
        <v>51</v>
      </c>
      <c r="J27" s="46">
        <f>N27/24</f>
        <v>0</v>
      </c>
      <c r="K27" s="47" t="str">
        <f>IF(J27=0,"",J27-H27)</f>
        <v/>
      </c>
      <c r="M27" s="66"/>
      <c r="N27" s="66"/>
    </row>
    <row r="28" spans="2:14" x14ac:dyDescent="0.25">
      <c r="B28" s="138" t="s">
        <v>6</v>
      </c>
      <c r="C28" s="65"/>
      <c r="D28" s="70"/>
      <c r="E28" s="67"/>
      <c r="F28" s="28" t="str">
        <f>IF(C28="","",IFERROR(VLOOKUP(C28,[1]Annuaires!$B$4:$ZZ$5000,2,0)&amp;"  "&amp;VLOOKUP(C28,[1]Annuaires!$B$4:$ZZ$5000,1,0),(IFERROR(VLOOKUP(C28,'[2]PRE - ETUDE'!$C$5:$ZZ$5000,5,0),IFERROR(VLOOKUP(C28,Imformations!$C$9:$E$39,2,0),(VLOOKUP(C28,[2]PROJETS!$C$5:$ZZ$5000,5,0)))))))</f>
        <v/>
      </c>
      <c r="G28" s="28" t="str">
        <f>IF(C28="","",IFERROR(VLOOKUP(C28,[1]Annuaires!$B$4:$ZZ$5000,4,0),(IFERROR(VLOOKUP(C28,'[2]PRE - ETUDE'!$C$5:$ZZ$5000,4,0),IFERROR(VLOOKUP(C28,[2]PROJETS!$C$5:$ZZ$5000,4,0),(VLOOKUP(C28,Imformations!$C$9:$E$38,3,0)))))))</f>
        <v/>
      </c>
      <c r="H28" s="29" t="str">
        <f>IF(C28="","",IFERROR((VLOOKUP(C28,'[2]PRE - ETUDE'!$E$58:$AD$100,25,0)),IFERROR(VLOOKUP(C28,Imformations!$C$10:$G$32,3,0),IFERROR((VLOOKUP(C28,[2]PROJETS!$D$24:$AE$1000,25,0)),""))))</f>
        <v/>
      </c>
      <c r="I28" s="30"/>
      <c r="J28" s="31"/>
      <c r="K28" s="32"/>
      <c r="M28" s="34"/>
      <c r="N28" s="34"/>
    </row>
    <row r="29" spans="2:14" x14ac:dyDescent="0.25">
      <c r="B29" s="139"/>
      <c r="C29" s="65"/>
      <c r="D29" s="72"/>
      <c r="E29" s="64"/>
      <c r="F29" s="28" t="str">
        <f>IF(C29="","",IFERROR(VLOOKUP(C29,[1]Annuaires!$B$4:$ZZ$5000,2,0)&amp;"  "&amp;VLOOKUP(C29,[1]Annuaires!$B$4:$ZZ$5000,1,0),(IFERROR(VLOOKUP(C29,'[2]PRE - ETUDE'!$C$5:$ZZ$5000,5,0),IFERROR(VLOOKUP(C29,Imformations!$C$9:$E$39,2,0),(VLOOKUP(C29,[2]PROJETS!$C$5:$ZZ$5000,5,0)))))))</f>
        <v/>
      </c>
      <c r="G29" s="28" t="str">
        <f>IF(C29="","",IFERROR(VLOOKUP(C29,[1]Annuaires!$B$4:$ZZ$5000,4,0),(IFERROR(VLOOKUP(C29,'[2]PRE - ETUDE'!$C$5:$ZZ$5000,4,0),IFERROR(VLOOKUP(C29,[2]PROJETS!$C$5:$ZZ$5000,4,0),(VLOOKUP(C29,Imformations!$C$9:$E$38,3,0)))))))</f>
        <v/>
      </c>
      <c r="H29" s="29" t="str">
        <f>IF(C29="","",IFERROR((VLOOKUP(C29,'[2]PRE - ETUDE'!$E$58:$AD$100,25,0)),IFERROR(VLOOKUP(C29,Imformations!$C$10:$G$32,3,0),IFERROR((VLOOKUP(C29,[2]PROJETS!$D$24:$AE$1000,25,0)),""))))</f>
        <v/>
      </c>
      <c r="I29" s="36"/>
      <c r="J29" s="37"/>
      <c r="K29" s="38"/>
      <c r="M29" s="34"/>
      <c r="N29" s="34"/>
    </row>
    <row r="30" spans="2:14" x14ac:dyDescent="0.25">
      <c r="B30" s="139"/>
      <c r="C30" s="65"/>
      <c r="D30" s="72"/>
      <c r="E30" s="64"/>
      <c r="F30" s="28" t="str">
        <f>IF(C30="","",IFERROR(VLOOKUP(C30,[1]Annuaires!$B$4:$ZZ$5000,2,0)&amp;"  "&amp;VLOOKUP(C30,[1]Annuaires!$B$4:$ZZ$5000,1,0),(IFERROR(VLOOKUP(C30,'[2]PRE - ETUDE'!$C$5:$ZZ$5000,5,0),IFERROR(VLOOKUP(C30,Imformations!$C$9:$E$39,2,0),(VLOOKUP(C30,[2]PROJETS!$C$5:$ZZ$5000,5,0)))))))</f>
        <v/>
      </c>
      <c r="G30" s="28" t="str">
        <f>IF(C30="","",IFERROR(VLOOKUP(C30,[1]Annuaires!$B$4:$ZZ$5000,4,0),(IFERROR(VLOOKUP(C30,'[2]PRE - ETUDE'!$C$5:$ZZ$5000,4,0),IFERROR(VLOOKUP(C30,[2]PROJETS!$C$5:$ZZ$5000,4,0),(VLOOKUP(C30,Imformations!$C$9:$E$38,3,0)))))))</f>
        <v/>
      </c>
      <c r="H30" s="29" t="str">
        <f>IF(C30="","",IFERROR((VLOOKUP(C30,'[2]PRE - ETUDE'!$E$58:$AD$100,25,0)),IFERROR(VLOOKUP(C30,Imformations!$C$10:$G$32,3,0),IFERROR((VLOOKUP(C30,[2]PROJETS!$D$24:$AE$1000,25,0)),""))))</f>
        <v/>
      </c>
      <c r="I30" s="36"/>
      <c r="J30" s="37"/>
      <c r="K30" s="38"/>
      <c r="M30" s="34"/>
      <c r="N30" s="34"/>
    </row>
    <row r="31" spans="2:14" x14ac:dyDescent="0.25">
      <c r="B31" s="139"/>
      <c r="C31" s="65"/>
      <c r="D31" s="72"/>
      <c r="E31" s="64"/>
      <c r="F31" s="28" t="str">
        <f>IF(C31="","",IFERROR(VLOOKUP(C31,[1]Annuaires!$B$4:$ZZ$5000,2,0)&amp;"  "&amp;VLOOKUP(C31,[1]Annuaires!$B$4:$ZZ$5000,1,0),(IFERROR(VLOOKUP(C31,'[2]PRE - ETUDE'!$C$5:$ZZ$5000,5,0),IFERROR(VLOOKUP(C31,Imformations!$C$9:$E$39,2,0),(VLOOKUP(C31,[2]PROJETS!$C$5:$ZZ$5000,5,0)))))))</f>
        <v/>
      </c>
      <c r="G31" s="28" t="str">
        <f>IF(C31="","",IFERROR(VLOOKUP(C31,[1]Annuaires!$B$4:$ZZ$5000,4,0),(IFERROR(VLOOKUP(C31,'[2]PRE - ETUDE'!$C$5:$ZZ$5000,4,0),IFERROR(VLOOKUP(C31,[2]PROJETS!$C$5:$ZZ$5000,4,0),(VLOOKUP(C31,Imformations!$C$9:$E$38,3,0)))))))</f>
        <v/>
      </c>
      <c r="H31" s="29" t="str">
        <f>IF(C31="","",IFERROR((VLOOKUP(C31,'[2]PRE - ETUDE'!$E$58:$AD$100,25,0)),IFERROR(VLOOKUP(C31,Imformations!$C$10:$G$32,3,0),IFERROR((VLOOKUP(C31,[2]PROJETS!$D$24:$AE$1000,25,0)),""))))</f>
        <v/>
      </c>
      <c r="I31" s="36"/>
      <c r="J31" s="37"/>
      <c r="K31" s="38"/>
      <c r="M31" s="34"/>
      <c r="N31" s="34"/>
    </row>
    <row r="32" spans="2:14" x14ac:dyDescent="0.25">
      <c r="B32" s="139"/>
      <c r="C32" s="65"/>
      <c r="D32" s="72"/>
      <c r="E32" s="64"/>
      <c r="F32" s="28" t="str">
        <f>IF(C32="","",IFERROR(VLOOKUP(C32,[1]Annuaires!$B$4:$ZZ$5000,2,0)&amp;"  "&amp;VLOOKUP(C32,[1]Annuaires!$B$4:$ZZ$5000,1,0),(IFERROR(VLOOKUP(C32,'[2]PRE - ETUDE'!$C$5:$ZZ$5000,5,0),IFERROR(VLOOKUP(C32,Imformations!$C$9:$E$39,2,0),(VLOOKUP(C32,[2]PROJETS!$C$5:$ZZ$5000,5,0)))))))</f>
        <v/>
      </c>
      <c r="G32" s="28" t="str">
        <f>IF(C32="","",IFERROR(VLOOKUP(C32,[1]Annuaires!$B$4:$ZZ$5000,4,0),(IFERROR(VLOOKUP(C32,'[2]PRE - ETUDE'!$C$5:$ZZ$5000,4,0),IFERROR(VLOOKUP(C32,[2]PROJETS!$C$5:$ZZ$5000,4,0),(VLOOKUP(C32,Imformations!$C$9:$E$38,3,0)))))))</f>
        <v/>
      </c>
      <c r="H32" s="29" t="str">
        <f>IF(C32="","",IFERROR((VLOOKUP(C32,'[2]PRE - ETUDE'!$E$58:$AD$100,25,0)),IFERROR(VLOOKUP(C32,Imformations!$C$10:$G$32,3,0),IFERROR((VLOOKUP(C32,[2]PROJETS!$D$24:$AE$1000,25,0)),""))))</f>
        <v/>
      </c>
      <c r="I32" s="36"/>
      <c r="J32" s="37"/>
      <c r="K32" s="38"/>
      <c r="M32" s="34"/>
      <c r="N32" s="34"/>
    </row>
    <row r="33" spans="2:14" x14ac:dyDescent="0.25">
      <c r="B33" s="139"/>
      <c r="C33" s="65"/>
      <c r="D33" s="72"/>
      <c r="E33" s="64"/>
      <c r="F33" s="28" t="str">
        <f>IF(C33="","",IFERROR(VLOOKUP(C33,[1]Annuaires!$B$4:$ZZ$5000,2,0)&amp;"  "&amp;VLOOKUP(C33,[1]Annuaires!$B$4:$ZZ$5000,1,0),(IFERROR(VLOOKUP(C33,'[2]PRE - ETUDE'!$C$5:$ZZ$5000,5,0),IFERROR(VLOOKUP(C33,Imformations!$C$9:$E$39,2,0),(VLOOKUP(C33,[2]PROJETS!$C$5:$ZZ$5000,5,0)))))))</f>
        <v/>
      </c>
      <c r="G33" s="28" t="str">
        <f>IF(C33="","",IFERROR(VLOOKUP(C33,[1]Annuaires!$B$4:$ZZ$5000,4,0),(IFERROR(VLOOKUP(C33,'[2]PRE - ETUDE'!$C$5:$ZZ$5000,4,0),IFERROR(VLOOKUP(C33,[2]PROJETS!$C$5:$ZZ$5000,4,0),(VLOOKUP(C33,Imformations!$C$9:$E$38,3,0)))))))</f>
        <v/>
      </c>
      <c r="H33" s="29" t="str">
        <f>IF(C33="","",IFERROR((VLOOKUP(C33,'[2]PRE - ETUDE'!$E$58:$AD$100,25,0)),IFERROR(VLOOKUP(C33,Imformations!$C$10:$G$32,3,0),IFERROR((VLOOKUP(C33,[2]PROJETS!$D$24:$AE$1000,25,0)),""))))</f>
        <v/>
      </c>
      <c r="I33" s="36"/>
      <c r="J33" s="37"/>
      <c r="K33" s="38"/>
      <c r="M33" s="34"/>
      <c r="N33" s="34"/>
    </row>
    <row r="34" spans="2:14" x14ac:dyDescent="0.25">
      <c r="B34" s="139"/>
      <c r="C34" s="65"/>
      <c r="D34" s="72"/>
      <c r="E34" s="64"/>
      <c r="F34" s="28" t="str">
        <f>IF(C34="","",IFERROR(VLOOKUP(C34,[1]Annuaires!$B$4:$ZZ$5000,2,0)&amp;"  "&amp;VLOOKUP(C34,[1]Annuaires!$B$4:$ZZ$5000,1,0),(IFERROR(VLOOKUP(C34,'[2]PRE - ETUDE'!$C$5:$ZZ$5000,5,0),IFERROR(VLOOKUP(C34,Imformations!$C$9:$E$39,2,0),(VLOOKUP(C34,[2]PROJETS!$C$5:$ZZ$5000,5,0)))))))</f>
        <v/>
      </c>
      <c r="G34" s="28" t="str">
        <f>IF(C34="","",IFERROR(VLOOKUP(C34,[1]Annuaires!$B$4:$ZZ$5000,4,0),(IFERROR(VLOOKUP(C34,'[2]PRE - ETUDE'!$C$5:$ZZ$5000,4,0),IFERROR(VLOOKUP(C34,[2]PROJETS!$C$5:$ZZ$5000,4,0),(VLOOKUP(C34,Imformations!$C$9:$E$38,3,0)))))))</f>
        <v/>
      </c>
      <c r="H34" s="29" t="str">
        <f>IF(C34="","",IFERROR((VLOOKUP(C34,'[2]PRE - ETUDE'!$E$58:$AD$100,25,0)),IFERROR(VLOOKUP(C34,Imformations!$C$10:$G$32,3,0),IFERROR((VLOOKUP(C34,[2]PROJETS!$D$24:$AE$1000,25,0)),""))))</f>
        <v/>
      </c>
      <c r="I34" s="36"/>
      <c r="J34" s="37"/>
      <c r="K34" s="38"/>
      <c r="M34" s="34"/>
      <c r="N34" s="34"/>
    </row>
    <row r="35" spans="2:14" x14ac:dyDescent="0.25">
      <c r="B35" s="140"/>
      <c r="C35" s="40" t="s">
        <v>49</v>
      </c>
      <c r="D35" s="73">
        <f>SUM(D28:D34)</f>
        <v>0</v>
      </c>
      <c r="E35" s="41"/>
      <c r="F35" s="42"/>
      <c r="G35" s="43" t="s">
        <v>50</v>
      </c>
      <c r="H35" s="44">
        <f>M35/24</f>
        <v>0</v>
      </c>
      <c r="I35" s="45" t="s">
        <v>51</v>
      </c>
      <c r="J35" s="46">
        <f>N35/24</f>
        <v>0</v>
      </c>
      <c r="K35" s="47" t="str">
        <f>IF(J35=0,"",J35-H35)</f>
        <v/>
      </c>
      <c r="M35" s="66"/>
      <c r="N35" s="66"/>
    </row>
    <row r="36" spans="2:14" x14ac:dyDescent="0.25">
      <c r="B36" s="138" t="s">
        <v>7</v>
      </c>
      <c r="C36" s="65"/>
      <c r="D36" s="70"/>
      <c r="E36" s="67"/>
      <c r="F36" s="28" t="str">
        <f>IF(C36="","",IFERROR(VLOOKUP(C36,[1]Annuaires!$B$4:$ZZ$5000,2,0)&amp;"  "&amp;VLOOKUP(C36,[1]Annuaires!$B$4:$ZZ$5000,1,0),(IFERROR(VLOOKUP(C36,'[2]PRE - ETUDE'!$C$5:$ZZ$5000,5,0),IFERROR(VLOOKUP(C36,Imformations!$C$9:$E$39,2,0),(VLOOKUP(C36,[2]PROJETS!$C$5:$ZZ$5000,5,0)))))))</f>
        <v/>
      </c>
      <c r="G36" s="28" t="str">
        <f>IF(C36="","",IFERROR(VLOOKUP(C36,[1]Annuaires!$B$4:$ZZ$5000,4,0),(IFERROR(VLOOKUP(C36,'[2]PRE - ETUDE'!$C$5:$ZZ$5000,4,0),IFERROR(VLOOKUP(C36,[2]PROJETS!$C$5:$ZZ$5000,4,0),(VLOOKUP(C36,Imformations!$C$9:$E$38,3,0)))))))</f>
        <v/>
      </c>
      <c r="H36" s="29" t="str">
        <f>IF(C36="","",IFERROR((VLOOKUP(C36,'[2]PRE - ETUDE'!$E$58:$AD$100,25,0)),IFERROR(VLOOKUP(C36,Imformations!$C$10:$G$32,3,0),IFERROR((VLOOKUP(C36,[2]PROJETS!$D$24:$AE$1000,25,0)),""))))</f>
        <v/>
      </c>
      <c r="I36" s="30"/>
      <c r="J36" s="31"/>
      <c r="K36" s="32"/>
      <c r="M36" s="34"/>
      <c r="N36" s="34"/>
    </row>
    <row r="37" spans="2:14" x14ac:dyDescent="0.25">
      <c r="B37" s="139"/>
      <c r="C37" s="65"/>
      <c r="D37" s="72"/>
      <c r="E37" s="64"/>
      <c r="F37" s="28" t="str">
        <f>IF(C37="","",IFERROR(VLOOKUP(C37,[1]Annuaires!$B$4:$ZZ$5000,2,0)&amp;"  "&amp;VLOOKUP(C37,[1]Annuaires!$B$4:$ZZ$5000,1,0),(IFERROR(VLOOKUP(C37,'[2]PRE - ETUDE'!$C$5:$ZZ$5000,5,0),IFERROR(VLOOKUP(C37,Imformations!$C$9:$E$39,2,0),(VLOOKUP(C37,[2]PROJETS!$C$5:$ZZ$5000,5,0)))))))</f>
        <v/>
      </c>
      <c r="G37" s="28" t="str">
        <f>IF(C37="","",IFERROR(VLOOKUP(C37,[1]Annuaires!$B$4:$ZZ$5000,4,0),(IFERROR(VLOOKUP(C37,'[2]PRE - ETUDE'!$C$5:$ZZ$5000,4,0),IFERROR(VLOOKUP(C37,[2]PROJETS!$C$5:$ZZ$5000,4,0),(VLOOKUP(C37,Imformations!$C$9:$E$38,3,0)))))))</f>
        <v/>
      </c>
      <c r="H37" s="29" t="str">
        <f>IF(C37="","",IFERROR((VLOOKUP(C37,'[2]PRE - ETUDE'!$E$58:$AD$100,25,0)),IFERROR(VLOOKUP(C37,Imformations!$C$10:$G$32,3,0),IFERROR((VLOOKUP(C37,[2]PROJETS!$D$24:$AE$1000,25,0)),""))))</f>
        <v/>
      </c>
      <c r="I37" s="36"/>
      <c r="J37" s="37"/>
      <c r="K37" s="38"/>
      <c r="M37" s="34"/>
      <c r="N37" s="34"/>
    </row>
    <row r="38" spans="2:14" x14ac:dyDescent="0.25">
      <c r="B38" s="139"/>
      <c r="C38" s="65"/>
      <c r="D38" s="72"/>
      <c r="E38" s="64"/>
      <c r="F38" s="28" t="str">
        <f>IF(C38="","",IFERROR(VLOOKUP(C38,[1]Annuaires!$B$4:$ZZ$5000,2,0)&amp;"  "&amp;VLOOKUP(C38,[1]Annuaires!$B$4:$ZZ$5000,1,0),(IFERROR(VLOOKUP(C38,'[2]PRE - ETUDE'!$C$5:$ZZ$5000,5,0),IFERROR(VLOOKUP(C38,Imformations!$C$9:$E$39,2,0),(VLOOKUP(C38,[2]PROJETS!$C$5:$ZZ$5000,5,0)))))))</f>
        <v/>
      </c>
      <c r="G38" s="28" t="str">
        <f>IF(C38="","",IFERROR(VLOOKUP(C38,[1]Annuaires!$B$4:$ZZ$5000,4,0),(IFERROR(VLOOKUP(C38,'[2]PRE - ETUDE'!$C$5:$ZZ$5000,4,0),IFERROR(VLOOKUP(C38,[2]PROJETS!$C$5:$ZZ$5000,4,0),(VLOOKUP(C38,Imformations!$C$9:$E$38,3,0)))))))</f>
        <v/>
      </c>
      <c r="H38" s="29" t="str">
        <f>IF(C38="","",IFERROR((VLOOKUP(C38,'[2]PRE - ETUDE'!$E$58:$AD$100,25,0)),IFERROR(VLOOKUP(C38,Imformations!$C$10:$G$32,3,0),IFERROR((VLOOKUP(C38,[2]PROJETS!$D$24:$AE$1000,25,0)),""))))</f>
        <v/>
      </c>
      <c r="I38" s="36"/>
      <c r="J38" s="37"/>
      <c r="K38" s="38"/>
      <c r="M38" s="34"/>
      <c r="N38" s="34"/>
    </row>
    <row r="39" spans="2:14" x14ac:dyDescent="0.25">
      <c r="B39" s="139"/>
      <c r="C39" s="65"/>
      <c r="D39" s="72"/>
      <c r="E39" s="64"/>
      <c r="F39" s="28" t="str">
        <f>IF(C39="","",IFERROR(VLOOKUP(C39,[1]Annuaires!$B$4:$ZZ$5000,2,0)&amp;"  "&amp;VLOOKUP(C39,[1]Annuaires!$B$4:$ZZ$5000,1,0),(IFERROR(VLOOKUP(C39,'[2]PRE - ETUDE'!$C$5:$ZZ$5000,5,0),IFERROR(VLOOKUP(C39,Imformations!$C$9:$E$39,2,0),(VLOOKUP(C39,[2]PROJETS!$C$5:$ZZ$5000,5,0)))))))</f>
        <v/>
      </c>
      <c r="G39" s="28" t="str">
        <f>IF(C39="","",IFERROR(VLOOKUP(C39,[1]Annuaires!$B$4:$ZZ$5000,4,0),(IFERROR(VLOOKUP(C39,'[2]PRE - ETUDE'!$C$5:$ZZ$5000,4,0),IFERROR(VLOOKUP(C39,[2]PROJETS!$C$5:$ZZ$5000,4,0),(VLOOKUP(C39,Imformations!$C$9:$E$38,3,0)))))))</f>
        <v/>
      </c>
      <c r="H39" s="29" t="str">
        <f>IF(C39="","",IFERROR((VLOOKUP(C39,'[2]PRE - ETUDE'!$E$58:$AD$100,25,0)),IFERROR(VLOOKUP(C39,Imformations!$C$10:$G$32,3,0),IFERROR((VLOOKUP(C39,[2]PROJETS!$D$24:$AE$1000,25,0)),""))))</f>
        <v/>
      </c>
      <c r="I39" s="36"/>
      <c r="J39" s="37"/>
      <c r="K39" s="38"/>
      <c r="M39" s="34"/>
      <c r="N39" s="34"/>
    </row>
    <row r="40" spans="2:14" x14ac:dyDescent="0.25">
      <c r="B40" s="139"/>
      <c r="C40" s="65"/>
      <c r="D40" s="72"/>
      <c r="E40" s="64"/>
      <c r="F40" s="28" t="str">
        <f>IF(C40="","",IFERROR(VLOOKUP(C40,[1]Annuaires!$B$4:$ZZ$5000,2,0)&amp;"  "&amp;VLOOKUP(C40,[1]Annuaires!$B$4:$ZZ$5000,1,0),(IFERROR(VLOOKUP(C40,'[2]PRE - ETUDE'!$C$5:$ZZ$5000,5,0),IFERROR(VLOOKUP(C40,Imformations!$C$9:$E$39,2,0),(VLOOKUP(C40,[2]PROJETS!$C$5:$ZZ$5000,5,0)))))))</f>
        <v/>
      </c>
      <c r="G40" s="28" t="str">
        <f>IF(C40="","",IFERROR(VLOOKUP(C40,[1]Annuaires!$B$4:$ZZ$5000,4,0),(IFERROR(VLOOKUP(C40,'[2]PRE - ETUDE'!$C$5:$ZZ$5000,4,0),IFERROR(VLOOKUP(C40,[2]PROJETS!$C$5:$ZZ$5000,4,0),(VLOOKUP(C40,Imformations!$C$9:$E$38,3,0)))))))</f>
        <v/>
      </c>
      <c r="H40" s="29" t="str">
        <f>IF(C40="","",IFERROR((VLOOKUP(C40,'[2]PRE - ETUDE'!$E$58:$AD$100,25,0)),IFERROR(VLOOKUP(C40,Imformations!$C$10:$G$32,3,0),IFERROR((VLOOKUP(C40,[2]PROJETS!$D$24:$AE$1000,25,0)),""))))</f>
        <v/>
      </c>
      <c r="I40" s="36"/>
      <c r="J40" s="37"/>
      <c r="K40" s="38"/>
      <c r="M40" s="34"/>
      <c r="N40" s="34"/>
    </row>
    <row r="41" spans="2:14" x14ac:dyDescent="0.25">
      <c r="B41" s="139"/>
      <c r="C41" s="65"/>
      <c r="D41" s="72"/>
      <c r="E41" s="64"/>
      <c r="F41" s="28" t="str">
        <f>IF(C41="","",IFERROR(VLOOKUP(C41,[1]Annuaires!$B$4:$ZZ$5000,2,0)&amp;"  "&amp;VLOOKUP(C41,[1]Annuaires!$B$4:$ZZ$5000,1,0),(IFERROR(VLOOKUP(C41,'[2]PRE - ETUDE'!$C$5:$ZZ$5000,5,0),IFERROR(VLOOKUP(C41,Imformations!$C$9:$E$39,2,0),(VLOOKUP(C41,[2]PROJETS!$C$5:$ZZ$5000,5,0)))))))</f>
        <v/>
      </c>
      <c r="G41" s="28" t="str">
        <f>IF(C41="","",IFERROR(VLOOKUP(C41,[1]Annuaires!$B$4:$ZZ$5000,4,0),(IFERROR(VLOOKUP(C41,'[2]PRE - ETUDE'!$C$5:$ZZ$5000,4,0),IFERROR(VLOOKUP(C41,[2]PROJETS!$C$5:$ZZ$5000,4,0),(VLOOKUP(C41,Imformations!$C$9:$E$38,3,0)))))))</f>
        <v/>
      </c>
      <c r="H41" s="29" t="str">
        <f>IF(C41="","",IFERROR((VLOOKUP(C41,'[2]PRE - ETUDE'!$E$58:$AD$100,25,0)),IFERROR(VLOOKUP(C41,Imformations!$C$10:$G$32,3,0),IFERROR((VLOOKUP(C41,[2]PROJETS!$D$24:$AE$1000,25,0)),""))))</f>
        <v/>
      </c>
      <c r="I41" s="36"/>
      <c r="J41" s="37"/>
      <c r="K41" s="38"/>
      <c r="M41" s="34"/>
      <c r="N41" s="34"/>
    </row>
    <row r="42" spans="2:14" x14ac:dyDescent="0.25">
      <c r="B42" s="139"/>
      <c r="C42" s="65"/>
      <c r="D42" s="72"/>
      <c r="E42" s="64"/>
      <c r="F42" s="28" t="str">
        <f>IF(C42="","",IFERROR(VLOOKUP(C42,[1]Annuaires!$B$4:$ZZ$5000,2,0)&amp;"  "&amp;VLOOKUP(C42,[1]Annuaires!$B$4:$ZZ$5000,1,0),(IFERROR(VLOOKUP(C42,'[2]PRE - ETUDE'!$C$5:$ZZ$5000,5,0),IFERROR(VLOOKUP(C42,Imformations!$C$9:$E$39,2,0),(VLOOKUP(C42,[2]PROJETS!$C$5:$ZZ$5000,5,0)))))))</f>
        <v/>
      </c>
      <c r="G42" s="28" t="str">
        <f>IF(C42="","",IFERROR(VLOOKUP(C42,[1]Annuaires!$B$4:$ZZ$5000,4,0),(IFERROR(VLOOKUP(C42,'[2]PRE - ETUDE'!$C$5:$ZZ$5000,4,0),IFERROR(VLOOKUP(C42,[2]PROJETS!$C$5:$ZZ$5000,4,0),(VLOOKUP(C42,Imformations!$C$9:$E$38,3,0)))))))</f>
        <v/>
      </c>
      <c r="H42" s="29" t="str">
        <f>IF(C42="","",IFERROR((VLOOKUP(C42,'[2]PRE - ETUDE'!$E$58:$AD$100,25,0)),IFERROR(VLOOKUP(C42,Imformations!$C$10:$G$32,3,0),IFERROR((VLOOKUP(C42,[2]PROJETS!$D$24:$AE$1000,25,0)),""))))</f>
        <v/>
      </c>
      <c r="I42" s="36"/>
      <c r="J42" s="37"/>
      <c r="K42" s="38"/>
      <c r="M42" s="34"/>
      <c r="N42" s="34"/>
    </row>
    <row r="43" spans="2:14" x14ac:dyDescent="0.25">
      <c r="B43" s="140"/>
      <c r="C43" s="40" t="s">
        <v>49</v>
      </c>
      <c r="D43" s="73">
        <f>SUM(D36:D42)</f>
        <v>0</v>
      </c>
      <c r="E43" s="41"/>
      <c r="F43" s="42"/>
      <c r="G43" s="43" t="s">
        <v>50</v>
      </c>
      <c r="H43" s="44">
        <f>M43/24</f>
        <v>0</v>
      </c>
      <c r="I43" s="45" t="s">
        <v>51</v>
      </c>
      <c r="J43" s="46">
        <f>N43/24</f>
        <v>0</v>
      </c>
      <c r="K43" s="47" t="str">
        <f>IF(J43=0,"",J43-H43)</f>
        <v/>
      </c>
      <c r="M43" s="66"/>
      <c r="N43" s="66"/>
    </row>
    <row r="44" spans="2:14" x14ac:dyDescent="0.25">
      <c r="B44" s="138" t="s">
        <v>8</v>
      </c>
      <c r="C44" s="65"/>
      <c r="D44" s="70"/>
      <c r="E44" s="67"/>
      <c r="F44" s="28" t="str">
        <f>IF(C44="","",IFERROR(VLOOKUP(C44,[1]Annuaires!$B$4:$ZZ$5000,2,0)&amp;"  "&amp;VLOOKUP(C44,[1]Annuaires!$B$4:$ZZ$5000,1,0),(IFERROR(VLOOKUP(C44,'[2]PRE - ETUDE'!$C$5:$ZZ$5000,5,0),IFERROR(VLOOKUP(C44,Imformations!$C$9:$E$39,2,0),(VLOOKUP(C44,[2]PROJETS!$C$5:$ZZ$5000,5,0)))))))</f>
        <v/>
      </c>
      <c r="G44" s="28" t="str">
        <f>IF(C44="","",IFERROR(VLOOKUP(C44,[1]Annuaires!$B$4:$ZZ$5000,4,0),(IFERROR(VLOOKUP(C44,'[2]PRE - ETUDE'!$C$5:$ZZ$5000,4,0),IFERROR(VLOOKUP(C44,[2]PROJETS!$C$5:$ZZ$5000,4,0),(VLOOKUP(C44,Imformations!$C$9:$E$38,3,0)))))))</f>
        <v/>
      </c>
      <c r="H44" s="29" t="str">
        <f>IF(C44="","",IFERROR((VLOOKUP(C44,'[2]PRE - ETUDE'!$E$58:$AD$100,25,0)),IFERROR(VLOOKUP(C44,Imformations!$C$10:$G$32,3,0),IFERROR((VLOOKUP(C44,[2]PROJETS!$D$24:$AE$1000,25,0)),""))))</f>
        <v/>
      </c>
      <c r="I44" s="30"/>
      <c r="J44" s="31"/>
      <c r="K44" s="32"/>
      <c r="M44" s="34"/>
      <c r="N44" s="34"/>
    </row>
    <row r="45" spans="2:14" x14ac:dyDescent="0.25">
      <c r="B45" s="139"/>
      <c r="C45" s="65"/>
      <c r="D45" s="72"/>
      <c r="E45" s="64"/>
      <c r="F45" s="28" t="str">
        <f>IF(C45="","",IFERROR(VLOOKUP(C45,[1]Annuaires!$B$4:$ZZ$5000,2,0)&amp;"  "&amp;VLOOKUP(C45,[1]Annuaires!$B$4:$ZZ$5000,1,0),(IFERROR(VLOOKUP(C45,'[2]PRE - ETUDE'!$C$5:$ZZ$5000,5,0),IFERROR(VLOOKUP(C45,Imformations!$C$9:$E$39,2,0),(VLOOKUP(C45,[2]PROJETS!$C$5:$ZZ$5000,5,0)))))))</f>
        <v/>
      </c>
      <c r="G45" s="28" t="str">
        <f>IF(C45="","",IFERROR(VLOOKUP(C45,[1]Annuaires!$B$4:$ZZ$5000,4,0),(IFERROR(VLOOKUP(C45,'[2]PRE - ETUDE'!$C$5:$ZZ$5000,4,0),IFERROR(VLOOKUP(C45,[2]PROJETS!$C$5:$ZZ$5000,4,0),(VLOOKUP(C45,Imformations!$C$9:$E$38,3,0)))))))</f>
        <v/>
      </c>
      <c r="H45" s="29" t="str">
        <f>IF(C45="","",IFERROR((VLOOKUP(C45,'[2]PRE - ETUDE'!$E$58:$AD$100,25,0)),IFERROR(VLOOKUP(C45,Imformations!$C$10:$G$32,3,0),IFERROR((VLOOKUP(C45,[2]PROJETS!$D$24:$AE$1000,25,0)),""))))</f>
        <v/>
      </c>
      <c r="I45" s="36"/>
      <c r="J45" s="37"/>
      <c r="K45" s="38"/>
      <c r="M45" s="34"/>
      <c r="N45" s="34"/>
    </row>
    <row r="46" spans="2:14" x14ac:dyDescent="0.25">
      <c r="B46" s="139"/>
      <c r="C46" s="65"/>
      <c r="D46" s="72"/>
      <c r="E46" s="64"/>
      <c r="F46" s="28" t="str">
        <f>IF(C46="","",IFERROR(VLOOKUP(C46,[1]Annuaires!$B$4:$ZZ$5000,2,0)&amp;"  "&amp;VLOOKUP(C46,[1]Annuaires!$B$4:$ZZ$5000,1,0),(IFERROR(VLOOKUP(C46,'[2]PRE - ETUDE'!$C$5:$ZZ$5000,5,0),IFERROR(VLOOKUP(C46,Imformations!$C$9:$E$39,2,0),(VLOOKUP(C46,[2]PROJETS!$C$5:$ZZ$5000,5,0)))))))</f>
        <v/>
      </c>
      <c r="G46" s="28" t="str">
        <f>IF(C46="","",IFERROR(VLOOKUP(C46,[1]Annuaires!$B$4:$ZZ$5000,4,0),(IFERROR(VLOOKUP(C46,'[2]PRE - ETUDE'!$C$5:$ZZ$5000,4,0),IFERROR(VLOOKUP(C46,[2]PROJETS!$C$5:$ZZ$5000,4,0),(VLOOKUP(C46,Imformations!$C$9:$E$38,3,0)))))))</f>
        <v/>
      </c>
      <c r="H46" s="29" t="str">
        <f>IF(C46="","",IFERROR((VLOOKUP(C46,'[2]PRE - ETUDE'!$E$58:$AD$100,25,0)),IFERROR(VLOOKUP(C46,Imformations!$C$10:$G$32,3,0),IFERROR((VLOOKUP(C46,[2]PROJETS!$D$24:$AE$1000,25,0)),""))))</f>
        <v/>
      </c>
      <c r="I46" s="36"/>
      <c r="J46" s="37"/>
      <c r="K46" s="38"/>
      <c r="M46" s="34"/>
      <c r="N46" s="34"/>
    </row>
    <row r="47" spans="2:14" x14ac:dyDescent="0.25">
      <c r="B47" s="139"/>
      <c r="C47" s="65"/>
      <c r="D47" s="72"/>
      <c r="E47" s="64"/>
      <c r="F47" s="28" t="str">
        <f>IF(C47="","",IFERROR(VLOOKUP(C47,[1]Annuaires!$B$4:$ZZ$5000,2,0)&amp;"  "&amp;VLOOKUP(C47,[1]Annuaires!$B$4:$ZZ$5000,1,0),(IFERROR(VLOOKUP(C47,'[2]PRE - ETUDE'!$C$5:$ZZ$5000,5,0),IFERROR(VLOOKUP(C47,Imformations!$C$9:$E$39,2,0),(VLOOKUP(C47,[2]PROJETS!$C$5:$ZZ$5000,5,0)))))))</f>
        <v/>
      </c>
      <c r="G47" s="28" t="str">
        <f>IF(C47="","",IFERROR(VLOOKUP(C47,[1]Annuaires!$B$4:$ZZ$5000,4,0),(IFERROR(VLOOKUP(C47,'[2]PRE - ETUDE'!$C$5:$ZZ$5000,4,0),IFERROR(VLOOKUP(C47,[2]PROJETS!$C$5:$ZZ$5000,4,0),(VLOOKUP(C47,Imformations!$C$9:$E$38,3,0)))))))</f>
        <v/>
      </c>
      <c r="H47" s="29" t="str">
        <f>IF(C47="","",IFERROR((VLOOKUP(C47,'[2]PRE - ETUDE'!$E$58:$AD$100,25,0)),IFERROR(VLOOKUP(C47,Imformations!$C$10:$G$32,3,0),IFERROR((VLOOKUP(C47,[2]PROJETS!$D$24:$AE$1000,25,0)),""))))</f>
        <v/>
      </c>
      <c r="I47" s="36"/>
      <c r="J47" s="37"/>
      <c r="K47" s="38"/>
      <c r="M47" s="34"/>
      <c r="N47" s="34"/>
    </row>
    <row r="48" spans="2:14" x14ac:dyDescent="0.25">
      <c r="B48" s="139"/>
      <c r="C48" s="65"/>
      <c r="D48" s="72"/>
      <c r="E48" s="64"/>
      <c r="F48" s="28" t="str">
        <f>IF(C48="","",IFERROR(VLOOKUP(C48,[1]Annuaires!$B$4:$ZZ$5000,2,0)&amp;"  "&amp;VLOOKUP(C48,[1]Annuaires!$B$4:$ZZ$5000,1,0),(IFERROR(VLOOKUP(C48,'[2]PRE - ETUDE'!$C$5:$ZZ$5000,5,0),IFERROR(VLOOKUP(C48,Imformations!$C$9:$E$39,2,0),(VLOOKUP(C48,[2]PROJETS!$C$5:$ZZ$5000,5,0)))))))</f>
        <v/>
      </c>
      <c r="G48" s="28" t="str">
        <f>IF(C48="","",IFERROR(VLOOKUP(C48,[1]Annuaires!$B$4:$ZZ$5000,4,0),(IFERROR(VLOOKUP(C48,'[2]PRE - ETUDE'!$C$5:$ZZ$5000,4,0),IFERROR(VLOOKUP(C48,[2]PROJETS!$C$5:$ZZ$5000,4,0),(VLOOKUP(C48,Imformations!$C$9:$E$38,3,0)))))))</f>
        <v/>
      </c>
      <c r="H48" s="29" t="str">
        <f>IF(C48="","",IFERROR((VLOOKUP(C48,'[2]PRE - ETUDE'!$E$58:$AD$100,25,0)),IFERROR(VLOOKUP(C48,Imformations!$C$10:$G$32,3,0),IFERROR((VLOOKUP(C48,[2]PROJETS!$D$24:$AE$1000,25,0)),""))))</f>
        <v/>
      </c>
      <c r="I48" s="36"/>
      <c r="J48" s="37"/>
      <c r="K48" s="38"/>
      <c r="M48" s="34"/>
      <c r="N48" s="34"/>
    </row>
    <row r="49" spans="2:14" x14ac:dyDescent="0.25">
      <c r="B49" s="139"/>
      <c r="C49" s="65"/>
      <c r="D49" s="72"/>
      <c r="E49" s="64"/>
      <c r="F49" s="28" t="str">
        <f>IF(C49="","",IFERROR(VLOOKUP(C49,[1]Annuaires!$B$4:$ZZ$5000,2,0)&amp;"  "&amp;VLOOKUP(C49,[1]Annuaires!$B$4:$ZZ$5000,1,0),(IFERROR(VLOOKUP(C49,'[2]PRE - ETUDE'!$C$5:$ZZ$5000,5,0),IFERROR(VLOOKUP(C49,Imformations!$C$9:$E$39,2,0),(VLOOKUP(C49,[2]PROJETS!$C$5:$ZZ$5000,5,0)))))))</f>
        <v/>
      </c>
      <c r="G49" s="28" t="str">
        <f>IF(C49="","",IFERROR(VLOOKUP(C49,[1]Annuaires!$B$4:$ZZ$5000,4,0),(IFERROR(VLOOKUP(C49,'[2]PRE - ETUDE'!$C$5:$ZZ$5000,4,0),IFERROR(VLOOKUP(C49,[2]PROJETS!$C$5:$ZZ$5000,4,0),(VLOOKUP(C49,Imformations!$C$9:$E$38,3,0)))))))</f>
        <v/>
      </c>
      <c r="H49" s="29" t="str">
        <f>IF(C49="","",IFERROR((VLOOKUP(C49,'[2]PRE - ETUDE'!$E$58:$AD$100,25,0)),IFERROR(VLOOKUP(C49,Imformations!$C$10:$G$32,3,0),IFERROR((VLOOKUP(C49,[2]PROJETS!$D$24:$AE$1000,25,0)),""))))</f>
        <v/>
      </c>
      <c r="I49" s="36"/>
      <c r="J49" s="37"/>
      <c r="K49" s="38"/>
      <c r="M49" s="34"/>
      <c r="N49" s="34"/>
    </row>
    <row r="50" spans="2:14" x14ac:dyDescent="0.25">
      <c r="B50" s="139"/>
      <c r="C50" s="65"/>
      <c r="D50" s="72"/>
      <c r="E50" s="64"/>
      <c r="F50" s="28" t="str">
        <f>IF(C50="","",IFERROR(VLOOKUP(C50,[1]Annuaires!$B$4:$ZZ$5000,2,0)&amp;"  "&amp;VLOOKUP(C50,[1]Annuaires!$B$4:$ZZ$5000,1,0),(IFERROR(VLOOKUP(C50,'[2]PRE - ETUDE'!$C$5:$ZZ$5000,5,0),IFERROR(VLOOKUP(C50,Imformations!$C$9:$E$39,2,0),(VLOOKUP(C50,[2]PROJETS!$C$5:$ZZ$5000,5,0)))))))</f>
        <v/>
      </c>
      <c r="G50" s="28" t="str">
        <f>IF(C50="","",IFERROR(VLOOKUP(C50,[1]Annuaires!$B$4:$ZZ$5000,4,0),(IFERROR(VLOOKUP(C50,'[2]PRE - ETUDE'!$C$5:$ZZ$5000,4,0),IFERROR(VLOOKUP(C50,[2]PROJETS!$C$5:$ZZ$5000,4,0),(VLOOKUP(C50,Imformations!$C$9:$E$38,3,0)))))))</f>
        <v/>
      </c>
      <c r="H50" s="29" t="str">
        <f>IF(C50="","",IFERROR((VLOOKUP(C50,'[2]PRE - ETUDE'!$E$58:$AD$100,25,0)),IFERROR(VLOOKUP(C50,Imformations!$C$10:$G$32,3,0),IFERROR((VLOOKUP(C50,[2]PROJETS!$D$24:$AE$1000,25,0)),""))))</f>
        <v/>
      </c>
      <c r="I50" s="36"/>
      <c r="J50" s="37"/>
      <c r="K50" s="38"/>
      <c r="M50" s="34"/>
      <c r="N50" s="34"/>
    </row>
    <row r="51" spans="2:14" x14ac:dyDescent="0.25">
      <c r="B51" s="140"/>
      <c r="C51" s="40" t="s">
        <v>49</v>
      </c>
      <c r="D51" s="73">
        <f>SUM(D44:D50)</f>
        <v>0</v>
      </c>
      <c r="E51" s="41"/>
      <c r="F51" s="42"/>
      <c r="G51" s="43" t="s">
        <v>50</v>
      </c>
      <c r="H51" s="44">
        <f>M51/24</f>
        <v>0</v>
      </c>
      <c r="I51" s="45" t="s">
        <v>51</v>
      </c>
      <c r="J51" s="46">
        <f>N51/24</f>
        <v>0</v>
      </c>
      <c r="K51" s="47" t="str">
        <f>IF(J51=0,"",J51-H51)</f>
        <v/>
      </c>
      <c r="M51" s="66"/>
      <c r="N51" s="66"/>
    </row>
    <row r="52" spans="2:14" x14ac:dyDescent="0.25">
      <c r="B52" s="138" t="s">
        <v>9</v>
      </c>
      <c r="C52" s="65"/>
      <c r="D52" s="70"/>
      <c r="E52" s="67"/>
      <c r="F52" s="28" t="str">
        <f>IF(C52="","",IFERROR(VLOOKUP(C52,[1]Annuaires!$B$4:$ZZ$5000,2,0)&amp;"  "&amp;VLOOKUP(C52,[1]Annuaires!$B$4:$ZZ$5000,1,0),(IFERROR(VLOOKUP(C52,'[2]PRE - ETUDE'!$C$5:$ZZ$5000,5,0),IFERROR(VLOOKUP(C52,Imformations!$C$9:$E$39,2,0),(VLOOKUP(C52,[2]PROJETS!$C$5:$ZZ$5000,5,0)))))))</f>
        <v/>
      </c>
      <c r="G52" s="28" t="str">
        <f>IF(C52="","",IFERROR(VLOOKUP(C52,[1]Annuaires!$B$4:$ZZ$5000,4,0),(IFERROR(VLOOKUP(C52,'[2]PRE - ETUDE'!$C$5:$ZZ$5000,4,0),IFERROR(VLOOKUP(C52,[2]PROJETS!$C$5:$ZZ$5000,4,0),(VLOOKUP(C52,Imformations!$C$9:$E$38,3,0)))))))</f>
        <v/>
      </c>
      <c r="H52" s="29" t="str">
        <f>IF(C52="","",IFERROR((VLOOKUP(C52,'[2]PRE - ETUDE'!$E$58:$AD$100,25,0)),IFERROR(VLOOKUP(C52,Imformations!$C$10:$G$32,3,0),IFERROR((VLOOKUP(C52,[2]PROJETS!$D$24:$AE$1000,25,0)),""))))</f>
        <v/>
      </c>
      <c r="I52" s="30"/>
      <c r="J52" s="31"/>
      <c r="K52" s="32"/>
      <c r="M52" s="34"/>
      <c r="N52" s="34"/>
    </row>
    <row r="53" spans="2:14" x14ac:dyDescent="0.25">
      <c r="B53" s="139"/>
      <c r="C53" s="65"/>
      <c r="D53" s="72"/>
      <c r="E53" s="64"/>
      <c r="F53" s="28" t="str">
        <f>IF(C53="","",IFERROR(VLOOKUP(C53,[1]Annuaires!$B$4:$ZZ$5000,2,0)&amp;"  "&amp;VLOOKUP(C53,[1]Annuaires!$B$4:$ZZ$5000,1,0),(IFERROR(VLOOKUP(C53,'[2]PRE - ETUDE'!$C$5:$ZZ$5000,5,0),IFERROR(VLOOKUP(C53,Imformations!$C$9:$E$39,2,0),(VLOOKUP(C53,[2]PROJETS!$C$5:$ZZ$5000,5,0)))))))</f>
        <v/>
      </c>
      <c r="G53" s="28" t="str">
        <f>IF(C53="","",IFERROR(VLOOKUP(C53,[1]Annuaires!$B$4:$ZZ$5000,4,0),(IFERROR(VLOOKUP(C53,'[2]PRE - ETUDE'!$C$5:$ZZ$5000,4,0),IFERROR(VLOOKUP(C53,[2]PROJETS!$C$5:$ZZ$5000,4,0),(VLOOKUP(C53,Imformations!$C$9:$E$38,3,0)))))))</f>
        <v/>
      </c>
      <c r="H53" s="29" t="str">
        <f>IF(C53="","",IFERROR((VLOOKUP(C53,'[2]PRE - ETUDE'!$E$58:$AD$100,25,0)),IFERROR(VLOOKUP(C53,Imformations!$C$10:$G$32,3,0),IFERROR((VLOOKUP(C53,[2]PROJETS!$D$24:$AE$1000,25,0)),""))))</f>
        <v/>
      </c>
      <c r="I53" s="36"/>
      <c r="J53" s="37"/>
      <c r="K53" s="38"/>
      <c r="M53" s="34"/>
      <c r="N53" s="34"/>
    </row>
    <row r="54" spans="2:14" x14ac:dyDescent="0.25">
      <c r="B54" s="139"/>
      <c r="C54" s="65"/>
      <c r="D54" s="72"/>
      <c r="E54" s="64"/>
      <c r="F54" s="28" t="str">
        <f>IF(C54="","",IFERROR(VLOOKUP(C54,[1]Annuaires!$B$4:$ZZ$5000,2,0)&amp;"  "&amp;VLOOKUP(C54,[1]Annuaires!$B$4:$ZZ$5000,1,0),(IFERROR(VLOOKUP(C54,'[2]PRE - ETUDE'!$C$5:$ZZ$5000,5,0),IFERROR(VLOOKUP(C54,Imformations!$C$9:$E$39,2,0),(VLOOKUP(C54,[2]PROJETS!$C$5:$ZZ$5000,5,0)))))))</f>
        <v/>
      </c>
      <c r="G54" s="28" t="str">
        <f>IF(C54="","",IFERROR(VLOOKUP(C54,[1]Annuaires!$B$4:$ZZ$5000,4,0),(IFERROR(VLOOKUP(C54,'[2]PRE - ETUDE'!$C$5:$ZZ$5000,4,0),IFERROR(VLOOKUP(C54,[2]PROJETS!$C$5:$ZZ$5000,4,0),(VLOOKUP(C54,Imformations!$C$9:$E$38,3,0)))))))</f>
        <v/>
      </c>
      <c r="H54" s="29" t="str">
        <f>IF(C54="","",IFERROR((VLOOKUP(C54,'[2]PRE - ETUDE'!$E$58:$AD$100,25,0)),IFERROR(VLOOKUP(C54,Imformations!$C$10:$G$32,3,0),IFERROR((VLOOKUP(C54,[2]PROJETS!$D$24:$AE$1000,25,0)),""))))</f>
        <v/>
      </c>
      <c r="I54" s="36"/>
      <c r="J54" s="37"/>
      <c r="K54" s="38"/>
      <c r="M54" s="34"/>
      <c r="N54" s="34"/>
    </row>
    <row r="55" spans="2:14" x14ac:dyDescent="0.25">
      <c r="B55" s="139"/>
      <c r="C55" s="65"/>
      <c r="D55" s="72"/>
      <c r="E55" s="64"/>
      <c r="F55" s="28" t="str">
        <f>IF(C55="","",IFERROR(VLOOKUP(C55,[1]Annuaires!$B$4:$ZZ$5000,2,0)&amp;"  "&amp;VLOOKUP(C55,[1]Annuaires!$B$4:$ZZ$5000,1,0),(IFERROR(VLOOKUP(C55,'[2]PRE - ETUDE'!$C$5:$ZZ$5000,5,0),IFERROR(VLOOKUP(C55,Imformations!$C$9:$E$39,2,0),(VLOOKUP(C55,[2]PROJETS!$C$5:$ZZ$5000,5,0)))))))</f>
        <v/>
      </c>
      <c r="G55" s="28" t="str">
        <f>IF(C55="","",IFERROR(VLOOKUP(C55,[1]Annuaires!$B$4:$ZZ$5000,4,0),(IFERROR(VLOOKUP(C55,'[2]PRE - ETUDE'!$C$5:$ZZ$5000,4,0),IFERROR(VLOOKUP(C55,[2]PROJETS!$C$5:$ZZ$5000,4,0),(VLOOKUP(C55,Imformations!$C$9:$E$38,3,0)))))))</f>
        <v/>
      </c>
      <c r="H55" s="29" t="str">
        <f>IF(C55="","",IFERROR((VLOOKUP(C55,'[2]PRE - ETUDE'!$E$58:$AD$100,25,0)),IFERROR(VLOOKUP(C55,Imformations!$C$10:$G$32,3,0),IFERROR((VLOOKUP(C55,[2]PROJETS!$D$24:$AE$1000,25,0)),""))))</f>
        <v/>
      </c>
      <c r="I55" s="36"/>
      <c r="J55" s="37"/>
      <c r="K55" s="38"/>
      <c r="M55" s="34"/>
      <c r="N55" s="34"/>
    </row>
    <row r="56" spans="2:14" x14ac:dyDescent="0.25">
      <c r="B56" s="139"/>
      <c r="C56" s="65"/>
      <c r="D56" s="72"/>
      <c r="E56" s="64"/>
      <c r="F56" s="28" t="str">
        <f>IF(C56="","",IFERROR(VLOOKUP(C56,[1]Annuaires!$B$4:$ZZ$5000,2,0)&amp;"  "&amp;VLOOKUP(C56,[1]Annuaires!$B$4:$ZZ$5000,1,0),(IFERROR(VLOOKUP(C56,'[2]PRE - ETUDE'!$C$5:$ZZ$5000,5,0),IFERROR(VLOOKUP(C56,Imformations!$C$9:$E$39,2,0),(VLOOKUP(C56,[2]PROJETS!$C$5:$ZZ$5000,5,0)))))))</f>
        <v/>
      </c>
      <c r="G56" s="28" t="str">
        <f>IF(C56="","",IFERROR(VLOOKUP(C56,[1]Annuaires!$B$4:$ZZ$5000,4,0),(IFERROR(VLOOKUP(C56,'[2]PRE - ETUDE'!$C$5:$ZZ$5000,4,0),IFERROR(VLOOKUP(C56,[2]PROJETS!$C$5:$ZZ$5000,4,0),(VLOOKUP(C56,Imformations!$C$9:$E$38,3,0)))))))</f>
        <v/>
      </c>
      <c r="H56" s="29" t="str">
        <f>IF(C56="","",IFERROR((VLOOKUP(C56,'[2]PRE - ETUDE'!$E$58:$AD$100,25,0)),IFERROR(VLOOKUP(C56,Imformations!$C$10:$G$32,3,0),IFERROR((VLOOKUP(C56,[2]PROJETS!$D$24:$AE$1000,25,0)),""))))</f>
        <v/>
      </c>
      <c r="I56" s="36"/>
      <c r="J56" s="37"/>
      <c r="K56" s="38"/>
      <c r="M56" s="34"/>
      <c r="N56" s="34"/>
    </row>
    <row r="57" spans="2:14" x14ac:dyDescent="0.25">
      <c r="B57" s="139"/>
      <c r="C57" s="65"/>
      <c r="D57" s="72"/>
      <c r="E57" s="64"/>
      <c r="F57" s="28" t="str">
        <f>IF(C57="","",IFERROR(VLOOKUP(C57,[1]Annuaires!$B$4:$ZZ$5000,2,0)&amp;"  "&amp;VLOOKUP(C57,[1]Annuaires!$B$4:$ZZ$5000,1,0),(IFERROR(VLOOKUP(C57,'[2]PRE - ETUDE'!$C$5:$ZZ$5000,5,0),IFERROR(VLOOKUP(C57,Imformations!$C$9:$E$39,2,0),(VLOOKUP(C57,[2]PROJETS!$C$5:$ZZ$5000,5,0)))))))</f>
        <v/>
      </c>
      <c r="G57" s="28" t="str">
        <f>IF(C57="","",IFERROR(VLOOKUP(C57,[1]Annuaires!$B$4:$ZZ$5000,4,0),(IFERROR(VLOOKUP(C57,'[2]PRE - ETUDE'!$C$5:$ZZ$5000,4,0),IFERROR(VLOOKUP(C57,[2]PROJETS!$C$5:$ZZ$5000,4,0),(VLOOKUP(C57,Imformations!$C$9:$E$38,3,0)))))))</f>
        <v/>
      </c>
      <c r="H57" s="29" t="str">
        <f>IF(C57="","",IFERROR((VLOOKUP(C57,'[2]PRE - ETUDE'!$E$58:$AD$100,25,0)),IFERROR(VLOOKUP(C57,Imformations!$C$10:$G$32,3,0),IFERROR((VLOOKUP(C57,[2]PROJETS!$D$24:$AE$1000,25,0)),""))))</f>
        <v/>
      </c>
      <c r="I57" s="36"/>
      <c r="J57" s="37"/>
      <c r="K57" s="38"/>
      <c r="M57" s="34"/>
      <c r="N57" s="34"/>
    </row>
    <row r="58" spans="2:14" x14ac:dyDescent="0.25">
      <c r="B58" s="139"/>
      <c r="C58" s="65"/>
      <c r="D58" s="72"/>
      <c r="E58" s="64"/>
      <c r="F58" s="28" t="str">
        <f>IF(C58="","",IFERROR(VLOOKUP(C58,[1]Annuaires!$B$4:$ZZ$5000,2,0)&amp;"  "&amp;VLOOKUP(C58,[1]Annuaires!$B$4:$ZZ$5000,1,0),(IFERROR(VLOOKUP(C58,'[2]PRE - ETUDE'!$C$5:$ZZ$5000,5,0),IFERROR(VLOOKUP(C58,Imformations!$C$9:$E$39,2,0),(VLOOKUP(C58,[2]PROJETS!$C$5:$ZZ$5000,5,0)))))))</f>
        <v/>
      </c>
      <c r="G58" s="28" t="str">
        <f>IF(C58="","",IFERROR(VLOOKUP(C58,[1]Annuaires!$B$4:$ZZ$5000,4,0),(IFERROR(VLOOKUP(C58,'[2]PRE - ETUDE'!$C$5:$ZZ$5000,4,0),IFERROR(VLOOKUP(C58,[2]PROJETS!$C$5:$ZZ$5000,4,0),(VLOOKUP(C58,Imformations!$C$9:$E$38,3,0)))))))</f>
        <v/>
      </c>
      <c r="H58" s="29" t="str">
        <f>IF(C58="","",IFERROR((VLOOKUP(C58,'[2]PRE - ETUDE'!$E$58:$AD$100,25,0)),IFERROR(VLOOKUP(C58,Imformations!$C$10:$G$32,3,0),IFERROR((VLOOKUP(C58,[2]PROJETS!$D$24:$AE$1000,25,0)),""))))</f>
        <v/>
      </c>
      <c r="I58" s="36"/>
      <c r="J58" s="37"/>
      <c r="K58" s="38"/>
      <c r="M58" s="34"/>
      <c r="N58" s="34"/>
    </row>
    <row r="59" spans="2:14" x14ac:dyDescent="0.25">
      <c r="B59" s="140"/>
      <c r="C59" s="40" t="s">
        <v>49</v>
      </c>
      <c r="D59" s="73">
        <f>SUM(D52:D58)</f>
        <v>0</v>
      </c>
      <c r="E59" s="41"/>
      <c r="F59" s="42"/>
      <c r="G59" s="43" t="s">
        <v>50</v>
      </c>
      <c r="H59" s="44">
        <f>M59/24</f>
        <v>0</v>
      </c>
      <c r="I59" s="45" t="s">
        <v>51</v>
      </c>
      <c r="J59" s="46">
        <f>N59/24</f>
        <v>0</v>
      </c>
      <c r="K59" s="47" t="str">
        <f>IF(J59=0,"",J59-H59)</f>
        <v/>
      </c>
      <c r="M59" s="66"/>
      <c r="N59" s="66"/>
    </row>
    <row r="60" spans="2:14" x14ac:dyDescent="0.25">
      <c r="B60" s="138" t="s">
        <v>10</v>
      </c>
      <c r="C60" s="65"/>
      <c r="D60" s="70"/>
      <c r="E60" s="67"/>
      <c r="F60" s="28" t="str">
        <f>IF(C60="","",IFERROR(VLOOKUP(C60,[1]Annuaires!$B$4:$ZZ$5000,2,0)&amp;"  "&amp;VLOOKUP(C60,[1]Annuaires!$B$4:$ZZ$5000,1,0),(IFERROR(VLOOKUP(C60,'[2]PRE - ETUDE'!$C$5:$ZZ$5000,5,0),IFERROR(VLOOKUP(C60,Imformations!$C$9:$E$39,2,0),(VLOOKUP(C60,[2]PROJETS!$C$5:$ZZ$5000,5,0)))))))</f>
        <v/>
      </c>
      <c r="G60" s="28" t="str">
        <f>IF(C60="","",IFERROR(VLOOKUP(C60,[1]Annuaires!$B$4:$ZZ$5000,4,0),(IFERROR(VLOOKUP(C60,'[2]PRE - ETUDE'!$C$5:$ZZ$5000,4,0),IFERROR(VLOOKUP(C60,[2]PROJETS!$C$5:$ZZ$5000,4,0),(VLOOKUP(C60,Imformations!$C$9:$E$38,3,0)))))))</f>
        <v/>
      </c>
      <c r="H60" s="29" t="str">
        <f>IF(C60="","",IFERROR((VLOOKUP(C60,'[2]PRE - ETUDE'!$E$58:$AD$100,25,0)),IFERROR(VLOOKUP(C60,Imformations!$C$10:$G$32,3,0),IFERROR((VLOOKUP(C60,[2]PROJETS!$D$24:$AE$1000,25,0)),""))))</f>
        <v/>
      </c>
      <c r="I60" s="30"/>
      <c r="J60" s="31"/>
      <c r="K60" s="32"/>
      <c r="M60" s="34"/>
      <c r="N60" s="34"/>
    </row>
    <row r="61" spans="2:14" x14ac:dyDescent="0.25">
      <c r="B61" s="139"/>
      <c r="C61" s="65"/>
      <c r="D61" s="72"/>
      <c r="E61" s="64"/>
      <c r="F61" s="28" t="str">
        <f>IF(C61="","",IFERROR(VLOOKUP(C61,[1]Annuaires!$B$4:$ZZ$5000,2,0)&amp;"  "&amp;VLOOKUP(C61,[1]Annuaires!$B$4:$ZZ$5000,1,0),(IFERROR(VLOOKUP(C61,'[2]PRE - ETUDE'!$C$5:$ZZ$5000,5,0),IFERROR(VLOOKUP(C61,Imformations!$C$9:$E$39,2,0),(VLOOKUP(C61,[2]PROJETS!$C$5:$ZZ$5000,5,0)))))))</f>
        <v/>
      </c>
      <c r="G61" s="28" t="str">
        <f>IF(C61="","",IFERROR(VLOOKUP(C61,[1]Annuaires!$B$4:$ZZ$5000,4,0),(IFERROR(VLOOKUP(C61,'[2]PRE - ETUDE'!$C$5:$ZZ$5000,4,0),IFERROR(VLOOKUP(C61,[2]PROJETS!$C$5:$ZZ$5000,4,0),(VLOOKUP(C61,Imformations!$C$9:$E$38,3,0)))))))</f>
        <v/>
      </c>
      <c r="H61" s="29" t="str">
        <f>IF(C61="","",IFERROR((VLOOKUP(C61,'[2]PRE - ETUDE'!$E$58:$AD$100,25,0)),IFERROR(VLOOKUP(C61,Imformations!$C$10:$G$32,3,0),IFERROR((VLOOKUP(C61,[2]PROJETS!$D$24:$AE$1000,25,0)),""))))</f>
        <v/>
      </c>
      <c r="I61" s="36"/>
      <c r="J61" s="37"/>
      <c r="K61" s="38"/>
      <c r="M61" s="34"/>
      <c r="N61" s="34"/>
    </row>
    <row r="62" spans="2:14" x14ac:dyDescent="0.25">
      <c r="B62" s="139"/>
      <c r="C62" s="65"/>
      <c r="D62" s="72"/>
      <c r="E62" s="64"/>
      <c r="F62" s="28" t="str">
        <f>IF(C62="","",IFERROR(VLOOKUP(C62,[1]Annuaires!$B$4:$ZZ$5000,2,0)&amp;"  "&amp;VLOOKUP(C62,[1]Annuaires!$B$4:$ZZ$5000,1,0),(IFERROR(VLOOKUP(C62,'[2]PRE - ETUDE'!$C$5:$ZZ$5000,5,0),IFERROR(VLOOKUP(C62,Imformations!$C$9:$E$39,2,0),(VLOOKUP(C62,[2]PROJETS!$C$5:$ZZ$5000,5,0)))))))</f>
        <v/>
      </c>
      <c r="G62" s="28" t="str">
        <f>IF(C62="","",IFERROR(VLOOKUP(C62,[1]Annuaires!$B$4:$ZZ$5000,4,0),(IFERROR(VLOOKUP(C62,'[2]PRE - ETUDE'!$C$5:$ZZ$5000,4,0),IFERROR(VLOOKUP(C62,[2]PROJETS!$C$5:$ZZ$5000,4,0),(VLOOKUP(C62,Imformations!$C$9:$E$38,3,0)))))))</f>
        <v/>
      </c>
      <c r="H62" s="29" t="str">
        <f>IF(C62="","",IFERROR((VLOOKUP(C62,'[2]PRE - ETUDE'!$E$58:$AD$100,25,0)),IFERROR(VLOOKUP(C62,Imformations!$C$10:$G$32,3,0),IFERROR((VLOOKUP(C62,[2]PROJETS!$D$24:$AE$1000,25,0)),""))))</f>
        <v/>
      </c>
      <c r="I62" s="36"/>
      <c r="J62" s="37"/>
      <c r="K62" s="38"/>
      <c r="M62" s="34"/>
      <c r="N62" s="34"/>
    </row>
    <row r="63" spans="2:14" x14ac:dyDescent="0.25">
      <c r="B63" s="139"/>
      <c r="C63" s="65"/>
      <c r="D63" s="72"/>
      <c r="E63" s="64"/>
      <c r="F63" s="28" t="str">
        <f>IF(C63="","",IFERROR(VLOOKUP(C63,[1]Annuaires!$B$4:$ZZ$5000,2,0)&amp;"  "&amp;VLOOKUP(C63,[1]Annuaires!$B$4:$ZZ$5000,1,0),(IFERROR(VLOOKUP(C63,'[2]PRE - ETUDE'!$C$5:$ZZ$5000,5,0),IFERROR(VLOOKUP(C63,Imformations!$C$9:$E$39,2,0),(VLOOKUP(C63,[2]PROJETS!$C$5:$ZZ$5000,5,0)))))))</f>
        <v/>
      </c>
      <c r="G63" s="28" t="str">
        <f>IF(C63="","",IFERROR(VLOOKUP(C63,[1]Annuaires!$B$4:$ZZ$5000,4,0),(IFERROR(VLOOKUP(C63,'[2]PRE - ETUDE'!$C$5:$ZZ$5000,4,0),IFERROR(VLOOKUP(C63,[2]PROJETS!$C$5:$ZZ$5000,4,0),(VLOOKUP(C63,Imformations!$C$9:$E$38,3,0)))))))</f>
        <v/>
      </c>
      <c r="H63" s="29" t="str">
        <f>IF(C63="","",IFERROR((VLOOKUP(C63,'[2]PRE - ETUDE'!$E$58:$AD$100,25,0)),IFERROR(VLOOKUP(C63,Imformations!$C$10:$G$32,3,0),IFERROR((VLOOKUP(C63,[2]PROJETS!$D$24:$AE$1000,25,0)),""))))</f>
        <v/>
      </c>
      <c r="I63" s="36"/>
      <c r="J63" s="37"/>
      <c r="K63" s="38"/>
      <c r="M63" s="34"/>
      <c r="N63" s="34"/>
    </row>
    <row r="64" spans="2:14" x14ac:dyDescent="0.25">
      <c r="B64" s="139"/>
      <c r="C64" s="65"/>
      <c r="D64" s="72"/>
      <c r="E64" s="64"/>
      <c r="F64" s="28" t="str">
        <f>IF(C64="","",IFERROR(VLOOKUP(C64,[1]Annuaires!$B$4:$ZZ$5000,2,0)&amp;"  "&amp;VLOOKUP(C64,[1]Annuaires!$B$4:$ZZ$5000,1,0),(IFERROR(VLOOKUP(C64,'[2]PRE - ETUDE'!$C$5:$ZZ$5000,5,0),IFERROR(VLOOKUP(C64,Imformations!$C$9:$E$39,2,0),(VLOOKUP(C64,[2]PROJETS!$C$5:$ZZ$5000,5,0)))))))</f>
        <v/>
      </c>
      <c r="G64" s="28" t="str">
        <f>IF(C64="","",IFERROR(VLOOKUP(C64,[1]Annuaires!$B$4:$ZZ$5000,4,0),(IFERROR(VLOOKUP(C64,'[2]PRE - ETUDE'!$C$5:$ZZ$5000,4,0),IFERROR(VLOOKUP(C64,[2]PROJETS!$C$5:$ZZ$5000,4,0),(VLOOKUP(C64,Imformations!$C$9:$E$38,3,0)))))))</f>
        <v/>
      </c>
      <c r="H64" s="29" t="str">
        <f>IF(C64="","",IFERROR((VLOOKUP(C64,'[2]PRE - ETUDE'!$E$58:$AD$100,25,0)),IFERROR(VLOOKUP(C64,Imformations!$C$10:$G$32,3,0),IFERROR((VLOOKUP(C64,[2]PROJETS!$D$24:$AE$1000,25,0)),""))))</f>
        <v/>
      </c>
      <c r="I64" s="36"/>
      <c r="J64" s="37"/>
      <c r="K64" s="38"/>
      <c r="M64" s="34"/>
      <c r="N64" s="34"/>
    </row>
    <row r="65" spans="2:14" x14ac:dyDescent="0.25">
      <c r="B65" s="139"/>
      <c r="C65" s="65"/>
      <c r="D65" s="72"/>
      <c r="E65" s="64"/>
      <c r="F65" s="28" t="str">
        <f>IF(C65="","",IFERROR(VLOOKUP(C65,[1]Annuaires!$B$4:$ZZ$5000,2,0)&amp;"  "&amp;VLOOKUP(C65,[1]Annuaires!$B$4:$ZZ$5000,1,0),(IFERROR(VLOOKUP(C65,'[2]PRE - ETUDE'!$C$5:$ZZ$5000,5,0),IFERROR(VLOOKUP(C65,Imformations!$C$9:$E$39,2,0),(VLOOKUP(C65,[2]PROJETS!$C$5:$ZZ$5000,5,0)))))))</f>
        <v/>
      </c>
      <c r="G65" s="28" t="str">
        <f>IF(C65="","",IFERROR(VLOOKUP(C65,[1]Annuaires!$B$4:$ZZ$5000,4,0),(IFERROR(VLOOKUP(C65,'[2]PRE - ETUDE'!$C$5:$ZZ$5000,4,0),IFERROR(VLOOKUP(C65,[2]PROJETS!$C$5:$ZZ$5000,4,0),(VLOOKUP(C65,Imformations!$C$9:$E$38,3,0)))))))</f>
        <v/>
      </c>
      <c r="H65" s="29" t="str">
        <f>IF(C65="","",IFERROR((VLOOKUP(C65,'[2]PRE - ETUDE'!$E$58:$AD$100,25,0)),IFERROR(VLOOKUP(C65,Imformations!$C$10:$G$32,3,0),IFERROR((VLOOKUP(C65,[2]PROJETS!$D$24:$AE$1000,25,0)),""))))</f>
        <v/>
      </c>
      <c r="I65" s="36"/>
      <c r="J65" s="37"/>
      <c r="K65" s="38"/>
      <c r="M65" s="34"/>
      <c r="N65" s="34"/>
    </row>
    <row r="66" spans="2:14" x14ac:dyDescent="0.25">
      <c r="B66" s="139"/>
      <c r="C66" s="65"/>
      <c r="D66" s="72"/>
      <c r="E66" s="64"/>
      <c r="F66" s="28" t="str">
        <f>IF(C66="","",IFERROR(VLOOKUP(C66,[1]Annuaires!$B$4:$ZZ$5000,2,0)&amp;"  "&amp;VLOOKUP(C66,[1]Annuaires!$B$4:$ZZ$5000,1,0),(IFERROR(VLOOKUP(C66,'[2]PRE - ETUDE'!$C$5:$ZZ$5000,5,0),IFERROR(VLOOKUP(C66,Imformations!$C$9:$E$39,2,0),(VLOOKUP(C66,[2]PROJETS!$C$5:$ZZ$5000,5,0)))))))</f>
        <v/>
      </c>
      <c r="G66" s="28" t="str">
        <f>IF(C66="","",IFERROR(VLOOKUP(C66,[1]Annuaires!$B$4:$ZZ$5000,4,0),(IFERROR(VLOOKUP(C66,'[2]PRE - ETUDE'!$C$5:$ZZ$5000,4,0),IFERROR(VLOOKUP(C66,[2]PROJETS!$C$5:$ZZ$5000,4,0),(VLOOKUP(C66,Imformations!$C$9:$E$38,3,0)))))))</f>
        <v/>
      </c>
      <c r="H66" s="29" t="str">
        <f>IF(C66="","",IFERROR((VLOOKUP(C66,'[2]PRE - ETUDE'!$E$58:$AD$100,25,0)),IFERROR(VLOOKUP(C66,Imformations!$C$10:$G$32,3,0),IFERROR((VLOOKUP(C66,[2]PROJETS!$D$24:$AE$1000,25,0)),""))))</f>
        <v/>
      </c>
      <c r="I66" s="36"/>
      <c r="J66" s="37"/>
      <c r="K66" s="38"/>
      <c r="M66" s="34"/>
      <c r="N66" s="34"/>
    </row>
    <row r="67" spans="2:14" x14ac:dyDescent="0.25">
      <c r="B67" s="140"/>
      <c r="C67" s="40" t="s">
        <v>49</v>
      </c>
      <c r="D67" s="73">
        <f>SUM(D60:D66)</f>
        <v>0</v>
      </c>
      <c r="E67" s="41"/>
      <c r="F67" s="42"/>
      <c r="G67" s="43" t="s">
        <v>50</v>
      </c>
      <c r="H67" s="44">
        <f>M67/24</f>
        <v>0</v>
      </c>
      <c r="I67" s="45" t="s">
        <v>51</v>
      </c>
      <c r="J67" s="46">
        <f>N67/24</f>
        <v>0</v>
      </c>
      <c r="K67" s="47" t="str">
        <f>IF(J67=0,"",J67-H67)</f>
        <v/>
      </c>
      <c r="M67" s="66"/>
      <c r="N67" s="66"/>
    </row>
    <row r="68" spans="2:14" x14ac:dyDescent="0.25">
      <c r="B68" s="138" t="s">
        <v>13</v>
      </c>
      <c r="C68" s="65"/>
      <c r="D68" s="70"/>
      <c r="E68" s="67"/>
      <c r="F68" s="28" t="str">
        <f>IF(C68="","",IFERROR(VLOOKUP(C68,[1]Annuaires!$B$4:$ZZ$5000,2,0)&amp;"  "&amp;VLOOKUP(C68,[1]Annuaires!$B$4:$ZZ$5000,1,0),(IFERROR(VLOOKUP(C68,'[2]PRE - ETUDE'!$C$5:$ZZ$5000,5,0),IFERROR(VLOOKUP(C68,Imformations!$C$9:$E$39,2,0),(VLOOKUP(C68,[2]PROJETS!$C$5:$ZZ$5000,5,0)))))))</f>
        <v/>
      </c>
      <c r="G68" s="28" t="str">
        <f>IF(C68="","",IFERROR(VLOOKUP(C68,[1]Annuaires!$B$4:$ZZ$5000,4,0),(IFERROR(VLOOKUP(C68,'[2]PRE - ETUDE'!$C$5:$ZZ$5000,4,0),IFERROR(VLOOKUP(C68,[2]PROJETS!$C$5:$ZZ$5000,4,0),(VLOOKUP(C68,Imformations!$C$9:$E$38,3,0)))))))</f>
        <v/>
      </c>
      <c r="H68" s="29" t="str">
        <f>IF(C68="","",IFERROR((VLOOKUP(C68,'[2]PRE - ETUDE'!$E$58:$AD$100,25,0)),IFERROR(VLOOKUP(C68,Imformations!$C$10:$G$32,3,0),IFERROR((VLOOKUP(C68,[2]PROJETS!$D$24:$AE$1000,25,0)),""))))</f>
        <v/>
      </c>
      <c r="I68" s="30"/>
      <c r="J68" s="31"/>
      <c r="K68" s="32"/>
      <c r="M68" s="34"/>
      <c r="N68" s="34"/>
    </row>
    <row r="69" spans="2:14" x14ac:dyDescent="0.25">
      <c r="B69" s="139"/>
      <c r="C69" s="65"/>
      <c r="D69" s="72"/>
      <c r="E69" s="64"/>
      <c r="F69" s="28" t="str">
        <f>IF(C69="","",IFERROR(VLOOKUP(C69,[1]Annuaires!$B$4:$ZZ$5000,2,0)&amp;"  "&amp;VLOOKUP(C69,[1]Annuaires!$B$4:$ZZ$5000,1,0),(IFERROR(VLOOKUP(C69,'[2]PRE - ETUDE'!$C$5:$ZZ$5000,5,0),IFERROR(VLOOKUP(C69,Imformations!$C$9:$E$39,2,0),(VLOOKUP(C69,[2]PROJETS!$C$5:$ZZ$5000,5,0)))))))</f>
        <v/>
      </c>
      <c r="G69" s="28" t="str">
        <f>IF(C69="","",IFERROR(VLOOKUP(C69,[1]Annuaires!$B$4:$ZZ$5000,4,0),(IFERROR(VLOOKUP(C69,'[2]PRE - ETUDE'!$C$5:$ZZ$5000,4,0),IFERROR(VLOOKUP(C69,[2]PROJETS!$C$5:$ZZ$5000,4,0),(VLOOKUP(C69,Imformations!$C$9:$E$38,3,0)))))))</f>
        <v/>
      </c>
      <c r="H69" s="29" t="str">
        <f>IF(C69="","",IFERROR((VLOOKUP(C69,'[2]PRE - ETUDE'!$E$58:$AD$100,25,0)),IFERROR(VLOOKUP(C69,Imformations!$C$10:$G$32,3,0),IFERROR((VLOOKUP(C69,[2]PROJETS!$D$24:$AE$1000,25,0)),""))))</f>
        <v/>
      </c>
      <c r="I69" s="36"/>
      <c r="J69" s="37"/>
      <c r="K69" s="38"/>
      <c r="M69" s="34"/>
      <c r="N69" s="34"/>
    </row>
    <row r="70" spans="2:14" x14ac:dyDescent="0.25">
      <c r="B70" s="139"/>
      <c r="C70" s="65"/>
      <c r="D70" s="72"/>
      <c r="E70" s="64"/>
      <c r="F70" s="28" t="str">
        <f>IF(C70="","",IFERROR(VLOOKUP(C70,[1]Annuaires!$B$4:$ZZ$5000,2,0)&amp;"  "&amp;VLOOKUP(C70,[1]Annuaires!$B$4:$ZZ$5000,1,0),(IFERROR(VLOOKUP(C70,'[2]PRE - ETUDE'!$C$5:$ZZ$5000,5,0),IFERROR(VLOOKUP(C70,Imformations!$C$9:$E$39,2,0),(VLOOKUP(C70,[2]PROJETS!$C$5:$ZZ$5000,5,0)))))))</f>
        <v/>
      </c>
      <c r="G70" s="28" t="str">
        <f>IF(C70="","",IFERROR(VLOOKUP(C70,[1]Annuaires!$B$4:$ZZ$5000,4,0),(IFERROR(VLOOKUP(C70,'[2]PRE - ETUDE'!$C$5:$ZZ$5000,4,0),IFERROR(VLOOKUP(C70,[2]PROJETS!$C$5:$ZZ$5000,4,0),(VLOOKUP(C70,Imformations!$C$9:$E$38,3,0)))))))</f>
        <v/>
      </c>
      <c r="H70" s="29" t="str">
        <f>IF(C70="","",IFERROR((VLOOKUP(C70,'[2]PRE - ETUDE'!$E$58:$AD$100,25,0)),IFERROR(VLOOKUP(C70,Imformations!$C$10:$G$32,3,0),IFERROR((VLOOKUP(C70,[2]PROJETS!$D$24:$AE$1000,25,0)),""))))</f>
        <v/>
      </c>
      <c r="I70" s="36"/>
      <c r="J70" s="37"/>
      <c r="K70" s="38"/>
      <c r="M70" s="34"/>
      <c r="N70" s="34"/>
    </row>
    <row r="71" spans="2:14" x14ac:dyDescent="0.25">
      <c r="B71" s="139"/>
      <c r="C71" s="65"/>
      <c r="D71" s="72"/>
      <c r="E71" s="64"/>
      <c r="F71" s="28" t="str">
        <f>IF(C71="","",IFERROR(VLOOKUP(C71,[1]Annuaires!$B$4:$ZZ$5000,2,0)&amp;"  "&amp;VLOOKUP(C71,[1]Annuaires!$B$4:$ZZ$5000,1,0),(IFERROR(VLOOKUP(C71,'[2]PRE - ETUDE'!$C$5:$ZZ$5000,5,0),IFERROR(VLOOKUP(C71,Imformations!$C$9:$E$39,2,0),(VLOOKUP(C71,[2]PROJETS!$C$5:$ZZ$5000,5,0)))))))</f>
        <v/>
      </c>
      <c r="G71" s="28" t="str">
        <f>IF(C71="","",IFERROR(VLOOKUP(C71,[1]Annuaires!$B$4:$ZZ$5000,4,0),(IFERROR(VLOOKUP(C71,'[2]PRE - ETUDE'!$C$5:$ZZ$5000,4,0),IFERROR(VLOOKUP(C71,[2]PROJETS!$C$5:$ZZ$5000,4,0),(VLOOKUP(C71,Imformations!$C$9:$E$38,3,0)))))))</f>
        <v/>
      </c>
      <c r="H71" s="29" t="str">
        <f>IF(C71="","",IFERROR((VLOOKUP(C71,'[2]PRE - ETUDE'!$E$58:$AD$100,25,0)),IFERROR(VLOOKUP(C71,Imformations!$C$10:$G$32,3,0),IFERROR((VLOOKUP(C71,[2]PROJETS!$D$24:$AE$1000,25,0)),""))))</f>
        <v/>
      </c>
      <c r="I71" s="36"/>
      <c r="J71" s="37"/>
      <c r="K71" s="38"/>
      <c r="M71" s="34"/>
      <c r="N71" s="34"/>
    </row>
    <row r="72" spans="2:14" x14ac:dyDescent="0.25">
      <c r="B72" s="139"/>
      <c r="C72" s="65"/>
      <c r="D72" s="72"/>
      <c r="E72" s="64"/>
      <c r="F72" s="28" t="str">
        <f>IF(C72="","",IFERROR(VLOOKUP(C72,[1]Annuaires!$B$4:$ZZ$5000,2,0)&amp;"  "&amp;VLOOKUP(C72,[1]Annuaires!$B$4:$ZZ$5000,1,0),(IFERROR(VLOOKUP(C72,'[2]PRE - ETUDE'!$C$5:$ZZ$5000,5,0),IFERROR(VLOOKUP(C72,Imformations!$C$9:$E$39,2,0),(VLOOKUP(C72,[2]PROJETS!$C$5:$ZZ$5000,5,0)))))))</f>
        <v/>
      </c>
      <c r="G72" s="28" t="str">
        <f>IF(C72="","",IFERROR(VLOOKUP(C72,[1]Annuaires!$B$4:$ZZ$5000,4,0),(IFERROR(VLOOKUP(C72,'[2]PRE - ETUDE'!$C$5:$ZZ$5000,4,0),IFERROR(VLOOKUP(C72,[2]PROJETS!$C$5:$ZZ$5000,4,0),(VLOOKUP(C72,Imformations!$C$9:$E$38,3,0)))))))</f>
        <v/>
      </c>
      <c r="H72" s="29" t="str">
        <f>IF(C72="","",IFERROR((VLOOKUP(C72,'[2]PRE - ETUDE'!$E$58:$AD$100,25,0)),IFERROR(VLOOKUP(C72,Imformations!$C$10:$G$32,3,0),IFERROR((VLOOKUP(C72,[2]PROJETS!$D$24:$AE$1000,25,0)),""))))</f>
        <v/>
      </c>
      <c r="I72" s="36"/>
      <c r="J72" s="37"/>
      <c r="K72" s="38"/>
      <c r="M72" s="34"/>
      <c r="N72" s="34"/>
    </row>
    <row r="73" spans="2:14" x14ac:dyDescent="0.25">
      <c r="B73" s="139"/>
      <c r="C73" s="65"/>
      <c r="D73" s="72"/>
      <c r="E73" s="64"/>
      <c r="F73" s="28" t="str">
        <f>IF(C73="","",IFERROR(VLOOKUP(C73,[1]Annuaires!$B$4:$ZZ$5000,2,0)&amp;"  "&amp;VLOOKUP(C73,[1]Annuaires!$B$4:$ZZ$5000,1,0),(IFERROR(VLOOKUP(C73,'[2]PRE - ETUDE'!$C$5:$ZZ$5000,5,0),IFERROR(VLOOKUP(C73,Imformations!$C$9:$E$39,2,0),(VLOOKUP(C73,[2]PROJETS!$C$5:$ZZ$5000,5,0)))))))</f>
        <v/>
      </c>
      <c r="G73" s="28" t="str">
        <f>IF(C73="","",IFERROR(VLOOKUP(C73,[1]Annuaires!$B$4:$ZZ$5000,4,0),(IFERROR(VLOOKUP(C73,'[2]PRE - ETUDE'!$C$5:$ZZ$5000,4,0),IFERROR(VLOOKUP(C73,[2]PROJETS!$C$5:$ZZ$5000,4,0),(VLOOKUP(C73,Imformations!$C$9:$E$38,3,0)))))))</f>
        <v/>
      </c>
      <c r="H73" s="29" t="str">
        <f>IF(C73="","",IFERROR((VLOOKUP(C73,'[2]PRE - ETUDE'!$E$58:$AD$100,25,0)),IFERROR(VLOOKUP(C73,Imformations!$C$10:$G$32,3,0),IFERROR((VLOOKUP(C73,[2]PROJETS!$D$24:$AE$1000,25,0)),""))))</f>
        <v/>
      </c>
      <c r="I73" s="36"/>
      <c r="J73" s="37"/>
      <c r="K73" s="38"/>
      <c r="M73" s="34"/>
      <c r="N73" s="34"/>
    </row>
    <row r="74" spans="2:14" x14ac:dyDescent="0.25">
      <c r="B74" s="139"/>
      <c r="C74" s="65"/>
      <c r="D74" s="72"/>
      <c r="E74" s="64"/>
      <c r="F74" s="28" t="str">
        <f>IF(C74="","",IFERROR(VLOOKUP(C74,[1]Annuaires!$B$4:$ZZ$5000,2,0)&amp;"  "&amp;VLOOKUP(C74,[1]Annuaires!$B$4:$ZZ$5000,1,0),(IFERROR(VLOOKUP(C74,'[2]PRE - ETUDE'!$C$5:$ZZ$5000,5,0),IFERROR(VLOOKUP(C74,Imformations!$C$9:$E$39,2,0),(VLOOKUP(C74,[2]PROJETS!$C$5:$ZZ$5000,5,0)))))))</f>
        <v/>
      </c>
      <c r="G74" s="28" t="str">
        <f>IF(C74="","",IFERROR(VLOOKUP(C74,[1]Annuaires!$B$4:$ZZ$5000,4,0),(IFERROR(VLOOKUP(C74,'[2]PRE - ETUDE'!$C$5:$ZZ$5000,4,0),IFERROR(VLOOKUP(C74,[2]PROJETS!$C$5:$ZZ$5000,4,0),(VLOOKUP(C74,Imformations!$C$9:$E$38,3,0)))))))</f>
        <v/>
      </c>
      <c r="H74" s="29" t="str">
        <f>IF(C74="","",IFERROR((VLOOKUP(C74,'[2]PRE - ETUDE'!$E$58:$AD$100,25,0)),IFERROR(VLOOKUP(C74,Imformations!$C$10:$G$32,3,0),IFERROR((VLOOKUP(C74,[2]PROJETS!$D$24:$AE$1000,25,0)),""))))</f>
        <v/>
      </c>
      <c r="I74" s="36"/>
      <c r="J74" s="37"/>
      <c r="K74" s="38"/>
      <c r="M74" s="34"/>
      <c r="N74" s="34"/>
    </row>
    <row r="75" spans="2:14" x14ac:dyDescent="0.25">
      <c r="B75" s="140"/>
      <c r="C75" s="40" t="s">
        <v>49</v>
      </c>
      <c r="D75" s="73">
        <f>SUM(D68:D74)</f>
        <v>0</v>
      </c>
      <c r="E75" s="41"/>
      <c r="F75" s="42"/>
      <c r="G75" s="43" t="s">
        <v>50</v>
      </c>
      <c r="H75" s="44">
        <f>M75/24</f>
        <v>0</v>
      </c>
      <c r="I75" s="45" t="s">
        <v>51</v>
      </c>
      <c r="J75" s="46">
        <f>N75/24</f>
        <v>0</v>
      </c>
      <c r="K75" s="47" t="str">
        <f>IF(J75=0,"",J75-H75)</f>
        <v/>
      </c>
      <c r="M75" s="66"/>
      <c r="N75" s="66"/>
    </row>
    <row r="76" spans="2:14" x14ac:dyDescent="0.25">
      <c r="B76" s="138" t="s">
        <v>14</v>
      </c>
      <c r="C76" s="65"/>
      <c r="D76" s="70"/>
      <c r="E76" s="67"/>
      <c r="F76" s="28" t="str">
        <f>IF(C76="","",IFERROR(VLOOKUP(C76,[1]Annuaires!$B$4:$ZZ$5000,2,0)&amp;"  "&amp;VLOOKUP(C76,[1]Annuaires!$B$4:$ZZ$5000,1,0),(IFERROR(VLOOKUP(C76,'[2]PRE - ETUDE'!$C$5:$ZZ$5000,5,0),IFERROR(VLOOKUP(C76,Imformations!$C$9:$E$39,2,0),(VLOOKUP(C76,[2]PROJETS!$C$5:$ZZ$5000,5,0)))))))</f>
        <v/>
      </c>
      <c r="G76" s="28" t="str">
        <f>IF(C76="","",IFERROR(VLOOKUP(C76,[1]Annuaires!$B$4:$ZZ$5000,4,0),(IFERROR(VLOOKUP(C76,'[2]PRE - ETUDE'!$C$5:$ZZ$5000,4,0),IFERROR(VLOOKUP(C76,[2]PROJETS!$C$5:$ZZ$5000,4,0),(VLOOKUP(C76,Imformations!$C$9:$E$38,3,0)))))))</f>
        <v/>
      </c>
      <c r="H76" s="29" t="str">
        <f>IF(C76="","",IFERROR((VLOOKUP(C76,'[2]PRE - ETUDE'!$E$58:$AD$100,25,0)),IFERROR(VLOOKUP(C76,Imformations!$C$10:$G$32,3,0),IFERROR((VLOOKUP(C76,[2]PROJETS!$D$24:$AE$1000,25,0)),""))))</f>
        <v/>
      </c>
      <c r="I76" s="30"/>
      <c r="J76" s="31"/>
      <c r="K76" s="32"/>
      <c r="M76" s="34"/>
      <c r="N76" s="34"/>
    </row>
    <row r="77" spans="2:14" x14ac:dyDescent="0.25">
      <c r="B77" s="139"/>
      <c r="C77" s="65"/>
      <c r="D77" s="72"/>
      <c r="E77" s="64"/>
      <c r="F77" s="28" t="str">
        <f>IF(C77="","",IFERROR(VLOOKUP(C77,[1]Annuaires!$B$4:$ZZ$5000,2,0)&amp;"  "&amp;VLOOKUP(C77,[1]Annuaires!$B$4:$ZZ$5000,1,0),(IFERROR(VLOOKUP(C77,'[2]PRE - ETUDE'!$C$5:$ZZ$5000,5,0),IFERROR(VLOOKUP(C77,Imformations!$C$9:$E$39,2,0),(VLOOKUP(C77,[2]PROJETS!$C$5:$ZZ$5000,5,0)))))))</f>
        <v/>
      </c>
      <c r="G77" s="28" t="str">
        <f>IF(C77="","",IFERROR(VLOOKUP(C77,[1]Annuaires!$B$4:$ZZ$5000,4,0),(IFERROR(VLOOKUP(C77,'[2]PRE - ETUDE'!$C$5:$ZZ$5000,4,0),IFERROR(VLOOKUP(C77,[2]PROJETS!$C$5:$ZZ$5000,4,0),(VLOOKUP(C77,Imformations!$C$9:$E$38,3,0)))))))</f>
        <v/>
      </c>
      <c r="H77" s="29" t="str">
        <f>IF(C77="","",IFERROR((VLOOKUP(C77,'[2]PRE - ETUDE'!$E$58:$AD$100,25,0)),IFERROR(VLOOKUP(C77,Imformations!$C$10:$G$32,3,0),IFERROR((VLOOKUP(C77,[2]PROJETS!$D$24:$AE$1000,25,0)),""))))</f>
        <v/>
      </c>
      <c r="I77" s="36"/>
      <c r="J77" s="37"/>
      <c r="K77" s="38"/>
      <c r="M77" s="34"/>
      <c r="N77" s="34"/>
    </row>
    <row r="78" spans="2:14" x14ac:dyDescent="0.25">
      <c r="B78" s="139"/>
      <c r="C78" s="65"/>
      <c r="D78" s="72"/>
      <c r="E78" s="64"/>
      <c r="F78" s="28" t="str">
        <f>IF(C78="","",IFERROR(VLOOKUP(C78,[1]Annuaires!$B$4:$ZZ$5000,2,0)&amp;"  "&amp;VLOOKUP(C78,[1]Annuaires!$B$4:$ZZ$5000,1,0),(IFERROR(VLOOKUP(C78,'[2]PRE - ETUDE'!$C$5:$ZZ$5000,5,0),IFERROR(VLOOKUP(C78,Imformations!$C$9:$E$39,2,0),(VLOOKUP(C78,[2]PROJETS!$C$5:$ZZ$5000,5,0)))))))</f>
        <v/>
      </c>
      <c r="G78" s="28" t="str">
        <f>IF(C78="","",IFERROR(VLOOKUP(C78,[1]Annuaires!$B$4:$ZZ$5000,4,0),(IFERROR(VLOOKUP(C78,'[2]PRE - ETUDE'!$C$5:$ZZ$5000,4,0),IFERROR(VLOOKUP(C78,[2]PROJETS!$C$5:$ZZ$5000,4,0),(VLOOKUP(C78,Imformations!$C$9:$E$38,3,0)))))))</f>
        <v/>
      </c>
      <c r="H78" s="29" t="str">
        <f>IF(C78="","",IFERROR((VLOOKUP(C78,'[2]PRE - ETUDE'!$E$58:$AD$100,25,0)),IFERROR(VLOOKUP(C78,Imformations!$C$10:$G$32,3,0),IFERROR((VLOOKUP(C78,[2]PROJETS!$D$24:$AE$1000,25,0)),""))))</f>
        <v/>
      </c>
      <c r="I78" s="36"/>
      <c r="J78" s="37"/>
      <c r="K78" s="38"/>
      <c r="M78" s="34"/>
      <c r="N78" s="34"/>
    </row>
    <row r="79" spans="2:14" x14ac:dyDescent="0.25">
      <c r="B79" s="139"/>
      <c r="C79" s="65"/>
      <c r="D79" s="72"/>
      <c r="E79" s="64"/>
      <c r="F79" s="28" t="str">
        <f>IF(C79="","",IFERROR(VLOOKUP(C79,[1]Annuaires!$B$4:$ZZ$5000,2,0)&amp;"  "&amp;VLOOKUP(C79,[1]Annuaires!$B$4:$ZZ$5000,1,0),(IFERROR(VLOOKUP(C79,'[2]PRE - ETUDE'!$C$5:$ZZ$5000,5,0),IFERROR(VLOOKUP(C79,Imformations!$C$9:$E$39,2,0),(VLOOKUP(C79,[2]PROJETS!$C$5:$ZZ$5000,5,0)))))))</f>
        <v/>
      </c>
      <c r="G79" s="28" t="str">
        <f>IF(C79="","",IFERROR(VLOOKUP(C79,[1]Annuaires!$B$4:$ZZ$5000,4,0),(IFERROR(VLOOKUP(C79,'[2]PRE - ETUDE'!$C$5:$ZZ$5000,4,0),IFERROR(VLOOKUP(C79,[2]PROJETS!$C$5:$ZZ$5000,4,0),(VLOOKUP(C79,Imformations!$C$9:$E$38,3,0)))))))</f>
        <v/>
      </c>
      <c r="H79" s="29" t="str">
        <f>IF(C79="","",IFERROR((VLOOKUP(C79,'[2]PRE - ETUDE'!$E$58:$AD$100,25,0)),IFERROR(VLOOKUP(C79,Imformations!$C$10:$G$32,3,0),IFERROR((VLOOKUP(C79,[2]PROJETS!$D$24:$AE$1000,25,0)),""))))</f>
        <v/>
      </c>
      <c r="I79" s="36"/>
      <c r="J79" s="37"/>
      <c r="K79" s="38"/>
      <c r="M79" s="34"/>
      <c r="N79" s="34"/>
    </row>
    <row r="80" spans="2:14" x14ac:dyDescent="0.25">
      <c r="B80" s="139"/>
      <c r="C80" s="65"/>
      <c r="D80" s="72"/>
      <c r="E80" s="64"/>
      <c r="F80" s="28" t="str">
        <f>IF(C80="","",IFERROR(VLOOKUP(C80,[1]Annuaires!$B$4:$ZZ$5000,2,0)&amp;"  "&amp;VLOOKUP(C80,[1]Annuaires!$B$4:$ZZ$5000,1,0),(IFERROR(VLOOKUP(C80,'[2]PRE - ETUDE'!$C$5:$ZZ$5000,5,0),IFERROR(VLOOKUP(C80,Imformations!$C$9:$E$39,2,0),(VLOOKUP(C80,[2]PROJETS!$C$5:$ZZ$5000,5,0)))))))</f>
        <v/>
      </c>
      <c r="G80" s="28" t="str">
        <f>IF(C80="","",IFERROR(VLOOKUP(C80,[1]Annuaires!$B$4:$ZZ$5000,4,0),(IFERROR(VLOOKUP(C80,'[2]PRE - ETUDE'!$C$5:$ZZ$5000,4,0),IFERROR(VLOOKUP(C80,[2]PROJETS!$C$5:$ZZ$5000,4,0),(VLOOKUP(C80,Imformations!$C$9:$E$38,3,0)))))))</f>
        <v/>
      </c>
      <c r="H80" s="29" t="str">
        <f>IF(C80="","",IFERROR((VLOOKUP(C80,'[2]PRE - ETUDE'!$E$58:$AD$100,25,0)),IFERROR(VLOOKUP(C80,Imformations!$C$10:$G$32,3,0),IFERROR((VLOOKUP(C80,[2]PROJETS!$D$24:$AE$1000,25,0)),""))))</f>
        <v/>
      </c>
      <c r="I80" s="36"/>
      <c r="J80" s="37"/>
      <c r="K80" s="38"/>
      <c r="M80" s="34"/>
      <c r="N80" s="34"/>
    </row>
    <row r="81" spans="2:14" x14ac:dyDescent="0.25">
      <c r="B81" s="139"/>
      <c r="C81" s="65"/>
      <c r="D81" s="72"/>
      <c r="E81" s="64"/>
      <c r="F81" s="28" t="str">
        <f>IF(C81="","",IFERROR(VLOOKUP(C81,[1]Annuaires!$B$4:$ZZ$5000,2,0)&amp;"  "&amp;VLOOKUP(C81,[1]Annuaires!$B$4:$ZZ$5000,1,0),(IFERROR(VLOOKUP(C81,'[2]PRE - ETUDE'!$C$5:$ZZ$5000,5,0),IFERROR(VLOOKUP(C81,Imformations!$C$9:$E$39,2,0),(VLOOKUP(C81,[2]PROJETS!$C$5:$ZZ$5000,5,0)))))))</f>
        <v/>
      </c>
      <c r="G81" s="28" t="str">
        <f>IF(C81="","",IFERROR(VLOOKUP(C81,[1]Annuaires!$B$4:$ZZ$5000,4,0),(IFERROR(VLOOKUP(C81,'[2]PRE - ETUDE'!$C$5:$ZZ$5000,4,0),IFERROR(VLOOKUP(C81,[2]PROJETS!$C$5:$ZZ$5000,4,0),(VLOOKUP(C81,Imformations!$C$9:$E$38,3,0)))))))</f>
        <v/>
      </c>
      <c r="H81" s="29" t="str">
        <f>IF(C81="","",IFERROR((VLOOKUP(C81,'[2]PRE - ETUDE'!$E$58:$AD$100,25,0)),IFERROR(VLOOKUP(C81,Imformations!$C$10:$G$32,3,0),IFERROR((VLOOKUP(C81,[2]PROJETS!$D$24:$AE$1000,25,0)),""))))</f>
        <v/>
      </c>
      <c r="I81" s="36"/>
      <c r="J81" s="37"/>
      <c r="K81" s="38"/>
      <c r="M81" s="34"/>
      <c r="N81" s="34"/>
    </row>
    <row r="82" spans="2:14" x14ac:dyDescent="0.25">
      <c r="B82" s="139"/>
      <c r="C82" s="65"/>
      <c r="D82" s="72"/>
      <c r="E82" s="64"/>
      <c r="F82" s="28" t="str">
        <f>IF(C82="","",IFERROR(VLOOKUP(C82,[1]Annuaires!$B$4:$ZZ$5000,2,0)&amp;"  "&amp;VLOOKUP(C82,[1]Annuaires!$B$4:$ZZ$5000,1,0),(IFERROR(VLOOKUP(C82,'[2]PRE - ETUDE'!$C$5:$ZZ$5000,5,0),IFERROR(VLOOKUP(C82,Imformations!$C$9:$E$39,2,0),(VLOOKUP(C82,[2]PROJETS!$C$5:$ZZ$5000,5,0)))))))</f>
        <v/>
      </c>
      <c r="G82" s="28" t="str">
        <f>IF(C82="","",IFERROR(VLOOKUP(C82,[1]Annuaires!$B$4:$ZZ$5000,4,0),(IFERROR(VLOOKUP(C82,'[2]PRE - ETUDE'!$C$5:$ZZ$5000,4,0),IFERROR(VLOOKUP(C82,[2]PROJETS!$C$5:$ZZ$5000,4,0),(VLOOKUP(C82,Imformations!$C$9:$E$38,3,0)))))))</f>
        <v/>
      </c>
      <c r="H82" s="29" t="str">
        <f>IF(C82="","",IFERROR((VLOOKUP(C82,'[2]PRE - ETUDE'!$E$58:$AD$100,25,0)),IFERROR(VLOOKUP(C82,Imformations!$C$10:$G$32,3,0),IFERROR((VLOOKUP(C82,[2]PROJETS!$D$24:$AE$1000,25,0)),""))))</f>
        <v/>
      </c>
      <c r="I82" s="36"/>
      <c r="J82" s="37"/>
      <c r="K82" s="38"/>
      <c r="M82" s="34"/>
      <c r="N82" s="34"/>
    </row>
    <row r="83" spans="2:14" x14ac:dyDescent="0.25">
      <c r="B83" s="140"/>
      <c r="C83" s="40" t="s">
        <v>49</v>
      </c>
      <c r="D83" s="73">
        <f>SUM(D76:D82)</f>
        <v>0</v>
      </c>
      <c r="E83" s="41"/>
      <c r="F83" s="42"/>
      <c r="G83" s="43" t="s">
        <v>50</v>
      </c>
      <c r="H83" s="44">
        <f>M83/24</f>
        <v>0</v>
      </c>
      <c r="I83" s="45" t="s">
        <v>51</v>
      </c>
      <c r="J83" s="46">
        <f>N83/24</f>
        <v>0</v>
      </c>
      <c r="K83" s="47" t="str">
        <f>IF(J83=0,"",J83-H83)</f>
        <v/>
      </c>
      <c r="M83" s="66"/>
      <c r="N83" s="66"/>
    </row>
    <row r="84" spans="2:14" x14ac:dyDescent="0.25">
      <c r="B84" s="138" t="s">
        <v>15</v>
      </c>
      <c r="C84" s="65"/>
      <c r="D84" s="70"/>
      <c r="E84" s="67"/>
      <c r="F84" s="28" t="str">
        <f>IF(C84="","",IFERROR(VLOOKUP(C84,[1]Annuaires!$B$4:$ZZ$5000,2,0)&amp;"  "&amp;VLOOKUP(C84,[1]Annuaires!$B$4:$ZZ$5000,1,0),(IFERROR(VLOOKUP(C84,'[2]PRE - ETUDE'!$C$5:$ZZ$5000,5,0),IFERROR(VLOOKUP(C84,Imformations!$C$9:$E$39,2,0),(VLOOKUP(C84,[2]PROJETS!$C$5:$ZZ$5000,5,0)))))))</f>
        <v/>
      </c>
      <c r="G84" s="28" t="str">
        <f>IF(C84="","",IFERROR(VLOOKUP(C84,[1]Annuaires!$B$4:$ZZ$5000,4,0),(IFERROR(VLOOKUP(C84,'[2]PRE - ETUDE'!$C$5:$ZZ$5000,4,0),IFERROR(VLOOKUP(C84,[2]PROJETS!$C$5:$ZZ$5000,4,0),(VLOOKUP(C84,Imformations!$C$9:$E$38,3,0)))))))</f>
        <v/>
      </c>
      <c r="H84" s="29" t="str">
        <f>IF(C84="","",IFERROR((VLOOKUP(C84,'[2]PRE - ETUDE'!$E$58:$AD$100,25,0)),IFERROR(VLOOKUP(C84,Imformations!$C$10:$G$32,3,0),IFERROR((VLOOKUP(C84,[2]PROJETS!$D$24:$AE$1000,25,0)),""))))</f>
        <v/>
      </c>
      <c r="I84" s="30"/>
      <c r="J84" s="31"/>
      <c r="K84" s="32"/>
      <c r="M84" s="34"/>
      <c r="N84" s="34"/>
    </row>
    <row r="85" spans="2:14" x14ac:dyDescent="0.25">
      <c r="B85" s="139"/>
      <c r="C85" s="65"/>
      <c r="D85" s="72"/>
      <c r="E85" s="64"/>
      <c r="F85" s="28" t="str">
        <f>IF(C85="","",IFERROR(VLOOKUP(C85,[1]Annuaires!$B$4:$ZZ$5000,2,0)&amp;"  "&amp;VLOOKUP(C85,[1]Annuaires!$B$4:$ZZ$5000,1,0),(IFERROR(VLOOKUP(C85,'[2]PRE - ETUDE'!$C$5:$ZZ$5000,5,0),IFERROR(VLOOKUP(C85,Imformations!$C$9:$E$39,2,0),(VLOOKUP(C85,[2]PROJETS!$C$5:$ZZ$5000,5,0)))))))</f>
        <v/>
      </c>
      <c r="G85" s="28" t="str">
        <f>IF(C85="","",IFERROR(VLOOKUP(C85,[1]Annuaires!$B$4:$ZZ$5000,4,0),(IFERROR(VLOOKUP(C85,'[2]PRE - ETUDE'!$C$5:$ZZ$5000,4,0),IFERROR(VLOOKUP(C85,[2]PROJETS!$C$5:$ZZ$5000,4,0),(VLOOKUP(C85,Imformations!$C$9:$E$38,3,0)))))))</f>
        <v/>
      </c>
      <c r="H85" s="29" t="str">
        <f>IF(C85="","",IFERROR((VLOOKUP(C85,'[2]PRE - ETUDE'!$E$58:$AD$100,25,0)),IFERROR(VLOOKUP(C85,Imformations!$C$10:$G$32,3,0),IFERROR((VLOOKUP(C85,[2]PROJETS!$D$24:$AE$1000,25,0)),""))))</f>
        <v/>
      </c>
      <c r="I85" s="36"/>
      <c r="J85" s="37"/>
      <c r="K85" s="38"/>
      <c r="M85" s="34"/>
      <c r="N85" s="34"/>
    </row>
    <row r="86" spans="2:14" x14ac:dyDescent="0.25">
      <c r="B86" s="139"/>
      <c r="C86" s="65"/>
      <c r="D86" s="74"/>
      <c r="E86" s="64"/>
      <c r="F86" s="28" t="str">
        <f>IF(C86="","",IFERROR(VLOOKUP(C86,[1]Annuaires!$B$4:$ZZ$5000,2,0)&amp;"  "&amp;VLOOKUP(C86,[1]Annuaires!$B$4:$ZZ$5000,1,0),(IFERROR(VLOOKUP(C86,'[2]PRE - ETUDE'!$C$5:$ZZ$5000,5,0),IFERROR(VLOOKUP(C86,Imformations!$C$9:$E$39,2,0),(VLOOKUP(C86,[2]PROJETS!$C$5:$ZZ$5000,5,0)))))))</f>
        <v/>
      </c>
      <c r="G86" s="28" t="str">
        <f>IF(C86="","",IFERROR(VLOOKUP(C86,[1]Annuaires!$B$4:$ZZ$5000,4,0),(IFERROR(VLOOKUP(C86,'[2]PRE - ETUDE'!$C$5:$ZZ$5000,4,0),IFERROR(VLOOKUP(C86,[2]PROJETS!$C$5:$ZZ$5000,4,0),(VLOOKUP(C86,Imformations!$C$9:$E$38,3,0)))))))</f>
        <v/>
      </c>
      <c r="H86" s="29" t="str">
        <f>IF(C86="","",IFERROR((VLOOKUP(C86,'[2]PRE - ETUDE'!$E$58:$AD$100,25,0)),IFERROR(VLOOKUP(C86,Imformations!$C$10:$G$32,3,0),IFERROR((VLOOKUP(C86,[2]PROJETS!$D$24:$AE$1000,25,0)),""))))</f>
        <v/>
      </c>
      <c r="I86" s="36"/>
      <c r="J86" s="37"/>
      <c r="K86" s="38"/>
      <c r="M86" s="34"/>
      <c r="N86" s="34"/>
    </row>
    <row r="87" spans="2:14" x14ac:dyDescent="0.25">
      <c r="B87" s="139"/>
      <c r="C87" s="65"/>
      <c r="D87" s="72"/>
      <c r="E87" s="64"/>
      <c r="F87" s="28" t="str">
        <f>IF(C87="","",IFERROR(VLOOKUP(C87,[1]Annuaires!$B$4:$ZZ$5000,2,0)&amp;"  "&amp;VLOOKUP(C87,[1]Annuaires!$B$4:$ZZ$5000,1,0),(IFERROR(VLOOKUP(C87,'[2]PRE - ETUDE'!$C$5:$ZZ$5000,5,0),IFERROR(VLOOKUP(C87,Imformations!$C$9:$E$39,2,0),(VLOOKUP(C87,[2]PROJETS!$C$5:$ZZ$5000,5,0)))))))</f>
        <v/>
      </c>
      <c r="G87" s="28" t="str">
        <f>IF(C87="","",IFERROR(VLOOKUP(C87,[1]Annuaires!$B$4:$ZZ$5000,4,0),(IFERROR(VLOOKUP(C87,'[2]PRE - ETUDE'!$C$5:$ZZ$5000,4,0),IFERROR(VLOOKUP(C87,[2]PROJETS!$C$5:$ZZ$5000,4,0),(VLOOKUP(C87,Imformations!$C$9:$E$38,3,0)))))))</f>
        <v/>
      </c>
      <c r="H87" s="29" t="str">
        <f>IF(C87="","",IFERROR((VLOOKUP(C87,'[2]PRE - ETUDE'!$E$58:$AD$100,25,0)),IFERROR(VLOOKUP(C87,Imformations!$C$10:$G$32,3,0),IFERROR((VLOOKUP(C87,[2]PROJETS!$D$24:$AE$1000,25,0)),""))))</f>
        <v/>
      </c>
      <c r="I87" s="36"/>
      <c r="J87" s="37"/>
      <c r="K87" s="38"/>
      <c r="M87" s="34"/>
      <c r="N87" s="34"/>
    </row>
    <row r="88" spans="2:14" x14ac:dyDescent="0.25">
      <c r="B88" s="139"/>
      <c r="C88" s="65"/>
      <c r="D88" s="72"/>
      <c r="E88" s="64"/>
      <c r="F88" s="28" t="str">
        <f>IF(C88="","",IFERROR(VLOOKUP(C88,[1]Annuaires!$B$4:$ZZ$5000,2,0)&amp;"  "&amp;VLOOKUP(C88,[1]Annuaires!$B$4:$ZZ$5000,1,0),(IFERROR(VLOOKUP(C88,'[2]PRE - ETUDE'!$C$5:$ZZ$5000,5,0),IFERROR(VLOOKUP(C88,Imformations!$C$9:$E$39,2,0),(VLOOKUP(C88,[2]PROJETS!$C$5:$ZZ$5000,5,0)))))))</f>
        <v/>
      </c>
      <c r="G88" s="28" t="str">
        <f>IF(C88="","",IFERROR(VLOOKUP(C88,[1]Annuaires!$B$4:$ZZ$5000,4,0),(IFERROR(VLOOKUP(C88,'[2]PRE - ETUDE'!$C$5:$ZZ$5000,4,0),IFERROR(VLOOKUP(C88,[2]PROJETS!$C$5:$ZZ$5000,4,0),(VLOOKUP(C88,Imformations!$C$9:$E$38,3,0)))))))</f>
        <v/>
      </c>
      <c r="H88" s="29" t="str">
        <f>IF(C88="","",IFERROR((VLOOKUP(C88,'[2]PRE - ETUDE'!$E$58:$AD$100,25,0)),IFERROR(VLOOKUP(C88,Imformations!$C$10:$G$32,3,0),IFERROR((VLOOKUP(C88,[2]PROJETS!$D$24:$AE$1000,25,0)),""))))</f>
        <v/>
      </c>
      <c r="I88" s="36"/>
      <c r="J88" s="37"/>
      <c r="K88" s="38"/>
      <c r="M88" s="34"/>
      <c r="N88" s="34"/>
    </row>
    <row r="89" spans="2:14" x14ac:dyDescent="0.25">
      <c r="B89" s="139"/>
      <c r="C89" s="65"/>
      <c r="D89" s="72"/>
      <c r="E89" s="64"/>
      <c r="F89" s="28" t="str">
        <f>IF(C89="","",IFERROR(VLOOKUP(C89,[1]Annuaires!$B$4:$ZZ$5000,2,0)&amp;"  "&amp;VLOOKUP(C89,[1]Annuaires!$B$4:$ZZ$5000,1,0),(IFERROR(VLOOKUP(C89,'[2]PRE - ETUDE'!$C$5:$ZZ$5000,5,0),IFERROR(VLOOKUP(C89,Imformations!$C$9:$E$39,2,0),(VLOOKUP(C89,[2]PROJETS!$C$5:$ZZ$5000,5,0)))))))</f>
        <v/>
      </c>
      <c r="G89" s="28" t="str">
        <f>IF(C89="","",IFERROR(VLOOKUP(C89,[1]Annuaires!$B$4:$ZZ$5000,4,0),(IFERROR(VLOOKUP(C89,'[2]PRE - ETUDE'!$C$5:$ZZ$5000,4,0),IFERROR(VLOOKUP(C89,[2]PROJETS!$C$5:$ZZ$5000,4,0),(VLOOKUP(C89,Imformations!$C$9:$E$38,3,0)))))))</f>
        <v/>
      </c>
      <c r="H89" s="29" t="str">
        <f>IF(C89="","",IFERROR((VLOOKUP(C89,'[2]PRE - ETUDE'!$E$58:$AD$100,25,0)),IFERROR(VLOOKUP(C89,Imformations!$C$10:$G$32,3,0),IFERROR((VLOOKUP(C89,[2]PROJETS!$D$24:$AE$1000,25,0)),""))))</f>
        <v/>
      </c>
      <c r="I89" s="36"/>
      <c r="J89" s="37"/>
      <c r="K89" s="38"/>
      <c r="M89" s="34"/>
      <c r="N89" s="34"/>
    </row>
    <row r="90" spans="2:14" x14ac:dyDescent="0.25">
      <c r="B90" s="139"/>
      <c r="C90" s="65"/>
      <c r="D90" s="72"/>
      <c r="E90" s="64"/>
      <c r="F90" s="28" t="str">
        <f>IF(C90="","",IFERROR(VLOOKUP(C90,[1]Annuaires!$B$4:$ZZ$5000,2,0)&amp;"  "&amp;VLOOKUP(C90,[1]Annuaires!$B$4:$ZZ$5000,1,0),(IFERROR(VLOOKUP(C90,'[2]PRE - ETUDE'!$C$5:$ZZ$5000,5,0),IFERROR(VLOOKUP(C90,Imformations!$C$9:$E$39,2,0),(VLOOKUP(C90,[2]PROJETS!$C$5:$ZZ$5000,5,0)))))))</f>
        <v/>
      </c>
      <c r="G90" s="28" t="str">
        <f>IF(C90="","",IFERROR(VLOOKUP(C90,[1]Annuaires!$B$4:$ZZ$5000,4,0),(IFERROR(VLOOKUP(C90,'[2]PRE - ETUDE'!$C$5:$ZZ$5000,4,0),IFERROR(VLOOKUP(C90,[2]PROJETS!$C$5:$ZZ$5000,4,0),(VLOOKUP(C90,Imformations!$C$9:$E$38,3,0)))))))</f>
        <v/>
      </c>
      <c r="H90" s="29" t="str">
        <f>IF(C90="","",IFERROR((VLOOKUP(C90,'[2]PRE - ETUDE'!$E$58:$AD$100,25,0)),IFERROR(VLOOKUP(C90,Imformations!$C$10:$G$32,3,0),IFERROR((VLOOKUP(C90,[2]PROJETS!$D$24:$AE$1000,25,0)),""))))</f>
        <v/>
      </c>
      <c r="I90" s="36"/>
      <c r="J90" s="37"/>
      <c r="K90" s="38"/>
      <c r="M90" s="34"/>
      <c r="N90" s="34"/>
    </row>
    <row r="91" spans="2:14" x14ac:dyDescent="0.25">
      <c r="B91" s="140"/>
      <c r="C91" s="40" t="s">
        <v>49</v>
      </c>
      <c r="D91" s="73">
        <f>SUM(D84:D90)</f>
        <v>0</v>
      </c>
      <c r="E91" s="41"/>
      <c r="F91" s="42"/>
      <c r="G91" s="43" t="s">
        <v>50</v>
      </c>
      <c r="H91" s="44">
        <f>M91/24</f>
        <v>0</v>
      </c>
      <c r="I91" s="45" t="s">
        <v>51</v>
      </c>
      <c r="J91" s="46">
        <f>N91/24</f>
        <v>0</v>
      </c>
      <c r="K91" s="47" t="str">
        <f>IF(J91=0,"",J91-H91)</f>
        <v/>
      </c>
      <c r="M91" s="66"/>
      <c r="N91" s="66"/>
    </row>
    <row r="92" spans="2:14" x14ac:dyDescent="0.25">
      <c r="B92" s="138" t="s">
        <v>16</v>
      </c>
      <c r="C92" s="65"/>
      <c r="D92" s="70"/>
      <c r="E92" s="67"/>
      <c r="F92" s="28" t="str">
        <f>IF(C92="","",IFERROR(VLOOKUP(C92,[1]Annuaires!$B$4:$ZZ$5000,2,0)&amp;"  "&amp;VLOOKUP(C92,[1]Annuaires!$B$4:$ZZ$5000,1,0),(IFERROR(VLOOKUP(C92,'[2]PRE - ETUDE'!$C$5:$ZZ$5000,5,0),IFERROR(VLOOKUP(C92,Imformations!$C$9:$E$39,2,0),(VLOOKUP(C92,[2]PROJETS!$C$5:$ZZ$5000,5,0)))))))</f>
        <v/>
      </c>
      <c r="G92" s="28" t="str">
        <f>IF(C92="","",IFERROR(VLOOKUP(C92,[1]Annuaires!$B$4:$ZZ$5000,4,0),(IFERROR(VLOOKUP(C92,'[2]PRE - ETUDE'!$C$5:$ZZ$5000,4,0),IFERROR(VLOOKUP(C92,[2]PROJETS!$C$5:$ZZ$5000,4,0),(VLOOKUP(C92,Imformations!$C$9:$E$38,3,0)))))))</f>
        <v/>
      </c>
      <c r="H92" s="29" t="str">
        <f>IF(C92="","",IFERROR((VLOOKUP(C92,'[2]PRE - ETUDE'!$E$58:$AD$100,25,0)),IFERROR(VLOOKUP(C92,Imformations!$C$10:$G$32,3,0),IFERROR((VLOOKUP(C92,[2]PROJETS!$D$24:$AE$1000,25,0)),""))))</f>
        <v/>
      </c>
      <c r="I92" s="30"/>
      <c r="J92" s="31"/>
      <c r="K92" s="32"/>
      <c r="M92" s="34"/>
      <c r="N92" s="34"/>
    </row>
    <row r="93" spans="2:14" x14ac:dyDescent="0.25">
      <c r="B93" s="139"/>
      <c r="C93" s="65"/>
      <c r="D93" s="72"/>
      <c r="E93" s="64"/>
      <c r="F93" s="28" t="str">
        <f>IF(C93="","",IFERROR(VLOOKUP(C93,[1]Annuaires!$B$4:$ZZ$5000,2,0)&amp;"  "&amp;VLOOKUP(C93,[1]Annuaires!$B$4:$ZZ$5000,1,0),(IFERROR(VLOOKUP(C93,'[2]PRE - ETUDE'!$C$5:$ZZ$5000,5,0),IFERROR(VLOOKUP(C93,Imformations!$C$9:$E$39,2,0),(VLOOKUP(C93,[2]PROJETS!$C$5:$ZZ$5000,5,0)))))))</f>
        <v/>
      </c>
      <c r="G93" s="28" t="str">
        <f>IF(C93="","",IFERROR(VLOOKUP(C93,[1]Annuaires!$B$4:$ZZ$5000,4,0),(IFERROR(VLOOKUP(C93,'[2]PRE - ETUDE'!$C$5:$ZZ$5000,4,0),IFERROR(VLOOKUP(C93,[2]PROJETS!$C$5:$ZZ$5000,4,0),(VLOOKUP(C93,Imformations!$C$9:$E$38,3,0)))))))</f>
        <v/>
      </c>
      <c r="H93" s="29" t="str">
        <f>IF(C93="","",IFERROR((VLOOKUP(C93,'[2]PRE - ETUDE'!$E$58:$AD$100,25,0)),IFERROR(VLOOKUP(C93,Imformations!$C$10:$G$32,3,0),IFERROR((VLOOKUP(C93,[2]PROJETS!$D$24:$AE$1000,25,0)),""))))</f>
        <v/>
      </c>
      <c r="I93" s="36"/>
      <c r="J93" s="37"/>
      <c r="K93" s="38"/>
      <c r="M93" s="34"/>
      <c r="N93" s="34"/>
    </row>
    <row r="94" spans="2:14" x14ac:dyDescent="0.25">
      <c r="B94" s="139"/>
      <c r="C94" s="65"/>
      <c r="D94" s="72"/>
      <c r="E94" s="64"/>
      <c r="F94" s="28" t="str">
        <f>IF(C94="","",IFERROR(VLOOKUP(C94,[1]Annuaires!$B$4:$ZZ$5000,2,0)&amp;"  "&amp;VLOOKUP(C94,[1]Annuaires!$B$4:$ZZ$5000,1,0),(IFERROR(VLOOKUP(C94,'[2]PRE - ETUDE'!$C$5:$ZZ$5000,5,0),IFERROR(VLOOKUP(C94,Imformations!$C$9:$E$39,2,0),(VLOOKUP(C94,[2]PROJETS!$C$5:$ZZ$5000,5,0)))))))</f>
        <v/>
      </c>
      <c r="G94" s="28" t="str">
        <f>IF(C94="","",IFERROR(VLOOKUP(C94,[1]Annuaires!$B$4:$ZZ$5000,4,0),(IFERROR(VLOOKUP(C94,'[2]PRE - ETUDE'!$C$5:$ZZ$5000,4,0),IFERROR(VLOOKUP(C94,[2]PROJETS!$C$5:$ZZ$5000,4,0),(VLOOKUP(C94,Imformations!$C$9:$E$38,3,0)))))))</f>
        <v/>
      </c>
      <c r="H94" s="29" t="str">
        <f>IF(C94="","",IFERROR((VLOOKUP(C94,'[2]PRE - ETUDE'!$E$58:$AD$100,25,0)),IFERROR(VLOOKUP(C94,Imformations!$C$10:$G$32,3,0),IFERROR((VLOOKUP(C94,[2]PROJETS!$D$24:$AE$1000,25,0)),""))))</f>
        <v/>
      </c>
      <c r="I94" s="36"/>
      <c r="J94" s="37"/>
      <c r="K94" s="38"/>
      <c r="M94" s="34"/>
      <c r="N94" s="34"/>
    </row>
    <row r="95" spans="2:14" x14ac:dyDescent="0.25">
      <c r="B95" s="139"/>
      <c r="C95" s="65"/>
      <c r="D95" s="72"/>
      <c r="E95" s="64"/>
      <c r="F95" s="28" t="str">
        <f>IF(C95="","",IFERROR(VLOOKUP(C95,[1]Annuaires!$B$4:$ZZ$5000,2,0)&amp;"  "&amp;VLOOKUP(C95,[1]Annuaires!$B$4:$ZZ$5000,1,0),(IFERROR(VLOOKUP(C95,'[2]PRE - ETUDE'!$C$5:$ZZ$5000,5,0),IFERROR(VLOOKUP(C95,Imformations!$C$9:$E$39,2,0),(VLOOKUP(C95,[2]PROJETS!$C$5:$ZZ$5000,5,0)))))))</f>
        <v/>
      </c>
      <c r="G95" s="28" t="str">
        <f>IF(C95="","",IFERROR(VLOOKUP(C95,[1]Annuaires!$B$4:$ZZ$5000,4,0),(IFERROR(VLOOKUP(C95,'[2]PRE - ETUDE'!$C$5:$ZZ$5000,4,0),IFERROR(VLOOKUP(C95,[2]PROJETS!$C$5:$ZZ$5000,4,0),(VLOOKUP(C95,Imformations!$C$9:$E$38,3,0)))))))</f>
        <v/>
      </c>
      <c r="H95" s="29" t="str">
        <f>IF(C95="","",IFERROR((VLOOKUP(C95,'[2]PRE - ETUDE'!$E$58:$AD$100,25,0)),IFERROR(VLOOKUP(C95,Imformations!$C$10:$G$32,3,0),IFERROR((VLOOKUP(C95,[2]PROJETS!$D$24:$AE$1000,25,0)),""))))</f>
        <v/>
      </c>
      <c r="I95" s="36"/>
      <c r="J95" s="37"/>
      <c r="K95" s="38"/>
      <c r="M95" s="34"/>
      <c r="N95" s="34"/>
    </row>
    <row r="96" spans="2:14" x14ac:dyDescent="0.25">
      <c r="B96" s="139"/>
      <c r="C96" s="65"/>
      <c r="D96" s="72"/>
      <c r="E96" s="64"/>
      <c r="F96" s="28" t="str">
        <f>IF(C96="","",IFERROR(VLOOKUP(C96,[1]Annuaires!$B$4:$ZZ$5000,2,0)&amp;"  "&amp;VLOOKUP(C96,[1]Annuaires!$B$4:$ZZ$5000,1,0),(IFERROR(VLOOKUP(C96,'[2]PRE - ETUDE'!$C$5:$ZZ$5000,5,0),IFERROR(VLOOKUP(C96,Imformations!$C$9:$E$39,2,0),(VLOOKUP(C96,[2]PROJETS!$C$5:$ZZ$5000,5,0)))))))</f>
        <v/>
      </c>
      <c r="G96" s="28" t="str">
        <f>IF(C96="","",IFERROR(VLOOKUP(C96,[1]Annuaires!$B$4:$ZZ$5000,4,0),(IFERROR(VLOOKUP(C96,'[2]PRE - ETUDE'!$C$5:$ZZ$5000,4,0),IFERROR(VLOOKUP(C96,[2]PROJETS!$C$5:$ZZ$5000,4,0),(VLOOKUP(C96,Imformations!$C$9:$E$38,3,0)))))))</f>
        <v/>
      </c>
      <c r="H96" s="29" t="str">
        <f>IF(C96="","",IFERROR((VLOOKUP(C96,'[2]PRE - ETUDE'!$E$58:$AD$100,25,0)),IFERROR(VLOOKUP(C96,Imformations!$C$10:$G$32,3,0),IFERROR((VLOOKUP(C96,[2]PROJETS!$D$24:$AE$1000,25,0)),""))))</f>
        <v/>
      </c>
      <c r="I96" s="36"/>
      <c r="J96" s="37"/>
      <c r="K96" s="38"/>
      <c r="M96" s="34"/>
      <c r="N96" s="34"/>
    </row>
    <row r="97" spans="2:14" x14ac:dyDescent="0.25">
      <c r="B97" s="139"/>
      <c r="C97" s="65"/>
      <c r="D97" s="72"/>
      <c r="E97" s="64"/>
      <c r="F97" s="28" t="str">
        <f>IF(C97="","",IFERROR(VLOOKUP(C97,[1]Annuaires!$B$4:$ZZ$5000,2,0)&amp;"  "&amp;VLOOKUP(C97,[1]Annuaires!$B$4:$ZZ$5000,1,0),(IFERROR(VLOOKUP(C97,'[2]PRE - ETUDE'!$C$5:$ZZ$5000,5,0),IFERROR(VLOOKUP(C97,Imformations!$C$9:$E$39,2,0),(VLOOKUP(C97,[2]PROJETS!$C$5:$ZZ$5000,5,0)))))))</f>
        <v/>
      </c>
      <c r="G97" s="28" t="str">
        <f>IF(C97="","",IFERROR(VLOOKUP(C97,[1]Annuaires!$B$4:$ZZ$5000,4,0),(IFERROR(VLOOKUP(C97,'[2]PRE - ETUDE'!$C$5:$ZZ$5000,4,0),IFERROR(VLOOKUP(C97,[2]PROJETS!$C$5:$ZZ$5000,4,0),(VLOOKUP(C97,Imformations!$C$9:$E$38,3,0)))))))</f>
        <v/>
      </c>
      <c r="H97" s="29" t="str">
        <f>IF(C97="","",IFERROR((VLOOKUP(C97,'[2]PRE - ETUDE'!$E$58:$AD$100,25,0)),IFERROR(VLOOKUP(C97,Imformations!$C$10:$G$32,3,0),IFERROR((VLOOKUP(C97,[2]PROJETS!$D$24:$AE$1000,25,0)),""))))</f>
        <v/>
      </c>
      <c r="I97" s="36"/>
      <c r="J97" s="37"/>
      <c r="K97" s="38"/>
      <c r="M97" s="34"/>
      <c r="N97" s="34"/>
    </row>
    <row r="98" spans="2:14" x14ac:dyDescent="0.25">
      <c r="B98" s="139"/>
      <c r="C98" s="65"/>
      <c r="D98" s="72"/>
      <c r="E98" s="64"/>
      <c r="F98" s="28" t="str">
        <f>IF(C98="","",IFERROR(VLOOKUP(C98,[1]Annuaires!$B$4:$ZZ$5000,2,0)&amp;"  "&amp;VLOOKUP(C98,[1]Annuaires!$B$4:$ZZ$5000,1,0),(IFERROR(VLOOKUP(C98,'[2]PRE - ETUDE'!$C$5:$ZZ$5000,5,0),IFERROR(VLOOKUP(C98,Imformations!$C$9:$E$39,2,0),(VLOOKUP(C98,[2]PROJETS!$C$5:$ZZ$5000,5,0)))))))</f>
        <v/>
      </c>
      <c r="G98" s="28" t="str">
        <f>IF(C98="","",IFERROR(VLOOKUP(C98,[1]Annuaires!$B$4:$ZZ$5000,4,0),(IFERROR(VLOOKUP(C98,'[2]PRE - ETUDE'!$C$5:$ZZ$5000,4,0),IFERROR(VLOOKUP(C98,[2]PROJETS!$C$5:$ZZ$5000,4,0),(VLOOKUP(C98,Imformations!$C$9:$E$38,3,0)))))))</f>
        <v/>
      </c>
      <c r="H98" s="29" t="str">
        <f>IF(C98="","",IFERROR((VLOOKUP(C98,'[2]PRE - ETUDE'!$E$58:$AD$100,25,0)),IFERROR(VLOOKUP(C98,Imformations!$C$10:$G$32,3,0),IFERROR((VLOOKUP(C98,[2]PROJETS!$D$24:$AE$1000,25,0)),""))))</f>
        <v/>
      </c>
      <c r="I98" s="36"/>
      <c r="J98" s="37"/>
      <c r="K98" s="38"/>
      <c r="M98" s="34"/>
      <c r="N98" s="34"/>
    </row>
    <row r="99" spans="2:14" x14ac:dyDescent="0.25">
      <c r="B99" s="140"/>
      <c r="C99" s="40" t="s">
        <v>49</v>
      </c>
      <c r="D99" s="73">
        <f>SUM(D92:D98)</f>
        <v>0</v>
      </c>
      <c r="E99" s="41"/>
      <c r="F99" s="42"/>
      <c r="G99" s="43" t="s">
        <v>50</v>
      </c>
      <c r="H99" s="44">
        <f>M99/24</f>
        <v>0</v>
      </c>
      <c r="I99" s="45" t="s">
        <v>51</v>
      </c>
      <c r="J99" s="46">
        <f>N99/24</f>
        <v>0</v>
      </c>
      <c r="K99" s="47" t="str">
        <f>IF(J99=0,"",J99-H99)</f>
        <v/>
      </c>
      <c r="M99" s="66"/>
      <c r="N99" s="66"/>
    </row>
    <row r="100" spans="2:14" x14ac:dyDescent="0.25">
      <c r="B100" s="138" t="s">
        <v>17</v>
      </c>
      <c r="C100" s="65"/>
      <c r="D100" s="72"/>
      <c r="E100" s="67"/>
      <c r="F100" s="28" t="str">
        <f>IF(C100="","",IFERROR(VLOOKUP(C100,[1]Annuaires!$B$4:$ZZ$5000,2,0)&amp;"  "&amp;VLOOKUP(C100,[1]Annuaires!$B$4:$ZZ$5000,1,0),(IFERROR(VLOOKUP(C100,'[2]PRE - ETUDE'!$C$5:$ZZ$5000,5,0),IFERROR(VLOOKUP(C100,Imformations!$C$9:$E$39,2,0),(VLOOKUP(C100,[2]PROJETS!$C$5:$ZZ$5000,5,0)))))))</f>
        <v/>
      </c>
      <c r="G100" s="28" t="str">
        <f>IF(C100="","",IFERROR(VLOOKUP(C100,[1]Annuaires!$B$4:$ZZ$5000,4,0),(IFERROR(VLOOKUP(C100,'[2]PRE - ETUDE'!$C$5:$ZZ$5000,4,0),IFERROR(VLOOKUP(C100,[2]PROJETS!$C$5:$ZZ$5000,4,0),(VLOOKUP(C100,Imformations!$C$9:$E$38,3,0)))))))</f>
        <v/>
      </c>
      <c r="H100" s="29" t="str">
        <f>IF(C100="","",IFERROR((VLOOKUP(C100,'[2]PRE - ETUDE'!$E$58:$AD$100,25,0)),IFERROR(VLOOKUP(C100,Imformations!$C$10:$G$32,3,0),IFERROR((VLOOKUP(C100,[2]PROJETS!$D$24:$AE$1000,25,0)),""))))</f>
        <v/>
      </c>
      <c r="I100" s="30"/>
      <c r="J100" s="31"/>
      <c r="K100" s="32"/>
      <c r="M100" s="34"/>
      <c r="N100" s="34"/>
    </row>
    <row r="101" spans="2:14" x14ac:dyDescent="0.25">
      <c r="B101" s="139"/>
      <c r="C101" s="65"/>
      <c r="D101" s="72"/>
      <c r="E101" s="64"/>
      <c r="F101" s="28" t="str">
        <f>IF(C101="","",IFERROR(VLOOKUP(C101,[1]Annuaires!$B$4:$ZZ$5000,2,0)&amp;"  "&amp;VLOOKUP(C101,[1]Annuaires!$B$4:$ZZ$5000,1,0),(IFERROR(VLOOKUP(C101,'[2]PRE - ETUDE'!$C$5:$ZZ$5000,5,0),IFERROR(VLOOKUP(C101,Imformations!$C$9:$E$39,2,0),(VLOOKUP(C101,[2]PROJETS!$C$5:$ZZ$5000,5,0)))))))</f>
        <v/>
      </c>
      <c r="G101" s="28" t="str">
        <f>IF(C101="","",IFERROR(VLOOKUP(C101,[1]Annuaires!$B$4:$ZZ$5000,4,0),(IFERROR(VLOOKUP(C101,'[2]PRE - ETUDE'!$C$5:$ZZ$5000,4,0),IFERROR(VLOOKUP(C101,[2]PROJETS!$C$5:$ZZ$5000,4,0),(VLOOKUP(C101,Imformations!$C$9:$E$38,3,0)))))))</f>
        <v/>
      </c>
      <c r="H101" s="29" t="str">
        <f>IF(C101="","",IFERROR((VLOOKUP(C101,'[2]PRE - ETUDE'!$E$58:$AD$100,25,0)),IFERROR(VLOOKUP(C101,Imformations!$C$10:$G$32,3,0),IFERROR((VLOOKUP(C101,[2]PROJETS!$D$24:$AE$1000,25,0)),""))))</f>
        <v/>
      </c>
      <c r="I101" s="36"/>
      <c r="J101" s="37"/>
      <c r="K101" s="38"/>
      <c r="M101" s="34"/>
      <c r="N101" s="34"/>
    </row>
    <row r="102" spans="2:14" x14ac:dyDescent="0.25">
      <c r="B102" s="139"/>
      <c r="C102" s="65"/>
      <c r="D102" s="72"/>
      <c r="E102" s="64"/>
      <c r="F102" s="28" t="str">
        <f>IF(C102="","",IFERROR(VLOOKUP(C102,[1]Annuaires!$B$4:$ZZ$5000,2,0)&amp;"  "&amp;VLOOKUP(C102,[1]Annuaires!$B$4:$ZZ$5000,1,0),(IFERROR(VLOOKUP(C102,'[2]PRE - ETUDE'!$C$5:$ZZ$5000,5,0),IFERROR(VLOOKUP(C102,Imformations!$C$9:$E$39,2,0),(VLOOKUP(C102,[2]PROJETS!$C$5:$ZZ$5000,5,0)))))))</f>
        <v/>
      </c>
      <c r="G102" s="28" t="str">
        <f>IF(C102="","",IFERROR(VLOOKUP(C102,[1]Annuaires!$B$4:$ZZ$5000,4,0),(IFERROR(VLOOKUP(C102,'[2]PRE - ETUDE'!$C$5:$ZZ$5000,4,0),IFERROR(VLOOKUP(C102,[2]PROJETS!$C$5:$ZZ$5000,4,0),(VLOOKUP(C102,Imformations!$C$9:$E$38,3,0)))))))</f>
        <v/>
      </c>
      <c r="H102" s="29" t="str">
        <f>IF(C102="","",IFERROR((VLOOKUP(C102,'[2]PRE - ETUDE'!$E$58:$AD$100,25,0)),IFERROR(VLOOKUP(C102,Imformations!$C$10:$G$32,3,0),IFERROR((VLOOKUP(C102,[2]PROJETS!$D$24:$AE$1000,25,0)),""))))</f>
        <v/>
      </c>
      <c r="I102" s="36"/>
      <c r="J102" s="37"/>
      <c r="K102" s="38"/>
      <c r="M102" s="34"/>
      <c r="N102" s="34"/>
    </row>
    <row r="103" spans="2:14" x14ac:dyDescent="0.25">
      <c r="B103" s="139"/>
      <c r="C103" s="65"/>
      <c r="D103" s="72"/>
      <c r="E103" s="64"/>
      <c r="F103" s="28" t="str">
        <f>IF(C103="","",IFERROR(VLOOKUP(C103,[1]Annuaires!$B$4:$ZZ$5000,2,0)&amp;"  "&amp;VLOOKUP(C103,[1]Annuaires!$B$4:$ZZ$5000,1,0),(IFERROR(VLOOKUP(C103,'[2]PRE - ETUDE'!$C$5:$ZZ$5000,5,0),IFERROR(VLOOKUP(C103,Imformations!$C$9:$E$39,2,0),(VLOOKUP(C103,[2]PROJETS!$C$5:$ZZ$5000,5,0)))))))</f>
        <v/>
      </c>
      <c r="G103" s="28" t="str">
        <f>IF(C103="","",IFERROR(VLOOKUP(C103,[1]Annuaires!$B$4:$ZZ$5000,4,0),(IFERROR(VLOOKUP(C103,'[2]PRE - ETUDE'!$C$5:$ZZ$5000,4,0),IFERROR(VLOOKUP(C103,[2]PROJETS!$C$5:$ZZ$5000,4,0),(VLOOKUP(C103,Imformations!$C$9:$E$38,3,0)))))))</f>
        <v/>
      </c>
      <c r="H103" s="29" t="str">
        <f>IF(C103="","",IFERROR((VLOOKUP(C103,'[2]PRE - ETUDE'!$E$58:$AD$100,25,0)),IFERROR(VLOOKUP(C103,Imformations!$C$10:$G$32,3,0),IFERROR((VLOOKUP(C103,[2]PROJETS!$D$24:$AE$1000,25,0)),""))))</f>
        <v/>
      </c>
      <c r="I103" s="36"/>
      <c r="J103" s="37"/>
      <c r="K103" s="38"/>
      <c r="M103" s="34"/>
      <c r="N103" s="34"/>
    </row>
    <row r="104" spans="2:14" x14ac:dyDescent="0.25">
      <c r="B104" s="139"/>
      <c r="C104" s="65"/>
      <c r="D104" s="72"/>
      <c r="E104" s="64"/>
      <c r="F104" s="28" t="str">
        <f>IF(C104="","",IFERROR(VLOOKUP(C104,[1]Annuaires!$B$4:$ZZ$5000,2,0)&amp;"  "&amp;VLOOKUP(C104,[1]Annuaires!$B$4:$ZZ$5000,1,0),(IFERROR(VLOOKUP(C104,'[2]PRE - ETUDE'!$C$5:$ZZ$5000,5,0),IFERROR(VLOOKUP(C104,Imformations!$C$9:$E$39,2,0),(VLOOKUP(C104,[2]PROJETS!$C$5:$ZZ$5000,5,0)))))))</f>
        <v/>
      </c>
      <c r="G104" s="28" t="str">
        <f>IF(C104="","",IFERROR(VLOOKUP(C104,[1]Annuaires!$B$4:$ZZ$5000,4,0),(IFERROR(VLOOKUP(C104,'[2]PRE - ETUDE'!$C$5:$ZZ$5000,4,0),IFERROR(VLOOKUP(C104,[2]PROJETS!$C$5:$ZZ$5000,4,0),(VLOOKUP(C104,Imformations!$C$9:$E$38,3,0)))))))</f>
        <v/>
      </c>
      <c r="H104" s="29" t="str">
        <f>IF(C104="","",IFERROR((VLOOKUP(C104,'[2]PRE - ETUDE'!$E$58:$AD$100,25,0)),IFERROR(VLOOKUP(C104,Imformations!$C$10:$G$32,3,0),IFERROR((VLOOKUP(C104,[2]PROJETS!$D$24:$AE$1000,25,0)),""))))</f>
        <v/>
      </c>
      <c r="I104" s="36"/>
      <c r="J104" s="37"/>
      <c r="K104" s="38"/>
      <c r="M104" s="34"/>
      <c r="N104" s="34"/>
    </row>
    <row r="105" spans="2:14" x14ac:dyDescent="0.25">
      <c r="B105" s="139"/>
      <c r="C105" s="65"/>
      <c r="D105" s="72"/>
      <c r="E105" s="64"/>
      <c r="F105" s="28" t="str">
        <f>IF(C105="","",IFERROR(VLOOKUP(C105,[1]Annuaires!$B$4:$ZZ$5000,2,0)&amp;"  "&amp;VLOOKUP(C105,[1]Annuaires!$B$4:$ZZ$5000,1,0),(IFERROR(VLOOKUP(C105,'[2]PRE - ETUDE'!$C$5:$ZZ$5000,5,0),IFERROR(VLOOKUP(C105,Imformations!$C$9:$E$39,2,0),(VLOOKUP(C105,[2]PROJETS!$C$5:$ZZ$5000,5,0)))))))</f>
        <v/>
      </c>
      <c r="G105" s="28" t="str">
        <f>IF(C105="","",IFERROR(VLOOKUP(C105,[1]Annuaires!$B$4:$ZZ$5000,4,0),(IFERROR(VLOOKUP(C105,'[2]PRE - ETUDE'!$C$5:$ZZ$5000,4,0),IFERROR(VLOOKUP(C105,[2]PROJETS!$C$5:$ZZ$5000,4,0),(VLOOKUP(C105,Imformations!$C$9:$E$38,3,0)))))))</f>
        <v/>
      </c>
      <c r="H105" s="29" t="str">
        <f>IF(C105="","",IFERROR((VLOOKUP(C105,'[2]PRE - ETUDE'!$E$58:$AD$100,25,0)),IFERROR(VLOOKUP(C105,Imformations!$C$10:$G$32,3,0),IFERROR((VLOOKUP(C105,[2]PROJETS!$D$24:$AE$1000,25,0)),""))))</f>
        <v/>
      </c>
      <c r="I105" s="36"/>
      <c r="J105" s="37"/>
      <c r="K105" s="38"/>
      <c r="M105" s="34"/>
      <c r="N105" s="34"/>
    </row>
    <row r="106" spans="2:14" x14ac:dyDescent="0.25">
      <c r="B106" s="139"/>
      <c r="C106" s="65"/>
      <c r="D106" s="72"/>
      <c r="E106" s="64"/>
      <c r="F106" s="28" t="str">
        <f>IF(C106="","",IFERROR(VLOOKUP(C106,[1]Annuaires!$B$4:$ZZ$5000,2,0)&amp;"  "&amp;VLOOKUP(C106,[1]Annuaires!$B$4:$ZZ$5000,1,0),(IFERROR(VLOOKUP(C106,'[2]PRE - ETUDE'!$C$5:$ZZ$5000,5,0),IFERROR(VLOOKUP(C106,Imformations!$C$9:$E$39,2,0),(VLOOKUP(C106,[2]PROJETS!$C$5:$ZZ$5000,5,0)))))))</f>
        <v/>
      </c>
      <c r="G106" s="28" t="str">
        <f>IF(C106="","",IFERROR(VLOOKUP(C106,[1]Annuaires!$B$4:$ZZ$5000,4,0),(IFERROR(VLOOKUP(C106,'[2]PRE - ETUDE'!$C$5:$ZZ$5000,4,0),IFERROR(VLOOKUP(C106,[2]PROJETS!$C$5:$ZZ$5000,4,0),(VLOOKUP(C106,Imformations!$C$9:$E$38,3,0)))))))</f>
        <v/>
      </c>
      <c r="H106" s="29" t="str">
        <f>IF(C106="","",IFERROR((VLOOKUP(C106,'[2]PRE - ETUDE'!$E$58:$AD$100,25,0)),IFERROR(VLOOKUP(C106,Imformations!$C$10:$G$32,3,0),IFERROR((VLOOKUP(C106,[2]PROJETS!$D$24:$AE$1000,25,0)),""))))</f>
        <v/>
      </c>
      <c r="I106" s="36"/>
      <c r="J106" s="37"/>
      <c r="K106" s="38"/>
      <c r="M106" s="34"/>
      <c r="N106" s="34"/>
    </row>
    <row r="107" spans="2:14" x14ac:dyDescent="0.25">
      <c r="B107" s="140"/>
      <c r="C107" s="40" t="s">
        <v>49</v>
      </c>
      <c r="D107" s="73">
        <f>SUM(D100:D106)</f>
        <v>0</v>
      </c>
      <c r="E107" s="41"/>
      <c r="F107" s="42"/>
      <c r="G107" s="43" t="s">
        <v>50</v>
      </c>
      <c r="H107" s="44">
        <f>M107/24</f>
        <v>0</v>
      </c>
      <c r="I107" s="45" t="s">
        <v>51</v>
      </c>
      <c r="J107" s="46">
        <f>N107/24</f>
        <v>0</v>
      </c>
      <c r="K107" s="47" t="str">
        <f>IF(J107=0,"",J107-H107)</f>
        <v/>
      </c>
      <c r="M107" s="66"/>
      <c r="N107" s="66"/>
    </row>
    <row r="108" spans="2:14" x14ac:dyDescent="0.25">
      <c r="B108" s="138" t="s">
        <v>18</v>
      </c>
      <c r="C108" s="65"/>
      <c r="D108" s="70"/>
      <c r="E108" s="67"/>
      <c r="F108" s="28" t="str">
        <f>IF(C108="","",IFERROR(VLOOKUP(C108,[1]Annuaires!$B$4:$ZZ$5000,2,0)&amp;"  "&amp;VLOOKUP(C108,[1]Annuaires!$B$4:$ZZ$5000,1,0),(IFERROR(VLOOKUP(C108,'[2]PRE - ETUDE'!$C$5:$ZZ$5000,5,0),IFERROR(VLOOKUP(C108,Imformations!$C$9:$E$39,2,0),(VLOOKUP(C108,[2]PROJETS!$C$5:$ZZ$5000,5,0)))))))</f>
        <v/>
      </c>
      <c r="G108" s="28" t="str">
        <f>IF(C108="","",IFERROR(VLOOKUP(C108,[1]Annuaires!$B$4:$ZZ$5000,4,0),(IFERROR(VLOOKUP(C108,'[2]PRE - ETUDE'!$C$5:$ZZ$5000,4,0),IFERROR(VLOOKUP(C108,[2]PROJETS!$C$5:$ZZ$5000,4,0),(VLOOKUP(C108,Imformations!$C$9:$E$38,3,0)))))))</f>
        <v/>
      </c>
      <c r="H108" s="29" t="str">
        <f>IF(C108="","",IFERROR((VLOOKUP(C108,'[2]PRE - ETUDE'!$E$58:$AD$100,25,0)),IFERROR(VLOOKUP(C108,Imformations!$C$10:$G$32,3,0),IFERROR((VLOOKUP(C108,[2]PROJETS!$D$24:$AE$1000,25,0)),""))))</f>
        <v/>
      </c>
      <c r="I108" s="30"/>
      <c r="J108" s="31"/>
      <c r="K108" s="32"/>
      <c r="M108" s="34"/>
      <c r="N108" s="34"/>
    </row>
    <row r="109" spans="2:14" x14ac:dyDescent="0.25">
      <c r="B109" s="139"/>
      <c r="C109" s="65"/>
      <c r="D109" s="72"/>
      <c r="E109" s="64"/>
      <c r="F109" s="28" t="str">
        <f>IF(C109="","",IFERROR(VLOOKUP(C109,[1]Annuaires!$B$4:$ZZ$5000,2,0)&amp;"  "&amp;VLOOKUP(C109,[1]Annuaires!$B$4:$ZZ$5000,1,0),(IFERROR(VLOOKUP(C109,'[2]PRE - ETUDE'!$C$5:$ZZ$5000,5,0),IFERROR(VLOOKUP(C109,Imformations!$C$9:$E$39,2,0),(VLOOKUP(C109,[2]PROJETS!$C$5:$ZZ$5000,5,0)))))))</f>
        <v/>
      </c>
      <c r="G109" s="28" t="str">
        <f>IF(C109="","",IFERROR(VLOOKUP(C109,[1]Annuaires!$B$4:$ZZ$5000,4,0),(IFERROR(VLOOKUP(C109,'[2]PRE - ETUDE'!$C$5:$ZZ$5000,4,0),IFERROR(VLOOKUP(C109,[2]PROJETS!$C$5:$ZZ$5000,4,0),(VLOOKUP(C109,Imformations!$C$9:$E$38,3,0)))))))</f>
        <v/>
      </c>
      <c r="H109" s="29" t="str">
        <f>IF(C109="","",IFERROR((VLOOKUP(C109,'[2]PRE - ETUDE'!$E$58:$AD$100,25,0)),IFERROR(VLOOKUP(C109,Imformations!$C$10:$G$32,3,0),IFERROR((VLOOKUP(C109,[2]PROJETS!$D$24:$AE$1000,25,0)),""))))</f>
        <v/>
      </c>
      <c r="I109" s="36"/>
      <c r="J109" s="37"/>
      <c r="K109" s="38"/>
      <c r="M109" s="34"/>
      <c r="N109" s="34"/>
    </row>
    <row r="110" spans="2:14" x14ac:dyDescent="0.25">
      <c r="B110" s="139"/>
      <c r="C110" s="65"/>
      <c r="D110" s="72"/>
      <c r="E110" s="64"/>
      <c r="F110" s="28" t="str">
        <f>IF(C110="","",IFERROR(VLOOKUP(C110,[1]Annuaires!$B$4:$ZZ$5000,2,0)&amp;"  "&amp;VLOOKUP(C110,[1]Annuaires!$B$4:$ZZ$5000,1,0),(IFERROR(VLOOKUP(C110,'[2]PRE - ETUDE'!$C$5:$ZZ$5000,5,0),IFERROR(VLOOKUP(C110,Imformations!$C$9:$E$39,2,0),(VLOOKUP(C110,[2]PROJETS!$C$5:$ZZ$5000,5,0)))))))</f>
        <v/>
      </c>
      <c r="G110" s="28" t="str">
        <f>IF(C110="","",IFERROR(VLOOKUP(C110,[1]Annuaires!$B$4:$ZZ$5000,4,0),(IFERROR(VLOOKUP(C110,'[2]PRE - ETUDE'!$C$5:$ZZ$5000,4,0),IFERROR(VLOOKUP(C110,[2]PROJETS!$C$5:$ZZ$5000,4,0),(VLOOKUP(C110,Imformations!$C$9:$E$38,3,0)))))))</f>
        <v/>
      </c>
      <c r="H110" s="29" t="str">
        <f>IF(C110="","",IFERROR((VLOOKUP(C110,'[2]PRE - ETUDE'!$E$58:$AD$100,25,0)),IFERROR(VLOOKUP(C110,Imformations!$C$10:$G$32,3,0),IFERROR((VLOOKUP(C110,[2]PROJETS!$D$24:$AE$1000,25,0)),""))))</f>
        <v/>
      </c>
      <c r="I110" s="36"/>
      <c r="J110" s="37"/>
      <c r="K110" s="38"/>
      <c r="M110" s="34"/>
      <c r="N110" s="34"/>
    </row>
    <row r="111" spans="2:14" x14ac:dyDescent="0.25">
      <c r="B111" s="139"/>
      <c r="C111" s="65"/>
      <c r="D111" s="72"/>
      <c r="E111" s="64"/>
      <c r="F111" s="28" t="str">
        <f>IF(C111="","",IFERROR(VLOOKUP(C111,[1]Annuaires!$B$4:$ZZ$5000,2,0)&amp;"  "&amp;VLOOKUP(C111,[1]Annuaires!$B$4:$ZZ$5000,1,0),(IFERROR(VLOOKUP(C111,'[2]PRE - ETUDE'!$C$5:$ZZ$5000,5,0),IFERROR(VLOOKUP(C111,Imformations!$C$9:$E$39,2,0),(VLOOKUP(C111,[2]PROJETS!$C$5:$ZZ$5000,5,0)))))))</f>
        <v/>
      </c>
      <c r="G111" s="28" t="str">
        <f>IF(C111="","",IFERROR(VLOOKUP(C111,[1]Annuaires!$B$4:$ZZ$5000,4,0),(IFERROR(VLOOKUP(C111,'[2]PRE - ETUDE'!$C$5:$ZZ$5000,4,0),IFERROR(VLOOKUP(C111,[2]PROJETS!$C$5:$ZZ$5000,4,0),(VLOOKUP(C111,Imformations!$C$9:$E$38,3,0)))))))</f>
        <v/>
      </c>
      <c r="H111" s="29" t="str">
        <f>IF(C111="","",IFERROR((VLOOKUP(C111,'[2]PRE - ETUDE'!$E$58:$AD$100,25,0)),IFERROR(VLOOKUP(C111,Imformations!$C$10:$G$32,3,0),IFERROR((VLOOKUP(C111,[2]PROJETS!$D$24:$AE$1000,25,0)),""))))</f>
        <v/>
      </c>
      <c r="I111" s="36"/>
      <c r="J111" s="37"/>
      <c r="K111" s="38"/>
      <c r="M111" s="34"/>
      <c r="N111" s="34"/>
    </row>
    <row r="112" spans="2:14" x14ac:dyDescent="0.25">
      <c r="B112" s="139"/>
      <c r="C112" s="65"/>
      <c r="D112" s="72"/>
      <c r="E112" s="64"/>
      <c r="F112" s="28" t="str">
        <f>IF(C112="","",IFERROR(VLOOKUP(C112,[1]Annuaires!$B$4:$ZZ$5000,2,0)&amp;"  "&amp;VLOOKUP(C112,[1]Annuaires!$B$4:$ZZ$5000,1,0),(IFERROR(VLOOKUP(C112,'[2]PRE - ETUDE'!$C$5:$ZZ$5000,5,0),IFERROR(VLOOKUP(C112,Imformations!$C$9:$E$39,2,0),(VLOOKUP(C112,[2]PROJETS!$C$5:$ZZ$5000,5,0)))))))</f>
        <v/>
      </c>
      <c r="G112" s="28" t="str">
        <f>IF(C112="","",IFERROR(VLOOKUP(C112,[1]Annuaires!$B$4:$ZZ$5000,4,0),(IFERROR(VLOOKUP(C112,'[2]PRE - ETUDE'!$C$5:$ZZ$5000,4,0),IFERROR(VLOOKUP(C112,[2]PROJETS!$C$5:$ZZ$5000,4,0),(VLOOKUP(C112,Imformations!$C$9:$E$38,3,0)))))))</f>
        <v/>
      </c>
      <c r="H112" s="29" t="str">
        <f>IF(C112="","",IFERROR((VLOOKUP(C112,'[2]PRE - ETUDE'!$E$58:$AD$100,25,0)),IFERROR(VLOOKUP(C112,Imformations!$C$10:$G$32,3,0),IFERROR((VLOOKUP(C112,[2]PROJETS!$D$24:$AE$1000,25,0)),""))))</f>
        <v/>
      </c>
      <c r="I112" s="36"/>
      <c r="J112" s="37"/>
      <c r="K112" s="38"/>
      <c r="M112" s="34"/>
      <c r="N112" s="34"/>
    </row>
    <row r="113" spans="2:14" x14ac:dyDescent="0.25">
      <c r="B113" s="139"/>
      <c r="C113" s="65"/>
      <c r="D113" s="72"/>
      <c r="E113" s="64"/>
      <c r="F113" s="28" t="str">
        <f>IF(C113="","",IFERROR(VLOOKUP(C113,[1]Annuaires!$B$4:$ZZ$5000,2,0)&amp;"  "&amp;VLOOKUP(C113,[1]Annuaires!$B$4:$ZZ$5000,1,0),(IFERROR(VLOOKUP(C113,'[2]PRE - ETUDE'!$C$5:$ZZ$5000,5,0),IFERROR(VLOOKUP(C113,Imformations!$C$9:$E$39,2,0),(VLOOKUP(C113,[2]PROJETS!$C$5:$ZZ$5000,5,0)))))))</f>
        <v/>
      </c>
      <c r="G113" s="28" t="str">
        <f>IF(C113="","",IFERROR(VLOOKUP(C113,[1]Annuaires!$B$4:$ZZ$5000,4,0),(IFERROR(VLOOKUP(C113,'[2]PRE - ETUDE'!$C$5:$ZZ$5000,4,0),IFERROR(VLOOKUP(C113,[2]PROJETS!$C$5:$ZZ$5000,4,0),(VLOOKUP(C113,Imformations!$C$9:$E$38,3,0)))))))</f>
        <v/>
      </c>
      <c r="H113" s="29" t="str">
        <f>IF(C113="","",IFERROR((VLOOKUP(C113,'[2]PRE - ETUDE'!$E$58:$AD$100,25,0)),IFERROR(VLOOKUP(C113,Imformations!$C$10:$G$32,3,0),IFERROR((VLOOKUP(C113,[2]PROJETS!$D$24:$AE$1000,25,0)),""))))</f>
        <v/>
      </c>
      <c r="I113" s="36"/>
      <c r="J113" s="37"/>
      <c r="K113" s="38"/>
      <c r="M113" s="34"/>
      <c r="N113" s="34"/>
    </row>
    <row r="114" spans="2:14" x14ac:dyDescent="0.25">
      <c r="B114" s="139"/>
      <c r="C114" s="65"/>
      <c r="D114" s="72"/>
      <c r="E114" s="64"/>
      <c r="F114" s="28" t="str">
        <f>IF(C114="","",IFERROR(VLOOKUP(C114,[1]Annuaires!$B$4:$ZZ$5000,2,0)&amp;"  "&amp;VLOOKUP(C114,[1]Annuaires!$B$4:$ZZ$5000,1,0),(IFERROR(VLOOKUP(C114,'[2]PRE - ETUDE'!$C$5:$ZZ$5000,5,0),IFERROR(VLOOKUP(C114,Imformations!$C$9:$E$39,2,0),(VLOOKUP(C114,[2]PROJETS!$C$5:$ZZ$5000,5,0)))))))</f>
        <v/>
      </c>
      <c r="G114" s="28" t="str">
        <f>IF(C114="","",IFERROR(VLOOKUP(C114,[1]Annuaires!$B$4:$ZZ$5000,4,0),(IFERROR(VLOOKUP(C114,'[2]PRE - ETUDE'!$C$5:$ZZ$5000,4,0),IFERROR(VLOOKUP(C114,[2]PROJETS!$C$5:$ZZ$5000,4,0),(VLOOKUP(C114,Imformations!$C$9:$E$38,3,0)))))))</f>
        <v/>
      </c>
      <c r="H114" s="29" t="str">
        <f>IF(C114="","",IFERROR((VLOOKUP(C114,'[2]PRE - ETUDE'!$E$58:$AD$100,25,0)),IFERROR(VLOOKUP(C114,Imformations!$C$10:$G$32,3,0),IFERROR((VLOOKUP(C114,[2]PROJETS!$D$24:$AE$1000,25,0)),""))))</f>
        <v/>
      </c>
      <c r="I114" s="36"/>
      <c r="J114" s="37"/>
      <c r="K114" s="38"/>
      <c r="M114" s="34"/>
      <c r="N114" s="34"/>
    </row>
    <row r="115" spans="2:14" x14ac:dyDescent="0.25">
      <c r="B115" s="140"/>
      <c r="C115" s="40" t="s">
        <v>49</v>
      </c>
      <c r="D115" s="73">
        <f>SUM(D108:D114)</f>
        <v>0</v>
      </c>
      <c r="E115" s="41"/>
      <c r="F115" s="42"/>
      <c r="G115" s="43" t="s">
        <v>50</v>
      </c>
      <c r="H115" s="44">
        <f>M115/24</f>
        <v>0</v>
      </c>
      <c r="I115" s="45" t="s">
        <v>51</v>
      </c>
      <c r="J115" s="46">
        <f>N115/24</f>
        <v>0</v>
      </c>
      <c r="K115" s="47" t="str">
        <f>IF(J115=0,"",J115-H115)</f>
        <v/>
      </c>
      <c r="M115" s="66"/>
      <c r="N115" s="66"/>
    </row>
    <row r="116" spans="2:14" x14ac:dyDescent="0.25">
      <c r="B116" s="138" t="s">
        <v>19</v>
      </c>
      <c r="C116" s="65"/>
      <c r="D116" s="70"/>
      <c r="E116" s="67"/>
      <c r="F116" s="28" t="str">
        <f>IF(C116="","",IFERROR(VLOOKUP(C116,[1]Annuaires!$B$4:$ZZ$5000,2,0)&amp;"  "&amp;VLOOKUP(C116,[1]Annuaires!$B$4:$ZZ$5000,1,0),(IFERROR(VLOOKUP(C116,'[2]PRE - ETUDE'!$C$5:$ZZ$5000,5,0),IFERROR(VLOOKUP(C116,Imformations!$C$9:$E$39,2,0),(VLOOKUP(C116,[2]PROJETS!$C$5:$ZZ$5000,5,0)))))))</f>
        <v/>
      </c>
      <c r="G116" s="28" t="str">
        <f>IF(C116="","",IFERROR(VLOOKUP(C116,[1]Annuaires!$B$4:$ZZ$5000,4,0),(IFERROR(VLOOKUP(C116,'[2]PRE - ETUDE'!$C$5:$ZZ$5000,4,0),IFERROR(VLOOKUP(C116,[2]PROJETS!$C$5:$ZZ$5000,4,0),(VLOOKUP(C116,Imformations!$C$9:$E$38,3,0)))))))</f>
        <v/>
      </c>
      <c r="H116" s="29" t="str">
        <f>IF(C116="","",IFERROR((VLOOKUP(C116,'[2]PRE - ETUDE'!$E$58:$AD$100,25,0)),IFERROR(VLOOKUP(C116,Imformations!$C$10:$G$32,3,0),IFERROR((VLOOKUP(C116,[2]PROJETS!$D$24:$AE$1000,25,0)),""))))</f>
        <v/>
      </c>
      <c r="I116" s="30"/>
      <c r="J116" s="31"/>
      <c r="K116" s="32"/>
      <c r="M116" s="34"/>
      <c r="N116" s="34"/>
    </row>
    <row r="117" spans="2:14" x14ac:dyDescent="0.25">
      <c r="B117" s="139"/>
      <c r="C117" s="65"/>
      <c r="D117" s="72"/>
      <c r="E117" s="64"/>
      <c r="F117" s="28" t="str">
        <f>IF(C117="","",IFERROR(VLOOKUP(C117,[1]Annuaires!$B$4:$ZZ$5000,2,0)&amp;"  "&amp;VLOOKUP(C117,[1]Annuaires!$B$4:$ZZ$5000,1,0),(IFERROR(VLOOKUP(C117,'[2]PRE - ETUDE'!$C$5:$ZZ$5000,5,0),IFERROR(VLOOKUP(C117,Imformations!$C$9:$E$39,2,0),(VLOOKUP(C117,[2]PROJETS!$C$5:$ZZ$5000,5,0)))))))</f>
        <v/>
      </c>
      <c r="G117" s="28" t="str">
        <f>IF(C117="","",IFERROR(VLOOKUP(C117,[1]Annuaires!$B$4:$ZZ$5000,4,0),(IFERROR(VLOOKUP(C117,'[2]PRE - ETUDE'!$C$5:$ZZ$5000,4,0),IFERROR(VLOOKUP(C117,[2]PROJETS!$C$5:$ZZ$5000,4,0),(VLOOKUP(C117,Imformations!$C$9:$E$38,3,0)))))))</f>
        <v/>
      </c>
      <c r="H117" s="29" t="str">
        <f>IF(C117="","",IFERROR((VLOOKUP(C117,'[2]PRE - ETUDE'!$E$58:$AD$100,25,0)),IFERROR(VLOOKUP(C117,Imformations!$C$10:$G$32,3,0),IFERROR((VLOOKUP(C117,[2]PROJETS!$D$24:$AE$1000,25,0)),""))))</f>
        <v/>
      </c>
      <c r="I117" s="36"/>
      <c r="J117" s="37"/>
      <c r="K117" s="38"/>
      <c r="M117" s="34"/>
      <c r="N117" s="34"/>
    </row>
    <row r="118" spans="2:14" x14ac:dyDescent="0.25">
      <c r="B118" s="139"/>
      <c r="C118" s="65"/>
      <c r="D118" s="72"/>
      <c r="E118" s="64"/>
      <c r="F118" s="28" t="str">
        <f>IF(C118="","",IFERROR(VLOOKUP(C118,[1]Annuaires!$B$4:$ZZ$5000,2,0)&amp;"  "&amp;VLOOKUP(C118,[1]Annuaires!$B$4:$ZZ$5000,1,0),(IFERROR(VLOOKUP(C118,'[2]PRE - ETUDE'!$C$5:$ZZ$5000,5,0),IFERROR(VLOOKUP(C118,Imformations!$C$9:$E$39,2,0),(VLOOKUP(C118,[2]PROJETS!$C$5:$ZZ$5000,5,0)))))))</f>
        <v/>
      </c>
      <c r="G118" s="28" t="str">
        <f>IF(C118="","",IFERROR(VLOOKUP(C118,[1]Annuaires!$B$4:$ZZ$5000,4,0),(IFERROR(VLOOKUP(C118,'[2]PRE - ETUDE'!$C$5:$ZZ$5000,4,0),IFERROR(VLOOKUP(C118,[2]PROJETS!$C$5:$ZZ$5000,4,0),(VLOOKUP(C118,Imformations!$C$9:$E$38,3,0)))))))</f>
        <v/>
      </c>
      <c r="H118" s="29" t="str">
        <f>IF(C118="","",IFERROR((VLOOKUP(C118,'[2]PRE - ETUDE'!$E$58:$AD$100,25,0)),IFERROR(VLOOKUP(C118,Imformations!$C$10:$G$32,3,0),IFERROR((VLOOKUP(C118,[2]PROJETS!$D$24:$AE$1000,25,0)),""))))</f>
        <v/>
      </c>
      <c r="I118" s="36"/>
      <c r="J118" s="37"/>
      <c r="K118" s="38"/>
      <c r="M118" s="34"/>
      <c r="N118" s="34"/>
    </row>
    <row r="119" spans="2:14" x14ac:dyDescent="0.25">
      <c r="B119" s="139"/>
      <c r="C119" s="65"/>
      <c r="D119" s="72"/>
      <c r="E119" s="64"/>
      <c r="F119" s="28" t="str">
        <f>IF(C119="","",IFERROR(VLOOKUP(C119,[1]Annuaires!$B$4:$ZZ$5000,2,0)&amp;"  "&amp;VLOOKUP(C119,[1]Annuaires!$B$4:$ZZ$5000,1,0),(IFERROR(VLOOKUP(C119,'[2]PRE - ETUDE'!$C$5:$ZZ$5000,5,0),IFERROR(VLOOKUP(C119,Imformations!$C$9:$E$39,2,0),(VLOOKUP(C119,[2]PROJETS!$C$5:$ZZ$5000,5,0)))))))</f>
        <v/>
      </c>
      <c r="G119" s="28" t="str">
        <f>IF(C119="","",IFERROR(VLOOKUP(C119,[1]Annuaires!$B$4:$ZZ$5000,4,0),(IFERROR(VLOOKUP(C119,'[2]PRE - ETUDE'!$C$5:$ZZ$5000,4,0),IFERROR(VLOOKUP(C119,[2]PROJETS!$C$5:$ZZ$5000,4,0),(VLOOKUP(C119,Imformations!$C$9:$E$38,3,0)))))))</f>
        <v/>
      </c>
      <c r="H119" s="29" t="str">
        <f>IF(C119="","",IFERROR((VLOOKUP(C119,'[2]PRE - ETUDE'!$E$58:$AD$100,25,0)),IFERROR(VLOOKUP(C119,Imformations!$C$10:$G$32,3,0),IFERROR((VLOOKUP(C119,[2]PROJETS!$D$24:$AE$1000,25,0)),""))))</f>
        <v/>
      </c>
      <c r="I119" s="36"/>
      <c r="J119" s="37"/>
      <c r="K119" s="38"/>
      <c r="M119" s="34"/>
      <c r="N119" s="34"/>
    </row>
    <row r="120" spans="2:14" x14ac:dyDescent="0.25">
      <c r="B120" s="139"/>
      <c r="C120" s="65"/>
      <c r="D120" s="72"/>
      <c r="E120" s="64"/>
      <c r="F120" s="28" t="str">
        <f>IF(C120="","",IFERROR(VLOOKUP(C120,[1]Annuaires!$B$4:$ZZ$5000,2,0)&amp;"  "&amp;VLOOKUP(C120,[1]Annuaires!$B$4:$ZZ$5000,1,0),(IFERROR(VLOOKUP(C120,'[2]PRE - ETUDE'!$C$5:$ZZ$5000,5,0),IFERROR(VLOOKUP(C120,Imformations!$C$9:$E$39,2,0),(VLOOKUP(C120,[2]PROJETS!$C$5:$ZZ$5000,5,0)))))))</f>
        <v/>
      </c>
      <c r="G120" s="28" t="str">
        <f>IF(C120="","",IFERROR(VLOOKUP(C120,[1]Annuaires!$B$4:$ZZ$5000,4,0),(IFERROR(VLOOKUP(C120,'[2]PRE - ETUDE'!$C$5:$ZZ$5000,4,0),IFERROR(VLOOKUP(C120,[2]PROJETS!$C$5:$ZZ$5000,4,0),(VLOOKUP(C120,Imformations!$C$9:$E$38,3,0)))))))</f>
        <v/>
      </c>
      <c r="H120" s="29" t="str">
        <f>IF(C120="","",IFERROR((VLOOKUP(C120,'[2]PRE - ETUDE'!$E$58:$AD$100,25,0)),IFERROR(VLOOKUP(C120,Imformations!$C$10:$G$32,3,0),IFERROR((VLOOKUP(C120,[2]PROJETS!$D$24:$AE$1000,25,0)),""))))</f>
        <v/>
      </c>
      <c r="I120" s="36"/>
      <c r="J120" s="37"/>
      <c r="K120" s="38"/>
      <c r="M120" s="34"/>
      <c r="N120" s="34"/>
    </row>
    <row r="121" spans="2:14" x14ac:dyDescent="0.25">
      <c r="B121" s="139"/>
      <c r="C121" s="65"/>
      <c r="D121" s="72"/>
      <c r="E121" s="64"/>
      <c r="F121" s="28" t="str">
        <f>IF(C121="","",IFERROR(VLOOKUP(C121,[1]Annuaires!$B$4:$ZZ$5000,2,0)&amp;"  "&amp;VLOOKUP(C121,[1]Annuaires!$B$4:$ZZ$5000,1,0),(IFERROR(VLOOKUP(C121,'[2]PRE - ETUDE'!$C$5:$ZZ$5000,5,0),IFERROR(VLOOKUP(C121,Imformations!$C$9:$E$39,2,0),(VLOOKUP(C121,[2]PROJETS!$C$5:$ZZ$5000,5,0)))))))</f>
        <v/>
      </c>
      <c r="G121" s="28" t="str">
        <f>IF(C121="","",IFERROR(VLOOKUP(C121,[1]Annuaires!$B$4:$ZZ$5000,4,0),(IFERROR(VLOOKUP(C121,'[2]PRE - ETUDE'!$C$5:$ZZ$5000,4,0),IFERROR(VLOOKUP(C121,[2]PROJETS!$C$5:$ZZ$5000,4,0),(VLOOKUP(C121,Imformations!$C$9:$E$38,3,0)))))))</f>
        <v/>
      </c>
      <c r="H121" s="29" t="str">
        <f>IF(C121="","",IFERROR((VLOOKUP(C121,'[2]PRE - ETUDE'!$E$58:$AD$100,25,0)),IFERROR(VLOOKUP(C121,Imformations!$C$10:$G$32,3,0),IFERROR((VLOOKUP(C121,[2]PROJETS!$D$24:$AE$1000,25,0)),""))))</f>
        <v/>
      </c>
      <c r="I121" s="36"/>
      <c r="J121" s="37"/>
      <c r="K121" s="38"/>
      <c r="M121" s="34"/>
      <c r="N121" s="34"/>
    </row>
    <row r="122" spans="2:14" x14ac:dyDescent="0.25">
      <c r="B122" s="139"/>
      <c r="C122" s="65"/>
      <c r="D122" s="72"/>
      <c r="E122" s="64"/>
      <c r="F122" s="28" t="str">
        <f>IF(C122="","",IFERROR(VLOOKUP(C122,[1]Annuaires!$B$4:$ZZ$5000,2,0)&amp;"  "&amp;VLOOKUP(C122,[1]Annuaires!$B$4:$ZZ$5000,1,0),(IFERROR(VLOOKUP(C122,'[2]PRE - ETUDE'!$C$5:$ZZ$5000,5,0),IFERROR(VLOOKUP(C122,Imformations!$C$9:$E$39,2,0),(VLOOKUP(C122,[2]PROJETS!$C$5:$ZZ$5000,5,0)))))))</f>
        <v/>
      </c>
      <c r="G122" s="28" t="str">
        <f>IF(C122="","",IFERROR(VLOOKUP(C122,[1]Annuaires!$B$4:$ZZ$5000,4,0),(IFERROR(VLOOKUP(C122,'[2]PRE - ETUDE'!$C$5:$ZZ$5000,4,0),IFERROR(VLOOKUP(C122,[2]PROJETS!$C$5:$ZZ$5000,4,0),(VLOOKUP(C122,Imformations!$C$9:$E$38,3,0)))))))</f>
        <v/>
      </c>
      <c r="H122" s="29" t="str">
        <f>IF(C122="","",IFERROR((VLOOKUP(C122,'[2]PRE - ETUDE'!$E$58:$AD$100,25,0)),IFERROR(VLOOKUP(C122,Imformations!$C$10:$G$32,3,0),IFERROR((VLOOKUP(C122,[2]PROJETS!$D$24:$AE$1000,25,0)),""))))</f>
        <v/>
      </c>
      <c r="I122" s="36"/>
      <c r="J122" s="37"/>
      <c r="K122" s="38"/>
      <c r="M122" s="34"/>
      <c r="N122" s="34"/>
    </row>
    <row r="123" spans="2:14" x14ac:dyDescent="0.25">
      <c r="B123" s="140"/>
      <c r="C123" s="40" t="s">
        <v>49</v>
      </c>
      <c r="D123" s="73">
        <f>SUM(D116:D122)</f>
        <v>0</v>
      </c>
      <c r="E123" s="41"/>
      <c r="F123" s="42"/>
      <c r="G123" s="43" t="s">
        <v>50</v>
      </c>
      <c r="H123" s="44">
        <f>M123/24</f>
        <v>0</v>
      </c>
      <c r="I123" s="45" t="s">
        <v>51</v>
      </c>
      <c r="J123" s="46">
        <f>N123/24</f>
        <v>0</v>
      </c>
      <c r="K123" s="47" t="str">
        <f>IF(J123=0,"",J123-H123)</f>
        <v/>
      </c>
      <c r="M123" s="66"/>
      <c r="N123" s="66"/>
    </row>
    <row r="124" spans="2:14" x14ac:dyDescent="0.25">
      <c r="B124" s="138" t="s">
        <v>20</v>
      </c>
      <c r="C124" s="65"/>
      <c r="D124" s="70"/>
      <c r="E124" s="67"/>
      <c r="F124" s="28" t="str">
        <f>IF(C124="","",IFERROR(VLOOKUP(C124,[1]Annuaires!$B$4:$ZZ$5000,2,0)&amp;"  "&amp;VLOOKUP(C124,[1]Annuaires!$B$4:$ZZ$5000,1,0),(IFERROR(VLOOKUP(C124,'[2]PRE - ETUDE'!$C$5:$ZZ$5000,5,0),IFERROR(VLOOKUP(C124,Imformations!$C$9:$E$39,2,0),(VLOOKUP(C124,[2]PROJETS!$C$5:$ZZ$5000,5,0)))))))</f>
        <v/>
      </c>
      <c r="G124" s="28" t="str">
        <f>IF(C124="","",IFERROR(VLOOKUP(C124,[1]Annuaires!$B$4:$ZZ$5000,4,0),(IFERROR(VLOOKUP(C124,'[2]PRE - ETUDE'!$C$5:$ZZ$5000,4,0),IFERROR(VLOOKUP(C124,[2]PROJETS!$C$5:$ZZ$5000,4,0),(VLOOKUP(C124,Imformations!$C$9:$E$38,3,0)))))))</f>
        <v/>
      </c>
      <c r="H124" s="29" t="str">
        <f>IF(C124="","",IFERROR((VLOOKUP(C124,'[2]PRE - ETUDE'!$E$58:$AD$100,25,0)),IFERROR(VLOOKUP(C124,Imformations!$C$10:$G$32,3,0),IFERROR((VLOOKUP(C124,[2]PROJETS!$D$24:$AE$1000,25,0)),""))))</f>
        <v/>
      </c>
      <c r="I124" s="30"/>
      <c r="J124" s="31"/>
      <c r="K124" s="32"/>
      <c r="M124" s="34"/>
      <c r="N124" s="34"/>
    </row>
    <row r="125" spans="2:14" x14ac:dyDescent="0.25">
      <c r="B125" s="139"/>
      <c r="C125" s="65"/>
      <c r="D125" s="72"/>
      <c r="E125" s="64"/>
      <c r="F125" s="28" t="str">
        <f>IF(C125="","",IFERROR(VLOOKUP(C125,[1]Annuaires!$B$4:$ZZ$5000,2,0)&amp;"  "&amp;VLOOKUP(C125,[1]Annuaires!$B$4:$ZZ$5000,1,0),(IFERROR(VLOOKUP(C125,'[2]PRE - ETUDE'!$C$5:$ZZ$5000,5,0),IFERROR(VLOOKUP(C125,Imformations!$C$9:$E$39,2,0),(VLOOKUP(C125,[2]PROJETS!$C$5:$ZZ$5000,5,0)))))))</f>
        <v/>
      </c>
      <c r="G125" s="28" t="str">
        <f>IF(C125="","",IFERROR(VLOOKUP(C125,[1]Annuaires!$B$4:$ZZ$5000,4,0),(IFERROR(VLOOKUP(C125,'[2]PRE - ETUDE'!$C$5:$ZZ$5000,4,0),IFERROR(VLOOKUP(C125,[2]PROJETS!$C$5:$ZZ$5000,4,0),(VLOOKUP(C125,Imformations!$C$9:$E$38,3,0)))))))</f>
        <v/>
      </c>
      <c r="H125" s="29" t="str">
        <f>IF(C125="","",IFERROR((VLOOKUP(C125,'[2]PRE - ETUDE'!$E$58:$AD$100,25,0)),IFERROR(VLOOKUP(C125,Imformations!$C$10:$G$32,3,0),IFERROR((VLOOKUP(C125,[2]PROJETS!$D$24:$AE$1000,25,0)),""))))</f>
        <v/>
      </c>
      <c r="I125" s="36"/>
      <c r="J125" s="37"/>
      <c r="K125" s="38"/>
      <c r="M125" s="34"/>
      <c r="N125" s="34"/>
    </row>
    <row r="126" spans="2:14" x14ac:dyDescent="0.25">
      <c r="B126" s="139"/>
      <c r="C126" s="65"/>
      <c r="D126" s="72"/>
      <c r="E126" s="64"/>
      <c r="F126" s="28" t="str">
        <f>IF(C126="","",IFERROR(VLOOKUP(C126,[1]Annuaires!$B$4:$ZZ$5000,2,0)&amp;"  "&amp;VLOOKUP(C126,[1]Annuaires!$B$4:$ZZ$5000,1,0),(IFERROR(VLOOKUP(C126,'[2]PRE - ETUDE'!$C$5:$ZZ$5000,5,0),IFERROR(VLOOKUP(C126,Imformations!$C$9:$E$39,2,0),(VLOOKUP(C126,[2]PROJETS!$C$5:$ZZ$5000,5,0)))))))</f>
        <v/>
      </c>
      <c r="G126" s="28" t="str">
        <f>IF(C126="","",IFERROR(VLOOKUP(C126,[1]Annuaires!$B$4:$ZZ$5000,4,0),(IFERROR(VLOOKUP(C126,'[2]PRE - ETUDE'!$C$5:$ZZ$5000,4,0),IFERROR(VLOOKUP(C126,[2]PROJETS!$C$5:$ZZ$5000,4,0),(VLOOKUP(C126,Imformations!$C$9:$E$38,3,0)))))))</f>
        <v/>
      </c>
      <c r="H126" s="29" t="str">
        <f>IF(C126="","",IFERROR((VLOOKUP(C126,'[2]PRE - ETUDE'!$E$58:$AD$100,25,0)),IFERROR(VLOOKUP(C126,Imformations!$C$10:$G$32,3,0),IFERROR((VLOOKUP(C126,[2]PROJETS!$D$24:$AE$1000,25,0)),""))))</f>
        <v/>
      </c>
      <c r="I126" s="36"/>
      <c r="J126" s="37"/>
      <c r="K126" s="38"/>
      <c r="M126" s="34"/>
      <c r="N126" s="34"/>
    </row>
    <row r="127" spans="2:14" x14ac:dyDescent="0.25">
      <c r="B127" s="139"/>
      <c r="C127" s="65"/>
      <c r="D127" s="72"/>
      <c r="E127" s="64"/>
      <c r="F127" s="28" t="str">
        <f>IF(C127="","",IFERROR(VLOOKUP(C127,[1]Annuaires!$B$4:$ZZ$5000,2,0)&amp;"  "&amp;VLOOKUP(C127,[1]Annuaires!$B$4:$ZZ$5000,1,0),(IFERROR(VLOOKUP(C127,'[2]PRE - ETUDE'!$C$5:$ZZ$5000,5,0),IFERROR(VLOOKUP(C127,Imformations!$C$9:$E$39,2,0),(VLOOKUP(C127,[2]PROJETS!$C$5:$ZZ$5000,5,0)))))))</f>
        <v/>
      </c>
      <c r="G127" s="28" t="str">
        <f>IF(C127="","",IFERROR(VLOOKUP(C127,[1]Annuaires!$B$4:$ZZ$5000,4,0),(IFERROR(VLOOKUP(C127,'[2]PRE - ETUDE'!$C$5:$ZZ$5000,4,0),IFERROR(VLOOKUP(C127,[2]PROJETS!$C$5:$ZZ$5000,4,0),(VLOOKUP(C127,Imformations!$C$9:$E$38,3,0)))))))</f>
        <v/>
      </c>
      <c r="H127" s="29" t="str">
        <f>IF(C127="","",IFERROR((VLOOKUP(C127,'[2]PRE - ETUDE'!$E$58:$AD$100,25,0)),IFERROR(VLOOKUP(C127,Imformations!$C$10:$G$32,3,0),IFERROR((VLOOKUP(C127,[2]PROJETS!$D$24:$AE$1000,25,0)),""))))</f>
        <v/>
      </c>
      <c r="I127" s="36"/>
      <c r="J127" s="37"/>
      <c r="K127" s="38"/>
      <c r="M127" s="34"/>
      <c r="N127" s="34"/>
    </row>
    <row r="128" spans="2:14" x14ac:dyDescent="0.25">
      <c r="B128" s="139"/>
      <c r="C128" s="65"/>
      <c r="D128" s="72"/>
      <c r="E128" s="64"/>
      <c r="F128" s="28" t="str">
        <f>IF(C128="","",IFERROR(VLOOKUP(C128,[1]Annuaires!$B$4:$ZZ$5000,2,0)&amp;"  "&amp;VLOOKUP(C128,[1]Annuaires!$B$4:$ZZ$5000,1,0),(IFERROR(VLOOKUP(C128,'[2]PRE - ETUDE'!$C$5:$ZZ$5000,5,0),IFERROR(VLOOKUP(C128,Imformations!$C$9:$E$39,2,0),(VLOOKUP(C128,[2]PROJETS!$C$5:$ZZ$5000,5,0)))))))</f>
        <v/>
      </c>
      <c r="G128" s="28" t="str">
        <f>IF(C128="","",IFERROR(VLOOKUP(C128,[1]Annuaires!$B$4:$ZZ$5000,4,0),(IFERROR(VLOOKUP(C128,'[2]PRE - ETUDE'!$C$5:$ZZ$5000,4,0),IFERROR(VLOOKUP(C128,[2]PROJETS!$C$5:$ZZ$5000,4,0),(VLOOKUP(C128,Imformations!$C$9:$E$38,3,0)))))))</f>
        <v/>
      </c>
      <c r="H128" s="29" t="str">
        <f>IF(C128="","",IFERROR((VLOOKUP(C128,'[2]PRE - ETUDE'!$E$58:$AD$100,25,0)),IFERROR(VLOOKUP(C128,Imformations!$C$10:$G$32,3,0),IFERROR((VLOOKUP(C128,[2]PROJETS!$D$24:$AE$1000,25,0)),""))))</f>
        <v/>
      </c>
      <c r="I128" s="36"/>
      <c r="J128" s="37"/>
      <c r="K128" s="38"/>
      <c r="M128" s="34"/>
      <c r="N128" s="34"/>
    </row>
    <row r="129" spans="2:14" x14ac:dyDescent="0.25">
      <c r="B129" s="139"/>
      <c r="C129" s="65"/>
      <c r="D129" s="72"/>
      <c r="E129" s="64"/>
      <c r="F129" s="28" t="str">
        <f>IF(C129="","",IFERROR(VLOOKUP(C129,[1]Annuaires!$B$4:$ZZ$5000,2,0)&amp;"  "&amp;VLOOKUP(C129,[1]Annuaires!$B$4:$ZZ$5000,1,0),(IFERROR(VLOOKUP(C129,'[2]PRE - ETUDE'!$C$5:$ZZ$5000,5,0),IFERROR(VLOOKUP(C129,Imformations!$C$9:$E$39,2,0),(VLOOKUP(C129,[2]PROJETS!$C$5:$ZZ$5000,5,0)))))))</f>
        <v/>
      </c>
      <c r="G129" s="28" t="str">
        <f>IF(C129="","",IFERROR(VLOOKUP(C129,[1]Annuaires!$B$4:$ZZ$5000,4,0),(IFERROR(VLOOKUP(C129,'[2]PRE - ETUDE'!$C$5:$ZZ$5000,4,0),IFERROR(VLOOKUP(C129,[2]PROJETS!$C$5:$ZZ$5000,4,0),(VLOOKUP(C129,Imformations!$C$9:$E$38,3,0)))))))</f>
        <v/>
      </c>
      <c r="H129" s="29" t="str">
        <f>IF(C129="","",IFERROR((VLOOKUP(C129,'[2]PRE - ETUDE'!$E$58:$AD$100,25,0)),IFERROR(VLOOKUP(C129,Imformations!$C$10:$G$32,3,0),IFERROR((VLOOKUP(C129,[2]PROJETS!$D$24:$AE$1000,25,0)),""))))</f>
        <v/>
      </c>
      <c r="I129" s="36"/>
      <c r="J129" s="37"/>
      <c r="K129" s="38"/>
      <c r="M129" s="34"/>
      <c r="N129" s="34"/>
    </row>
    <row r="130" spans="2:14" x14ac:dyDescent="0.25">
      <c r="B130" s="139"/>
      <c r="C130" s="65"/>
      <c r="D130" s="72"/>
      <c r="E130" s="64"/>
      <c r="F130" s="28" t="str">
        <f>IF(C130="","",IFERROR(VLOOKUP(C130,[1]Annuaires!$B$4:$ZZ$5000,2,0)&amp;"  "&amp;VLOOKUP(C130,[1]Annuaires!$B$4:$ZZ$5000,1,0),(IFERROR(VLOOKUP(C130,'[2]PRE - ETUDE'!$C$5:$ZZ$5000,5,0),IFERROR(VLOOKUP(C130,Imformations!$C$9:$E$39,2,0),(VLOOKUP(C130,[2]PROJETS!$C$5:$ZZ$5000,5,0)))))))</f>
        <v/>
      </c>
      <c r="G130" s="28" t="str">
        <f>IF(C130="","",IFERROR(VLOOKUP(C130,[1]Annuaires!$B$4:$ZZ$5000,4,0),(IFERROR(VLOOKUP(C130,'[2]PRE - ETUDE'!$C$5:$ZZ$5000,4,0),IFERROR(VLOOKUP(C130,[2]PROJETS!$C$5:$ZZ$5000,4,0),(VLOOKUP(C130,Imformations!$C$9:$E$38,3,0)))))))</f>
        <v/>
      </c>
      <c r="H130" s="29" t="str">
        <f>IF(C130="","",IFERROR((VLOOKUP(C130,'[2]PRE - ETUDE'!$E$58:$AD$100,25,0)),IFERROR(VLOOKUP(C130,Imformations!$C$10:$G$32,3,0),IFERROR((VLOOKUP(C130,[2]PROJETS!$D$24:$AE$1000,25,0)),""))))</f>
        <v/>
      </c>
      <c r="I130" s="36"/>
      <c r="J130" s="37"/>
      <c r="K130" s="38"/>
      <c r="M130" s="34"/>
      <c r="N130" s="34"/>
    </row>
    <row r="131" spans="2:14" x14ac:dyDescent="0.25">
      <c r="B131" s="140"/>
      <c r="C131" s="40" t="s">
        <v>49</v>
      </c>
      <c r="D131" s="73">
        <f>SUM(D124:D130)</f>
        <v>0</v>
      </c>
      <c r="E131" s="41"/>
      <c r="F131" s="42"/>
      <c r="G131" s="43" t="s">
        <v>50</v>
      </c>
      <c r="H131" s="44">
        <f>M131/24</f>
        <v>0</v>
      </c>
      <c r="I131" s="45" t="s">
        <v>51</v>
      </c>
      <c r="J131" s="46">
        <f>N131/24</f>
        <v>0</v>
      </c>
      <c r="K131" s="47" t="str">
        <f>IF(J131=0,"",J131-H131)</f>
        <v/>
      </c>
      <c r="M131" s="66"/>
      <c r="N131" s="66"/>
    </row>
    <row r="132" spans="2:14" x14ac:dyDescent="0.25">
      <c r="B132" s="138" t="s">
        <v>21</v>
      </c>
      <c r="C132" s="65"/>
      <c r="D132" s="70"/>
      <c r="E132" s="67"/>
      <c r="F132" s="28" t="str">
        <f>IF(C132="","",IFERROR(VLOOKUP(C132,[1]Annuaires!$B$4:$ZZ$5000,2,0)&amp;"  "&amp;VLOOKUP(C132,[1]Annuaires!$B$4:$ZZ$5000,1,0),(IFERROR(VLOOKUP(C132,'[2]PRE - ETUDE'!$C$5:$ZZ$5000,5,0),IFERROR(VLOOKUP(C132,Imformations!$C$9:$E$39,2,0),(VLOOKUP(C132,[2]PROJETS!$C$5:$ZZ$5000,5,0)))))))</f>
        <v/>
      </c>
      <c r="G132" s="28" t="str">
        <f>IF(C132="","",IFERROR(VLOOKUP(C132,[1]Annuaires!$B$4:$ZZ$5000,4,0),(IFERROR(VLOOKUP(C132,'[2]PRE - ETUDE'!$C$5:$ZZ$5000,4,0),IFERROR(VLOOKUP(C132,[2]PROJETS!$C$5:$ZZ$5000,4,0),(VLOOKUP(C132,Imformations!$C$9:$E$38,3,0)))))))</f>
        <v/>
      </c>
      <c r="H132" s="29" t="str">
        <f>IF(C132="","",IFERROR((VLOOKUP(C132,'[2]PRE - ETUDE'!$E$58:$AD$100,25,0)),IFERROR(VLOOKUP(C132,Imformations!$C$10:$G$32,3,0),IFERROR((VLOOKUP(C132,[2]PROJETS!$D$24:$AE$1000,25,0)),""))))</f>
        <v/>
      </c>
      <c r="I132" s="30"/>
      <c r="J132" s="31"/>
      <c r="K132" s="32"/>
      <c r="M132" s="34"/>
      <c r="N132" s="34"/>
    </row>
    <row r="133" spans="2:14" x14ac:dyDescent="0.25">
      <c r="B133" s="139"/>
      <c r="C133" s="65"/>
      <c r="D133" s="72"/>
      <c r="E133" s="64"/>
      <c r="F133" s="28" t="str">
        <f>IF(C133="","",IFERROR(VLOOKUP(C133,[1]Annuaires!$B$4:$ZZ$5000,2,0)&amp;"  "&amp;VLOOKUP(C133,[1]Annuaires!$B$4:$ZZ$5000,1,0),(IFERROR(VLOOKUP(C133,'[2]PRE - ETUDE'!$C$5:$ZZ$5000,5,0),IFERROR(VLOOKUP(C133,Imformations!$C$9:$E$39,2,0),(VLOOKUP(C133,[2]PROJETS!$C$5:$ZZ$5000,5,0)))))))</f>
        <v/>
      </c>
      <c r="G133" s="28" t="str">
        <f>IF(C133="","",IFERROR(VLOOKUP(C133,[1]Annuaires!$B$4:$ZZ$5000,4,0),(IFERROR(VLOOKUP(C133,'[2]PRE - ETUDE'!$C$5:$ZZ$5000,4,0),IFERROR(VLOOKUP(C133,[2]PROJETS!$C$5:$ZZ$5000,4,0),(VLOOKUP(C133,Imformations!$C$9:$E$38,3,0)))))))</f>
        <v/>
      </c>
      <c r="H133" s="29" t="str">
        <f>IF(C133="","",IFERROR((VLOOKUP(C133,'[2]PRE - ETUDE'!$E$58:$AD$100,25,0)),IFERROR(VLOOKUP(C133,Imformations!$C$10:$G$32,3,0),IFERROR((VLOOKUP(C133,[2]PROJETS!$D$24:$AE$1000,25,0)),""))))</f>
        <v/>
      </c>
      <c r="I133" s="36"/>
      <c r="J133" s="37"/>
      <c r="K133" s="38"/>
      <c r="M133" s="34"/>
      <c r="N133" s="34"/>
    </row>
    <row r="134" spans="2:14" x14ac:dyDescent="0.25">
      <c r="B134" s="139"/>
      <c r="C134" s="65"/>
      <c r="D134" s="72"/>
      <c r="E134" s="64"/>
      <c r="F134" s="28" t="str">
        <f>IF(C134="","",IFERROR(VLOOKUP(C134,[1]Annuaires!$B$4:$ZZ$5000,2,0)&amp;"  "&amp;VLOOKUP(C134,[1]Annuaires!$B$4:$ZZ$5000,1,0),(IFERROR(VLOOKUP(C134,'[2]PRE - ETUDE'!$C$5:$ZZ$5000,5,0),IFERROR(VLOOKUP(C134,Imformations!$C$9:$E$39,2,0),(VLOOKUP(C134,[2]PROJETS!$C$5:$ZZ$5000,5,0)))))))</f>
        <v/>
      </c>
      <c r="G134" s="28" t="str">
        <f>IF(C134="","",IFERROR(VLOOKUP(C134,[1]Annuaires!$B$4:$ZZ$5000,4,0),(IFERROR(VLOOKUP(C134,'[2]PRE - ETUDE'!$C$5:$ZZ$5000,4,0),IFERROR(VLOOKUP(C134,[2]PROJETS!$C$5:$ZZ$5000,4,0),(VLOOKUP(C134,Imformations!$C$9:$E$38,3,0)))))))</f>
        <v/>
      </c>
      <c r="H134" s="29" t="str">
        <f>IF(C134="","",IFERROR((VLOOKUP(C134,'[2]PRE - ETUDE'!$E$58:$AD$100,25,0)),IFERROR(VLOOKUP(C134,Imformations!$C$10:$G$32,3,0),IFERROR((VLOOKUP(C134,[2]PROJETS!$D$24:$AE$1000,25,0)),""))))</f>
        <v/>
      </c>
      <c r="I134" s="36"/>
      <c r="J134" s="37"/>
      <c r="K134" s="38"/>
      <c r="M134" s="34"/>
      <c r="N134" s="34"/>
    </row>
    <row r="135" spans="2:14" x14ac:dyDescent="0.25">
      <c r="B135" s="139"/>
      <c r="C135" s="65"/>
      <c r="D135" s="72"/>
      <c r="E135" s="64"/>
      <c r="F135" s="28" t="str">
        <f>IF(C135="","",IFERROR(VLOOKUP(C135,[1]Annuaires!$B$4:$ZZ$5000,2,0)&amp;"  "&amp;VLOOKUP(C135,[1]Annuaires!$B$4:$ZZ$5000,1,0),(IFERROR(VLOOKUP(C135,'[2]PRE - ETUDE'!$C$5:$ZZ$5000,5,0),IFERROR(VLOOKUP(C135,Imformations!$C$9:$E$39,2,0),(VLOOKUP(C135,[2]PROJETS!$C$5:$ZZ$5000,5,0)))))))</f>
        <v/>
      </c>
      <c r="G135" s="28" t="str">
        <f>IF(C135="","",IFERROR(VLOOKUP(C135,[1]Annuaires!$B$4:$ZZ$5000,4,0),(IFERROR(VLOOKUP(C135,'[2]PRE - ETUDE'!$C$5:$ZZ$5000,4,0),IFERROR(VLOOKUP(C135,[2]PROJETS!$C$5:$ZZ$5000,4,0),(VLOOKUP(C135,Imformations!$C$9:$E$38,3,0)))))))</f>
        <v/>
      </c>
      <c r="H135" s="29" t="str">
        <f>IF(C135="","",IFERROR((VLOOKUP(C135,'[2]PRE - ETUDE'!$E$58:$AD$100,25,0)),IFERROR(VLOOKUP(C135,Imformations!$C$10:$G$32,3,0),IFERROR((VLOOKUP(C135,[2]PROJETS!$D$24:$AE$1000,25,0)),""))))</f>
        <v/>
      </c>
      <c r="I135" s="36"/>
      <c r="J135" s="37"/>
      <c r="K135" s="38"/>
      <c r="M135" s="34"/>
      <c r="N135" s="34"/>
    </row>
    <row r="136" spans="2:14" x14ac:dyDescent="0.25">
      <c r="B136" s="139"/>
      <c r="C136" s="65"/>
      <c r="D136" s="72"/>
      <c r="E136" s="64"/>
      <c r="F136" s="28" t="str">
        <f>IF(C136="","",IFERROR(VLOOKUP(C136,[1]Annuaires!$B$4:$ZZ$5000,2,0)&amp;"  "&amp;VLOOKUP(C136,[1]Annuaires!$B$4:$ZZ$5000,1,0),(IFERROR(VLOOKUP(C136,'[2]PRE - ETUDE'!$C$5:$ZZ$5000,5,0),IFERROR(VLOOKUP(C136,Imformations!$C$9:$E$39,2,0),(VLOOKUP(C136,[2]PROJETS!$C$5:$ZZ$5000,5,0)))))))</f>
        <v/>
      </c>
      <c r="G136" s="28" t="str">
        <f>IF(C136="","",IFERROR(VLOOKUP(C136,[1]Annuaires!$B$4:$ZZ$5000,4,0),(IFERROR(VLOOKUP(C136,'[2]PRE - ETUDE'!$C$5:$ZZ$5000,4,0),IFERROR(VLOOKUP(C136,[2]PROJETS!$C$5:$ZZ$5000,4,0),(VLOOKUP(C136,Imformations!$C$9:$E$38,3,0)))))))</f>
        <v/>
      </c>
      <c r="H136" s="29" t="str">
        <f>IF(C136="","",IFERROR((VLOOKUP(C136,'[2]PRE - ETUDE'!$E$58:$AD$100,25,0)),IFERROR(VLOOKUP(C136,Imformations!$C$10:$G$32,3,0),IFERROR((VLOOKUP(C136,[2]PROJETS!$D$24:$AE$1000,25,0)),""))))</f>
        <v/>
      </c>
      <c r="I136" s="36"/>
      <c r="J136" s="37"/>
      <c r="K136" s="38"/>
      <c r="M136" s="34"/>
      <c r="N136" s="34"/>
    </row>
    <row r="137" spans="2:14" x14ac:dyDescent="0.25">
      <c r="B137" s="139"/>
      <c r="C137" s="65"/>
      <c r="D137" s="72"/>
      <c r="E137" s="64"/>
      <c r="F137" s="28" t="str">
        <f>IF(C137="","",IFERROR(VLOOKUP(C137,[1]Annuaires!$B$4:$ZZ$5000,2,0)&amp;"  "&amp;VLOOKUP(C137,[1]Annuaires!$B$4:$ZZ$5000,1,0),(IFERROR(VLOOKUP(C137,'[2]PRE - ETUDE'!$C$5:$ZZ$5000,5,0),IFERROR(VLOOKUP(C137,Imformations!$C$9:$E$39,2,0),(VLOOKUP(C137,[2]PROJETS!$C$5:$ZZ$5000,5,0)))))))</f>
        <v/>
      </c>
      <c r="G137" s="28" t="str">
        <f>IF(C137="","",IFERROR(VLOOKUP(C137,[1]Annuaires!$B$4:$ZZ$5000,4,0),(IFERROR(VLOOKUP(C137,'[2]PRE - ETUDE'!$C$5:$ZZ$5000,4,0),IFERROR(VLOOKUP(C137,[2]PROJETS!$C$5:$ZZ$5000,4,0),(VLOOKUP(C137,Imformations!$C$9:$E$38,3,0)))))))</f>
        <v/>
      </c>
      <c r="H137" s="29" t="str">
        <f>IF(C137="","",IFERROR((VLOOKUP(C137,'[2]PRE - ETUDE'!$E$58:$AD$100,25,0)),IFERROR(VLOOKUP(C137,Imformations!$C$10:$G$32,3,0),IFERROR((VLOOKUP(C137,[2]PROJETS!$D$24:$AE$1000,25,0)),""))))</f>
        <v/>
      </c>
      <c r="I137" s="36"/>
      <c r="J137" s="37"/>
      <c r="K137" s="38"/>
      <c r="M137" s="34"/>
      <c r="N137" s="34"/>
    </row>
    <row r="138" spans="2:14" x14ac:dyDescent="0.25">
      <c r="B138" s="139"/>
      <c r="C138" s="65"/>
      <c r="D138" s="72"/>
      <c r="E138" s="64"/>
      <c r="F138" s="28" t="str">
        <f>IF(C138="","",IFERROR(VLOOKUP(C138,[1]Annuaires!$B$4:$ZZ$5000,2,0)&amp;"  "&amp;VLOOKUP(C138,[1]Annuaires!$B$4:$ZZ$5000,1,0),(IFERROR(VLOOKUP(C138,'[2]PRE - ETUDE'!$C$5:$ZZ$5000,5,0),IFERROR(VLOOKUP(C138,Imformations!$C$9:$E$39,2,0),(VLOOKUP(C138,[2]PROJETS!$C$5:$ZZ$5000,5,0)))))))</f>
        <v/>
      </c>
      <c r="G138" s="28" t="str">
        <f>IF(C138="","",IFERROR(VLOOKUP(C138,[1]Annuaires!$B$4:$ZZ$5000,4,0),(IFERROR(VLOOKUP(C138,'[2]PRE - ETUDE'!$C$5:$ZZ$5000,4,0),IFERROR(VLOOKUP(C138,[2]PROJETS!$C$5:$ZZ$5000,4,0),(VLOOKUP(C138,Imformations!$C$9:$E$38,3,0)))))))</f>
        <v/>
      </c>
      <c r="H138" s="29" t="str">
        <f>IF(C138="","",IFERROR((VLOOKUP(C138,'[2]PRE - ETUDE'!$E$58:$AD$100,25,0)),IFERROR(VLOOKUP(C138,Imformations!$C$10:$G$32,3,0),IFERROR((VLOOKUP(C138,[2]PROJETS!$D$24:$AE$1000,25,0)),""))))</f>
        <v/>
      </c>
      <c r="I138" s="36"/>
      <c r="J138" s="37"/>
      <c r="K138" s="38"/>
      <c r="M138" s="34"/>
      <c r="N138" s="34"/>
    </row>
    <row r="139" spans="2:14" x14ac:dyDescent="0.25">
      <c r="B139" s="140"/>
      <c r="C139" s="40" t="s">
        <v>49</v>
      </c>
      <c r="D139" s="73">
        <f>SUM(D132:D138)</f>
        <v>0</v>
      </c>
      <c r="E139" s="41"/>
      <c r="F139" s="42"/>
      <c r="G139" s="43" t="s">
        <v>50</v>
      </c>
      <c r="H139" s="44">
        <f>M139/24</f>
        <v>0</v>
      </c>
      <c r="I139" s="45" t="s">
        <v>51</v>
      </c>
      <c r="J139" s="46">
        <f>N139/24</f>
        <v>0</v>
      </c>
      <c r="K139" s="47" t="str">
        <f>IF(J139=0,"",J139-H139)</f>
        <v/>
      </c>
      <c r="M139" s="66"/>
      <c r="N139" s="66"/>
    </row>
    <row r="140" spans="2:14" x14ac:dyDescent="0.25">
      <c r="B140" s="138" t="s">
        <v>22</v>
      </c>
      <c r="C140" s="65"/>
      <c r="D140" s="70"/>
      <c r="E140" s="67"/>
      <c r="F140" s="28" t="str">
        <f>IF(C140="","",IFERROR(VLOOKUP(C140,[1]Annuaires!$B$4:$ZZ$5000,2,0)&amp;"  "&amp;VLOOKUP(C140,[1]Annuaires!$B$4:$ZZ$5000,1,0),(IFERROR(VLOOKUP(C140,'[2]PRE - ETUDE'!$C$5:$ZZ$5000,5,0),IFERROR(VLOOKUP(C140,Imformations!$C$9:$E$39,2,0),(VLOOKUP(C140,[2]PROJETS!$C$5:$ZZ$5000,5,0)))))))</f>
        <v/>
      </c>
      <c r="G140" s="28" t="str">
        <f>IF(C140="","",IFERROR(VLOOKUP(C140,[1]Annuaires!$B$4:$ZZ$5000,4,0),(IFERROR(VLOOKUP(C140,'[2]PRE - ETUDE'!$C$5:$ZZ$5000,4,0),IFERROR(VLOOKUP(C140,[2]PROJETS!$C$5:$ZZ$5000,4,0),(VLOOKUP(C140,Imformations!$C$9:$E$38,3,0)))))))</f>
        <v/>
      </c>
      <c r="H140" s="29" t="str">
        <f>IF(C140="","",IFERROR((VLOOKUP(C140,'[2]PRE - ETUDE'!$E$58:$AD$100,25,0)),IFERROR(VLOOKUP(C140,Imformations!$C$10:$G$32,3,0),IFERROR((VLOOKUP(C140,[2]PROJETS!$D$24:$AE$1000,25,0)),""))))</f>
        <v/>
      </c>
      <c r="I140" s="30"/>
      <c r="J140" s="31"/>
      <c r="K140" s="32"/>
      <c r="M140" s="34"/>
      <c r="N140" s="34"/>
    </row>
    <row r="141" spans="2:14" x14ac:dyDescent="0.25">
      <c r="B141" s="139"/>
      <c r="C141" s="65"/>
      <c r="D141" s="72"/>
      <c r="E141" s="64"/>
      <c r="F141" s="28" t="str">
        <f>IF(C141="","",IFERROR(VLOOKUP(C141,[1]Annuaires!$B$4:$ZZ$5000,2,0)&amp;"  "&amp;VLOOKUP(C141,[1]Annuaires!$B$4:$ZZ$5000,1,0),(IFERROR(VLOOKUP(C141,'[2]PRE - ETUDE'!$C$5:$ZZ$5000,5,0),IFERROR(VLOOKUP(C141,Imformations!$C$9:$E$39,2,0),(VLOOKUP(C141,[2]PROJETS!$C$5:$ZZ$5000,5,0)))))))</f>
        <v/>
      </c>
      <c r="G141" s="28" t="str">
        <f>IF(C141="","",IFERROR(VLOOKUP(C141,[1]Annuaires!$B$4:$ZZ$5000,4,0),(IFERROR(VLOOKUP(C141,'[2]PRE - ETUDE'!$C$5:$ZZ$5000,4,0),IFERROR(VLOOKUP(C141,[2]PROJETS!$C$5:$ZZ$5000,4,0),(VLOOKUP(C141,Imformations!$C$9:$E$38,3,0)))))))</f>
        <v/>
      </c>
      <c r="H141" s="29" t="str">
        <f>IF(C141="","",IFERROR((VLOOKUP(C141,'[2]PRE - ETUDE'!$E$58:$AD$100,25,0)),IFERROR(VLOOKUP(C141,Imformations!$C$10:$G$32,3,0),IFERROR((VLOOKUP(C141,[2]PROJETS!$D$24:$AE$1000,25,0)),""))))</f>
        <v/>
      </c>
      <c r="I141" s="36"/>
      <c r="J141" s="37"/>
      <c r="K141" s="38"/>
      <c r="M141" s="34"/>
      <c r="N141" s="34"/>
    </row>
    <row r="142" spans="2:14" x14ac:dyDescent="0.25">
      <c r="B142" s="139"/>
      <c r="C142" s="65"/>
      <c r="D142" s="72"/>
      <c r="E142" s="64"/>
      <c r="F142" s="28" t="str">
        <f>IF(C142="","",IFERROR(VLOOKUP(C142,[1]Annuaires!$B$4:$ZZ$5000,2,0)&amp;"  "&amp;VLOOKUP(C142,[1]Annuaires!$B$4:$ZZ$5000,1,0),(IFERROR(VLOOKUP(C142,'[2]PRE - ETUDE'!$C$5:$ZZ$5000,5,0),IFERROR(VLOOKUP(C142,Imformations!$C$9:$E$39,2,0),(VLOOKUP(C142,[2]PROJETS!$C$5:$ZZ$5000,5,0)))))))</f>
        <v/>
      </c>
      <c r="G142" s="28" t="str">
        <f>IF(C142="","",IFERROR(VLOOKUP(C142,[1]Annuaires!$B$4:$ZZ$5000,4,0),(IFERROR(VLOOKUP(C142,'[2]PRE - ETUDE'!$C$5:$ZZ$5000,4,0),IFERROR(VLOOKUP(C142,[2]PROJETS!$C$5:$ZZ$5000,4,0),(VLOOKUP(C142,Imformations!$C$9:$E$38,3,0)))))))</f>
        <v/>
      </c>
      <c r="H142" s="29" t="str">
        <f>IF(C142="","",IFERROR((VLOOKUP(C142,'[2]PRE - ETUDE'!$E$58:$AD$100,25,0)),IFERROR(VLOOKUP(C142,Imformations!$C$10:$G$32,3,0),IFERROR((VLOOKUP(C142,[2]PROJETS!$D$24:$AE$1000,25,0)),""))))</f>
        <v/>
      </c>
      <c r="I142" s="36"/>
      <c r="J142" s="37"/>
      <c r="K142" s="38"/>
      <c r="M142" s="34"/>
      <c r="N142" s="34"/>
    </row>
    <row r="143" spans="2:14" x14ac:dyDescent="0.25">
      <c r="B143" s="139"/>
      <c r="C143" s="65"/>
      <c r="D143" s="72"/>
      <c r="E143" s="64"/>
      <c r="F143" s="28" t="str">
        <f>IF(C143="","",IFERROR(VLOOKUP(C143,[1]Annuaires!$B$4:$ZZ$5000,2,0)&amp;"  "&amp;VLOOKUP(C143,[1]Annuaires!$B$4:$ZZ$5000,1,0),(IFERROR(VLOOKUP(C143,'[2]PRE - ETUDE'!$C$5:$ZZ$5000,5,0),IFERROR(VLOOKUP(C143,Imformations!$C$9:$E$39,2,0),(VLOOKUP(C143,[2]PROJETS!$C$5:$ZZ$5000,5,0)))))))</f>
        <v/>
      </c>
      <c r="G143" s="28" t="str">
        <f>IF(C143="","",IFERROR(VLOOKUP(C143,[1]Annuaires!$B$4:$ZZ$5000,4,0),(IFERROR(VLOOKUP(C143,'[2]PRE - ETUDE'!$C$5:$ZZ$5000,4,0),IFERROR(VLOOKUP(C143,[2]PROJETS!$C$5:$ZZ$5000,4,0),(VLOOKUP(C143,Imformations!$C$9:$E$38,3,0)))))))</f>
        <v/>
      </c>
      <c r="H143" s="29" t="str">
        <f>IF(C143="","",IFERROR((VLOOKUP(C143,'[2]PRE - ETUDE'!$E$58:$AD$100,25,0)),IFERROR(VLOOKUP(C143,Imformations!$C$10:$G$32,3,0),IFERROR((VLOOKUP(C143,[2]PROJETS!$D$24:$AE$1000,25,0)),""))))</f>
        <v/>
      </c>
      <c r="I143" s="36"/>
      <c r="J143" s="37"/>
      <c r="K143" s="38"/>
      <c r="M143" s="34"/>
      <c r="N143" s="34"/>
    </row>
    <row r="144" spans="2:14" x14ac:dyDescent="0.25">
      <c r="B144" s="139"/>
      <c r="C144" s="65"/>
      <c r="D144" s="72"/>
      <c r="E144" s="64"/>
      <c r="F144" s="28" t="str">
        <f>IF(C144="","",IFERROR(VLOOKUP(C144,[1]Annuaires!$B$4:$ZZ$5000,2,0)&amp;"  "&amp;VLOOKUP(C144,[1]Annuaires!$B$4:$ZZ$5000,1,0),(IFERROR(VLOOKUP(C144,'[2]PRE - ETUDE'!$C$5:$ZZ$5000,5,0),IFERROR(VLOOKUP(C144,Imformations!$C$9:$E$39,2,0),(VLOOKUP(C144,[2]PROJETS!$C$5:$ZZ$5000,5,0)))))))</f>
        <v/>
      </c>
      <c r="G144" s="28" t="str">
        <f>IF(C144="","",IFERROR(VLOOKUP(C144,[1]Annuaires!$B$4:$ZZ$5000,4,0),(IFERROR(VLOOKUP(C144,'[2]PRE - ETUDE'!$C$5:$ZZ$5000,4,0),IFERROR(VLOOKUP(C144,[2]PROJETS!$C$5:$ZZ$5000,4,0),(VLOOKUP(C144,Imformations!$C$9:$E$38,3,0)))))))</f>
        <v/>
      </c>
      <c r="H144" s="29" t="str">
        <f>IF(C144="","",IFERROR((VLOOKUP(C144,'[2]PRE - ETUDE'!$E$58:$AD$100,25,0)),IFERROR(VLOOKUP(C144,Imformations!$C$10:$G$32,3,0),IFERROR((VLOOKUP(C144,[2]PROJETS!$D$24:$AE$1000,25,0)),""))))</f>
        <v/>
      </c>
      <c r="I144" s="36"/>
      <c r="J144" s="37"/>
      <c r="K144" s="38"/>
      <c r="M144" s="34"/>
      <c r="N144" s="34"/>
    </row>
    <row r="145" spans="2:14" x14ac:dyDescent="0.25">
      <c r="B145" s="139"/>
      <c r="C145" s="65"/>
      <c r="D145" s="72"/>
      <c r="E145" s="64"/>
      <c r="F145" s="28" t="str">
        <f>IF(C145="","",IFERROR(VLOOKUP(C145,[1]Annuaires!$B$4:$ZZ$5000,2,0)&amp;"  "&amp;VLOOKUP(C145,[1]Annuaires!$B$4:$ZZ$5000,1,0),(IFERROR(VLOOKUP(C145,'[2]PRE - ETUDE'!$C$5:$ZZ$5000,5,0),IFERROR(VLOOKUP(C145,Imformations!$C$9:$E$39,2,0),(VLOOKUP(C145,[2]PROJETS!$C$5:$ZZ$5000,5,0)))))))</f>
        <v/>
      </c>
      <c r="G145" s="28" t="str">
        <f>IF(C145="","",IFERROR(VLOOKUP(C145,[1]Annuaires!$B$4:$ZZ$5000,4,0),(IFERROR(VLOOKUP(C145,'[2]PRE - ETUDE'!$C$5:$ZZ$5000,4,0),IFERROR(VLOOKUP(C145,[2]PROJETS!$C$5:$ZZ$5000,4,0),(VLOOKUP(C145,Imformations!$C$9:$E$38,3,0)))))))</f>
        <v/>
      </c>
      <c r="H145" s="29" t="str">
        <f>IF(C145="","",IFERROR((VLOOKUP(C145,'[2]PRE - ETUDE'!$E$58:$AD$100,25,0)),IFERROR(VLOOKUP(C145,Imformations!$C$10:$G$32,3,0),IFERROR((VLOOKUP(C145,[2]PROJETS!$D$24:$AE$1000,25,0)),""))))</f>
        <v/>
      </c>
      <c r="I145" s="36"/>
      <c r="J145" s="37"/>
      <c r="K145" s="38"/>
      <c r="M145" s="34"/>
      <c r="N145" s="34"/>
    </row>
    <row r="146" spans="2:14" x14ac:dyDescent="0.25">
      <c r="B146" s="139"/>
      <c r="C146" s="65"/>
      <c r="D146" s="72"/>
      <c r="E146" s="64"/>
      <c r="F146" s="28" t="str">
        <f>IF(C146="","",IFERROR(VLOOKUP(C146,[1]Annuaires!$B$4:$ZZ$5000,2,0)&amp;"  "&amp;VLOOKUP(C146,[1]Annuaires!$B$4:$ZZ$5000,1,0),(IFERROR(VLOOKUP(C146,'[2]PRE - ETUDE'!$C$5:$ZZ$5000,5,0),IFERROR(VLOOKUP(C146,Imformations!$C$9:$E$39,2,0),(VLOOKUP(C146,[2]PROJETS!$C$5:$ZZ$5000,5,0)))))))</f>
        <v/>
      </c>
      <c r="G146" s="28" t="str">
        <f>IF(C146="","",IFERROR(VLOOKUP(C146,[1]Annuaires!$B$4:$ZZ$5000,4,0),(IFERROR(VLOOKUP(C146,'[2]PRE - ETUDE'!$C$5:$ZZ$5000,4,0),IFERROR(VLOOKUP(C146,[2]PROJETS!$C$5:$ZZ$5000,4,0),(VLOOKUP(C146,Imformations!$C$9:$E$38,3,0)))))))</f>
        <v/>
      </c>
      <c r="H146" s="29" t="str">
        <f>IF(C146="","",IFERROR((VLOOKUP(C146,'[2]PRE - ETUDE'!$E$58:$AD$100,25,0)),IFERROR(VLOOKUP(C146,Imformations!$C$10:$G$32,3,0),IFERROR((VLOOKUP(C146,[2]PROJETS!$D$24:$AE$1000,25,0)),""))))</f>
        <v/>
      </c>
      <c r="I146" s="36"/>
      <c r="J146" s="37"/>
      <c r="K146" s="38"/>
      <c r="M146" s="34"/>
      <c r="N146" s="34"/>
    </row>
    <row r="147" spans="2:14" x14ac:dyDescent="0.25">
      <c r="B147" s="140"/>
      <c r="C147" s="40" t="s">
        <v>49</v>
      </c>
      <c r="D147" s="73">
        <f>SUM(D140:D146)</f>
        <v>0</v>
      </c>
      <c r="E147" s="41"/>
      <c r="F147" s="42"/>
      <c r="G147" s="43" t="s">
        <v>50</v>
      </c>
      <c r="H147" s="44">
        <f>M147/24</f>
        <v>0</v>
      </c>
      <c r="I147" s="45" t="s">
        <v>51</v>
      </c>
      <c r="J147" s="46">
        <f>N147/24</f>
        <v>0</v>
      </c>
      <c r="K147" s="47" t="str">
        <f>IF(J147=0,"",J147-H147)</f>
        <v/>
      </c>
      <c r="M147" s="66"/>
      <c r="N147" s="66"/>
    </row>
    <row r="148" spans="2:14" x14ac:dyDescent="0.25">
      <c r="B148" s="138" t="s">
        <v>23</v>
      </c>
      <c r="C148" s="65"/>
      <c r="D148" s="70"/>
      <c r="E148" s="67"/>
      <c r="F148" s="28" t="str">
        <f>IF(C148="","",IFERROR(VLOOKUP(C148,[1]Annuaires!$B$4:$ZZ$5000,2,0)&amp;"  "&amp;VLOOKUP(C148,[1]Annuaires!$B$4:$ZZ$5000,1,0),(IFERROR(VLOOKUP(C148,'[2]PRE - ETUDE'!$C$5:$ZZ$5000,5,0),IFERROR(VLOOKUP(C148,Imformations!$C$9:$E$39,2,0),(VLOOKUP(C148,[2]PROJETS!$C$5:$ZZ$5000,5,0)))))))</f>
        <v/>
      </c>
      <c r="G148" s="28" t="str">
        <f>IF(C148="","",IFERROR(VLOOKUP(C148,[1]Annuaires!$B$4:$ZZ$5000,4,0),(IFERROR(VLOOKUP(C148,'[2]PRE - ETUDE'!$C$5:$ZZ$5000,4,0),IFERROR(VLOOKUP(C148,[2]PROJETS!$C$5:$ZZ$5000,4,0),(VLOOKUP(C148,Imformations!$C$9:$E$38,3,0)))))))</f>
        <v/>
      </c>
      <c r="H148" s="29" t="str">
        <f>IF(C148="","",IFERROR((VLOOKUP(C148,'[2]PRE - ETUDE'!$E$58:$AD$100,25,0)),IFERROR(VLOOKUP(C148,Imformations!$C$10:$G$32,3,0),IFERROR((VLOOKUP(C148,[2]PROJETS!$D$24:$AE$1000,25,0)),""))))</f>
        <v/>
      </c>
      <c r="I148" s="30"/>
      <c r="J148" s="31"/>
      <c r="K148" s="32"/>
      <c r="M148" s="34"/>
      <c r="N148" s="34"/>
    </row>
    <row r="149" spans="2:14" x14ac:dyDescent="0.25">
      <c r="B149" s="139"/>
      <c r="C149" s="65"/>
      <c r="D149" s="72"/>
      <c r="E149" s="64"/>
      <c r="F149" s="28" t="str">
        <f>IF(C149="","",IFERROR(VLOOKUP(C149,[1]Annuaires!$B$4:$ZZ$5000,2,0)&amp;"  "&amp;VLOOKUP(C149,[1]Annuaires!$B$4:$ZZ$5000,1,0),(IFERROR(VLOOKUP(C149,'[2]PRE - ETUDE'!$C$5:$ZZ$5000,5,0),IFERROR(VLOOKUP(C149,Imformations!$C$9:$E$39,2,0),(VLOOKUP(C149,[2]PROJETS!$C$5:$ZZ$5000,5,0)))))))</f>
        <v/>
      </c>
      <c r="G149" s="28" t="str">
        <f>IF(C149="","",IFERROR(VLOOKUP(C149,[1]Annuaires!$B$4:$ZZ$5000,4,0),(IFERROR(VLOOKUP(C149,'[2]PRE - ETUDE'!$C$5:$ZZ$5000,4,0),IFERROR(VLOOKUP(C149,[2]PROJETS!$C$5:$ZZ$5000,4,0),(VLOOKUP(C149,Imformations!$C$9:$E$38,3,0)))))))</f>
        <v/>
      </c>
      <c r="H149" s="29" t="str">
        <f>IF(C149="","",IFERROR((VLOOKUP(C149,'[2]PRE - ETUDE'!$E$58:$AD$100,25,0)),IFERROR(VLOOKUP(C149,Imformations!$C$10:$G$32,3,0),IFERROR((VLOOKUP(C149,[2]PROJETS!$D$24:$AE$1000,25,0)),""))))</f>
        <v/>
      </c>
      <c r="I149" s="36"/>
      <c r="J149" s="37"/>
      <c r="K149" s="38"/>
      <c r="M149" s="34"/>
      <c r="N149" s="34"/>
    </row>
    <row r="150" spans="2:14" x14ac:dyDescent="0.25">
      <c r="B150" s="139"/>
      <c r="C150" s="65"/>
      <c r="D150" s="72"/>
      <c r="E150" s="64"/>
      <c r="F150" s="28" t="str">
        <f>IF(C150="","",IFERROR(VLOOKUP(C150,[1]Annuaires!$B$4:$ZZ$5000,2,0)&amp;"  "&amp;VLOOKUP(C150,[1]Annuaires!$B$4:$ZZ$5000,1,0),(IFERROR(VLOOKUP(C150,'[2]PRE - ETUDE'!$C$5:$ZZ$5000,5,0),IFERROR(VLOOKUP(C150,Imformations!$C$9:$E$39,2,0),(VLOOKUP(C150,[2]PROJETS!$C$5:$ZZ$5000,5,0)))))))</f>
        <v/>
      </c>
      <c r="G150" s="28" t="str">
        <f>IF(C150="","",IFERROR(VLOOKUP(C150,[1]Annuaires!$B$4:$ZZ$5000,4,0),(IFERROR(VLOOKUP(C150,'[2]PRE - ETUDE'!$C$5:$ZZ$5000,4,0),IFERROR(VLOOKUP(C150,[2]PROJETS!$C$5:$ZZ$5000,4,0),(VLOOKUP(C150,Imformations!$C$9:$E$38,3,0)))))))</f>
        <v/>
      </c>
      <c r="H150" s="29" t="str">
        <f>IF(C150="","",IFERROR((VLOOKUP(C150,'[2]PRE - ETUDE'!$E$58:$AD$100,25,0)),IFERROR(VLOOKUP(C150,Imformations!$C$10:$G$32,3,0),IFERROR((VLOOKUP(C150,[2]PROJETS!$D$24:$AE$1000,25,0)),""))))</f>
        <v/>
      </c>
      <c r="I150" s="36"/>
      <c r="J150" s="37"/>
      <c r="K150" s="38"/>
      <c r="M150" s="34"/>
      <c r="N150" s="34"/>
    </row>
    <row r="151" spans="2:14" x14ac:dyDescent="0.25">
      <c r="B151" s="139"/>
      <c r="C151" s="65"/>
      <c r="D151" s="72"/>
      <c r="E151" s="64"/>
      <c r="F151" s="28" t="str">
        <f>IF(C151="","",IFERROR(VLOOKUP(C151,[1]Annuaires!$B$4:$ZZ$5000,2,0)&amp;"  "&amp;VLOOKUP(C151,[1]Annuaires!$B$4:$ZZ$5000,1,0),(IFERROR(VLOOKUP(C151,'[2]PRE - ETUDE'!$C$5:$ZZ$5000,5,0),IFERROR(VLOOKUP(C151,Imformations!$C$9:$E$39,2,0),(VLOOKUP(C151,[2]PROJETS!$C$5:$ZZ$5000,5,0)))))))</f>
        <v/>
      </c>
      <c r="G151" s="28" t="str">
        <f>IF(C151="","",IFERROR(VLOOKUP(C151,[1]Annuaires!$B$4:$ZZ$5000,4,0),(IFERROR(VLOOKUP(C151,'[2]PRE - ETUDE'!$C$5:$ZZ$5000,4,0),IFERROR(VLOOKUP(C151,[2]PROJETS!$C$5:$ZZ$5000,4,0),(VLOOKUP(C151,Imformations!$C$9:$E$38,3,0)))))))</f>
        <v/>
      </c>
      <c r="H151" s="29" t="str">
        <f>IF(C151="","",IFERROR((VLOOKUP(C151,'[2]PRE - ETUDE'!$E$58:$AD$100,25,0)),IFERROR(VLOOKUP(C151,Imformations!$C$10:$G$32,3,0),IFERROR((VLOOKUP(C151,[2]PROJETS!$D$24:$AE$1000,25,0)),""))))</f>
        <v/>
      </c>
      <c r="I151" s="36"/>
      <c r="J151" s="37"/>
      <c r="K151" s="38"/>
      <c r="M151" s="34"/>
      <c r="N151" s="34"/>
    </row>
    <row r="152" spans="2:14" x14ac:dyDescent="0.25">
      <c r="B152" s="139"/>
      <c r="C152" s="65"/>
      <c r="D152" s="72"/>
      <c r="E152" s="64"/>
      <c r="F152" s="28" t="str">
        <f>IF(C152="","",IFERROR(VLOOKUP(C152,[1]Annuaires!$B$4:$ZZ$5000,2,0)&amp;"  "&amp;VLOOKUP(C152,[1]Annuaires!$B$4:$ZZ$5000,1,0),(IFERROR(VLOOKUP(C152,'[2]PRE - ETUDE'!$C$5:$ZZ$5000,5,0),IFERROR(VLOOKUP(C152,Imformations!$C$9:$E$39,2,0),(VLOOKUP(C152,[2]PROJETS!$C$5:$ZZ$5000,5,0)))))))</f>
        <v/>
      </c>
      <c r="G152" s="28" t="str">
        <f>IF(C152="","",IFERROR(VLOOKUP(C152,[1]Annuaires!$B$4:$ZZ$5000,4,0),(IFERROR(VLOOKUP(C152,'[2]PRE - ETUDE'!$C$5:$ZZ$5000,4,0),IFERROR(VLOOKUP(C152,[2]PROJETS!$C$5:$ZZ$5000,4,0),(VLOOKUP(C152,Imformations!$C$9:$E$38,3,0)))))))</f>
        <v/>
      </c>
      <c r="H152" s="29" t="str">
        <f>IF(C152="","",IFERROR((VLOOKUP(C152,'[2]PRE - ETUDE'!$E$58:$AD$100,25,0)),IFERROR(VLOOKUP(C152,Imformations!$C$10:$G$32,3,0),IFERROR((VLOOKUP(C152,[2]PROJETS!$D$24:$AE$1000,25,0)),""))))</f>
        <v/>
      </c>
      <c r="I152" s="36"/>
      <c r="J152" s="37"/>
      <c r="K152" s="38"/>
      <c r="M152" s="34"/>
      <c r="N152" s="34"/>
    </row>
    <row r="153" spans="2:14" x14ac:dyDescent="0.25">
      <c r="B153" s="139"/>
      <c r="C153" s="65"/>
      <c r="D153" s="72"/>
      <c r="E153" s="64"/>
      <c r="F153" s="28" t="str">
        <f>IF(C153="","",IFERROR(VLOOKUP(C153,[1]Annuaires!$B$4:$ZZ$5000,2,0)&amp;"  "&amp;VLOOKUP(C153,[1]Annuaires!$B$4:$ZZ$5000,1,0),(IFERROR(VLOOKUP(C153,'[2]PRE - ETUDE'!$C$5:$ZZ$5000,5,0),IFERROR(VLOOKUP(C153,Imformations!$C$9:$E$39,2,0),(VLOOKUP(C153,[2]PROJETS!$C$5:$ZZ$5000,5,0)))))))</f>
        <v/>
      </c>
      <c r="G153" s="28" t="str">
        <f>IF(C153="","",IFERROR(VLOOKUP(C153,[1]Annuaires!$B$4:$ZZ$5000,4,0),(IFERROR(VLOOKUP(C153,'[2]PRE - ETUDE'!$C$5:$ZZ$5000,4,0),IFERROR(VLOOKUP(C153,[2]PROJETS!$C$5:$ZZ$5000,4,0),(VLOOKUP(C153,Imformations!$C$9:$E$38,3,0)))))))</f>
        <v/>
      </c>
      <c r="H153" s="29" t="str">
        <f>IF(C153="","",IFERROR((VLOOKUP(C153,'[2]PRE - ETUDE'!$E$58:$AD$100,25,0)),IFERROR(VLOOKUP(C153,Imformations!$C$10:$G$32,3,0),IFERROR((VLOOKUP(C153,[2]PROJETS!$D$24:$AE$1000,25,0)),""))))</f>
        <v/>
      </c>
      <c r="I153" s="36"/>
      <c r="J153" s="37"/>
      <c r="K153" s="38"/>
      <c r="M153" s="34"/>
      <c r="N153" s="34"/>
    </row>
    <row r="154" spans="2:14" x14ac:dyDescent="0.25">
      <c r="B154" s="139"/>
      <c r="C154" s="65"/>
      <c r="D154" s="72"/>
      <c r="E154" s="64"/>
      <c r="F154" s="28" t="str">
        <f>IF(C154="","",IFERROR(VLOOKUP(C154,[1]Annuaires!$B$4:$ZZ$5000,2,0)&amp;"  "&amp;VLOOKUP(C154,[1]Annuaires!$B$4:$ZZ$5000,1,0),(IFERROR(VLOOKUP(C154,'[2]PRE - ETUDE'!$C$5:$ZZ$5000,5,0),IFERROR(VLOOKUP(C154,Imformations!$C$9:$E$39,2,0),(VLOOKUP(C154,[2]PROJETS!$C$5:$ZZ$5000,5,0)))))))</f>
        <v/>
      </c>
      <c r="G154" s="28" t="str">
        <f>IF(C154="","",IFERROR(VLOOKUP(C154,[1]Annuaires!$B$4:$ZZ$5000,4,0),(IFERROR(VLOOKUP(C154,'[2]PRE - ETUDE'!$C$5:$ZZ$5000,4,0),IFERROR(VLOOKUP(C154,[2]PROJETS!$C$5:$ZZ$5000,4,0),(VLOOKUP(C154,Imformations!$C$9:$E$38,3,0)))))))</f>
        <v/>
      </c>
      <c r="H154" s="29" t="str">
        <f>IF(C154="","",IFERROR((VLOOKUP(C154,'[2]PRE - ETUDE'!$E$58:$AD$100,25,0)),IFERROR(VLOOKUP(C154,Imformations!$C$10:$G$32,3,0),IFERROR((VLOOKUP(C154,[2]PROJETS!$D$24:$AE$1000,25,0)),""))))</f>
        <v/>
      </c>
      <c r="I154" s="36"/>
      <c r="J154" s="37"/>
      <c r="K154" s="38"/>
      <c r="M154" s="34"/>
      <c r="N154" s="34"/>
    </row>
    <row r="155" spans="2:14" x14ac:dyDescent="0.25">
      <c r="B155" s="140"/>
      <c r="C155" s="40" t="s">
        <v>49</v>
      </c>
      <c r="D155" s="73">
        <f>SUM(D148:D154)</f>
        <v>0</v>
      </c>
      <c r="E155" s="41"/>
      <c r="F155" s="42"/>
      <c r="G155" s="43" t="s">
        <v>50</v>
      </c>
      <c r="H155" s="44">
        <f>M155/24</f>
        <v>0</v>
      </c>
      <c r="I155" s="45" t="s">
        <v>51</v>
      </c>
      <c r="J155" s="46">
        <f>N155/24</f>
        <v>0</v>
      </c>
      <c r="K155" s="47" t="str">
        <f>IF(J155=0,"",J155-H155)</f>
        <v/>
      </c>
      <c r="M155" s="66"/>
      <c r="N155" s="66"/>
    </row>
    <row r="156" spans="2:14" x14ac:dyDescent="0.25">
      <c r="B156" s="138" t="s">
        <v>24</v>
      </c>
      <c r="C156" s="65"/>
      <c r="D156" s="70"/>
      <c r="E156" s="67"/>
      <c r="F156" s="28" t="str">
        <f>IF(C156="","",IFERROR(VLOOKUP(C156,[1]Annuaires!$B$4:$ZZ$5000,2,0)&amp;"  "&amp;VLOOKUP(C156,[1]Annuaires!$B$4:$ZZ$5000,1,0),(IFERROR(VLOOKUP(C156,'[2]PRE - ETUDE'!$C$5:$ZZ$5000,5,0),IFERROR(VLOOKUP(C156,Imformations!$C$9:$E$39,2,0),(VLOOKUP(C156,[2]PROJETS!$C$5:$ZZ$5000,5,0)))))))</f>
        <v/>
      </c>
      <c r="G156" s="28" t="str">
        <f>IF(C156="","",IFERROR(VLOOKUP(C156,[1]Annuaires!$B$4:$ZZ$5000,4,0),(IFERROR(VLOOKUP(C156,'[2]PRE - ETUDE'!$C$5:$ZZ$5000,4,0),IFERROR(VLOOKUP(C156,[2]PROJETS!$C$5:$ZZ$5000,4,0),(VLOOKUP(C156,Imformations!$C$9:$E$38,3,0)))))))</f>
        <v/>
      </c>
      <c r="H156" s="29" t="str">
        <f>IF(C156="","",IFERROR((VLOOKUP(C156,'[2]PRE - ETUDE'!$E$58:$AD$100,25,0)),IFERROR(VLOOKUP(C156,Imformations!$C$10:$G$32,3,0),IFERROR((VLOOKUP(C156,[2]PROJETS!$D$24:$AE$1000,25,0)),""))))</f>
        <v/>
      </c>
      <c r="I156" s="30"/>
      <c r="J156" s="31"/>
      <c r="K156" s="32"/>
      <c r="M156" s="34"/>
      <c r="N156" s="34"/>
    </row>
    <row r="157" spans="2:14" x14ac:dyDescent="0.25">
      <c r="B157" s="139"/>
      <c r="C157" s="65"/>
      <c r="D157" s="72"/>
      <c r="E157" s="64"/>
      <c r="F157" s="28" t="str">
        <f>IF(C157="","",IFERROR(VLOOKUP(C157,[1]Annuaires!$B$4:$ZZ$5000,2,0)&amp;"  "&amp;VLOOKUP(C157,[1]Annuaires!$B$4:$ZZ$5000,1,0),(IFERROR(VLOOKUP(C157,'[2]PRE - ETUDE'!$C$5:$ZZ$5000,5,0),IFERROR(VLOOKUP(C157,Imformations!$C$9:$E$39,2,0),(VLOOKUP(C157,[2]PROJETS!$C$5:$ZZ$5000,5,0)))))))</f>
        <v/>
      </c>
      <c r="G157" s="28" t="str">
        <f>IF(C157="","",IFERROR(VLOOKUP(C157,[1]Annuaires!$B$4:$ZZ$5000,4,0),(IFERROR(VLOOKUP(C157,'[2]PRE - ETUDE'!$C$5:$ZZ$5000,4,0),IFERROR(VLOOKUP(C157,[2]PROJETS!$C$5:$ZZ$5000,4,0),(VLOOKUP(C157,Imformations!$C$9:$E$38,3,0)))))))</f>
        <v/>
      </c>
      <c r="H157" s="29" t="str">
        <f>IF(C157="","",IFERROR((VLOOKUP(C157,'[2]PRE - ETUDE'!$E$58:$AD$100,25,0)),IFERROR(VLOOKUP(C157,Imformations!$C$10:$G$32,3,0),IFERROR((VLOOKUP(C157,[2]PROJETS!$D$24:$AE$1000,25,0)),""))))</f>
        <v/>
      </c>
      <c r="I157" s="36"/>
      <c r="J157" s="37"/>
      <c r="K157" s="38"/>
      <c r="M157" s="34"/>
      <c r="N157" s="34"/>
    </row>
    <row r="158" spans="2:14" x14ac:dyDescent="0.25">
      <c r="B158" s="139"/>
      <c r="C158" s="65"/>
      <c r="D158" s="72"/>
      <c r="E158" s="64"/>
      <c r="F158" s="28" t="str">
        <f>IF(C158="","",IFERROR(VLOOKUP(C158,[1]Annuaires!$B$4:$ZZ$5000,2,0)&amp;"  "&amp;VLOOKUP(C158,[1]Annuaires!$B$4:$ZZ$5000,1,0),(IFERROR(VLOOKUP(C158,'[2]PRE - ETUDE'!$C$5:$ZZ$5000,5,0),IFERROR(VLOOKUP(C158,Imformations!$C$9:$E$39,2,0),(VLOOKUP(C158,[2]PROJETS!$C$5:$ZZ$5000,5,0)))))))</f>
        <v/>
      </c>
      <c r="G158" s="28" t="str">
        <f>IF(C158="","",IFERROR(VLOOKUP(C158,[1]Annuaires!$B$4:$ZZ$5000,4,0),(IFERROR(VLOOKUP(C158,'[2]PRE - ETUDE'!$C$5:$ZZ$5000,4,0),IFERROR(VLOOKUP(C158,[2]PROJETS!$C$5:$ZZ$5000,4,0),(VLOOKUP(C158,Imformations!$C$9:$E$38,3,0)))))))</f>
        <v/>
      </c>
      <c r="H158" s="29" t="str">
        <f>IF(C158="","",IFERROR((VLOOKUP(C158,'[2]PRE - ETUDE'!$E$58:$AD$100,25,0)),IFERROR(VLOOKUP(C158,Imformations!$C$10:$G$32,3,0),IFERROR((VLOOKUP(C158,[2]PROJETS!$D$24:$AE$1000,25,0)),""))))</f>
        <v/>
      </c>
      <c r="I158" s="36"/>
      <c r="J158" s="37"/>
      <c r="K158" s="38"/>
      <c r="M158" s="34"/>
      <c r="N158" s="34"/>
    </row>
    <row r="159" spans="2:14" x14ac:dyDescent="0.25">
      <c r="B159" s="139"/>
      <c r="C159" s="65"/>
      <c r="D159" s="72"/>
      <c r="E159" s="64"/>
      <c r="F159" s="28" t="str">
        <f>IF(C159="","",IFERROR(VLOOKUP(C159,[1]Annuaires!$B$4:$ZZ$5000,2,0)&amp;"  "&amp;VLOOKUP(C159,[1]Annuaires!$B$4:$ZZ$5000,1,0),(IFERROR(VLOOKUP(C159,'[2]PRE - ETUDE'!$C$5:$ZZ$5000,5,0),IFERROR(VLOOKUP(C159,Imformations!$C$9:$E$39,2,0),(VLOOKUP(C159,[2]PROJETS!$C$5:$ZZ$5000,5,0)))))))</f>
        <v/>
      </c>
      <c r="G159" s="28" t="str">
        <f>IF(C159="","",IFERROR(VLOOKUP(C159,[1]Annuaires!$B$4:$ZZ$5000,4,0),(IFERROR(VLOOKUP(C159,'[2]PRE - ETUDE'!$C$5:$ZZ$5000,4,0),IFERROR(VLOOKUP(C159,[2]PROJETS!$C$5:$ZZ$5000,4,0),(VLOOKUP(C159,Imformations!$C$9:$E$38,3,0)))))))</f>
        <v/>
      </c>
      <c r="H159" s="29" t="str">
        <f>IF(C159="","",IFERROR((VLOOKUP(C159,'[2]PRE - ETUDE'!$E$58:$AD$100,25,0)),IFERROR(VLOOKUP(C159,Imformations!$C$10:$G$32,3,0),IFERROR((VLOOKUP(C159,[2]PROJETS!$D$24:$AE$1000,25,0)),""))))</f>
        <v/>
      </c>
      <c r="I159" s="36"/>
      <c r="J159" s="37"/>
      <c r="K159" s="38"/>
      <c r="M159" s="34"/>
      <c r="N159" s="34"/>
    </row>
    <row r="160" spans="2:14" x14ac:dyDescent="0.25">
      <c r="B160" s="139"/>
      <c r="C160" s="65"/>
      <c r="D160" s="72"/>
      <c r="E160" s="64"/>
      <c r="F160" s="28" t="str">
        <f>IF(C160="","",IFERROR(VLOOKUP(C160,[1]Annuaires!$B$4:$ZZ$5000,2,0)&amp;"  "&amp;VLOOKUP(C160,[1]Annuaires!$B$4:$ZZ$5000,1,0),(IFERROR(VLOOKUP(C160,'[2]PRE - ETUDE'!$C$5:$ZZ$5000,5,0),IFERROR(VLOOKUP(C160,Imformations!$C$9:$E$39,2,0),(VLOOKUP(C160,[2]PROJETS!$C$5:$ZZ$5000,5,0)))))))</f>
        <v/>
      </c>
      <c r="G160" s="28" t="str">
        <f>IF(C160="","",IFERROR(VLOOKUP(C160,[1]Annuaires!$B$4:$ZZ$5000,4,0),(IFERROR(VLOOKUP(C160,'[2]PRE - ETUDE'!$C$5:$ZZ$5000,4,0),IFERROR(VLOOKUP(C160,[2]PROJETS!$C$5:$ZZ$5000,4,0),(VLOOKUP(C160,Imformations!$C$9:$E$38,3,0)))))))</f>
        <v/>
      </c>
      <c r="H160" s="29" t="str">
        <f>IF(C160="","",IFERROR((VLOOKUP(C160,'[2]PRE - ETUDE'!$E$58:$AD$100,25,0)),IFERROR(VLOOKUP(C160,Imformations!$C$10:$G$32,3,0),IFERROR((VLOOKUP(C160,[2]PROJETS!$D$24:$AE$1000,25,0)),""))))</f>
        <v/>
      </c>
      <c r="I160" s="36"/>
      <c r="J160" s="37"/>
      <c r="K160" s="38"/>
      <c r="M160" s="34"/>
      <c r="N160" s="34"/>
    </row>
    <row r="161" spans="2:14" x14ac:dyDescent="0.25">
      <c r="B161" s="139"/>
      <c r="C161" s="65"/>
      <c r="D161" s="72"/>
      <c r="E161" s="64"/>
      <c r="F161" s="28" t="str">
        <f>IF(C161="","",IFERROR(VLOOKUP(C161,[1]Annuaires!$B$4:$ZZ$5000,2,0)&amp;"  "&amp;VLOOKUP(C161,[1]Annuaires!$B$4:$ZZ$5000,1,0),(IFERROR(VLOOKUP(C161,'[2]PRE - ETUDE'!$C$5:$ZZ$5000,5,0),IFERROR(VLOOKUP(C161,Imformations!$C$9:$E$39,2,0),(VLOOKUP(C161,[2]PROJETS!$C$5:$ZZ$5000,5,0)))))))</f>
        <v/>
      </c>
      <c r="G161" s="28" t="str">
        <f>IF(C161="","",IFERROR(VLOOKUP(C161,[1]Annuaires!$B$4:$ZZ$5000,4,0),(IFERROR(VLOOKUP(C161,'[2]PRE - ETUDE'!$C$5:$ZZ$5000,4,0),IFERROR(VLOOKUP(C161,[2]PROJETS!$C$5:$ZZ$5000,4,0),(VLOOKUP(C161,Imformations!$C$9:$E$38,3,0)))))))</f>
        <v/>
      </c>
      <c r="H161" s="29" t="str">
        <f>IF(C161="","",IFERROR((VLOOKUP(C161,'[2]PRE - ETUDE'!$E$58:$AD$100,25,0)),IFERROR(VLOOKUP(C161,Imformations!$C$10:$G$32,3,0),IFERROR((VLOOKUP(C161,[2]PROJETS!$D$24:$AE$1000,25,0)),""))))</f>
        <v/>
      </c>
      <c r="I161" s="36"/>
      <c r="J161" s="37"/>
      <c r="K161" s="38"/>
      <c r="M161" s="34"/>
      <c r="N161" s="34"/>
    </row>
    <row r="162" spans="2:14" x14ac:dyDescent="0.25">
      <c r="B162" s="139"/>
      <c r="C162" s="65"/>
      <c r="D162" s="72"/>
      <c r="E162" s="64"/>
      <c r="F162" s="28" t="str">
        <f>IF(C162="","",IFERROR(VLOOKUP(C162,[1]Annuaires!$B$4:$ZZ$5000,2,0)&amp;"  "&amp;VLOOKUP(C162,[1]Annuaires!$B$4:$ZZ$5000,1,0),(IFERROR(VLOOKUP(C162,'[2]PRE - ETUDE'!$C$5:$ZZ$5000,5,0),IFERROR(VLOOKUP(C162,Imformations!$C$9:$E$39,2,0),(VLOOKUP(C162,[2]PROJETS!$C$5:$ZZ$5000,5,0)))))))</f>
        <v/>
      </c>
      <c r="G162" s="28" t="str">
        <f>IF(C162="","",IFERROR(VLOOKUP(C162,[1]Annuaires!$B$4:$ZZ$5000,4,0),(IFERROR(VLOOKUP(C162,'[2]PRE - ETUDE'!$C$5:$ZZ$5000,4,0),IFERROR(VLOOKUP(C162,[2]PROJETS!$C$5:$ZZ$5000,4,0),(VLOOKUP(C162,Imformations!$C$9:$E$38,3,0)))))))</f>
        <v/>
      </c>
      <c r="H162" s="29" t="str">
        <f>IF(C162="","",IFERROR((VLOOKUP(C162,'[2]PRE - ETUDE'!$E$58:$AD$100,25,0)),IFERROR(VLOOKUP(C162,Imformations!$C$10:$G$32,3,0),IFERROR((VLOOKUP(C162,[2]PROJETS!$D$24:$AE$1000,25,0)),""))))</f>
        <v/>
      </c>
      <c r="I162" s="36"/>
      <c r="J162" s="37"/>
      <c r="K162" s="38"/>
      <c r="M162" s="34"/>
      <c r="N162" s="34"/>
    </row>
    <row r="163" spans="2:14" x14ac:dyDescent="0.25">
      <c r="B163" s="140"/>
      <c r="C163" s="40" t="s">
        <v>49</v>
      </c>
      <c r="D163" s="73">
        <f>SUM(D156:D162)</f>
        <v>0</v>
      </c>
      <c r="E163" s="41"/>
      <c r="F163" s="42"/>
      <c r="G163" s="43" t="s">
        <v>50</v>
      </c>
      <c r="H163" s="44">
        <f>M163/24</f>
        <v>0</v>
      </c>
      <c r="I163" s="45" t="s">
        <v>51</v>
      </c>
      <c r="J163" s="46">
        <f>N163/24</f>
        <v>0</v>
      </c>
      <c r="K163" s="47" t="str">
        <f>IF(J163=0,"",J163-H163)</f>
        <v/>
      </c>
      <c r="M163" s="66"/>
      <c r="N163" s="66"/>
    </row>
    <row r="164" spans="2:14" x14ac:dyDescent="0.25">
      <c r="B164" s="138" t="s">
        <v>25</v>
      </c>
      <c r="C164" s="65"/>
      <c r="D164" s="70"/>
      <c r="E164" s="67"/>
      <c r="F164" s="28" t="str">
        <f>IF(C164="","",IFERROR(VLOOKUP(C164,[1]Annuaires!$B$4:$ZZ$5000,2,0)&amp;"  "&amp;VLOOKUP(C164,[1]Annuaires!$B$4:$ZZ$5000,1,0),(IFERROR(VLOOKUP(C164,'[2]PRE - ETUDE'!$C$5:$ZZ$5000,5,0),IFERROR(VLOOKUP(C164,Imformations!$C$9:$E$39,2,0),(VLOOKUP(C164,[2]PROJETS!$C$5:$ZZ$5000,5,0)))))))</f>
        <v/>
      </c>
      <c r="G164" s="28" t="str">
        <f>IF(C164="","",IFERROR(VLOOKUP(C164,[1]Annuaires!$B$4:$ZZ$5000,4,0),(IFERROR(VLOOKUP(C164,'[2]PRE - ETUDE'!$C$5:$ZZ$5000,4,0),IFERROR(VLOOKUP(C164,[2]PROJETS!$C$5:$ZZ$5000,4,0),(VLOOKUP(C164,Imformations!$C$9:$E$38,3,0)))))))</f>
        <v/>
      </c>
      <c r="H164" s="29" t="str">
        <f>IF(C164="","",IFERROR((VLOOKUP(C164,'[2]PRE - ETUDE'!$E$58:$AD$100,25,0)),IFERROR(VLOOKUP(C164,Imformations!$C$10:$G$32,3,0),IFERROR((VLOOKUP(C164,[2]PROJETS!$D$24:$AE$1000,25,0)),""))))</f>
        <v/>
      </c>
      <c r="I164" s="30"/>
      <c r="J164" s="31"/>
      <c r="K164" s="32"/>
      <c r="M164" s="34"/>
      <c r="N164" s="34"/>
    </row>
    <row r="165" spans="2:14" x14ac:dyDescent="0.25">
      <c r="B165" s="139"/>
      <c r="C165" s="65"/>
      <c r="D165" s="72"/>
      <c r="E165" s="64"/>
      <c r="F165" s="28" t="str">
        <f>IF(C165="","",IFERROR(VLOOKUP(C165,[1]Annuaires!$B$4:$ZZ$5000,2,0)&amp;"  "&amp;VLOOKUP(C165,[1]Annuaires!$B$4:$ZZ$5000,1,0),(IFERROR(VLOOKUP(C165,'[2]PRE - ETUDE'!$C$5:$ZZ$5000,5,0),IFERROR(VLOOKUP(C165,Imformations!$C$9:$E$39,2,0),(VLOOKUP(C165,[2]PROJETS!$C$5:$ZZ$5000,5,0)))))))</f>
        <v/>
      </c>
      <c r="G165" s="28" t="str">
        <f>IF(C165="","",IFERROR(VLOOKUP(C165,[1]Annuaires!$B$4:$ZZ$5000,4,0),(IFERROR(VLOOKUP(C165,'[2]PRE - ETUDE'!$C$5:$ZZ$5000,4,0),IFERROR(VLOOKUP(C165,[2]PROJETS!$C$5:$ZZ$5000,4,0),(VLOOKUP(C165,Imformations!$C$9:$E$38,3,0)))))))</f>
        <v/>
      </c>
      <c r="H165" s="29" t="str">
        <f>IF(C165="","",IFERROR((VLOOKUP(C165,'[2]PRE - ETUDE'!$E$58:$AD$100,25,0)),IFERROR(VLOOKUP(C165,Imformations!$C$10:$G$32,3,0),IFERROR((VLOOKUP(C165,[2]PROJETS!$D$24:$AE$1000,25,0)),""))))</f>
        <v/>
      </c>
      <c r="I165" s="36"/>
      <c r="J165" s="37"/>
      <c r="K165" s="38"/>
      <c r="M165" s="34"/>
      <c r="N165" s="34"/>
    </row>
    <row r="166" spans="2:14" x14ac:dyDescent="0.25">
      <c r="B166" s="139"/>
      <c r="C166" s="65"/>
      <c r="D166" s="72"/>
      <c r="E166" s="64"/>
      <c r="F166" s="28" t="str">
        <f>IF(C166="","",IFERROR(VLOOKUP(C166,[1]Annuaires!$B$4:$ZZ$5000,2,0)&amp;"  "&amp;VLOOKUP(C166,[1]Annuaires!$B$4:$ZZ$5000,1,0),(IFERROR(VLOOKUP(C166,'[2]PRE - ETUDE'!$C$5:$ZZ$5000,5,0),IFERROR(VLOOKUP(C166,Imformations!$C$9:$E$39,2,0),(VLOOKUP(C166,[2]PROJETS!$C$5:$ZZ$5000,5,0)))))))</f>
        <v/>
      </c>
      <c r="G166" s="28" t="str">
        <f>IF(C166="","",IFERROR(VLOOKUP(C166,[1]Annuaires!$B$4:$ZZ$5000,4,0),(IFERROR(VLOOKUP(C166,'[2]PRE - ETUDE'!$C$5:$ZZ$5000,4,0),IFERROR(VLOOKUP(C166,[2]PROJETS!$C$5:$ZZ$5000,4,0),(VLOOKUP(C166,Imformations!$C$9:$E$38,3,0)))))))</f>
        <v/>
      </c>
      <c r="H166" s="29" t="str">
        <f>IF(C166="","",IFERROR((VLOOKUP(C166,'[2]PRE - ETUDE'!$E$58:$AD$100,25,0)),IFERROR(VLOOKUP(C166,Imformations!$C$10:$G$32,3,0),IFERROR((VLOOKUP(C166,[2]PROJETS!$D$24:$AE$1000,25,0)),""))))</f>
        <v/>
      </c>
      <c r="I166" s="36"/>
      <c r="J166" s="37"/>
      <c r="K166" s="38"/>
      <c r="M166" s="34"/>
      <c r="N166" s="34"/>
    </row>
    <row r="167" spans="2:14" x14ac:dyDescent="0.25">
      <c r="B167" s="139"/>
      <c r="C167" s="65"/>
      <c r="D167" s="72"/>
      <c r="E167" s="64"/>
      <c r="F167" s="28" t="str">
        <f>IF(C167="","",IFERROR(VLOOKUP(C167,[1]Annuaires!$B$4:$ZZ$5000,2,0)&amp;"  "&amp;VLOOKUP(C167,[1]Annuaires!$B$4:$ZZ$5000,1,0),(IFERROR(VLOOKUP(C167,'[2]PRE - ETUDE'!$C$5:$ZZ$5000,5,0),IFERROR(VLOOKUP(C167,Imformations!$C$9:$E$39,2,0),(VLOOKUP(C167,[2]PROJETS!$C$5:$ZZ$5000,5,0)))))))</f>
        <v/>
      </c>
      <c r="G167" s="28" t="str">
        <f>IF(C167="","",IFERROR(VLOOKUP(C167,[1]Annuaires!$B$4:$ZZ$5000,4,0),(IFERROR(VLOOKUP(C167,'[2]PRE - ETUDE'!$C$5:$ZZ$5000,4,0),IFERROR(VLOOKUP(C167,[2]PROJETS!$C$5:$ZZ$5000,4,0),(VLOOKUP(C167,Imformations!$C$9:$E$38,3,0)))))))</f>
        <v/>
      </c>
      <c r="H167" s="29" t="str">
        <f>IF(C167="","",IFERROR((VLOOKUP(C167,'[2]PRE - ETUDE'!$E$58:$AD$100,25,0)),IFERROR(VLOOKUP(C167,Imformations!$C$10:$G$32,3,0),IFERROR((VLOOKUP(C167,[2]PROJETS!$D$24:$AE$1000,25,0)),""))))</f>
        <v/>
      </c>
      <c r="I167" s="36"/>
      <c r="J167" s="37"/>
      <c r="K167" s="38"/>
      <c r="M167" s="34"/>
      <c r="N167" s="34"/>
    </row>
    <row r="168" spans="2:14" x14ac:dyDescent="0.25">
      <c r="B168" s="139"/>
      <c r="C168" s="65"/>
      <c r="D168" s="72"/>
      <c r="E168" s="64"/>
      <c r="F168" s="28" t="str">
        <f>IF(C168="","",IFERROR(VLOOKUP(C168,[1]Annuaires!$B$4:$ZZ$5000,2,0)&amp;"  "&amp;VLOOKUP(C168,[1]Annuaires!$B$4:$ZZ$5000,1,0),(IFERROR(VLOOKUP(C168,'[2]PRE - ETUDE'!$C$5:$ZZ$5000,5,0),IFERROR(VLOOKUP(C168,Imformations!$C$9:$E$39,2,0),(VLOOKUP(C168,[2]PROJETS!$C$5:$ZZ$5000,5,0)))))))</f>
        <v/>
      </c>
      <c r="G168" s="28" t="str">
        <f>IF(C168="","",IFERROR(VLOOKUP(C168,[1]Annuaires!$B$4:$ZZ$5000,4,0),(IFERROR(VLOOKUP(C168,'[2]PRE - ETUDE'!$C$5:$ZZ$5000,4,0),IFERROR(VLOOKUP(C168,[2]PROJETS!$C$5:$ZZ$5000,4,0),(VLOOKUP(C168,Imformations!$C$9:$E$38,3,0)))))))</f>
        <v/>
      </c>
      <c r="H168" s="29" t="str">
        <f>IF(C168="","",IFERROR((VLOOKUP(C168,'[2]PRE - ETUDE'!$E$58:$AD$100,25,0)),IFERROR(VLOOKUP(C168,Imformations!$C$10:$G$32,3,0),IFERROR((VLOOKUP(C168,[2]PROJETS!$D$24:$AE$1000,25,0)),""))))</f>
        <v/>
      </c>
      <c r="I168" s="36"/>
      <c r="J168" s="37"/>
      <c r="K168" s="38"/>
      <c r="M168" s="34"/>
      <c r="N168" s="34"/>
    </row>
    <row r="169" spans="2:14" x14ac:dyDescent="0.25">
      <c r="B169" s="139"/>
      <c r="C169" s="65"/>
      <c r="D169" s="72"/>
      <c r="E169" s="64"/>
      <c r="F169" s="28" t="str">
        <f>IF(C169="","",IFERROR(VLOOKUP(C169,[1]Annuaires!$B$4:$ZZ$5000,2,0)&amp;"  "&amp;VLOOKUP(C169,[1]Annuaires!$B$4:$ZZ$5000,1,0),(IFERROR(VLOOKUP(C169,'[2]PRE - ETUDE'!$C$5:$ZZ$5000,5,0),IFERROR(VLOOKUP(C169,Imformations!$C$9:$E$39,2,0),(VLOOKUP(C169,[2]PROJETS!$C$5:$ZZ$5000,5,0)))))))</f>
        <v/>
      </c>
      <c r="G169" s="28" t="str">
        <f>IF(C169="","",IFERROR(VLOOKUP(C169,[1]Annuaires!$B$4:$ZZ$5000,4,0),(IFERROR(VLOOKUP(C169,'[2]PRE - ETUDE'!$C$5:$ZZ$5000,4,0),IFERROR(VLOOKUP(C169,[2]PROJETS!$C$5:$ZZ$5000,4,0),(VLOOKUP(C169,Imformations!$C$9:$E$38,3,0)))))))</f>
        <v/>
      </c>
      <c r="H169" s="29" t="str">
        <f>IF(C169="","",IFERROR((VLOOKUP(C169,'[2]PRE - ETUDE'!$E$58:$AD$100,25,0)),IFERROR(VLOOKUP(C169,Imformations!$C$10:$G$32,3,0),IFERROR((VLOOKUP(C169,[2]PROJETS!$D$24:$AE$1000,25,0)),""))))</f>
        <v/>
      </c>
      <c r="I169" s="36"/>
      <c r="J169" s="37"/>
      <c r="K169" s="38"/>
      <c r="M169" s="34"/>
      <c r="N169" s="34"/>
    </row>
    <row r="170" spans="2:14" x14ac:dyDescent="0.25">
      <c r="B170" s="139"/>
      <c r="C170" s="65"/>
      <c r="D170" s="72"/>
      <c r="E170" s="64"/>
      <c r="F170" s="28" t="str">
        <f>IF(C170="","",IFERROR(VLOOKUP(C170,[1]Annuaires!$B$4:$ZZ$5000,2,0)&amp;"  "&amp;VLOOKUP(C170,[1]Annuaires!$B$4:$ZZ$5000,1,0),(IFERROR(VLOOKUP(C170,'[2]PRE - ETUDE'!$C$5:$ZZ$5000,5,0),IFERROR(VLOOKUP(C170,Imformations!$C$9:$E$39,2,0),(VLOOKUP(C170,[2]PROJETS!$C$5:$ZZ$5000,5,0)))))))</f>
        <v/>
      </c>
      <c r="G170" s="28" t="str">
        <f>IF(C170="","",IFERROR(VLOOKUP(C170,[1]Annuaires!$B$4:$ZZ$5000,4,0),(IFERROR(VLOOKUP(C170,'[2]PRE - ETUDE'!$C$5:$ZZ$5000,4,0),IFERROR(VLOOKUP(C170,[2]PROJETS!$C$5:$ZZ$5000,4,0),(VLOOKUP(C170,Imformations!$C$9:$E$38,3,0)))))))</f>
        <v/>
      </c>
      <c r="H170" s="29" t="str">
        <f>IF(C170="","",IFERROR((VLOOKUP(C170,'[2]PRE - ETUDE'!$E$58:$AD$100,25,0)),IFERROR(VLOOKUP(C170,Imformations!$C$10:$G$32,3,0),IFERROR((VLOOKUP(C170,[2]PROJETS!$D$24:$AE$1000,25,0)),""))))</f>
        <v/>
      </c>
      <c r="I170" s="36"/>
      <c r="J170" s="37"/>
      <c r="K170" s="38"/>
      <c r="M170" s="34"/>
      <c r="N170" s="34"/>
    </row>
    <row r="171" spans="2:14" x14ac:dyDescent="0.25">
      <c r="B171" s="140"/>
      <c r="C171" s="40" t="s">
        <v>49</v>
      </c>
      <c r="D171" s="73">
        <f>SUM(D164:D170)</f>
        <v>0</v>
      </c>
      <c r="E171" s="41"/>
      <c r="F171" s="42"/>
      <c r="G171" s="43" t="s">
        <v>50</v>
      </c>
      <c r="H171" s="44">
        <f>M171/24</f>
        <v>0</v>
      </c>
      <c r="I171" s="45" t="s">
        <v>51</v>
      </c>
      <c r="J171" s="46">
        <f>N171/24</f>
        <v>0</v>
      </c>
      <c r="K171" s="47" t="str">
        <f>IF(J171=0,"",J171-H171)</f>
        <v/>
      </c>
      <c r="M171" s="66"/>
      <c r="N171" s="66"/>
    </row>
    <row r="172" spans="2:14" x14ac:dyDescent="0.25">
      <c r="B172" s="138" t="s">
        <v>26</v>
      </c>
      <c r="C172" s="68"/>
      <c r="D172" s="70"/>
      <c r="E172" s="67"/>
      <c r="F172" s="28" t="str">
        <f>IF(C172="","",IFERROR(VLOOKUP(C172,[1]Annuaires!$B$4:$ZZ$5000,2,0)&amp;"  "&amp;VLOOKUP(C172,[1]Annuaires!$B$4:$ZZ$5000,1,0),(IFERROR(VLOOKUP(C172,'[2]PRE - ETUDE'!$C$5:$ZZ$5000,5,0),IFERROR(VLOOKUP(C172,Imformations!$C$9:$E$39,2,0),(VLOOKUP(C172,[2]PROJETS!$C$5:$ZZ$5000,5,0)))))))</f>
        <v/>
      </c>
      <c r="G172" s="28" t="str">
        <f>IF(C172="","",IFERROR(VLOOKUP(C172,[1]Annuaires!$B$4:$ZZ$5000,4,0),(IFERROR(VLOOKUP(C172,'[2]PRE - ETUDE'!$C$5:$ZZ$5000,4,0),IFERROR(VLOOKUP(C172,[2]PROJETS!$C$5:$ZZ$5000,4,0),(VLOOKUP(C172,Imformations!$C$9:$E$38,3,0)))))))</f>
        <v/>
      </c>
      <c r="H172" s="29" t="str">
        <f>IF(C172="","",IFERROR((VLOOKUP(C172,'[2]PRE - ETUDE'!$E$58:$AD$100,25,0)),IFERROR(VLOOKUP(C172,Imformations!$C$10:$G$32,3,0),IFERROR((VLOOKUP(C172,[2]PROJETS!$D$24:$AE$1000,25,0)),""))))</f>
        <v/>
      </c>
      <c r="I172" s="30"/>
      <c r="J172" s="31"/>
      <c r="K172" s="32"/>
      <c r="M172" s="34"/>
      <c r="N172" s="34"/>
    </row>
    <row r="173" spans="2:14" x14ac:dyDescent="0.25">
      <c r="B173" s="139"/>
      <c r="C173" s="65"/>
      <c r="D173" s="72"/>
      <c r="E173" s="64"/>
      <c r="F173" s="28" t="str">
        <f>IF(C173="","",IFERROR(VLOOKUP(C173,[1]Annuaires!$B$4:$ZZ$5000,2,0)&amp;"  "&amp;VLOOKUP(C173,[1]Annuaires!$B$4:$ZZ$5000,1,0),(IFERROR(VLOOKUP(C173,'[2]PRE - ETUDE'!$C$5:$ZZ$5000,5,0),IFERROR(VLOOKUP(C173,Imformations!$C$9:$E$39,2,0),(VLOOKUP(C173,[2]PROJETS!$C$5:$ZZ$5000,5,0)))))))</f>
        <v/>
      </c>
      <c r="G173" s="28" t="str">
        <f>IF(C173="","",IFERROR(VLOOKUP(C173,[1]Annuaires!$B$4:$ZZ$5000,4,0),(IFERROR(VLOOKUP(C173,'[2]PRE - ETUDE'!$C$5:$ZZ$5000,4,0),IFERROR(VLOOKUP(C173,[2]PROJETS!$C$5:$ZZ$5000,4,0),(VLOOKUP(C173,Imformations!$C$9:$E$38,3,0)))))))</f>
        <v/>
      </c>
      <c r="H173" s="29" t="str">
        <f>IF(C173="","",IFERROR((VLOOKUP(C173,'[2]PRE - ETUDE'!$E$58:$AD$100,25,0)),IFERROR(VLOOKUP(C173,Imformations!$C$10:$G$32,3,0),IFERROR((VLOOKUP(C173,[2]PROJETS!$D$24:$AE$1000,25,0)),""))))</f>
        <v/>
      </c>
      <c r="I173" s="36"/>
      <c r="J173" s="37"/>
      <c r="K173" s="38"/>
      <c r="M173" s="34"/>
      <c r="N173" s="34"/>
    </row>
    <row r="174" spans="2:14" x14ac:dyDescent="0.25">
      <c r="B174" s="139"/>
      <c r="C174" s="65"/>
      <c r="D174" s="72"/>
      <c r="E174" s="64"/>
      <c r="F174" s="28" t="str">
        <f>IF(C174="","",IFERROR(VLOOKUP(C174,[1]Annuaires!$B$4:$ZZ$5000,2,0)&amp;"  "&amp;VLOOKUP(C174,[1]Annuaires!$B$4:$ZZ$5000,1,0),(IFERROR(VLOOKUP(C174,'[2]PRE - ETUDE'!$C$5:$ZZ$5000,5,0),IFERROR(VLOOKUP(C174,Imformations!$C$9:$E$39,2,0),(VLOOKUP(C174,[2]PROJETS!$C$5:$ZZ$5000,5,0)))))))</f>
        <v/>
      </c>
      <c r="G174" s="28" t="str">
        <f>IF(C174="","",IFERROR(VLOOKUP(C174,[1]Annuaires!$B$4:$ZZ$5000,4,0),(IFERROR(VLOOKUP(C174,'[2]PRE - ETUDE'!$C$5:$ZZ$5000,4,0),IFERROR(VLOOKUP(C174,[2]PROJETS!$C$5:$ZZ$5000,4,0),(VLOOKUP(C174,Imformations!$C$9:$E$38,3,0)))))))</f>
        <v/>
      </c>
      <c r="H174" s="29" t="str">
        <f>IF(C174="","",IFERROR((VLOOKUP(C174,'[2]PRE - ETUDE'!$E$58:$AD$100,25,0)),IFERROR(VLOOKUP(C174,Imformations!$C$10:$G$32,3,0),IFERROR((VLOOKUP(C174,[2]PROJETS!$D$24:$AE$1000,25,0)),""))))</f>
        <v/>
      </c>
      <c r="I174" s="36"/>
      <c r="J174" s="37"/>
      <c r="K174" s="38"/>
      <c r="M174" s="34"/>
      <c r="N174" s="34"/>
    </row>
    <row r="175" spans="2:14" x14ac:dyDescent="0.25">
      <c r="B175" s="139"/>
      <c r="C175" s="65"/>
      <c r="D175" s="72"/>
      <c r="E175" s="64"/>
      <c r="F175" s="28" t="str">
        <f>IF(C175="","",IFERROR(VLOOKUP(C175,[1]Annuaires!$B$4:$ZZ$5000,2,0)&amp;"  "&amp;VLOOKUP(C175,[1]Annuaires!$B$4:$ZZ$5000,1,0),(IFERROR(VLOOKUP(C175,'[2]PRE - ETUDE'!$C$5:$ZZ$5000,5,0),IFERROR(VLOOKUP(C175,Imformations!$C$9:$E$39,2,0),(VLOOKUP(C175,[2]PROJETS!$C$5:$ZZ$5000,5,0)))))))</f>
        <v/>
      </c>
      <c r="G175" s="28" t="str">
        <f>IF(C175="","",IFERROR(VLOOKUP(C175,[1]Annuaires!$B$4:$ZZ$5000,4,0),(IFERROR(VLOOKUP(C175,'[2]PRE - ETUDE'!$C$5:$ZZ$5000,4,0),IFERROR(VLOOKUP(C175,[2]PROJETS!$C$5:$ZZ$5000,4,0),(VLOOKUP(C175,Imformations!$C$9:$E$38,3,0)))))))</f>
        <v/>
      </c>
      <c r="H175" s="29" t="str">
        <f>IF(C175="","",IFERROR((VLOOKUP(C175,'[2]PRE - ETUDE'!$E$58:$AD$100,25,0)),IFERROR(VLOOKUP(C175,Imformations!$C$10:$G$32,3,0),IFERROR((VLOOKUP(C175,[2]PROJETS!$D$24:$AE$1000,25,0)),""))))</f>
        <v/>
      </c>
      <c r="I175" s="36"/>
      <c r="J175" s="37"/>
      <c r="K175" s="38"/>
      <c r="M175" s="34"/>
      <c r="N175" s="34"/>
    </row>
    <row r="176" spans="2:14" x14ac:dyDescent="0.25">
      <c r="B176" s="139"/>
      <c r="C176" s="65"/>
      <c r="D176" s="72"/>
      <c r="E176" s="64"/>
      <c r="F176" s="28" t="str">
        <f>IF(C176="","",IFERROR(VLOOKUP(C176,[1]Annuaires!$B$4:$ZZ$5000,2,0)&amp;"  "&amp;VLOOKUP(C176,[1]Annuaires!$B$4:$ZZ$5000,1,0),(IFERROR(VLOOKUP(C176,'[2]PRE - ETUDE'!$C$5:$ZZ$5000,5,0),IFERROR(VLOOKUP(C176,Imformations!$C$9:$E$39,2,0),(VLOOKUP(C176,[2]PROJETS!$C$5:$ZZ$5000,5,0)))))))</f>
        <v/>
      </c>
      <c r="G176" s="28" t="str">
        <f>IF(C176="","",IFERROR(VLOOKUP(C176,[1]Annuaires!$B$4:$ZZ$5000,4,0),(IFERROR(VLOOKUP(C176,'[2]PRE - ETUDE'!$C$5:$ZZ$5000,4,0),IFERROR(VLOOKUP(C176,[2]PROJETS!$C$5:$ZZ$5000,4,0),(VLOOKUP(C176,Imformations!$C$9:$E$38,3,0)))))))</f>
        <v/>
      </c>
      <c r="H176" s="29" t="str">
        <f>IF(C176="","",IFERROR((VLOOKUP(C176,'[2]PRE - ETUDE'!$E$58:$AD$100,25,0)),IFERROR(VLOOKUP(C176,Imformations!$C$10:$G$32,3,0),IFERROR((VLOOKUP(C176,[2]PROJETS!$D$24:$AE$1000,25,0)),""))))</f>
        <v/>
      </c>
      <c r="I176" s="36"/>
      <c r="J176" s="37"/>
      <c r="K176" s="38"/>
      <c r="M176" s="34"/>
      <c r="N176" s="34"/>
    </row>
    <row r="177" spans="2:14" x14ac:dyDescent="0.25">
      <c r="B177" s="139"/>
      <c r="C177" s="65"/>
      <c r="D177" s="72"/>
      <c r="E177" s="64"/>
      <c r="F177" s="28" t="str">
        <f>IF(C177="","",IFERROR(VLOOKUP(C177,[1]Annuaires!$B$4:$ZZ$5000,2,0)&amp;"  "&amp;VLOOKUP(C177,[1]Annuaires!$B$4:$ZZ$5000,1,0),(IFERROR(VLOOKUP(C177,'[2]PRE - ETUDE'!$C$5:$ZZ$5000,5,0),IFERROR(VLOOKUP(C177,Imformations!$C$9:$E$39,2,0),(VLOOKUP(C177,[2]PROJETS!$C$5:$ZZ$5000,5,0)))))))</f>
        <v/>
      </c>
      <c r="G177" s="28" t="str">
        <f>IF(C177="","",IFERROR(VLOOKUP(C177,[1]Annuaires!$B$4:$ZZ$5000,4,0),(IFERROR(VLOOKUP(C177,'[2]PRE - ETUDE'!$C$5:$ZZ$5000,4,0),IFERROR(VLOOKUP(C177,[2]PROJETS!$C$5:$ZZ$5000,4,0),(VLOOKUP(C177,Imformations!$C$9:$E$38,3,0)))))))</f>
        <v/>
      </c>
      <c r="H177" s="29" t="str">
        <f>IF(C177="","",IFERROR((VLOOKUP(C177,'[2]PRE - ETUDE'!$E$58:$AD$100,25,0)),IFERROR(VLOOKUP(C177,Imformations!$C$10:$G$32,3,0),IFERROR((VLOOKUP(C177,[2]PROJETS!$D$24:$AE$1000,25,0)),""))))</f>
        <v/>
      </c>
      <c r="I177" s="36"/>
      <c r="J177" s="37"/>
      <c r="K177" s="38"/>
      <c r="M177" s="34"/>
      <c r="N177" s="34"/>
    </row>
    <row r="178" spans="2:14" x14ac:dyDescent="0.25">
      <c r="B178" s="139"/>
      <c r="C178" s="65"/>
      <c r="D178" s="72"/>
      <c r="E178" s="64"/>
      <c r="F178" s="28" t="str">
        <f>IF(C178="","",IFERROR(VLOOKUP(C178,[1]Annuaires!$B$4:$ZZ$5000,2,0)&amp;"  "&amp;VLOOKUP(C178,[1]Annuaires!$B$4:$ZZ$5000,1,0),(IFERROR(VLOOKUP(C178,'[2]PRE - ETUDE'!$C$5:$ZZ$5000,5,0),IFERROR(VLOOKUP(C178,Imformations!$C$9:$E$39,2,0),(VLOOKUP(C178,[2]PROJETS!$C$5:$ZZ$5000,5,0)))))))</f>
        <v/>
      </c>
      <c r="G178" s="28" t="str">
        <f>IF(C178="","",IFERROR(VLOOKUP(C178,[1]Annuaires!$B$4:$ZZ$5000,4,0),(IFERROR(VLOOKUP(C178,'[2]PRE - ETUDE'!$C$5:$ZZ$5000,4,0),IFERROR(VLOOKUP(C178,[2]PROJETS!$C$5:$ZZ$5000,4,0),(VLOOKUP(C178,Imformations!$C$9:$E$38,3,0)))))))</f>
        <v/>
      </c>
      <c r="H178" s="29" t="str">
        <f>IF(C178="","",IFERROR((VLOOKUP(C178,'[2]PRE - ETUDE'!$E$58:$AD$100,25,0)),IFERROR(VLOOKUP(C178,Imformations!$C$10:$G$32,3,0),IFERROR((VLOOKUP(C178,[2]PROJETS!$D$24:$AE$1000,25,0)),""))))</f>
        <v/>
      </c>
      <c r="I178" s="36"/>
      <c r="J178" s="37"/>
      <c r="K178" s="38"/>
      <c r="M178" s="34"/>
      <c r="N178" s="34"/>
    </row>
    <row r="179" spans="2:14" x14ac:dyDescent="0.25">
      <c r="B179" s="140"/>
      <c r="C179" s="40" t="s">
        <v>49</v>
      </c>
      <c r="D179" s="73">
        <f>SUM(D172:D178)</f>
        <v>0</v>
      </c>
      <c r="E179" s="41"/>
      <c r="F179" s="42"/>
      <c r="G179" s="43" t="s">
        <v>50</v>
      </c>
      <c r="H179" s="44">
        <f>M179/24</f>
        <v>0</v>
      </c>
      <c r="I179" s="45" t="s">
        <v>51</v>
      </c>
      <c r="J179" s="46">
        <f>N179/24</f>
        <v>0</v>
      </c>
      <c r="K179" s="47" t="str">
        <f>IF(J179=0,"",J179-H179)</f>
        <v/>
      </c>
      <c r="M179" s="66"/>
      <c r="N179" s="66"/>
    </row>
    <row r="180" spans="2:14" x14ac:dyDescent="0.25">
      <c r="B180" s="138" t="s">
        <v>27</v>
      </c>
      <c r="C180" s="68"/>
      <c r="D180" s="70"/>
      <c r="E180" s="67"/>
      <c r="F180" s="28" t="str">
        <f>IF(C180="","",IFERROR(VLOOKUP(C180,[1]Annuaires!$B$4:$ZZ$5000,2,0)&amp;"  "&amp;VLOOKUP(C180,[1]Annuaires!$B$4:$ZZ$5000,1,0),(IFERROR(VLOOKUP(C180,'[2]PRE - ETUDE'!$C$5:$ZZ$5000,5,0),IFERROR(VLOOKUP(C180,Imformations!$C$9:$E$39,2,0),(VLOOKUP(C180,[2]PROJETS!$C$5:$ZZ$5000,5,0)))))))</f>
        <v/>
      </c>
      <c r="G180" s="28" t="str">
        <f>IF(C180="","",IFERROR(VLOOKUP(C180,[1]Annuaires!$B$4:$ZZ$5000,4,0),(IFERROR(VLOOKUP(C180,'[2]PRE - ETUDE'!$C$5:$ZZ$5000,4,0),IFERROR(VLOOKUP(C180,[2]PROJETS!$C$5:$ZZ$5000,4,0),(VLOOKUP(C180,Imformations!$C$9:$E$38,3,0)))))))</f>
        <v/>
      </c>
      <c r="H180" s="29" t="str">
        <f>IF(C180="","",IFERROR((VLOOKUP(C180,'[2]PRE - ETUDE'!$E$58:$AD$100,25,0)),IFERROR(VLOOKUP(C180,Imformations!$C$10:$G$32,3,0),IFERROR((VLOOKUP(C180,[2]PROJETS!$D$24:$AE$1000,25,0)),""))))</f>
        <v/>
      </c>
      <c r="I180" s="30"/>
      <c r="J180" s="31"/>
      <c r="K180" s="32"/>
      <c r="M180" s="34"/>
      <c r="N180" s="34"/>
    </row>
    <row r="181" spans="2:14" x14ac:dyDescent="0.25">
      <c r="B181" s="139"/>
      <c r="C181" s="65"/>
      <c r="D181" s="72"/>
      <c r="E181" s="64"/>
      <c r="F181" s="28" t="str">
        <f>IF(C181="","",IFERROR(VLOOKUP(C181,[1]Annuaires!$B$4:$ZZ$5000,2,0)&amp;"  "&amp;VLOOKUP(C181,[1]Annuaires!$B$4:$ZZ$5000,1,0),(IFERROR(VLOOKUP(C181,'[2]PRE - ETUDE'!$C$5:$ZZ$5000,5,0),IFERROR(VLOOKUP(C181,Imformations!$C$9:$E$39,2,0),(VLOOKUP(C181,[2]PROJETS!$C$5:$ZZ$5000,5,0)))))))</f>
        <v/>
      </c>
      <c r="G181" s="28" t="str">
        <f>IF(C181="","",IFERROR(VLOOKUP(C181,[1]Annuaires!$B$4:$ZZ$5000,4,0),(IFERROR(VLOOKUP(C181,'[2]PRE - ETUDE'!$C$5:$ZZ$5000,4,0),IFERROR(VLOOKUP(C181,[2]PROJETS!$C$5:$ZZ$5000,4,0),(VLOOKUP(C181,Imformations!$C$9:$E$38,3,0)))))))</f>
        <v/>
      </c>
      <c r="H181" s="29" t="str">
        <f>IF(C181="","",IFERROR((VLOOKUP(C181,'[2]PRE - ETUDE'!$E$58:$AD$100,25,0)),IFERROR(VLOOKUP(C181,Imformations!$C$10:$G$32,3,0),IFERROR((VLOOKUP(C181,[2]PROJETS!$D$24:$AE$1000,25,0)),""))))</f>
        <v/>
      </c>
      <c r="I181" s="36"/>
      <c r="J181" s="37"/>
      <c r="K181" s="38"/>
      <c r="M181" s="34"/>
      <c r="N181" s="34"/>
    </row>
    <row r="182" spans="2:14" x14ac:dyDescent="0.25">
      <c r="B182" s="139"/>
      <c r="C182" s="65"/>
      <c r="D182" s="72"/>
      <c r="E182" s="64"/>
      <c r="F182" s="28" t="str">
        <f>IF(C182="","",IFERROR(VLOOKUP(C182,[1]Annuaires!$B$4:$ZZ$5000,2,0)&amp;"  "&amp;VLOOKUP(C182,[1]Annuaires!$B$4:$ZZ$5000,1,0),(IFERROR(VLOOKUP(C182,'[2]PRE - ETUDE'!$C$5:$ZZ$5000,5,0),IFERROR(VLOOKUP(C182,Imformations!$C$9:$E$39,2,0),(VLOOKUP(C182,[2]PROJETS!$C$5:$ZZ$5000,5,0)))))))</f>
        <v/>
      </c>
      <c r="G182" s="28" t="str">
        <f>IF(C182="","",IFERROR(VLOOKUP(C182,[1]Annuaires!$B$4:$ZZ$5000,4,0),(IFERROR(VLOOKUP(C182,'[2]PRE - ETUDE'!$C$5:$ZZ$5000,4,0),IFERROR(VLOOKUP(C182,[2]PROJETS!$C$5:$ZZ$5000,4,0),(VLOOKUP(C182,Imformations!$C$9:$E$38,3,0)))))))</f>
        <v/>
      </c>
      <c r="H182" s="29" t="str">
        <f>IF(C182="","",IFERROR((VLOOKUP(C182,'[2]PRE - ETUDE'!$E$58:$AD$100,25,0)),IFERROR(VLOOKUP(C182,Imformations!$C$10:$G$32,3,0),IFERROR((VLOOKUP(C182,[2]PROJETS!$D$24:$AE$1000,25,0)),""))))</f>
        <v/>
      </c>
      <c r="I182" s="36"/>
      <c r="J182" s="37"/>
      <c r="K182" s="38"/>
      <c r="M182" s="34"/>
      <c r="N182" s="34"/>
    </row>
    <row r="183" spans="2:14" x14ac:dyDescent="0.25">
      <c r="B183" s="139"/>
      <c r="C183" s="65"/>
      <c r="D183" s="72"/>
      <c r="E183" s="64"/>
      <c r="F183" s="28" t="str">
        <f>IF(C183="","",IFERROR(VLOOKUP(C183,[1]Annuaires!$B$4:$ZZ$5000,2,0)&amp;"  "&amp;VLOOKUP(C183,[1]Annuaires!$B$4:$ZZ$5000,1,0),(IFERROR(VLOOKUP(C183,'[2]PRE - ETUDE'!$C$5:$ZZ$5000,5,0),IFERROR(VLOOKUP(C183,Imformations!$C$9:$E$39,2,0),(VLOOKUP(C183,[2]PROJETS!$C$5:$ZZ$5000,5,0)))))))</f>
        <v/>
      </c>
      <c r="G183" s="28" t="str">
        <f>IF(C183="","",IFERROR(VLOOKUP(C183,[1]Annuaires!$B$4:$ZZ$5000,4,0),(IFERROR(VLOOKUP(C183,'[2]PRE - ETUDE'!$C$5:$ZZ$5000,4,0),IFERROR(VLOOKUP(C183,[2]PROJETS!$C$5:$ZZ$5000,4,0),(VLOOKUP(C183,Imformations!$C$9:$E$38,3,0)))))))</f>
        <v/>
      </c>
      <c r="H183" s="29" t="str">
        <f>IF(C183="","",IFERROR((VLOOKUP(C183,'[2]PRE - ETUDE'!$E$58:$AD$100,25,0)),IFERROR(VLOOKUP(C183,Imformations!$C$10:$G$32,3,0),IFERROR((VLOOKUP(C183,[2]PROJETS!$D$24:$AE$1000,25,0)),""))))</f>
        <v/>
      </c>
      <c r="I183" s="36"/>
      <c r="J183" s="37"/>
      <c r="K183" s="38"/>
      <c r="M183" s="34"/>
      <c r="N183" s="34"/>
    </row>
    <row r="184" spans="2:14" x14ac:dyDescent="0.25">
      <c r="B184" s="139"/>
      <c r="C184" s="65"/>
      <c r="D184" s="72"/>
      <c r="E184" s="64"/>
      <c r="F184" s="28" t="str">
        <f>IF(C184="","",IFERROR(VLOOKUP(C184,[1]Annuaires!$B$4:$ZZ$5000,2,0)&amp;"  "&amp;VLOOKUP(C184,[1]Annuaires!$B$4:$ZZ$5000,1,0),(IFERROR(VLOOKUP(C184,'[2]PRE - ETUDE'!$C$5:$ZZ$5000,5,0),IFERROR(VLOOKUP(C184,Imformations!$C$9:$E$39,2,0),(VLOOKUP(C184,[2]PROJETS!$C$5:$ZZ$5000,5,0)))))))</f>
        <v/>
      </c>
      <c r="G184" s="28" t="str">
        <f>IF(C184="","",IFERROR(VLOOKUP(C184,[1]Annuaires!$B$4:$ZZ$5000,4,0),(IFERROR(VLOOKUP(C184,'[2]PRE - ETUDE'!$C$5:$ZZ$5000,4,0),IFERROR(VLOOKUP(C184,[2]PROJETS!$C$5:$ZZ$5000,4,0),(VLOOKUP(C184,Imformations!$C$9:$E$38,3,0)))))))</f>
        <v/>
      </c>
      <c r="H184" s="29" t="str">
        <f>IF(C184="","",IFERROR((VLOOKUP(C184,'[2]PRE - ETUDE'!$E$58:$AD$100,25,0)),IFERROR(VLOOKUP(C184,Imformations!$C$10:$G$32,3,0),IFERROR((VLOOKUP(C184,[2]PROJETS!$D$24:$AE$1000,25,0)),""))))</f>
        <v/>
      </c>
      <c r="I184" s="36"/>
      <c r="J184" s="37"/>
      <c r="K184" s="38"/>
      <c r="M184" s="34"/>
      <c r="N184" s="34"/>
    </row>
    <row r="185" spans="2:14" x14ac:dyDescent="0.25">
      <c r="B185" s="139"/>
      <c r="C185" s="65"/>
      <c r="D185" s="72"/>
      <c r="E185" s="64"/>
      <c r="F185" s="28" t="str">
        <f>IF(C185="","",IFERROR(VLOOKUP(C185,[1]Annuaires!$B$4:$ZZ$5000,2,0)&amp;"  "&amp;VLOOKUP(C185,[1]Annuaires!$B$4:$ZZ$5000,1,0),(IFERROR(VLOOKUP(C185,'[2]PRE - ETUDE'!$C$5:$ZZ$5000,5,0),IFERROR(VLOOKUP(C185,Imformations!$C$9:$E$39,2,0),(VLOOKUP(C185,[2]PROJETS!$C$5:$ZZ$5000,5,0)))))))</f>
        <v/>
      </c>
      <c r="G185" s="28" t="str">
        <f>IF(C185="","",IFERROR(VLOOKUP(C185,[1]Annuaires!$B$4:$ZZ$5000,4,0),(IFERROR(VLOOKUP(C185,'[2]PRE - ETUDE'!$C$5:$ZZ$5000,4,0),IFERROR(VLOOKUP(C185,[2]PROJETS!$C$5:$ZZ$5000,4,0),(VLOOKUP(C185,Imformations!$C$9:$E$38,3,0)))))))</f>
        <v/>
      </c>
      <c r="H185" s="29" t="str">
        <f>IF(C185="","",IFERROR((VLOOKUP(C185,'[2]PRE - ETUDE'!$E$58:$AD$100,25,0)),IFERROR(VLOOKUP(C185,Imformations!$C$10:$G$32,3,0),IFERROR((VLOOKUP(C185,[2]PROJETS!$D$24:$AE$1000,25,0)),""))))</f>
        <v/>
      </c>
      <c r="I185" s="36"/>
      <c r="J185" s="37"/>
      <c r="K185" s="38"/>
      <c r="M185" s="34"/>
      <c r="N185" s="34"/>
    </row>
    <row r="186" spans="2:14" x14ac:dyDescent="0.25">
      <c r="B186" s="139"/>
      <c r="C186" s="65"/>
      <c r="D186" s="72"/>
      <c r="E186" s="64"/>
      <c r="F186" s="28" t="str">
        <f>IF(C186="","",IFERROR(VLOOKUP(C186,[1]Annuaires!$B$4:$ZZ$5000,2,0)&amp;"  "&amp;VLOOKUP(C186,[1]Annuaires!$B$4:$ZZ$5000,1,0),(IFERROR(VLOOKUP(C186,'[2]PRE - ETUDE'!$C$5:$ZZ$5000,5,0),IFERROR(VLOOKUP(C186,Imformations!$C$9:$E$39,2,0),(VLOOKUP(C186,[2]PROJETS!$C$5:$ZZ$5000,5,0)))))))</f>
        <v/>
      </c>
      <c r="G186" s="28" t="str">
        <f>IF(C186="","",IFERROR(VLOOKUP(C186,[1]Annuaires!$B$4:$ZZ$5000,4,0),(IFERROR(VLOOKUP(C186,'[2]PRE - ETUDE'!$C$5:$ZZ$5000,4,0),IFERROR(VLOOKUP(C186,[2]PROJETS!$C$5:$ZZ$5000,4,0),(VLOOKUP(C186,Imformations!$C$9:$E$38,3,0)))))))</f>
        <v/>
      </c>
      <c r="H186" s="29" t="str">
        <f>IF(C186="","",IFERROR((VLOOKUP(C186,'[2]PRE - ETUDE'!$E$58:$AD$100,25,0)),IFERROR(VLOOKUP(C186,Imformations!$C$10:$G$32,3,0),IFERROR((VLOOKUP(C186,[2]PROJETS!$D$24:$AE$1000,25,0)),""))))</f>
        <v/>
      </c>
      <c r="I186" s="36"/>
      <c r="J186" s="37"/>
      <c r="K186" s="38"/>
      <c r="M186" s="34"/>
      <c r="N186" s="34"/>
    </row>
    <row r="187" spans="2:14" x14ac:dyDescent="0.25">
      <c r="B187" s="140"/>
      <c r="C187" s="40" t="s">
        <v>49</v>
      </c>
      <c r="D187" s="73">
        <f>SUM(D180:D186)</f>
        <v>0</v>
      </c>
      <c r="E187" s="41"/>
      <c r="F187" s="42"/>
      <c r="G187" s="43" t="s">
        <v>50</v>
      </c>
      <c r="H187" s="44">
        <f>M187/24</f>
        <v>0</v>
      </c>
      <c r="I187" s="45" t="s">
        <v>51</v>
      </c>
      <c r="J187" s="46">
        <f>N187/24</f>
        <v>0</v>
      </c>
      <c r="K187" s="47" t="str">
        <f>IF(J187=0,"",J187-H187)</f>
        <v/>
      </c>
      <c r="M187" s="66"/>
      <c r="N187" s="66"/>
    </row>
    <row r="188" spans="2:14" x14ac:dyDescent="0.25">
      <c r="B188" s="138" t="s">
        <v>28</v>
      </c>
      <c r="C188" s="68"/>
      <c r="D188" s="70"/>
      <c r="E188" s="67"/>
      <c r="F188" s="28" t="str">
        <f>IF(C188="","",IFERROR(VLOOKUP(C188,[1]Annuaires!$B$4:$ZZ$5000,2,0)&amp;"  "&amp;VLOOKUP(C188,[1]Annuaires!$B$4:$ZZ$5000,1,0),(IFERROR(VLOOKUP(C188,'[2]PRE - ETUDE'!$C$5:$ZZ$5000,5,0),IFERROR(VLOOKUP(C188,Imformations!$C$9:$E$39,2,0),(VLOOKUP(C188,[2]PROJETS!$C$5:$ZZ$5000,5,0)))))))</f>
        <v/>
      </c>
      <c r="G188" s="28" t="str">
        <f>IF(C188="","",IFERROR(VLOOKUP(C188,[1]Annuaires!$B$4:$ZZ$5000,4,0),(IFERROR(VLOOKUP(C188,'[2]PRE - ETUDE'!$C$5:$ZZ$5000,4,0),IFERROR(VLOOKUP(C188,[2]PROJETS!$C$5:$ZZ$5000,4,0),(VLOOKUP(C188,Imformations!$C$9:$E$38,3,0)))))))</f>
        <v/>
      </c>
      <c r="H188" s="29" t="str">
        <f>IF(C188="","",IFERROR((VLOOKUP(C188,'[2]PRE - ETUDE'!$E$58:$AD$100,25,0)),IFERROR(VLOOKUP(C188,Imformations!$C$10:$G$32,3,0),IFERROR((VLOOKUP(C188,[2]PROJETS!$D$24:$AE$1000,25,0)),""))))</f>
        <v/>
      </c>
      <c r="I188" s="30"/>
      <c r="J188" s="31"/>
      <c r="K188" s="32"/>
      <c r="M188" s="34"/>
      <c r="N188" s="34"/>
    </row>
    <row r="189" spans="2:14" x14ac:dyDescent="0.25">
      <c r="B189" s="139"/>
      <c r="C189" s="65"/>
      <c r="D189" s="72"/>
      <c r="E189" s="64"/>
      <c r="F189" s="28" t="str">
        <f>IF(C189="","",IFERROR(VLOOKUP(C189,[1]Annuaires!$B$4:$ZZ$5000,2,0)&amp;"  "&amp;VLOOKUP(C189,[1]Annuaires!$B$4:$ZZ$5000,1,0),(IFERROR(VLOOKUP(C189,'[2]PRE - ETUDE'!$C$5:$ZZ$5000,5,0),IFERROR(VLOOKUP(C189,Imformations!$C$9:$E$39,2,0),(VLOOKUP(C189,[2]PROJETS!$C$5:$ZZ$5000,5,0)))))))</f>
        <v/>
      </c>
      <c r="G189" s="28" t="str">
        <f>IF(C189="","",IFERROR(VLOOKUP(C189,[1]Annuaires!$B$4:$ZZ$5000,4,0),(IFERROR(VLOOKUP(C189,'[2]PRE - ETUDE'!$C$5:$ZZ$5000,4,0),IFERROR(VLOOKUP(C189,[2]PROJETS!$C$5:$ZZ$5000,4,0),(VLOOKUP(C189,Imformations!$C$9:$E$38,3,0)))))))</f>
        <v/>
      </c>
      <c r="H189" s="29" t="str">
        <f>IF(C189="","",IFERROR((VLOOKUP(C189,'[2]PRE - ETUDE'!$E$58:$AD$100,25,0)),IFERROR(VLOOKUP(C189,Imformations!$C$10:$G$32,3,0),IFERROR((VLOOKUP(C189,[2]PROJETS!$D$24:$AE$1000,25,0)),""))))</f>
        <v/>
      </c>
      <c r="I189" s="36"/>
      <c r="J189" s="37"/>
      <c r="K189" s="38"/>
      <c r="M189" s="34"/>
      <c r="N189" s="34"/>
    </row>
    <row r="190" spans="2:14" x14ac:dyDescent="0.25">
      <c r="B190" s="139"/>
      <c r="C190" s="65"/>
      <c r="D190" s="72"/>
      <c r="E190" s="64"/>
      <c r="F190" s="28" t="str">
        <f>IF(C190="","",IFERROR(VLOOKUP(C190,[1]Annuaires!$B$4:$ZZ$5000,2,0)&amp;"  "&amp;VLOOKUP(C190,[1]Annuaires!$B$4:$ZZ$5000,1,0),(IFERROR(VLOOKUP(C190,'[2]PRE - ETUDE'!$C$5:$ZZ$5000,5,0),IFERROR(VLOOKUP(C190,Imformations!$C$9:$E$39,2,0),(VLOOKUP(C190,[2]PROJETS!$C$5:$ZZ$5000,5,0)))))))</f>
        <v/>
      </c>
      <c r="G190" s="28" t="str">
        <f>IF(C190="","",IFERROR(VLOOKUP(C190,[1]Annuaires!$B$4:$ZZ$5000,4,0),(IFERROR(VLOOKUP(C190,'[2]PRE - ETUDE'!$C$5:$ZZ$5000,4,0),IFERROR(VLOOKUP(C190,[2]PROJETS!$C$5:$ZZ$5000,4,0),(VLOOKUP(C190,Imformations!$C$9:$E$38,3,0)))))))</f>
        <v/>
      </c>
      <c r="H190" s="29" t="str">
        <f>IF(C190="","",IFERROR((VLOOKUP(C190,'[2]PRE - ETUDE'!$E$58:$AD$100,25,0)),IFERROR(VLOOKUP(C190,Imformations!$C$10:$G$32,3,0),IFERROR((VLOOKUP(C190,[2]PROJETS!$D$24:$AE$1000,25,0)),""))))</f>
        <v/>
      </c>
      <c r="I190" s="36"/>
      <c r="J190" s="37"/>
      <c r="K190" s="38"/>
      <c r="M190" s="34"/>
      <c r="N190" s="34"/>
    </row>
    <row r="191" spans="2:14" x14ac:dyDescent="0.25">
      <c r="B191" s="139"/>
      <c r="C191" s="65"/>
      <c r="D191" s="72"/>
      <c r="E191" s="64"/>
      <c r="F191" s="28" t="str">
        <f>IF(C191="","",IFERROR(VLOOKUP(C191,[1]Annuaires!$B$4:$ZZ$5000,2,0)&amp;"  "&amp;VLOOKUP(C191,[1]Annuaires!$B$4:$ZZ$5000,1,0),(IFERROR(VLOOKUP(C191,'[2]PRE - ETUDE'!$C$5:$ZZ$5000,5,0),IFERROR(VLOOKUP(C191,Imformations!$C$9:$E$39,2,0),(VLOOKUP(C191,[2]PROJETS!$C$5:$ZZ$5000,5,0)))))))</f>
        <v/>
      </c>
      <c r="G191" s="28" t="str">
        <f>IF(C191="","",IFERROR(VLOOKUP(C191,[1]Annuaires!$B$4:$ZZ$5000,4,0),(IFERROR(VLOOKUP(C191,'[2]PRE - ETUDE'!$C$5:$ZZ$5000,4,0),IFERROR(VLOOKUP(C191,[2]PROJETS!$C$5:$ZZ$5000,4,0),(VLOOKUP(C191,Imformations!$C$9:$E$38,3,0)))))))</f>
        <v/>
      </c>
      <c r="H191" s="29" t="str">
        <f>IF(C191="","",IFERROR((VLOOKUP(C191,'[2]PRE - ETUDE'!$E$58:$AD$100,25,0)),IFERROR(VLOOKUP(C191,Imformations!$C$10:$G$32,3,0),IFERROR((VLOOKUP(C191,[2]PROJETS!$D$24:$AE$1000,25,0)),""))))</f>
        <v/>
      </c>
      <c r="I191" s="36"/>
      <c r="J191" s="37"/>
      <c r="K191" s="38"/>
      <c r="M191" s="34"/>
      <c r="N191" s="34"/>
    </row>
    <row r="192" spans="2:14" x14ac:dyDescent="0.25">
      <c r="B192" s="139"/>
      <c r="C192" s="65"/>
      <c r="D192" s="72"/>
      <c r="E192" s="64"/>
      <c r="F192" s="28" t="str">
        <f>IF(C192="","",IFERROR(VLOOKUP(C192,[1]Annuaires!$B$4:$ZZ$5000,2,0)&amp;"  "&amp;VLOOKUP(C192,[1]Annuaires!$B$4:$ZZ$5000,1,0),(IFERROR(VLOOKUP(C192,'[2]PRE - ETUDE'!$C$5:$ZZ$5000,5,0),IFERROR(VLOOKUP(C192,Imformations!$C$9:$E$39,2,0),(VLOOKUP(C192,[2]PROJETS!$C$5:$ZZ$5000,5,0)))))))</f>
        <v/>
      </c>
      <c r="G192" s="28" t="str">
        <f>IF(C192="","",IFERROR(VLOOKUP(C192,[1]Annuaires!$B$4:$ZZ$5000,4,0),(IFERROR(VLOOKUP(C192,'[2]PRE - ETUDE'!$C$5:$ZZ$5000,4,0),IFERROR(VLOOKUP(C192,[2]PROJETS!$C$5:$ZZ$5000,4,0),(VLOOKUP(C192,Imformations!$C$9:$E$38,3,0)))))))</f>
        <v/>
      </c>
      <c r="H192" s="29" t="str">
        <f>IF(C192="","",IFERROR((VLOOKUP(C192,'[2]PRE - ETUDE'!$E$58:$AD$100,25,0)),IFERROR(VLOOKUP(C192,Imformations!$C$10:$G$32,3,0),IFERROR((VLOOKUP(C192,[2]PROJETS!$D$24:$AE$1000,25,0)),""))))</f>
        <v/>
      </c>
      <c r="I192" s="36"/>
      <c r="J192" s="37"/>
      <c r="K192" s="38"/>
      <c r="M192" s="34"/>
      <c r="N192" s="34"/>
    </row>
    <row r="193" spans="2:14" x14ac:dyDescent="0.25">
      <c r="B193" s="139"/>
      <c r="C193" s="65"/>
      <c r="D193" s="72"/>
      <c r="E193" s="64"/>
      <c r="F193" s="28" t="str">
        <f>IF(C193="","",IFERROR(VLOOKUP(C193,[1]Annuaires!$B$4:$ZZ$5000,2,0)&amp;"  "&amp;VLOOKUP(C193,[1]Annuaires!$B$4:$ZZ$5000,1,0),(IFERROR(VLOOKUP(C193,'[2]PRE - ETUDE'!$C$5:$ZZ$5000,5,0),IFERROR(VLOOKUP(C193,Imformations!$C$9:$E$39,2,0),(VLOOKUP(C193,[2]PROJETS!$C$5:$ZZ$5000,5,0)))))))</f>
        <v/>
      </c>
      <c r="G193" s="28" t="str">
        <f>IF(C193="","",IFERROR(VLOOKUP(C193,[1]Annuaires!$B$4:$ZZ$5000,4,0),(IFERROR(VLOOKUP(C193,'[2]PRE - ETUDE'!$C$5:$ZZ$5000,4,0),IFERROR(VLOOKUP(C193,[2]PROJETS!$C$5:$ZZ$5000,4,0),(VLOOKUP(C193,Imformations!$C$9:$E$38,3,0)))))))</f>
        <v/>
      </c>
      <c r="H193" s="29" t="str">
        <f>IF(C193="","",IFERROR((VLOOKUP(C193,'[2]PRE - ETUDE'!$E$58:$AD$100,25,0)),IFERROR(VLOOKUP(C193,Imformations!$C$10:$G$32,3,0),IFERROR((VLOOKUP(C193,[2]PROJETS!$D$24:$AE$1000,25,0)),""))))</f>
        <v/>
      </c>
      <c r="I193" s="36"/>
      <c r="J193" s="37"/>
      <c r="K193" s="38"/>
      <c r="M193" s="34"/>
      <c r="N193" s="34"/>
    </row>
    <row r="194" spans="2:14" x14ac:dyDescent="0.25">
      <c r="B194" s="139"/>
      <c r="C194" s="65"/>
      <c r="D194" s="72"/>
      <c r="E194" s="64"/>
      <c r="F194" s="28" t="str">
        <f>IF(C194="","",IFERROR(VLOOKUP(C194,[1]Annuaires!$B$4:$ZZ$5000,2,0)&amp;"  "&amp;VLOOKUP(C194,[1]Annuaires!$B$4:$ZZ$5000,1,0),(IFERROR(VLOOKUP(C194,'[2]PRE - ETUDE'!$C$5:$ZZ$5000,5,0),IFERROR(VLOOKUP(C194,Imformations!$C$9:$E$39,2,0),(VLOOKUP(C194,[2]PROJETS!$C$5:$ZZ$5000,5,0)))))))</f>
        <v/>
      </c>
      <c r="G194" s="28" t="str">
        <f>IF(C194="","",IFERROR(VLOOKUP(C194,[1]Annuaires!$B$4:$ZZ$5000,4,0),(IFERROR(VLOOKUP(C194,'[2]PRE - ETUDE'!$C$5:$ZZ$5000,4,0),IFERROR(VLOOKUP(C194,[2]PROJETS!$C$5:$ZZ$5000,4,0),(VLOOKUP(C194,Imformations!$C$9:$E$38,3,0)))))))</f>
        <v/>
      </c>
      <c r="H194" s="29" t="str">
        <f>IF(C194="","",IFERROR((VLOOKUP(C194,'[2]PRE - ETUDE'!$E$58:$AD$100,25,0)),IFERROR(VLOOKUP(C194,Imformations!$C$10:$G$32,3,0),IFERROR((VLOOKUP(C194,[2]PROJETS!$D$24:$AE$1000,25,0)),""))))</f>
        <v/>
      </c>
      <c r="I194" s="36"/>
      <c r="J194" s="37"/>
      <c r="K194" s="38"/>
      <c r="M194" s="34"/>
      <c r="N194" s="34"/>
    </row>
    <row r="195" spans="2:14" x14ac:dyDescent="0.25">
      <c r="B195" s="140"/>
      <c r="C195" s="40" t="s">
        <v>49</v>
      </c>
      <c r="D195" s="73">
        <f>SUM(D188:D194)</f>
        <v>0</v>
      </c>
      <c r="E195" s="41"/>
      <c r="F195" s="42"/>
      <c r="G195" s="43" t="s">
        <v>50</v>
      </c>
      <c r="H195" s="44">
        <f>M195/24</f>
        <v>0</v>
      </c>
      <c r="I195" s="45" t="s">
        <v>51</v>
      </c>
      <c r="J195" s="46">
        <f>N195/24</f>
        <v>0</v>
      </c>
      <c r="K195" s="47" t="str">
        <f>IF(J195=0,"",J195-H195)</f>
        <v/>
      </c>
      <c r="M195" s="66"/>
      <c r="N195" s="66"/>
    </row>
    <row r="196" spans="2:14" x14ac:dyDescent="0.25">
      <c r="B196" s="138" t="s">
        <v>29</v>
      </c>
      <c r="C196" s="68"/>
      <c r="D196" s="70"/>
      <c r="E196" s="67"/>
      <c r="F196" s="28" t="str">
        <f>IF(C196="","",IFERROR(VLOOKUP(C196,[1]Annuaires!$B$4:$ZZ$5000,2,0)&amp;"  "&amp;VLOOKUP(C196,[1]Annuaires!$B$4:$ZZ$5000,1,0),(IFERROR(VLOOKUP(C196,'[2]PRE - ETUDE'!$C$5:$ZZ$5000,5,0),IFERROR(VLOOKUP(C196,Imformations!$C$9:$E$39,2,0),(VLOOKUP(C196,[2]PROJETS!$C$5:$ZZ$5000,5,0)))))))</f>
        <v/>
      </c>
      <c r="G196" s="28" t="str">
        <f>IF(C196="","",IFERROR(VLOOKUP(C196,[1]Annuaires!$B$4:$ZZ$5000,4,0),(IFERROR(VLOOKUP(C196,'[2]PRE - ETUDE'!$C$5:$ZZ$5000,4,0),IFERROR(VLOOKUP(C196,[2]PROJETS!$C$5:$ZZ$5000,4,0),(VLOOKUP(C196,Imformations!$C$9:$E$38,3,0)))))))</f>
        <v/>
      </c>
      <c r="H196" s="29" t="str">
        <f>IF(C196="","",IFERROR((VLOOKUP(C196,'[2]PRE - ETUDE'!$E$58:$AD$100,25,0)),IFERROR(VLOOKUP(C196,Imformations!$C$10:$G$32,3,0),IFERROR((VLOOKUP(C196,[2]PROJETS!$D$24:$AE$1000,25,0)),""))))</f>
        <v/>
      </c>
      <c r="I196" s="30"/>
      <c r="J196" s="31"/>
      <c r="K196" s="32"/>
      <c r="M196" s="34"/>
      <c r="N196" s="34"/>
    </row>
    <row r="197" spans="2:14" x14ac:dyDescent="0.25">
      <c r="B197" s="139"/>
      <c r="C197" s="65"/>
      <c r="D197" s="72"/>
      <c r="E197" s="64"/>
      <c r="F197" s="28" t="str">
        <f>IF(C197="","",IFERROR(VLOOKUP(C197,[1]Annuaires!$B$4:$ZZ$5000,2,0)&amp;"  "&amp;VLOOKUP(C197,[1]Annuaires!$B$4:$ZZ$5000,1,0),(IFERROR(VLOOKUP(C197,'[2]PRE - ETUDE'!$C$5:$ZZ$5000,5,0),IFERROR(VLOOKUP(C197,Imformations!$C$9:$E$39,2,0),(VLOOKUP(C197,[2]PROJETS!$C$5:$ZZ$5000,5,0)))))))</f>
        <v/>
      </c>
      <c r="G197" s="28" t="str">
        <f>IF(C197="","",IFERROR(VLOOKUP(C197,[1]Annuaires!$B$4:$ZZ$5000,4,0),(IFERROR(VLOOKUP(C197,'[2]PRE - ETUDE'!$C$5:$ZZ$5000,4,0),IFERROR(VLOOKUP(C197,[2]PROJETS!$C$5:$ZZ$5000,4,0),(VLOOKUP(C197,Imformations!$C$9:$E$38,3,0)))))))</f>
        <v/>
      </c>
      <c r="H197" s="29" t="str">
        <f>IF(C197="","",IFERROR((VLOOKUP(C197,'[2]PRE - ETUDE'!$E$58:$AD$100,25,0)),IFERROR(VLOOKUP(C197,Imformations!$C$10:$G$32,3,0),IFERROR((VLOOKUP(C197,[2]PROJETS!$D$24:$AE$1000,25,0)),""))))</f>
        <v/>
      </c>
      <c r="I197" s="36"/>
      <c r="J197" s="37"/>
      <c r="K197" s="38"/>
      <c r="M197" s="34"/>
      <c r="N197" s="34"/>
    </row>
    <row r="198" spans="2:14" x14ac:dyDescent="0.25">
      <c r="B198" s="139"/>
      <c r="C198" s="65"/>
      <c r="D198" s="72"/>
      <c r="E198" s="64"/>
      <c r="F198" s="28" t="str">
        <f>IF(C198="","",IFERROR(VLOOKUP(C198,[1]Annuaires!$B$4:$ZZ$5000,2,0)&amp;"  "&amp;VLOOKUP(C198,[1]Annuaires!$B$4:$ZZ$5000,1,0),(IFERROR(VLOOKUP(C198,'[2]PRE - ETUDE'!$C$5:$ZZ$5000,5,0),IFERROR(VLOOKUP(C198,Imformations!$C$9:$E$39,2,0),(VLOOKUP(C198,[2]PROJETS!$C$5:$ZZ$5000,5,0)))))))</f>
        <v/>
      </c>
      <c r="G198" s="28" t="str">
        <f>IF(C198="","",IFERROR(VLOOKUP(C198,[1]Annuaires!$B$4:$ZZ$5000,4,0),(IFERROR(VLOOKUP(C198,'[2]PRE - ETUDE'!$C$5:$ZZ$5000,4,0),IFERROR(VLOOKUP(C198,[2]PROJETS!$C$5:$ZZ$5000,4,0),(VLOOKUP(C198,Imformations!$C$9:$E$38,3,0)))))))</f>
        <v/>
      </c>
      <c r="H198" s="29" t="str">
        <f>IF(C198="","",IFERROR((VLOOKUP(C198,'[2]PRE - ETUDE'!$E$58:$AD$100,25,0)),IFERROR(VLOOKUP(C198,Imformations!$C$10:$G$32,3,0),IFERROR((VLOOKUP(C198,[2]PROJETS!$D$24:$AE$1000,25,0)),""))))</f>
        <v/>
      </c>
      <c r="I198" s="36"/>
      <c r="J198" s="37"/>
      <c r="K198" s="38"/>
      <c r="M198" s="34"/>
      <c r="N198" s="34"/>
    </row>
    <row r="199" spans="2:14" x14ac:dyDescent="0.25">
      <c r="B199" s="139"/>
      <c r="C199" s="65"/>
      <c r="D199" s="72"/>
      <c r="E199" s="64"/>
      <c r="F199" s="28" t="str">
        <f>IF(C199="","",IFERROR(VLOOKUP(C199,[1]Annuaires!$B$4:$ZZ$5000,2,0)&amp;"  "&amp;VLOOKUP(C199,[1]Annuaires!$B$4:$ZZ$5000,1,0),(IFERROR(VLOOKUP(C199,'[2]PRE - ETUDE'!$C$5:$ZZ$5000,5,0),IFERROR(VLOOKUP(C199,Imformations!$C$9:$E$39,2,0),(VLOOKUP(C199,[2]PROJETS!$C$5:$ZZ$5000,5,0)))))))</f>
        <v/>
      </c>
      <c r="G199" s="28" t="str">
        <f>IF(C199="","",IFERROR(VLOOKUP(C199,[1]Annuaires!$B$4:$ZZ$5000,4,0),(IFERROR(VLOOKUP(C199,'[2]PRE - ETUDE'!$C$5:$ZZ$5000,4,0),IFERROR(VLOOKUP(C199,[2]PROJETS!$C$5:$ZZ$5000,4,0),(VLOOKUP(C199,Imformations!$C$9:$E$38,3,0)))))))</f>
        <v/>
      </c>
      <c r="H199" s="29" t="str">
        <f>IF(C199="","",IFERROR((VLOOKUP(C199,'[2]PRE - ETUDE'!$E$58:$AD$100,25,0)),IFERROR(VLOOKUP(C199,Imformations!$C$10:$G$32,3,0),IFERROR((VLOOKUP(C199,[2]PROJETS!$D$24:$AE$1000,25,0)),""))))</f>
        <v/>
      </c>
      <c r="I199" s="36"/>
      <c r="J199" s="37"/>
      <c r="K199" s="38"/>
      <c r="M199" s="34"/>
      <c r="N199" s="34"/>
    </row>
    <row r="200" spans="2:14" x14ac:dyDescent="0.25">
      <c r="B200" s="139"/>
      <c r="C200" s="65"/>
      <c r="D200" s="72"/>
      <c r="E200" s="64"/>
      <c r="F200" s="28" t="str">
        <f>IF(C200="","",IFERROR(VLOOKUP(C200,[1]Annuaires!$B$4:$ZZ$5000,2,0)&amp;"  "&amp;VLOOKUP(C200,[1]Annuaires!$B$4:$ZZ$5000,1,0),(IFERROR(VLOOKUP(C200,'[2]PRE - ETUDE'!$C$5:$ZZ$5000,5,0),IFERROR(VLOOKUP(C200,Imformations!$C$9:$E$39,2,0),(VLOOKUP(C200,[2]PROJETS!$C$5:$ZZ$5000,5,0)))))))</f>
        <v/>
      </c>
      <c r="G200" s="28" t="str">
        <f>IF(C200="","",IFERROR(VLOOKUP(C200,[1]Annuaires!$B$4:$ZZ$5000,4,0),(IFERROR(VLOOKUP(C200,'[2]PRE - ETUDE'!$C$5:$ZZ$5000,4,0),IFERROR(VLOOKUP(C200,[2]PROJETS!$C$5:$ZZ$5000,4,0),(VLOOKUP(C200,Imformations!$C$9:$E$38,3,0)))))))</f>
        <v/>
      </c>
      <c r="H200" s="29" t="str">
        <f>IF(C200="","",IFERROR((VLOOKUP(C200,'[2]PRE - ETUDE'!$E$58:$AD$100,25,0)),IFERROR(VLOOKUP(C200,Imformations!$C$10:$G$32,3,0),IFERROR((VLOOKUP(C200,[2]PROJETS!$D$24:$AE$1000,25,0)),""))))</f>
        <v/>
      </c>
      <c r="I200" s="36"/>
      <c r="J200" s="37"/>
      <c r="K200" s="38"/>
      <c r="M200" s="34"/>
      <c r="N200" s="34"/>
    </row>
    <row r="201" spans="2:14" x14ac:dyDescent="0.25">
      <c r="B201" s="139"/>
      <c r="C201" s="65"/>
      <c r="D201" s="72"/>
      <c r="E201" s="64"/>
      <c r="F201" s="28" t="str">
        <f>IF(C201="","",IFERROR(VLOOKUP(C201,[1]Annuaires!$B$4:$ZZ$5000,2,0)&amp;"  "&amp;VLOOKUP(C201,[1]Annuaires!$B$4:$ZZ$5000,1,0),(IFERROR(VLOOKUP(C201,'[2]PRE - ETUDE'!$C$5:$ZZ$5000,5,0),IFERROR(VLOOKUP(C201,Imformations!$C$9:$E$39,2,0),(VLOOKUP(C201,[2]PROJETS!$C$5:$ZZ$5000,5,0)))))))</f>
        <v/>
      </c>
      <c r="G201" s="28" t="str">
        <f>IF(C201="","",IFERROR(VLOOKUP(C201,[1]Annuaires!$B$4:$ZZ$5000,4,0),(IFERROR(VLOOKUP(C201,'[2]PRE - ETUDE'!$C$5:$ZZ$5000,4,0),IFERROR(VLOOKUP(C201,[2]PROJETS!$C$5:$ZZ$5000,4,0),(VLOOKUP(C201,Imformations!$C$9:$E$38,3,0)))))))</f>
        <v/>
      </c>
      <c r="H201" s="29" t="str">
        <f>IF(C201="","",IFERROR((VLOOKUP(C201,'[2]PRE - ETUDE'!$E$58:$AD$100,25,0)),IFERROR(VLOOKUP(C201,Imformations!$C$10:$G$32,3,0),IFERROR((VLOOKUP(C201,[2]PROJETS!$D$24:$AE$1000,25,0)),""))))</f>
        <v/>
      </c>
      <c r="I201" s="36"/>
      <c r="J201" s="37"/>
      <c r="K201" s="38"/>
      <c r="M201" s="34"/>
      <c r="N201" s="34"/>
    </row>
    <row r="202" spans="2:14" x14ac:dyDescent="0.25">
      <c r="B202" s="139"/>
      <c r="C202" s="65"/>
      <c r="D202" s="72"/>
      <c r="E202" s="64"/>
      <c r="F202" s="28" t="str">
        <f>IF(C202="","",IFERROR(VLOOKUP(C202,[1]Annuaires!$B$4:$ZZ$5000,2,0)&amp;"  "&amp;VLOOKUP(C202,[1]Annuaires!$B$4:$ZZ$5000,1,0),(IFERROR(VLOOKUP(C202,'[2]PRE - ETUDE'!$C$5:$ZZ$5000,5,0),IFERROR(VLOOKUP(C202,Imformations!$C$9:$E$39,2,0),(VLOOKUP(C202,[2]PROJETS!$C$5:$ZZ$5000,5,0)))))))</f>
        <v/>
      </c>
      <c r="G202" s="28" t="str">
        <f>IF(C202="","",IFERROR(VLOOKUP(C202,[1]Annuaires!$B$4:$ZZ$5000,4,0),(IFERROR(VLOOKUP(C202,'[2]PRE - ETUDE'!$C$5:$ZZ$5000,4,0),IFERROR(VLOOKUP(C202,[2]PROJETS!$C$5:$ZZ$5000,4,0),(VLOOKUP(C202,Imformations!$C$9:$E$38,3,0)))))))</f>
        <v/>
      </c>
      <c r="H202" s="29" t="str">
        <f>IF(C202="","",IFERROR((VLOOKUP(C202,'[2]PRE - ETUDE'!$E$58:$AD$100,25,0)),IFERROR(VLOOKUP(C202,Imformations!$C$10:$G$32,3,0),IFERROR((VLOOKUP(C202,[2]PROJETS!$D$24:$AE$1000,25,0)),""))))</f>
        <v/>
      </c>
      <c r="I202" s="36"/>
      <c r="J202" s="37"/>
      <c r="K202" s="38"/>
      <c r="M202" s="34"/>
      <c r="N202" s="34"/>
    </row>
    <row r="203" spans="2:14" x14ac:dyDescent="0.25">
      <c r="B203" s="140"/>
      <c r="C203" s="40" t="s">
        <v>49</v>
      </c>
      <c r="D203" s="73">
        <f>SUM(D196:D202)</f>
        <v>0</v>
      </c>
      <c r="E203" s="41"/>
      <c r="F203" s="42"/>
      <c r="G203" s="43" t="s">
        <v>50</v>
      </c>
      <c r="H203" s="44">
        <f>M203/24</f>
        <v>0</v>
      </c>
      <c r="I203" s="45" t="s">
        <v>51</v>
      </c>
      <c r="J203" s="46">
        <f>N203/24</f>
        <v>0</v>
      </c>
      <c r="K203" s="47" t="str">
        <f>IF(J203=0,"",J203-H203)</f>
        <v/>
      </c>
      <c r="M203" s="66"/>
      <c r="N203" s="66"/>
    </row>
    <row r="204" spans="2:14" x14ac:dyDescent="0.25">
      <c r="B204" s="138" t="s">
        <v>30</v>
      </c>
      <c r="C204" s="68"/>
      <c r="D204" s="70"/>
      <c r="E204" s="67"/>
      <c r="F204" s="28" t="str">
        <f>IF(C204="","",IFERROR(VLOOKUP(C204,[1]Annuaires!$B$4:$ZZ$5000,2,0)&amp;"  "&amp;VLOOKUP(C204,[1]Annuaires!$B$4:$ZZ$5000,1,0),(IFERROR(VLOOKUP(C204,'[2]PRE - ETUDE'!$C$5:$ZZ$5000,5,0),IFERROR(VLOOKUP(C204,Imformations!$C$9:$E$39,2,0),(VLOOKUP(C204,[2]PROJETS!$C$5:$ZZ$5000,5,0)))))))</f>
        <v/>
      </c>
      <c r="G204" s="28" t="str">
        <f>IF(C204="","",IFERROR(VLOOKUP(C204,[1]Annuaires!$B$4:$ZZ$5000,4,0),(IFERROR(VLOOKUP(C204,'[2]PRE - ETUDE'!$C$5:$ZZ$5000,4,0),IFERROR(VLOOKUP(C204,[2]PROJETS!$C$5:$ZZ$5000,4,0),(VLOOKUP(C204,Imformations!$C$9:$E$38,3,0)))))))</f>
        <v/>
      </c>
      <c r="H204" s="29" t="str">
        <f>IF(C204="","",IFERROR((VLOOKUP(C204,'[2]PRE - ETUDE'!$E$58:$AD$100,25,0)),IFERROR(VLOOKUP(C204,Imformations!$C$10:$G$32,3,0),IFERROR((VLOOKUP(C204,[2]PROJETS!$D$24:$AE$1000,25,0)),""))))</f>
        <v/>
      </c>
      <c r="I204" s="30"/>
      <c r="J204" s="31"/>
      <c r="K204" s="32"/>
      <c r="M204" s="34"/>
      <c r="N204" s="34"/>
    </row>
    <row r="205" spans="2:14" x14ac:dyDescent="0.25">
      <c r="B205" s="139"/>
      <c r="C205" s="65"/>
      <c r="D205" s="72"/>
      <c r="E205" s="64"/>
      <c r="F205" s="28" t="str">
        <f>IF(C205="","",IFERROR(VLOOKUP(C205,[1]Annuaires!$B$4:$ZZ$5000,2,0)&amp;"  "&amp;VLOOKUP(C205,[1]Annuaires!$B$4:$ZZ$5000,1,0),(IFERROR(VLOOKUP(C205,'[2]PRE - ETUDE'!$C$5:$ZZ$5000,5,0),IFERROR(VLOOKUP(C205,Imformations!$C$9:$E$39,2,0),(VLOOKUP(C205,[2]PROJETS!$C$5:$ZZ$5000,5,0)))))))</f>
        <v/>
      </c>
      <c r="G205" s="28" t="str">
        <f>IF(C205="","",IFERROR(VLOOKUP(C205,[1]Annuaires!$B$4:$ZZ$5000,4,0),(IFERROR(VLOOKUP(C205,'[2]PRE - ETUDE'!$C$5:$ZZ$5000,4,0),IFERROR(VLOOKUP(C205,[2]PROJETS!$C$5:$ZZ$5000,4,0),(VLOOKUP(C205,Imformations!$C$9:$E$38,3,0)))))))</f>
        <v/>
      </c>
      <c r="H205" s="29" t="str">
        <f>IF(C205="","",IFERROR((VLOOKUP(C205,'[2]PRE - ETUDE'!$E$58:$AD$100,25,0)),IFERROR(VLOOKUP(C205,Imformations!$C$10:$G$32,3,0),IFERROR((VLOOKUP(C205,[2]PROJETS!$D$24:$AE$1000,25,0)),""))))</f>
        <v/>
      </c>
      <c r="I205" s="36"/>
      <c r="J205" s="37"/>
      <c r="K205" s="38"/>
      <c r="M205" s="34"/>
      <c r="N205" s="34"/>
    </row>
    <row r="206" spans="2:14" x14ac:dyDescent="0.25">
      <c r="B206" s="139"/>
      <c r="C206" s="65"/>
      <c r="D206" s="72"/>
      <c r="E206" s="64"/>
      <c r="F206" s="28" t="str">
        <f>IF(C206="","",IFERROR(VLOOKUP(C206,[1]Annuaires!$B$4:$ZZ$5000,2,0)&amp;"  "&amp;VLOOKUP(C206,[1]Annuaires!$B$4:$ZZ$5000,1,0),(IFERROR(VLOOKUP(C206,'[2]PRE - ETUDE'!$C$5:$ZZ$5000,5,0),IFERROR(VLOOKUP(C206,Imformations!$C$9:$E$39,2,0),(VLOOKUP(C206,[2]PROJETS!$C$5:$ZZ$5000,5,0)))))))</f>
        <v/>
      </c>
      <c r="G206" s="28" t="str">
        <f>IF(C206="","",IFERROR(VLOOKUP(C206,[1]Annuaires!$B$4:$ZZ$5000,4,0),(IFERROR(VLOOKUP(C206,'[2]PRE - ETUDE'!$C$5:$ZZ$5000,4,0),IFERROR(VLOOKUP(C206,[2]PROJETS!$C$5:$ZZ$5000,4,0),(VLOOKUP(C206,Imformations!$C$9:$E$38,3,0)))))))</f>
        <v/>
      </c>
      <c r="H206" s="29" t="str">
        <f>IF(C206="","",IFERROR((VLOOKUP(C206,'[2]PRE - ETUDE'!$E$58:$AD$100,25,0)),IFERROR(VLOOKUP(C206,Imformations!$C$10:$G$32,3,0),IFERROR((VLOOKUP(C206,[2]PROJETS!$D$24:$AE$1000,25,0)),""))))</f>
        <v/>
      </c>
      <c r="I206" s="36"/>
      <c r="J206" s="37"/>
      <c r="K206" s="38"/>
      <c r="M206" s="34"/>
      <c r="N206" s="34"/>
    </row>
    <row r="207" spans="2:14" x14ac:dyDescent="0.25">
      <c r="B207" s="139"/>
      <c r="C207" s="65"/>
      <c r="D207" s="72"/>
      <c r="E207" s="64"/>
      <c r="F207" s="28" t="str">
        <f>IF(C207="","",IFERROR(VLOOKUP(C207,[1]Annuaires!$B$4:$ZZ$5000,2,0)&amp;"  "&amp;VLOOKUP(C207,[1]Annuaires!$B$4:$ZZ$5000,1,0),(IFERROR(VLOOKUP(C207,'[2]PRE - ETUDE'!$C$5:$ZZ$5000,5,0),IFERROR(VLOOKUP(C207,Imformations!$C$9:$E$39,2,0),(VLOOKUP(C207,[2]PROJETS!$C$5:$ZZ$5000,5,0)))))))</f>
        <v/>
      </c>
      <c r="G207" s="28" t="str">
        <f>IF(C207="","",IFERROR(VLOOKUP(C207,[1]Annuaires!$B$4:$ZZ$5000,4,0),(IFERROR(VLOOKUP(C207,'[2]PRE - ETUDE'!$C$5:$ZZ$5000,4,0),IFERROR(VLOOKUP(C207,[2]PROJETS!$C$5:$ZZ$5000,4,0),(VLOOKUP(C207,Imformations!$C$9:$E$38,3,0)))))))</f>
        <v/>
      </c>
      <c r="H207" s="29" t="str">
        <f>IF(C207="","",IFERROR((VLOOKUP(C207,'[2]PRE - ETUDE'!$E$58:$AD$100,25,0)),IFERROR(VLOOKUP(C207,Imformations!$C$10:$G$32,3,0),IFERROR((VLOOKUP(C207,[2]PROJETS!$D$24:$AE$1000,25,0)),""))))</f>
        <v/>
      </c>
      <c r="I207" s="36"/>
      <c r="J207" s="37"/>
      <c r="K207" s="38"/>
      <c r="M207" s="34"/>
      <c r="N207" s="34"/>
    </row>
    <row r="208" spans="2:14" x14ac:dyDescent="0.25">
      <c r="B208" s="139"/>
      <c r="C208" s="65"/>
      <c r="D208" s="72"/>
      <c r="E208" s="64"/>
      <c r="F208" s="28" t="str">
        <f>IF(C208="","",IFERROR(VLOOKUP(C208,[1]Annuaires!$B$4:$ZZ$5000,2,0)&amp;"  "&amp;VLOOKUP(C208,[1]Annuaires!$B$4:$ZZ$5000,1,0),(IFERROR(VLOOKUP(C208,'[2]PRE - ETUDE'!$C$5:$ZZ$5000,5,0),IFERROR(VLOOKUP(C208,Imformations!$C$9:$E$39,2,0),(VLOOKUP(C208,[2]PROJETS!$C$5:$ZZ$5000,5,0)))))))</f>
        <v/>
      </c>
      <c r="G208" s="28" t="str">
        <f>IF(C208="","",IFERROR(VLOOKUP(C208,[1]Annuaires!$B$4:$ZZ$5000,4,0),(IFERROR(VLOOKUP(C208,'[2]PRE - ETUDE'!$C$5:$ZZ$5000,4,0),IFERROR(VLOOKUP(C208,[2]PROJETS!$C$5:$ZZ$5000,4,0),(VLOOKUP(C208,Imformations!$C$9:$E$38,3,0)))))))</f>
        <v/>
      </c>
      <c r="H208" s="29" t="str">
        <f>IF(C208="","",IFERROR((VLOOKUP(C208,'[2]PRE - ETUDE'!$E$58:$AD$100,25,0)),IFERROR(VLOOKUP(C208,Imformations!$C$10:$G$32,3,0),IFERROR((VLOOKUP(C208,[2]PROJETS!$D$24:$AE$1000,25,0)),""))))</f>
        <v/>
      </c>
      <c r="I208" s="36"/>
      <c r="J208" s="37"/>
      <c r="K208" s="38"/>
      <c r="M208" s="34"/>
      <c r="N208" s="34"/>
    </row>
    <row r="209" spans="2:14" x14ac:dyDescent="0.25">
      <c r="B209" s="139"/>
      <c r="C209" s="65"/>
      <c r="D209" s="72"/>
      <c r="E209" s="64"/>
      <c r="F209" s="28" t="str">
        <f>IF(C209="","",IFERROR(VLOOKUP(C209,[1]Annuaires!$B$4:$ZZ$5000,2,0)&amp;"  "&amp;VLOOKUP(C209,[1]Annuaires!$B$4:$ZZ$5000,1,0),(IFERROR(VLOOKUP(C209,'[2]PRE - ETUDE'!$C$5:$ZZ$5000,5,0),IFERROR(VLOOKUP(C209,Imformations!$C$9:$E$39,2,0),(VLOOKUP(C209,[2]PROJETS!$C$5:$ZZ$5000,5,0)))))))</f>
        <v/>
      </c>
      <c r="G209" s="28" t="str">
        <f>IF(C209="","",IFERROR(VLOOKUP(C209,[1]Annuaires!$B$4:$ZZ$5000,4,0),(IFERROR(VLOOKUP(C209,'[2]PRE - ETUDE'!$C$5:$ZZ$5000,4,0),IFERROR(VLOOKUP(C209,[2]PROJETS!$C$5:$ZZ$5000,4,0),(VLOOKUP(C209,Imformations!$C$9:$E$38,3,0)))))))</f>
        <v/>
      </c>
      <c r="H209" s="29" t="str">
        <f>IF(C209="","",IFERROR((VLOOKUP(C209,'[2]PRE - ETUDE'!$E$58:$AD$100,25,0)),IFERROR(VLOOKUP(C209,Imformations!$C$10:$G$32,3,0),IFERROR((VLOOKUP(C209,[2]PROJETS!$D$24:$AE$1000,25,0)),""))))</f>
        <v/>
      </c>
      <c r="I209" s="36"/>
      <c r="J209" s="37"/>
      <c r="K209" s="38"/>
      <c r="M209" s="34"/>
      <c r="N209" s="34"/>
    </row>
    <row r="210" spans="2:14" x14ac:dyDescent="0.25">
      <c r="B210" s="139"/>
      <c r="C210" s="65"/>
      <c r="D210" s="72"/>
      <c r="E210" s="64"/>
      <c r="F210" s="28" t="str">
        <f>IF(C210="","",IFERROR(VLOOKUP(C210,[1]Annuaires!$B$4:$ZZ$5000,2,0)&amp;"  "&amp;VLOOKUP(C210,[1]Annuaires!$B$4:$ZZ$5000,1,0),(IFERROR(VLOOKUP(C210,'[2]PRE - ETUDE'!$C$5:$ZZ$5000,5,0),IFERROR(VLOOKUP(C210,Imformations!$C$9:$E$39,2,0),(VLOOKUP(C210,[2]PROJETS!$C$5:$ZZ$5000,5,0)))))))</f>
        <v/>
      </c>
      <c r="G210" s="28" t="str">
        <f>IF(C210="","",IFERROR(VLOOKUP(C210,[1]Annuaires!$B$4:$ZZ$5000,4,0),(IFERROR(VLOOKUP(C210,'[2]PRE - ETUDE'!$C$5:$ZZ$5000,4,0),IFERROR(VLOOKUP(C210,[2]PROJETS!$C$5:$ZZ$5000,4,0),(VLOOKUP(C210,Imformations!$C$9:$E$38,3,0)))))))</f>
        <v/>
      </c>
      <c r="H210" s="29" t="str">
        <f>IF(C210="","",IFERROR((VLOOKUP(C210,'[2]PRE - ETUDE'!$E$58:$AD$100,25,0)),IFERROR(VLOOKUP(C210,Imformations!$C$10:$G$32,3,0),IFERROR((VLOOKUP(C210,[2]PROJETS!$D$24:$AE$1000,25,0)),""))))</f>
        <v/>
      </c>
      <c r="I210" s="36"/>
      <c r="J210" s="37"/>
      <c r="K210" s="38"/>
      <c r="M210" s="69"/>
      <c r="N210" s="69"/>
    </row>
    <row r="211" spans="2:14" x14ac:dyDescent="0.25">
      <c r="B211" s="140"/>
      <c r="C211" s="40" t="s">
        <v>49</v>
      </c>
      <c r="D211" s="73">
        <f>SUM(D204:D210)</f>
        <v>0</v>
      </c>
      <c r="E211" s="41"/>
      <c r="F211" s="42"/>
      <c r="G211" s="43" t="s">
        <v>50</v>
      </c>
      <c r="H211" s="44">
        <f>M211/24</f>
        <v>0</v>
      </c>
      <c r="I211" s="45" t="s">
        <v>51</v>
      </c>
      <c r="J211" s="46">
        <f>N211/24</f>
        <v>0</v>
      </c>
      <c r="K211" s="47" t="str">
        <f>IF(J211=0,"",J211-H211)</f>
        <v/>
      </c>
      <c r="M211" s="66"/>
      <c r="N211" s="66"/>
    </row>
    <row r="212" spans="2:14" x14ac:dyDescent="0.25">
      <c r="B212" s="138" t="s">
        <v>31</v>
      </c>
      <c r="C212" s="68"/>
      <c r="D212" s="70"/>
      <c r="E212" s="67"/>
      <c r="F212" s="28" t="str">
        <f>IF(C212="","",IFERROR(VLOOKUP(C212,[1]Annuaires!$B$4:$ZZ$5000,2,0)&amp;"  "&amp;VLOOKUP(C212,[1]Annuaires!$B$4:$ZZ$5000,1,0),(IFERROR(VLOOKUP(C212,'[2]PRE - ETUDE'!$C$5:$ZZ$5000,5,0),IFERROR(VLOOKUP(C212,Imformations!$C$9:$E$39,2,0),(VLOOKUP(C212,[2]PROJETS!$C$5:$ZZ$5000,5,0)))))))</f>
        <v/>
      </c>
      <c r="G212" s="28" t="str">
        <f>IF(C212="","",IFERROR(VLOOKUP(C212,[1]Annuaires!$B$4:$ZZ$5000,4,0),(IFERROR(VLOOKUP(C212,'[2]PRE - ETUDE'!$C$5:$ZZ$5000,4,0),IFERROR(VLOOKUP(C212,[2]PROJETS!$C$5:$ZZ$5000,4,0),(VLOOKUP(C212,Imformations!$C$9:$E$38,3,0)))))))</f>
        <v/>
      </c>
      <c r="H212" s="29" t="str">
        <f>IF(C212="","",IFERROR((VLOOKUP(C212,'[2]PRE - ETUDE'!$E$58:$AD$100,25,0)),IFERROR(VLOOKUP(C212,Imformations!$C$10:$G$32,3,0),IFERROR((VLOOKUP(C212,[2]PROJETS!$D$24:$AE$1000,25,0)),""))))</f>
        <v/>
      </c>
      <c r="I212" s="30"/>
      <c r="J212" s="31"/>
      <c r="K212" s="32"/>
      <c r="M212" s="34"/>
      <c r="N212" s="34"/>
    </row>
    <row r="213" spans="2:14" x14ac:dyDescent="0.25">
      <c r="B213" s="139"/>
      <c r="C213" s="65"/>
      <c r="D213" s="72"/>
      <c r="E213" s="64"/>
      <c r="F213" s="28" t="str">
        <f>IF(C213="","",IFERROR(VLOOKUP(C213,[1]Annuaires!$B$4:$ZZ$5000,2,0)&amp;"  "&amp;VLOOKUP(C213,[1]Annuaires!$B$4:$ZZ$5000,1,0),(IFERROR(VLOOKUP(C213,'[2]PRE - ETUDE'!$C$5:$ZZ$5000,5,0),IFERROR(VLOOKUP(C213,Imformations!$C$9:$E$39,2,0),(VLOOKUP(C213,[2]PROJETS!$C$5:$ZZ$5000,5,0)))))))</f>
        <v/>
      </c>
      <c r="G213" s="28" t="str">
        <f>IF(C213="","",IFERROR(VLOOKUP(C213,[1]Annuaires!$B$4:$ZZ$5000,4,0),(IFERROR(VLOOKUP(C213,'[2]PRE - ETUDE'!$C$5:$ZZ$5000,4,0),IFERROR(VLOOKUP(C213,[2]PROJETS!$C$5:$ZZ$5000,4,0),(VLOOKUP(C213,Imformations!$C$9:$E$38,3,0)))))))</f>
        <v/>
      </c>
      <c r="H213" s="29" t="str">
        <f>IF(C213="","",IFERROR((VLOOKUP(C213,'[2]PRE - ETUDE'!$E$58:$AD$100,25,0)),IFERROR(VLOOKUP(C213,Imformations!$C$10:$G$32,3,0),IFERROR((VLOOKUP(C213,[2]PROJETS!$D$24:$AE$1000,25,0)),""))))</f>
        <v/>
      </c>
      <c r="I213" s="36"/>
      <c r="J213" s="37"/>
      <c r="K213" s="38"/>
      <c r="M213" s="34"/>
      <c r="N213" s="34"/>
    </row>
    <row r="214" spans="2:14" x14ac:dyDescent="0.25">
      <c r="B214" s="139"/>
      <c r="C214" s="65"/>
      <c r="D214" s="72"/>
      <c r="E214" s="64"/>
      <c r="F214" s="28" t="str">
        <f>IF(C214="","",IFERROR(VLOOKUP(C214,[1]Annuaires!$B$4:$ZZ$5000,2,0)&amp;"  "&amp;VLOOKUP(C214,[1]Annuaires!$B$4:$ZZ$5000,1,0),(IFERROR(VLOOKUP(C214,'[2]PRE - ETUDE'!$C$5:$ZZ$5000,5,0),IFERROR(VLOOKUP(C214,Imformations!$C$9:$E$39,2,0),(VLOOKUP(C214,[2]PROJETS!$C$5:$ZZ$5000,5,0)))))))</f>
        <v/>
      </c>
      <c r="G214" s="28" t="str">
        <f>IF(C214="","",IFERROR(VLOOKUP(C214,[1]Annuaires!$B$4:$ZZ$5000,4,0),(IFERROR(VLOOKUP(C214,'[2]PRE - ETUDE'!$C$5:$ZZ$5000,4,0),IFERROR(VLOOKUP(C214,[2]PROJETS!$C$5:$ZZ$5000,4,0),(VLOOKUP(C214,Imformations!$C$9:$E$38,3,0)))))))</f>
        <v/>
      </c>
      <c r="H214" s="29" t="str">
        <f>IF(C214="","",IFERROR((VLOOKUP(C214,'[2]PRE - ETUDE'!$E$58:$AD$100,25,0)),IFERROR(VLOOKUP(C214,Imformations!$C$10:$G$32,3,0),IFERROR((VLOOKUP(C214,[2]PROJETS!$D$24:$AE$1000,25,0)),""))))</f>
        <v/>
      </c>
      <c r="I214" s="36"/>
      <c r="J214" s="37"/>
      <c r="K214" s="38"/>
      <c r="M214" s="34"/>
      <c r="N214" s="34"/>
    </row>
    <row r="215" spans="2:14" x14ac:dyDescent="0.25">
      <c r="B215" s="139"/>
      <c r="C215" s="65"/>
      <c r="D215" s="72"/>
      <c r="E215" s="64"/>
      <c r="F215" s="28" t="str">
        <f>IF(C215="","",IFERROR(VLOOKUP(C215,[1]Annuaires!$B$4:$ZZ$5000,2,0)&amp;"  "&amp;VLOOKUP(C215,[1]Annuaires!$B$4:$ZZ$5000,1,0),(IFERROR(VLOOKUP(C215,'[2]PRE - ETUDE'!$C$5:$ZZ$5000,5,0),IFERROR(VLOOKUP(C215,Imformations!$C$9:$E$39,2,0),(VLOOKUP(C215,[2]PROJETS!$C$5:$ZZ$5000,5,0)))))))</f>
        <v/>
      </c>
      <c r="G215" s="28" t="str">
        <f>IF(C215="","",IFERROR(VLOOKUP(C215,[1]Annuaires!$B$4:$ZZ$5000,4,0),(IFERROR(VLOOKUP(C215,'[2]PRE - ETUDE'!$C$5:$ZZ$5000,4,0),IFERROR(VLOOKUP(C215,[2]PROJETS!$C$5:$ZZ$5000,4,0),(VLOOKUP(C215,Imformations!$C$9:$E$38,3,0)))))))</f>
        <v/>
      </c>
      <c r="H215" s="29" t="str">
        <f>IF(C215="","",IFERROR((VLOOKUP(C215,'[2]PRE - ETUDE'!$E$58:$AD$100,25,0)),IFERROR(VLOOKUP(C215,Imformations!$C$10:$G$32,3,0),IFERROR((VLOOKUP(C215,[2]PROJETS!$D$24:$AE$1000,25,0)),""))))</f>
        <v/>
      </c>
      <c r="I215" s="36"/>
      <c r="J215" s="37"/>
      <c r="K215" s="38"/>
      <c r="M215" s="34"/>
      <c r="N215" s="34"/>
    </row>
    <row r="216" spans="2:14" x14ac:dyDescent="0.25">
      <c r="B216" s="139"/>
      <c r="C216" s="65"/>
      <c r="D216" s="72"/>
      <c r="E216" s="64"/>
      <c r="F216" s="28" t="str">
        <f>IF(C216="","",IFERROR(VLOOKUP(C216,[1]Annuaires!$B$4:$ZZ$5000,2,0)&amp;"  "&amp;VLOOKUP(C216,[1]Annuaires!$B$4:$ZZ$5000,1,0),(IFERROR(VLOOKUP(C216,'[2]PRE - ETUDE'!$C$5:$ZZ$5000,5,0),IFERROR(VLOOKUP(C216,Imformations!$C$9:$E$39,2,0),(VLOOKUP(C216,[2]PROJETS!$C$5:$ZZ$5000,5,0)))))))</f>
        <v/>
      </c>
      <c r="G216" s="28" t="str">
        <f>IF(C216="","",IFERROR(VLOOKUP(C216,[1]Annuaires!$B$4:$ZZ$5000,4,0),(IFERROR(VLOOKUP(C216,'[2]PRE - ETUDE'!$C$5:$ZZ$5000,4,0),IFERROR(VLOOKUP(C216,[2]PROJETS!$C$5:$ZZ$5000,4,0),(VLOOKUP(C216,Imformations!$C$9:$E$38,3,0)))))))</f>
        <v/>
      </c>
      <c r="H216" s="29" t="str">
        <f>IF(C216="","",IFERROR((VLOOKUP(C216,'[2]PRE - ETUDE'!$E$58:$AD$100,25,0)),IFERROR(VLOOKUP(C216,Imformations!$C$10:$G$32,3,0),IFERROR((VLOOKUP(C216,[2]PROJETS!$D$24:$AE$1000,25,0)),""))))</f>
        <v/>
      </c>
      <c r="I216" s="36"/>
      <c r="J216" s="37"/>
      <c r="K216" s="38"/>
      <c r="M216" s="34"/>
      <c r="N216" s="34"/>
    </row>
    <row r="217" spans="2:14" x14ac:dyDescent="0.25">
      <c r="B217" s="139"/>
      <c r="C217" s="65"/>
      <c r="D217" s="72"/>
      <c r="E217" s="64"/>
      <c r="F217" s="28" t="str">
        <f>IF(C217="","",IFERROR(VLOOKUP(C217,[1]Annuaires!$B$4:$ZZ$5000,2,0)&amp;"  "&amp;VLOOKUP(C217,[1]Annuaires!$B$4:$ZZ$5000,1,0),(IFERROR(VLOOKUP(C217,'[2]PRE - ETUDE'!$C$5:$ZZ$5000,5,0),IFERROR(VLOOKUP(C217,Imformations!$C$9:$E$39,2,0),(VLOOKUP(C217,[2]PROJETS!$C$5:$ZZ$5000,5,0)))))))</f>
        <v/>
      </c>
      <c r="G217" s="28" t="str">
        <f>IF(C217="","",IFERROR(VLOOKUP(C217,[1]Annuaires!$B$4:$ZZ$5000,4,0),(IFERROR(VLOOKUP(C217,'[2]PRE - ETUDE'!$C$5:$ZZ$5000,4,0),IFERROR(VLOOKUP(C217,[2]PROJETS!$C$5:$ZZ$5000,4,0),(VLOOKUP(C217,Imformations!$C$9:$E$38,3,0)))))))</f>
        <v/>
      </c>
      <c r="H217" s="29" t="str">
        <f>IF(C217="","",IFERROR((VLOOKUP(C217,'[2]PRE - ETUDE'!$E$58:$AD$100,25,0)),IFERROR(VLOOKUP(C217,Imformations!$C$10:$G$32,3,0),IFERROR((VLOOKUP(C217,[2]PROJETS!$D$24:$AE$1000,25,0)),""))))</f>
        <v/>
      </c>
      <c r="I217" s="36"/>
      <c r="J217" s="37"/>
      <c r="K217" s="38"/>
      <c r="M217" s="34"/>
      <c r="N217" s="34"/>
    </row>
    <row r="218" spans="2:14" x14ac:dyDescent="0.25">
      <c r="B218" s="139"/>
      <c r="C218" s="65"/>
      <c r="D218" s="72"/>
      <c r="E218" s="64"/>
      <c r="F218" s="28" t="str">
        <f>IF(C218="","",IFERROR(VLOOKUP(C218,[1]Annuaires!$B$4:$ZZ$5000,2,0)&amp;"  "&amp;VLOOKUP(C218,[1]Annuaires!$B$4:$ZZ$5000,1,0),(IFERROR(VLOOKUP(C218,'[2]PRE - ETUDE'!$C$5:$ZZ$5000,5,0),IFERROR(VLOOKUP(C218,Imformations!$C$9:$E$39,2,0),(VLOOKUP(C218,[2]PROJETS!$C$5:$ZZ$5000,5,0)))))))</f>
        <v/>
      </c>
      <c r="G218" s="28" t="str">
        <f>IF(C218="","",IFERROR(VLOOKUP(C218,[1]Annuaires!$B$4:$ZZ$5000,4,0),(IFERROR(VLOOKUP(C218,'[2]PRE - ETUDE'!$C$5:$ZZ$5000,4,0),IFERROR(VLOOKUP(C218,[2]PROJETS!$C$5:$ZZ$5000,4,0),(VLOOKUP(C218,Imformations!$C$9:$E$38,3,0)))))))</f>
        <v/>
      </c>
      <c r="H218" s="29" t="str">
        <f>IF(C218="","",IFERROR((VLOOKUP(C218,'[2]PRE - ETUDE'!$E$58:$AD$100,25,0)),IFERROR(VLOOKUP(C218,Imformations!$C$10:$G$32,3,0),IFERROR((VLOOKUP(C218,[2]PROJETS!$D$24:$AE$1000,25,0)),""))))</f>
        <v/>
      </c>
      <c r="I218" s="36"/>
      <c r="J218" s="37"/>
      <c r="K218" s="38"/>
      <c r="M218" s="34"/>
      <c r="N218" s="34"/>
    </row>
    <row r="219" spans="2:14" x14ac:dyDescent="0.25">
      <c r="B219" s="140"/>
      <c r="C219" s="40" t="s">
        <v>49</v>
      </c>
      <c r="D219" s="73">
        <f>SUM(D212:D218)</f>
        <v>0</v>
      </c>
      <c r="E219" s="41"/>
      <c r="F219" s="42"/>
      <c r="G219" s="43" t="s">
        <v>50</v>
      </c>
      <c r="H219" s="44">
        <f>M219/24</f>
        <v>0</v>
      </c>
      <c r="I219" s="45" t="s">
        <v>51</v>
      </c>
      <c r="J219" s="46">
        <f>N219/24</f>
        <v>0</v>
      </c>
      <c r="K219" s="47" t="str">
        <f>IF(J219=0,"",J219-H219)</f>
        <v/>
      </c>
      <c r="M219" s="66"/>
      <c r="N219" s="66"/>
    </row>
    <row r="220" spans="2:14" x14ac:dyDescent="0.25">
      <c r="B220" s="138" t="s">
        <v>32</v>
      </c>
      <c r="C220" s="68"/>
      <c r="D220" s="70"/>
      <c r="E220" s="67"/>
      <c r="F220" s="28" t="str">
        <f>IF(C220="","",IFERROR(VLOOKUP(C220,[1]Annuaires!$B$4:$ZZ$5000,2,0)&amp;"  "&amp;VLOOKUP(C220,[1]Annuaires!$B$4:$ZZ$5000,1,0),(IFERROR(VLOOKUP(C220,'[2]PRE - ETUDE'!$C$5:$ZZ$5000,5,0),IFERROR(VLOOKUP(C220,Imformations!$C$9:$E$39,2,0),(VLOOKUP(C220,[2]PROJETS!$C$5:$ZZ$5000,5,0)))))))</f>
        <v/>
      </c>
      <c r="G220" s="28" t="str">
        <f>IF(C220="","",IFERROR(VLOOKUP(C220,[1]Annuaires!$B$4:$ZZ$5000,4,0),(IFERROR(VLOOKUP(C220,'[2]PRE - ETUDE'!$C$5:$ZZ$5000,4,0),IFERROR(VLOOKUP(C220,[2]PROJETS!$C$5:$ZZ$5000,4,0),(VLOOKUP(C220,Imformations!$C$9:$E$38,3,0)))))))</f>
        <v/>
      </c>
      <c r="H220" s="29" t="str">
        <f>IF(C220="","",IFERROR((VLOOKUP(C220,'[2]PRE - ETUDE'!$E$58:$AD$100,25,0)),IFERROR(VLOOKUP(C220,Imformations!$C$10:$G$32,3,0),IFERROR((VLOOKUP(C220,[2]PROJETS!$D$24:$AE$1000,25,0)),""))))</f>
        <v/>
      </c>
      <c r="I220" s="30"/>
      <c r="J220" s="31"/>
      <c r="K220" s="32"/>
      <c r="M220" s="34"/>
      <c r="N220" s="34"/>
    </row>
    <row r="221" spans="2:14" x14ac:dyDescent="0.25">
      <c r="B221" s="139"/>
      <c r="C221" s="65"/>
      <c r="D221" s="72"/>
      <c r="E221" s="64"/>
      <c r="F221" s="28" t="str">
        <f>IF(C221="","",IFERROR(VLOOKUP(C221,[1]Annuaires!$B$4:$ZZ$5000,2,0)&amp;"  "&amp;VLOOKUP(C221,[1]Annuaires!$B$4:$ZZ$5000,1,0),(IFERROR(VLOOKUP(C221,'[2]PRE - ETUDE'!$C$5:$ZZ$5000,5,0),IFERROR(VLOOKUP(C221,Imformations!$C$9:$E$39,2,0),(VLOOKUP(C221,[2]PROJETS!$C$5:$ZZ$5000,5,0)))))))</f>
        <v/>
      </c>
      <c r="G221" s="28" t="str">
        <f>IF(C221="","",IFERROR(VLOOKUP(C221,[1]Annuaires!$B$4:$ZZ$5000,4,0),(IFERROR(VLOOKUP(C221,'[2]PRE - ETUDE'!$C$5:$ZZ$5000,4,0),IFERROR(VLOOKUP(C221,[2]PROJETS!$C$5:$ZZ$5000,4,0),(VLOOKUP(C221,Imformations!$C$9:$E$38,3,0)))))))</f>
        <v/>
      </c>
      <c r="H221" s="29" t="str">
        <f>IF(C221="","",IFERROR((VLOOKUP(C221,'[2]PRE - ETUDE'!$E$58:$AD$100,25,0)),IFERROR(VLOOKUP(C221,Imformations!$C$10:$G$32,3,0),IFERROR((VLOOKUP(C221,[2]PROJETS!$D$24:$AE$1000,25,0)),""))))</f>
        <v/>
      </c>
      <c r="I221" s="36"/>
      <c r="J221" s="37"/>
      <c r="K221" s="38"/>
      <c r="M221" s="34"/>
      <c r="N221" s="34"/>
    </row>
    <row r="222" spans="2:14" x14ac:dyDescent="0.25">
      <c r="B222" s="139"/>
      <c r="C222" s="65"/>
      <c r="D222" s="72"/>
      <c r="E222" s="64"/>
      <c r="F222" s="28" t="str">
        <f>IF(C222="","",IFERROR(VLOOKUP(C222,[1]Annuaires!$B$4:$ZZ$5000,2,0)&amp;"  "&amp;VLOOKUP(C222,[1]Annuaires!$B$4:$ZZ$5000,1,0),(IFERROR(VLOOKUP(C222,'[2]PRE - ETUDE'!$C$5:$ZZ$5000,5,0),IFERROR(VLOOKUP(C222,Imformations!$C$9:$E$39,2,0),(VLOOKUP(C222,[2]PROJETS!$C$5:$ZZ$5000,5,0)))))))</f>
        <v/>
      </c>
      <c r="G222" s="28" t="str">
        <f>IF(C222="","",IFERROR(VLOOKUP(C222,[1]Annuaires!$B$4:$ZZ$5000,4,0),(IFERROR(VLOOKUP(C222,'[2]PRE - ETUDE'!$C$5:$ZZ$5000,4,0),IFERROR(VLOOKUP(C222,[2]PROJETS!$C$5:$ZZ$5000,4,0),(VLOOKUP(C222,Imformations!$C$9:$E$38,3,0)))))))</f>
        <v/>
      </c>
      <c r="H222" s="29" t="str">
        <f>IF(C222="","",IFERROR((VLOOKUP(C222,'[2]PRE - ETUDE'!$E$58:$AD$100,25,0)),IFERROR(VLOOKUP(C222,Imformations!$C$10:$G$32,3,0),IFERROR((VLOOKUP(C222,[2]PROJETS!$D$24:$AE$1000,25,0)),""))))</f>
        <v/>
      </c>
      <c r="I222" s="36"/>
      <c r="J222" s="37"/>
      <c r="K222" s="38"/>
      <c r="M222" s="34"/>
      <c r="N222" s="34"/>
    </row>
    <row r="223" spans="2:14" x14ac:dyDescent="0.25">
      <c r="B223" s="139"/>
      <c r="C223" s="65"/>
      <c r="D223" s="72"/>
      <c r="E223" s="64"/>
      <c r="F223" s="28" t="str">
        <f>IF(C223="","",IFERROR(VLOOKUP(C223,[1]Annuaires!$B$4:$ZZ$5000,2,0)&amp;"  "&amp;VLOOKUP(C223,[1]Annuaires!$B$4:$ZZ$5000,1,0),(IFERROR(VLOOKUP(C223,'[2]PRE - ETUDE'!$C$5:$ZZ$5000,5,0),IFERROR(VLOOKUP(C223,Imformations!$C$9:$E$39,2,0),(VLOOKUP(C223,[2]PROJETS!$C$5:$ZZ$5000,5,0)))))))</f>
        <v/>
      </c>
      <c r="G223" s="28" t="str">
        <f>IF(C223="","",IFERROR(VLOOKUP(C223,[1]Annuaires!$B$4:$ZZ$5000,4,0),(IFERROR(VLOOKUP(C223,'[2]PRE - ETUDE'!$C$5:$ZZ$5000,4,0),IFERROR(VLOOKUP(C223,[2]PROJETS!$C$5:$ZZ$5000,4,0),(VLOOKUP(C223,Imformations!$C$9:$E$38,3,0)))))))</f>
        <v/>
      </c>
      <c r="H223" s="29" t="str">
        <f>IF(C223="","",IFERROR((VLOOKUP(C223,'[2]PRE - ETUDE'!$E$58:$AD$100,25,0)),IFERROR(VLOOKUP(C223,Imformations!$C$10:$G$32,3,0),IFERROR((VLOOKUP(C223,[2]PROJETS!$D$24:$AE$1000,25,0)),""))))</f>
        <v/>
      </c>
      <c r="I223" s="36"/>
      <c r="J223" s="37"/>
      <c r="K223" s="38"/>
      <c r="M223" s="34"/>
      <c r="N223" s="34"/>
    </row>
    <row r="224" spans="2:14" x14ac:dyDescent="0.25">
      <c r="B224" s="139"/>
      <c r="C224" s="65"/>
      <c r="D224" s="72"/>
      <c r="E224" s="64"/>
      <c r="F224" s="28" t="str">
        <f>IF(C224="","",IFERROR(VLOOKUP(C224,[1]Annuaires!$B$4:$ZZ$5000,2,0)&amp;"  "&amp;VLOOKUP(C224,[1]Annuaires!$B$4:$ZZ$5000,1,0),(IFERROR(VLOOKUP(C224,'[2]PRE - ETUDE'!$C$5:$ZZ$5000,5,0),IFERROR(VLOOKUP(C224,Imformations!$C$9:$E$39,2,0),(VLOOKUP(C224,[2]PROJETS!$C$5:$ZZ$5000,5,0)))))))</f>
        <v/>
      </c>
      <c r="G224" s="28" t="str">
        <f>IF(C224="","",IFERROR(VLOOKUP(C224,[1]Annuaires!$B$4:$ZZ$5000,4,0),(IFERROR(VLOOKUP(C224,'[2]PRE - ETUDE'!$C$5:$ZZ$5000,4,0),IFERROR(VLOOKUP(C224,[2]PROJETS!$C$5:$ZZ$5000,4,0),(VLOOKUP(C224,Imformations!$C$9:$E$38,3,0)))))))</f>
        <v/>
      </c>
      <c r="H224" s="29" t="str">
        <f>IF(C224="","",IFERROR((VLOOKUP(C224,'[2]PRE - ETUDE'!$E$58:$AD$100,25,0)),IFERROR(VLOOKUP(C224,Imformations!$C$10:$G$32,3,0),IFERROR((VLOOKUP(C224,[2]PROJETS!$D$24:$AE$1000,25,0)),""))))</f>
        <v/>
      </c>
      <c r="I224" s="36"/>
      <c r="J224" s="37"/>
      <c r="K224" s="38"/>
      <c r="M224" s="34"/>
      <c r="N224" s="34"/>
    </row>
    <row r="225" spans="2:14" x14ac:dyDescent="0.25">
      <c r="B225" s="139"/>
      <c r="C225" s="65"/>
      <c r="D225" s="72"/>
      <c r="E225" s="64"/>
      <c r="F225" s="28" t="str">
        <f>IF(C225="","",IFERROR(VLOOKUP(C225,[1]Annuaires!$B$4:$ZZ$5000,2,0)&amp;"  "&amp;VLOOKUP(C225,[1]Annuaires!$B$4:$ZZ$5000,1,0),(IFERROR(VLOOKUP(C225,'[2]PRE - ETUDE'!$C$5:$ZZ$5000,5,0),IFERROR(VLOOKUP(C225,Imformations!$C$9:$E$39,2,0),(VLOOKUP(C225,[2]PROJETS!$C$5:$ZZ$5000,5,0)))))))</f>
        <v/>
      </c>
      <c r="G225" s="28" t="str">
        <f>IF(C225="","",IFERROR(VLOOKUP(C225,[1]Annuaires!$B$4:$ZZ$5000,4,0),(IFERROR(VLOOKUP(C225,'[2]PRE - ETUDE'!$C$5:$ZZ$5000,4,0),IFERROR(VLOOKUP(C225,[2]PROJETS!$C$5:$ZZ$5000,4,0),(VLOOKUP(C225,Imformations!$C$9:$E$38,3,0)))))))</f>
        <v/>
      </c>
      <c r="H225" s="29" t="str">
        <f>IF(C225="","",IFERROR((VLOOKUP(C225,'[2]PRE - ETUDE'!$E$58:$AD$100,25,0)),IFERROR(VLOOKUP(C225,Imformations!$C$10:$G$32,3,0),IFERROR((VLOOKUP(C225,[2]PROJETS!$D$24:$AE$1000,25,0)),""))))</f>
        <v/>
      </c>
      <c r="I225" s="36"/>
      <c r="J225" s="37"/>
      <c r="K225" s="38"/>
      <c r="M225" s="34"/>
      <c r="N225" s="34"/>
    </row>
    <row r="226" spans="2:14" x14ac:dyDescent="0.25">
      <c r="B226" s="139"/>
      <c r="C226" s="65"/>
      <c r="D226" s="72"/>
      <c r="E226" s="64"/>
      <c r="F226" s="28" t="str">
        <f>IF(C226="","",IFERROR(VLOOKUP(C226,[1]Annuaires!$B$4:$ZZ$5000,2,0)&amp;"  "&amp;VLOOKUP(C226,[1]Annuaires!$B$4:$ZZ$5000,1,0),(IFERROR(VLOOKUP(C226,'[2]PRE - ETUDE'!$C$5:$ZZ$5000,5,0),IFERROR(VLOOKUP(C226,Imformations!$C$9:$E$39,2,0),(VLOOKUP(C226,[2]PROJETS!$C$5:$ZZ$5000,5,0)))))))</f>
        <v/>
      </c>
      <c r="G226" s="28" t="str">
        <f>IF(C226="","",IFERROR(VLOOKUP(C226,[1]Annuaires!$B$4:$ZZ$5000,4,0),(IFERROR(VLOOKUP(C226,'[2]PRE - ETUDE'!$C$5:$ZZ$5000,4,0),IFERROR(VLOOKUP(C226,[2]PROJETS!$C$5:$ZZ$5000,4,0),(VLOOKUP(C226,Imformations!$C$9:$E$38,3,0)))))))</f>
        <v/>
      </c>
      <c r="H226" s="29" t="str">
        <f>IF(C226="","",IFERROR((VLOOKUP(C226,'[2]PRE - ETUDE'!$E$58:$AD$100,25,0)),IFERROR(VLOOKUP(C226,Imformations!$C$10:$G$32,3,0),IFERROR((VLOOKUP(C226,[2]PROJETS!$D$24:$AE$1000,25,0)),""))))</f>
        <v/>
      </c>
      <c r="I226" s="36"/>
      <c r="J226" s="37"/>
      <c r="K226" s="38"/>
      <c r="M226" s="34"/>
      <c r="N226" s="34"/>
    </row>
    <row r="227" spans="2:14" x14ac:dyDescent="0.25">
      <c r="B227" s="140"/>
      <c r="C227" s="40" t="s">
        <v>49</v>
      </c>
      <c r="D227" s="73">
        <f>SUM(D220:D226)</f>
        <v>0</v>
      </c>
      <c r="E227" s="41"/>
      <c r="F227" s="42"/>
      <c r="G227" s="43" t="s">
        <v>50</v>
      </c>
      <c r="H227" s="44">
        <f>M227/24</f>
        <v>0</v>
      </c>
      <c r="I227" s="45" t="s">
        <v>51</v>
      </c>
      <c r="J227" s="46">
        <f>N227/24</f>
        <v>0</v>
      </c>
      <c r="K227" s="47" t="str">
        <f>IF(J227=0,"",J227-H227)</f>
        <v/>
      </c>
      <c r="M227" s="66"/>
      <c r="N227" s="66"/>
    </row>
    <row r="228" spans="2:14" x14ac:dyDescent="0.25">
      <c r="B228" s="138" t="s">
        <v>33</v>
      </c>
      <c r="C228" s="68"/>
      <c r="D228" s="70"/>
      <c r="E228" s="67"/>
      <c r="F228" s="28" t="str">
        <f>IF(C228="","",IFERROR(VLOOKUP(C228,[1]Annuaires!$B$4:$ZZ$5000,2,0)&amp;"  "&amp;VLOOKUP(C228,[1]Annuaires!$B$4:$ZZ$5000,1,0),(IFERROR(VLOOKUP(C228,'[2]PRE - ETUDE'!$C$5:$ZZ$5000,5,0),IFERROR(VLOOKUP(C228,Imformations!$C$9:$E$39,2,0),(VLOOKUP(C228,[2]PROJETS!$C$5:$ZZ$5000,5,0)))))))</f>
        <v/>
      </c>
      <c r="G228" s="28" t="str">
        <f>IF(C228="","",IFERROR(VLOOKUP(C228,[1]Annuaires!$B$4:$ZZ$5000,4,0),(IFERROR(VLOOKUP(C228,'[2]PRE - ETUDE'!$C$5:$ZZ$5000,4,0),IFERROR(VLOOKUP(C228,[2]PROJETS!$C$5:$ZZ$5000,4,0),(VLOOKUP(C228,Imformations!$C$9:$E$38,3,0)))))))</f>
        <v/>
      </c>
      <c r="H228" s="29" t="str">
        <f>IF(C228="","",IFERROR((VLOOKUP(C228,'[2]PRE - ETUDE'!$E$58:$AD$100,25,0)),IFERROR(VLOOKUP(C228,Imformations!$C$10:$G$32,3,0),IFERROR((VLOOKUP(C228,[2]PROJETS!$D$24:$AE$1000,25,0)),""))))</f>
        <v/>
      </c>
      <c r="I228" s="30"/>
      <c r="J228" s="31"/>
      <c r="K228" s="32"/>
      <c r="M228" s="34"/>
      <c r="N228" s="34"/>
    </row>
    <row r="229" spans="2:14" x14ac:dyDescent="0.25">
      <c r="B229" s="139"/>
      <c r="C229" s="65"/>
      <c r="D229" s="72"/>
      <c r="E229" s="64"/>
      <c r="F229" s="28" t="str">
        <f>IF(C229="","",IFERROR(VLOOKUP(C229,[1]Annuaires!$B$4:$ZZ$5000,2,0)&amp;"  "&amp;VLOOKUP(C229,[1]Annuaires!$B$4:$ZZ$5000,1,0),(IFERROR(VLOOKUP(C229,'[2]PRE - ETUDE'!$C$5:$ZZ$5000,5,0),IFERROR(VLOOKUP(C229,Imformations!$C$9:$E$39,2,0),(VLOOKUP(C229,[2]PROJETS!$C$5:$ZZ$5000,5,0)))))))</f>
        <v/>
      </c>
      <c r="G229" s="28" t="str">
        <f>IF(C229="","",IFERROR(VLOOKUP(C229,[1]Annuaires!$B$4:$ZZ$5000,4,0),(IFERROR(VLOOKUP(C229,'[2]PRE - ETUDE'!$C$5:$ZZ$5000,4,0),IFERROR(VLOOKUP(C229,[2]PROJETS!$C$5:$ZZ$5000,4,0),(VLOOKUP(C229,Imformations!$C$9:$E$38,3,0)))))))</f>
        <v/>
      </c>
      <c r="H229" s="29" t="str">
        <f>IF(C229="","",IFERROR((VLOOKUP(C229,'[2]PRE - ETUDE'!$E$58:$AD$100,25,0)),IFERROR(VLOOKUP(C229,Imformations!$C$10:$G$32,3,0),IFERROR((VLOOKUP(C229,[2]PROJETS!$D$24:$AE$1000,25,0)),""))))</f>
        <v/>
      </c>
      <c r="I229" s="36"/>
      <c r="J229" s="37"/>
      <c r="K229" s="38"/>
      <c r="M229" s="34"/>
      <c r="N229" s="34"/>
    </row>
    <row r="230" spans="2:14" x14ac:dyDescent="0.25">
      <c r="B230" s="139"/>
      <c r="C230" s="65"/>
      <c r="D230" s="72"/>
      <c r="E230" s="64"/>
      <c r="F230" s="28" t="str">
        <f>IF(C230="","",IFERROR(VLOOKUP(C230,[1]Annuaires!$B$4:$ZZ$5000,2,0)&amp;"  "&amp;VLOOKUP(C230,[1]Annuaires!$B$4:$ZZ$5000,1,0),(IFERROR(VLOOKUP(C230,'[2]PRE - ETUDE'!$C$5:$ZZ$5000,5,0),IFERROR(VLOOKUP(C230,Imformations!$C$9:$E$39,2,0),(VLOOKUP(C230,[2]PROJETS!$C$5:$ZZ$5000,5,0)))))))</f>
        <v/>
      </c>
      <c r="G230" s="28" t="str">
        <f>IF(C230="","",IFERROR(VLOOKUP(C230,[1]Annuaires!$B$4:$ZZ$5000,4,0),(IFERROR(VLOOKUP(C230,'[2]PRE - ETUDE'!$C$5:$ZZ$5000,4,0),IFERROR(VLOOKUP(C230,[2]PROJETS!$C$5:$ZZ$5000,4,0),(VLOOKUP(C230,Imformations!$C$9:$E$38,3,0)))))))</f>
        <v/>
      </c>
      <c r="H230" s="29" t="str">
        <f>IF(C230="","",IFERROR((VLOOKUP(C230,'[2]PRE - ETUDE'!$E$58:$AD$100,25,0)),IFERROR(VLOOKUP(C230,Imformations!$C$10:$G$32,3,0),IFERROR((VLOOKUP(C230,[2]PROJETS!$D$24:$AE$1000,25,0)),""))))</f>
        <v/>
      </c>
      <c r="I230" s="36"/>
      <c r="J230" s="37"/>
      <c r="K230" s="38"/>
      <c r="M230" s="34"/>
      <c r="N230" s="34"/>
    </row>
    <row r="231" spans="2:14" x14ac:dyDescent="0.25">
      <c r="B231" s="139"/>
      <c r="C231" s="65"/>
      <c r="D231" s="72"/>
      <c r="E231" s="64"/>
      <c r="F231" s="28" t="str">
        <f>IF(C231="","",IFERROR(VLOOKUP(C231,[1]Annuaires!$B$4:$ZZ$5000,2,0)&amp;"  "&amp;VLOOKUP(C231,[1]Annuaires!$B$4:$ZZ$5000,1,0),(IFERROR(VLOOKUP(C231,'[2]PRE - ETUDE'!$C$5:$ZZ$5000,5,0),IFERROR(VLOOKUP(C231,Imformations!$C$9:$E$39,2,0),(VLOOKUP(C231,[2]PROJETS!$C$5:$ZZ$5000,5,0)))))))</f>
        <v/>
      </c>
      <c r="G231" s="28" t="str">
        <f>IF(C231="","",IFERROR(VLOOKUP(C231,[1]Annuaires!$B$4:$ZZ$5000,4,0),(IFERROR(VLOOKUP(C231,'[2]PRE - ETUDE'!$C$5:$ZZ$5000,4,0),IFERROR(VLOOKUP(C231,[2]PROJETS!$C$5:$ZZ$5000,4,0),(VLOOKUP(C231,Imformations!$C$9:$E$38,3,0)))))))</f>
        <v/>
      </c>
      <c r="H231" s="29" t="str">
        <f>IF(C231="","",IFERROR((VLOOKUP(C231,'[2]PRE - ETUDE'!$E$58:$AD$100,25,0)),IFERROR(VLOOKUP(C231,Imformations!$C$10:$G$32,3,0),IFERROR((VLOOKUP(C231,[2]PROJETS!$D$24:$AE$1000,25,0)),""))))</f>
        <v/>
      </c>
      <c r="I231" s="36"/>
      <c r="J231" s="37"/>
      <c r="K231" s="38"/>
      <c r="M231" s="34"/>
      <c r="N231" s="34"/>
    </row>
    <row r="232" spans="2:14" x14ac:dyDescent="0.25">
      <c r="B232" s="139"/>
      <c r="C232" s="65"/>
      <c r="D232" s="72"/>
      <c r="E232" s="64"/>
      <c r="F232" s="28" t="str">
        <f>IF(C232="","",IFERROR(VLOOKUP(C232,[1]Annuaires!$B$4:$ZZ$5000,2,0)&amp;"  "&amp;VLOOKUP(C232,[1]Annuaires!$B$4:$ZZ$5000,1,0),(IFERROR(VLOOKUP(C232,'[2]PRE - ETUDE'!$C$5:$ZZ$5000,5,0),IFERROR(VLOOKUP(C232,Imformations!$C$9:$E$39,2,0),(VLOOKUP(C232,[2]PROJETS!$C$5:$ZZ$5000,5,0)))))))</f>
        <v/>
      </c>
      <c r="G232" s="28" t="str">
        <f>IF(C232="","",IFERROR(VLOOKUP(C232,[1]Annuaires!$B$4:$ZZ$5000,4,0),(IFERROR(VLOOKUP(C232,'[2]PRE - ETUDE'!$C$5:$ZZ$5000,4,0),IFERROR(VLOOKUP(C232,[2]PROJETS!$C$5:$ZZ$5000,4,0),(VLOOKUP(C232,Imformations!$C$9:$E$38,3,0)))))))</f>
        <v/>
      </c>
      <c r="H232" s="29" t="str">
        <f>IF(C232="","",IFERROR((VLOOKUP(C232,'[2]PRE - ETUDE'!$E$58:$AD$100,25,0)),IFERROR(VLOOKUP(C232,Imformations!$C$10:$G$32,3,0),IFERROR((VLOOKUP(C232,[2]PROJETS!$D$24:$AE$1000,25,0)),""))))</f>
        <v/>
      </c>
      <c r="I232" s="36"/>
      <c r="J232" s="37"/>
      <c r="K232" s="38"/>
      <c r="M232" s="34"/>
      <c r="N232" s="34"/>
    </row>
    <row r="233" spans="2:14" x14ac:dyDescent="0.25">
      <c r="B233" s="139"/>
      <c r="C233" s="65"/>
      <c r="D233" s="72"/>
      <c r="E233" s="64"/>
      <c r="F233" s="28" t="str">
        <f>IF(C233="","",IFERROR(VLOOKUP(C233,[1]Annuaires!$B$4:$ZZ$5000,2,0)&amp;"  "&amp;VLOOKUP(C233,[1]Annuaires!$B$4:$ZZ$5000,1,0),(IFERROR(VLOOKUP(C233,'[2]PRE - ETUDE'!$C$5:$ZZ$5000,5,0),IFERROR(VLOOKUP(C233,Imformations!$C$9:$E$39,2,0),(VLOOKUP(C233,[2]PROJETS!$C$5:$ZZ$5000,5,0)))))))</f>
        <v/>
      </c>
      <c r="G233" s="28" t="str">
        <f>IF(C233="","",IFERROR(VLOOKUP(C233,[1]Annuaires!$B$4:$ZZ$5000,4,0),(IFERROR(VLOOKUP(C233,'[2]PRE - ETUDE'!$C$5:$ZZ$5000,4,0),IFERROR(VLOOKUP(C233,[2]PROJETS!$C$5:$ZZ$5000,4,0),(VLOOKUP(C233,Imformations!$C$9:$E$38,3,0)))))))</f>
        <v/>
      </c>
      <c r="H233" s="29" t="str">
        <f>IF(C233="","",IFERROR((VLOOKUP(C233,'[2]PRE - ETUDE'!$E$58:$AD$100,25,0)),IFERROR(VLOOKUP(C233,Imformations!$C$10:$G$32,3,0),IFERROR((VLOOKUP(C233,[2]PROJETS!$D$24:$AE$1000,25,0)),""))))</f>
        <v/>
      </c>
      <c r="I233" s="36"/>
      <c r="J233" s="37"/>
      <c r="K233" s="38"/>
      <c r="M233" s="34"/>
      <c r="N233" s="34"/>
    </row>
    <row r="234" spans="2:14" x14ac:dyDescent="0.25">
      <c r="B234" s="139"/>
      <c r="C234" s="65"/>
      <c r="D234" s="72"/>
      <c r="E234" s="64"/>
      <c r="F234" s="28" t="str">
        <f>IF(C234="","",IFERROR(VLOOKUP(C234,[1]Annuaires!$B$4:$ZZ$5000,2,0)&amp;"  "&amp;VLOOKUP(C234,[1]Annuaires!$B$4:$ZZ$5000,1,0),(IFERROR(VLOOKUP(C234,'[2]PRE - ETUDE'!$C$5:$ZZ$5000,5,0),IFERROR(VLOOKUP(C234,Imformations!$C$9:$E$39,2,0),(VLOOKUP(C234,[2]PROJETS!$C$5:$ZZ$5000,5,0)))))))</f>
        <v/>
      </c>
      <c r="G234" s="28" t="str">
        <f>IF(C234="","",IFERROR(VLOOKUP(C234,[1]Annuaires!$B$4:$ZZ$5000,4,0),(IFERROR(VLOOKUP(C234,'[2]PRE - ETUDE'!$C$5:$ZZ$5000,4,0),IFERROR(VLOOKUP(C234,[2]PROJETS!$C$5:$ZZ$5000,4,0),(VLOOKUP(C234,Imformations!$C$9:$E$38,3,0)))))))</f>
        <v/>
      </c>
      <c r="H234" s="29" t="str">
        <f>IF(C234="","",IFERROR((VLOOKUP(C234,'[2]PRE - ETUDE'!$E$58:$AD$100,25,0)),IFERROR(VLOOKUP(C234,Imformations!$C$10:$G$32,3,0),IFERROR((VLOOKUP(C234,[2]PROJETS!$D$24:$AE$1000,25,0)),""))))</f>
        <v/>
      </c>
      <c r="I234" s="36"/>
      <c r="J234" s="37"/>
      <c r="K234" s="38"/>
      <c r="M234" s="34"/>
      <c r="N234" s="34"/>
    </row>
    <row r="235" spans="2:14" x14ac:dyDescent="0.25">
      <c r="B235" s="140"/>
      <c r="C235" s="40" t="s">
        <v>49</v>
      </c>
      <c r="D235" s="73">
        <f>SUM(D228:D234)</f>
        <v>0</v>
      </c>
      <c r="E235" s="41"/>
      <c r="F235" s="42"/>
      <c r="G235" s="43" t="s">
        <v>50</v>
      </c>
      <c r="H235" s="44">
        <f>M235/24</f>
        <v>0</v>
      </c>
      <c r="I235" s="45" t="s">
        <v>51</v>
      </c>
      <c r="J235" s="46">
        <f>N235/24</f>
        <v>0</v>
      </c>
      <c r="K235" s="47" t="str">
        <f>IF(J235=0,"",J235-H235)</f>
        <v/>
      </c>
      <c r="M235" s="66"/>
      <c r="N235" s="66"/>
    </row>
    <row r="236" spans="2:14" x14ac:dyDescent="0.25">
      <c r="B236" s="138" t="s">
        <v>34</v>
      </c>
      <c r="C236" s="68"/>
      <c r="D236" s="70"/>
      <c r="E236" s="67"/>
      <c r="F236" s="28" t="str">
        <f>IF(C236="","",IFERROR(VLOOKUP(C236,[1]Annuaires!$B$4:$ZZ$5000,2,0)&amp;"  "&amp;VLOOKUP(C236,[1]Annuaires!$B$4:$ZZ$5000,1,0),(IFERROR(VLOOKUP(C236,'[2]PRE - ETUDE'!$C$5:$ZZ$5000,5,0),IFERROR(VLOOKUP(C236,Imformations!$C$9:$E$39,2,0),(VLOOKUP(C236,[2]PROJETS!$C$5:$ZZ$5000,5,0)))))))</f>
        <v/>
      </c>
      <c r="G236" s="28" t="str">
        <f>IF(C236="","",IFERROR(VLOOKUP(C236,[1]Annuaires!$B$4:$ZZ$5000,4,0),(IFERROR(VLOOKUP(C236,'[2]PRE - ETUDE'!$C$5:$ZZ$5000,4,0),IFERROR(VLOOKUP(C236,[2]PROJETS!$C$5:$ZZ$5000,4,0),(VLOOKUP(C236,Imformations!$C$9:$E$38,3,0)))))))</f>
        <v/>
      </c>
      <c r="H236" s="29" t="str">
        <f>IF(C236="","",IFERROR((VLOOKUP(C236,'[2]PRE - ETUDE'!$E$58:$AD$100,25,0)),IFERROR(VLOOKUP(C236,Imformations!$C$10:$G$32,3,0),IFERROR((VLOOKUP(C236,[2]PROJETS!$D$24:$AE$1000,25,0)),""))))</f>
        <v/>
      </c>
      <c r="I236" s="30"/>
      <c r="J236" s="31"/>
      <c r="K236" s="32"/>
      <c r="M236" s="34"/>
      <c r="N236" s="34"/>
    </row>
    <row r="237" spans="2:14" x14ac:dyDescent="0.25">
      <c r="B237" s="139"/>
      <c r="C237" s="65"/>
      <c r="D237" s="72"/>
      <c r="E237" s="64"/>
      <c r="F237" s="28" t="str">
        <f>IF(C237="","",IFERROR(VLOOKUP(C237,[1]Annuaires!$B$4:$ZZ$5000,2,0)&amp;"  "&amp;VLOOKUP(C237,[1]Annuaires!$B$4:$ZZ$5000,1,0),(IFERROR(VLOOKUP(C237,'[2]PRE - ETUDE'!$C$5:$ZZ$5000,5,0),IFERROR(VLOOKUP(C237,Imformations!$C$9:$E$39,2,0),(VLOOKUP(C237,[2]PROJETS!$C$5:$ZZ$5000,5,0)))))))</f>
        <v/>
      </c>
      <c r="G237" s="28" t="str">
        <f>IF(C237="","",IFERROR(VLOOKUP(C237,[1]Annuaires!$B$4:$ZZ$5000,4,0),(IFERROR(VLOOKUP(C237,'[2]PRE - ETUDE'!$C$5:$ZZ$5000,4,0),IFERROR(VLOOKUP(C237,[2]PROJETS!$C$5:$ZZ$5000,4,0),(VLOOKUP(C237,Imformations!$C$9:$E$38,3,0)))))))</f>
        <v/>
      </c>
      <c r="H237" s="29" t="str">
        <f>IF(C237="","",IFERROR((VLOOKUP(C237,'[2]PRE - ETUDE'!$E$58:$AD$100,25,0)),IFERROR(VLOOKUP(C237,Imformations!$C$10:$G$32,3,0),IFERROR((VLOOKUP(C237,[2]PROJETS!$D$24:$AE$1000,25,0)),""))))</f>
        <v/>
      </c>
      <c r="I237" s="36"/>
      <c r="J237" s="37"/>
      <c r="K237" s="38"/>
      <c r="M237" s="34"/>
      <c r="N237" s="34"/>
    </row>
    <row r="238" spans="2:14" x14ac:dyDescent="0.25">
      <c r="B238" s="139"/>
      <c r="C238" s="65"/>
      <c r="D238" s="72"/>
      <c r="E238" s="64"/>
      <c r="F238" s="28" t="str">
        <f>IF(C238="","",IFERROR(VLOOKUP(C238,[1]Annuaires!$B$4:$ZZ$5000,2,0)&amp;"  "&amp;VLOOKUP(C238,[1]Annuaires!$B$4:$ZZ$5000,1,0),(IFERROR(VLOOKUP(C238,'[2]PRE - ETUDE'!$C$5:$ZZ$5000,5,0),IFERROR(VLOOKUP(C238,Imformations!$C$9:$E$39,2,0),(VLOOKUP(C238,[2]PROJETS!$C$5:$ZZ$5000,5,0)))))))</f>
        <v/>
      </c>
      <c r="G238" s="28" t="str">
        <f>IF(C238="","",IFERROR(VLOOKUP(C238,[1]Annuaires!$B$4:$ZZ$5000,4,0),(IFERROR(VLOOKUP(C238,'[2]PRE - ETUDE'!$C$5:$ZZ$5000,4,0),IFERROR(VLOOKUP(C238,[2]PROJETS!$C$5:$ZZ$5000,4,0),(VLOOKUP(C238,Imformations!$C$9:$E$38,3,0)))))))</f>
        <v/>
      </c>
      <c r="H238" s="29" t="str">
        <f>IF(C238="","",IFERROR((VLOOKUP(C238,'[2]PRE - ETUDE'!$E$58:$AD$100,25,0)),IFERROR(VLOOKUP(C238,Imformations!$C$10:$G$32,3,0),IFERROR((VLOOKUP(C238,[2]PROJETS!$D$24:$AE$1000,25,0)),""))))</f>
        <v/>
      </c>
      <c r="I238" s="36"/>
      <c r="J238" s="37"/>
      <c r="K238" s="38"/>
      <c r="M238" s="34"/>
      <c r="N238" s="34"/>
    </row>
    <row r="239" spans="2:14" x14ac:dyDescent="0.25">
      <c r="B239" s="139"/>
      <c r="C239" s="65"/>
      <c r="D239" s="72"/>
      <c r="E239" s="64"/>
      <c r="F239" s="28" t="str">
        <f>IF(C239="","",IFERROR(VLOOKUP(C239,[1]Annuaires!$B$4:$ZZ$5000,2,0)&amp;"  "&amp;VLOOKUP(C239,[1]Annuaires!$B$4:$ZZ$5000,1,0),(IFERROR(VLOOKUP(C239,'[2]PRE - ETUDE'!$C$5:$ZZ$5000,5,0),IFERROR(VLOOKUP(C239,Imformations!$C$9:$E$39,2,0),(VLOOKUP(C239,[2]PROJETS!$C$5:$ZZ$5000,5,0)))))))</f>
        <v/>
      </c>
      <c r="G239" s="28" t="str">
        <f>IF(C239="","",IFERROR(VLOOKUP(C239,[1]Annuaires!$B$4:$ZZ$5000,4,0),(IFERROR(VLOOKUP(C239,'[2]PRE - ETUDE'!$C$5:$ZZ$5000,4,0),IFERROR(VLOOKUP(C239,[2]PROJETS!$C$5:$ZZ$5000,4,0),(VLOOKUP(C239,Imformations!$C$9:$E$38,3,0)))))))</f>
        <v/>
      </c>
      <c r="H239" s="29" t="str">
        <f>IF(C239="","",IFERROR((VLOOKUP(C239,'[2]PRE - ETUDE'!$E$58:$AD$100,25,0)),IFERROR(VLOOKUP(C239,Imformations!$C$10:$G$32,3,0),IFERROR((VLOOKUP(C239,[2]PROJETS!$D$24:$AE$1000,25,0)),""))))</f>
        <v/>
      </c>
      <c r="I239" s="36"/>
      <c r="J239" s="37"/>
      <c r="K239" s="38"/>
      <c r="M239" s="34"/>
      <c r="N239" s="34"/>
    </row>
    <row r="240" spans="2:14" x14ac:dyDescent="0.25">
      <c r="B240" s="139"/>
      <c r="C240" s="65"/>
      <c r="D240" s="72"/>
      <c r="E240" s="64"/>
      <c r="F240" s="28" t="str">
        <f>IF(C240="","",IFERROR(VLOOKUP(C240,[1]Annuaires!$B$4:$ZZ$5000,2,0)&amp;"  "&amp;VLOOKUP(C240,[1]Annuaires!$B$4:$ZZ$5000,1,0),(IFERROR(VLOOKUP(C240,'[2]PRE - ETUDE'!$C$5:$ZZ$5000,5,0),IFERROR(VLOOKUP(C240,Imformations!$C$9:$E$39,2,0),(VLOOKUP(C240,[2]PROJETS!$C$5:$ZZ$5000,5,0)))))))</f>
        <v/>
      </c>
      <c r="G240" s="28" t="str">
        <f>IF(C240="","",IFERROR(VLOOKUP(C240,[1]Annuaires!$B$4:$ZZ$5000,4,0),(IFERROR(VLOOKUP(C240,'[2]PRE - ETUDE'!$C$5:$ZZ$5000,4,0),IFERROR(VLOOKUP(C240,[2]PROJETS!$C$5:$ZZ$5000,4,0),(VLOOKUP(C240,Imformations!$C$9:$E$38,3,0)))))))</f>
        <v/>
      </c>
      <c r="H240" s="29" t="str">
        <f>IF(C240="","",IFERROR((VLOOKUP(C240,'[2]PRE - ETUDE'!$E$58:$AD$100,25,0)),IFERROR(VLOOKUP(C240,Imformations!$C$10:$G$32,3,0),IFERROR((VLOOKUP(C240,[2]PROJETS!$D$24:$AE$1000,25,0)),""))))</f>
        <v/>
      </c>
      <c r="I240" s="36"/>
      <c r="J240" s="37"/>
      <c r="K240" s="38"/>
      <c r="M240" s="34"/>
      <c r="N240" s="34"/>
    </row>
    <row r="241" spans="2:14" x14ac:dyDescent="0.25">
      <c r="B241" s="139"/>
      <c r="C241" s="65"/>
      <c r="D241" s="72"/>
      <c r="E241" s="64"/>
      <c r="F241" s="28" t="str">
        <f>IF(C241="","",IFERROR(VLOOKUP(C241,[1]Annuaires!$B$4:$ZZ$5000,2,0)&amp;"  "&amp;VLOOKUP(C241,[1]Annuaires!$B$4:$ZZ$5000,1,0),(IFERROR(VLOOKUP(C241,'[2]PRE - ETUDE'!$C$5:$ZZ$5000,5,0),IFERROR(VLOOKUP(C241,Imformations!$C$9:$E$39,2,0),(VLOOKUP(C241,[2]PROJETS!$C$5:$ZZ$5000,5,0)))))))</f>
        <v/>
      </c>
      <c r="G241" s="28" t="str">
        <f>IF(C241="","",IFERROR(VLOOKUP(C241,[1]Annuaires!$B$4:$ZZ$5000,4,0),(IFERROR(VLOOKUP(C241,'[2]PRE - ETUDE'!$C$5:$ZZ$5000,4,0),IFERROR(VLOOKUP(C241,[2]PROJETS!$C$5:$ZZ$5000,4,0),(VLOOKUP(C241,Imformations!$C$9:$E$38,3,0)))))))</f>
        <v/>
      </c>
      <c r="H241" s="29" t="str">
        <f>IF(C241="","",IFERROR((VLOOKUP(C241,'[2]PRE - ETUDE'!$E$58:$AD$100,25,0)),IFERROR(VLOOKUP(C241,Imformations!$C$10:$G$32,3,0),IFERROR((VLOOKUP(C241,[2]PROJETS!$D$24:$AE$1000,25,0)),""))))</f>
        <v/>
      </c>
      <c r="I241" s="36"/>
      <c r="J241" s="37"/>
      <c r="K241" s="38"/>
      <c r="M241" s="34"/>
      <c r="N241" s="34"/>
    </row>
    <row r="242" spans="2:14" x14ac:dyDescent="0.25">
      <c r="B242" s="139"/>
      <c r="C242" s="65"/>
      <c r="D242" s="72"/>
      <c r="E242" s="64"/>
      <c r="F242" s="28" t="str">
        <f>IF(C242="","",IFERROR(VLOOKUP(C242,[1]Annuaires!$B$4:$ZZ$5000,2,0)&amp;"  "&amp;VLOOKUP(C242,[1]Annuaires!$B$4:$ZZ$5000,1,0),(IFERROR(VLOOKUP(C242,'[2]PRE - ETUDE'!$C$5:$ZZ$5000,5,0),IFERROR(VLOOKUP(C242,Imformations!$C$9:$E$39,2,0),(VLOOKUP(C242,[2]PROJETS!$C$5:$ZZ$5000,5,0)))))))</f>
        <v/>
      </c>
      <c r="G242" s="28" t="str">
        <f>IF(C242="","",IFERROR(VLOOKUP(C242,[1]Annuaires!$B$4:$ZZ$5000,4,0),(IFERROR(VLOOKUP(C242,'[2]PRE - ETUDE'!$C$5:$ZZ$5000,4,0),IFERROR(VLOOKUP(C242,[2]PROJETS!$C$5:$ZZ$5000,4,0),(VLOOKUP(C242,Imformations!$C$9:$E$38,3,0)))))))</f>
        <v/>
      </c>
      <c r="H242" s="29" t="str">
        <f>IF(C242="","",IFERROR((VLOOKUP(C242,'[2]PRE - ETUDE'!$E$58:$AD$100,25,0)),IFERROR(VLOOKUP(C242,Imformations!$C$10:$G$32,3,0),IFERROR((VLOOKUP(C242,[2]PROJETS!$D$24:$AE$1000,25,0)),""))))</f>
        <v/>
      </c>
      <c r="I242" s="36"/>
      <c r="J242" s="37"/>
      <c r="K242" s="38"/>
      <c r="M242" s="34"/>
      <c r="N242" s="34"/>
    </row>
    <row r="243" spans="2:14" x14ac:dyDescent="0.25">
      <c r="B243" s="140"/>
      <c r="C243" s="40" t="s">
        <v>49</v>
      </c>
      <c r="D243" s="73">
        <f>SUM(D236:D242)</f>
        <v>0</v>
      </c>
      <c r="E243" s="41"/>
      <c r="F243" s="42"/>
      <c r="G243" s="43" t="s">
        <v>50</v>
      </c>
      <c r="H243" s="44">
        <f>M243/24</f>
        <v>0</v>
      </c>
      <c r="I243" s="45" t="s">
        <v>51</v>
      </c>
      <c r="J243" s="46">
        <f>N243/24</f>
        <v>0</v>
      </c>
      <c r="K243" s="47" t="str">
        <f>IF(J243=0,"",J243-H243)</f>
        <v/>
      </c>
      <c r="M243" s="66"/>
      <c r="N243" s="66"/>
    </row>
    <row r="244" spans="2:14" x14ac:dyDescent="0.25">
      <c r="B244" s="138" t="s">
        <v>35</v>
      </c>
      <c r="C244" s="68"/>
      <c r="D244" s="70"/>
      <c r="E244" s="67"/>
      <c r="F244" s="28" t="str">
        <f>IF(C244="","",IFERROR(VLOOKUP(C244,[1]Annuaires!$B$4:$ZZ$5000,2,0)&amp;"  "&amp;VLOOKUP(C244,[1]Annuaires!$B$4:$ZZ$5000,1,0),(IFERROR(VLOOKUP(C244,'[2]PRE - ETUDE'!$C$5:$ZZ$5000,5,0),IFERROR(VLOOKUP(C244,Imformations!$C$9:$E$39,2,0),(VLOOKUP(C244,[2]PROJETS!$C$5:$ZZ$5000,5,0)))))))</f>
        <v/>
      </c>
      <c r="G244" s="28" t="str">
        <f>IF(C244="","",IFERROR(VLOOKUP(C244,[1]Annuaires!$B$4:$ZZ$5000,4,0),(IFERROR(VLOOKUP(C244,'[2]PRE - ETUDE'!$C$5:$ZZ$5000,4,0),IFERROR(VLOOKUP(C244,[2]PROJETS!$C$5:$ZZ$5000,4,0),(VLOOKUP(C244,Imformations!$C$9:$E$38,3,0)))))))</f>
        <v/>
      </c>
      <c r="H244" s="29" t="str">
        <f>IF(C244="","",IFERROR((VLOOKUP(C244,'[2]PRE - ETUDE'!$E$58:$AD$100,25,0)),IFERROR(VLOOKUP(C244,Imformations!$C$10:$G$32,3,0),IFERROR((VLOOKUP(C244,[2]PROJETS!$D$24:$AE$1000,25,0)),""))))</f>
        <v/>
      </c>
      <c r="I244" s="30"/>
      <c r="J244" s="31"/>
      <c r="K244" s="32"/>
      <c r="M244" s="34"/>
      <c r="N244" s="34"/>
    </row>
    <row r="245" spans="2:14" x14ac:dyDescent="0.25">
      <c r="B245" s="139"/>
      <c r="C245" s="65"/>
      <c r="D245" s="72"/>
      <c r="E245" s="64"/>
      <c r="F245" s="28" t="str">
        <f>IF(C245="","",IFERROR(VLOOKUP(C245,[1]Annuaires!$B$4:$ZZ$5000,2,0)&amp;"  "&amp;VLOOKUP(C245,[1]Annuaires!$B$4:$ZZ$5000,1,0),(IFERROR(VLOOKUP(C245,'[2]PRE - ETUDE'!$C$5:$ZZ$5000,5,0),IFERROR(VLOOKUP(C245,Imformations!$C$9:$E$39,2,0),(VLOOKUP(C245,[2]PROJETS!$C$5:$ZZ$5000,5,0)))))))</f>
        <v/>
      </c>
      <c r="G245" s="28" t="str">
        <f>IF(C245="","",IFERROR(VLOOKUP(C245,[1]Annuaires!$B$4:$ZZ$5000,4,0),(IFERROR(VLOOKUP(C245,'[2]PRE - ETUDE'!$C$5:$ZZ$5000,4,0),IFERROR(VLOOKUP(C245,[2]PROJETS!$C$5:$ZZ$5000,4,0),(VLOOKUP(C245,Imformations!$C$9:$E$38,3,0)))))))</f>
        <v/>
      </c>
      <c r="H245" s="29" t="str">
        <f>IF(C245="","",IFERROR((VLOOKUP(C245,'[2]PRE - ETUDE'!$E$58:$AD$100,25,0)),IFERROR(VLOOKUP(C245,Imformations!$C$10:$G$32,3,0),IFERROR((VLOOKUP(C245,[2]PROJETS!$D$24:$AE$1000,25,0)),""))))</f>
        <v/>
      </c>
      <c r="I245" s="36"/>
      <c r="J245" s="37"/>
      <c r="K245" s="38"/>
      <c r="M245" s="34"/>
      <c r="N245" s="34"/>
    </row>
    <row r="246" spans="2:14" x14ac:dyDescent="0.25">
      <c r="B246" s="139"/>
      <c r="C246" s="65"/>
      <c r="D246" s="72"/>
      <c r="E246" s="64"/>
      <c r="F246" s="28" t="str">
        <f>IF(C246="","",IFERROR(VLOOKUP(C246,[1]Annuaires!$B$4:$ZZ$5000,2,0)&amp;"  "&amp;VLOOKUP(C246,[1]Annuaires!$B$4:$ZZ$5000,1,0),(IFERROR(VLOOKUP(C246,'[2]PRE - ETUDE'!$C$5:$ZZ$5000,5,0),IFERROR(VLOOKUP(C246,Imformations!$C$9:$E$39,2,0),(VLOOKUP(C246,[2]PROJETS!$C$5:$ZZ$5000,5,0)))))))</f>
        <v/>
      </c>
      <c r="G246" s="28" t="str">
        <f>IF(C246="","",IFERROR(VLOOKUP(C246,[1]Annuaires!$B$4:$ZZ$5000,4,0),(IFERROR(VLOOKUP(C246,'[2]PRE - ETUDE'!$C$5:$ZZ$5000,4,0),IFERROR(VLOOKUP(C246,[2]PROJETS!$C$5:$ZZ$5000,4,0),(VLOOKUP(C246,Imformations!$C$9:$E$38,3,0)))))))</f>
        <v/>
      </c>
      <c r="H246" s="29" t="str">
        <f>IF(C246="","",IFERROR((VLOOKUP(C246,'[2]PRE - ETUDE'!$E$58:$AD$100,25,0)),IFERROR(VLOOKUP(C246,Imformations!$C$10:$G$32,3,0),IFERROR((VLOOKUP(C246,[2]PROJETS!$D$24:$AE$1000,25,0)),""))))</f>
        <v/>
      </c>
      <c r="I246" s="36"/>
      <c r="J246" s="37"/>
      <c r="K246" s="38"/>
      <c r="M246" s="34"/>
      <c r="N246" s="34"/>
    </row>
    <row r="247" spans="2:14" x14ac:dyDescent="0.25">
      <c r="B247" s="139"/>
      <c r="C247" s="65"/>
      <c r="D247" s="72"/>
      <c r="E247" s="64"/>
      <c r="F247" s="28" t="str">
        <f>IF(C247="","",IFERROR(VLOOKUP(C247,[1]Annuaires!$B$4:$ZZ$5000,2,0)&amp;"  "&amp;VLOOKUP(C247,[1]Annuaires!$B$4:$ZZ$5000,1,0),(IFERROR(VLOOKUP(C247,'[2]PRE - ETUDE'!$C$5:$ZZ$5000,5,0),IFERROR(VLOOKUP(C247,Imformations!$C$9:$E$39,2,0),(VLOOKUP(C247,[2]PROJETS!$C$5:$ZZ$5000,5,0)))))))</f>
        <v/>
      </c>
      <c r="G247" s="28" t="str">
        <f>IF(C247="","",IFERROR(VLOOKUP(C247,[1]Annuaires!$B$4:$ZZ$5000,4,0),(IFERROR(VLOOKUP(C247,'[2]PRE - ETUDE'!$C$5:$ZZ$5000,4,0),IFERROR(VLOOKUP(C247,[2]PROJETS!$C$5:$ZZ$5000,4,0),(VLOOKUP(C247,Imformations!$C$9:$E$38,3,0)))))))</f>
        <v/>
      </c>
      <c r="H247" s="29" t="str">
        <f>IF(C247="","",IFERROR((VLOOKUP(C247,'[2]PRE - ETUDE'!$E$58:$AD$100,25,0)),IFERROR(VLOOKUP(C247,Imformations!$C$10:$G$32,3,0),IFERROR((VLOOKUP(C247,[2]PROJETS!$D$24:$AE$1000,25,0)),""))))</f>
        <v/>
      </c>
      <c r="I247" s="36"/>
      <c r="J247" s="37"/>
      <c r="K247" s="38"/>
      <c r="M247" s="34"/>
      <c r="N247" s="34"/>
    </row>
    <row r="248" spans="2:14" x14ac:dyDescent="0.25">
      <c r="B248" s="139"/>
      <c r="C248" s="65"/>
      <c r="D248" s="72"/>
      <c r="E248" s="64"/>
      <c r="F248" s="28" t="str">
        <f>IF(C248="","",IFERROR(VLOOKUP(C248,[1]Annuaires!$B$4:$ZZ$5000,2,0)&amp;"  "&amp;VLOOKUP(C248,[1]Annuaires!$B$4:$ZZ$5000,1,0),(IFERROR(VLOOKUP(C248,'[2]PRE - ETUDE'!$C$5:$ZZ$5000,5,0),IFERROR(VLOOKUP(C248,Imformations!$C$9:$E$39,2,0),(VLOOKUP(C248,[2]PROJETS!$C$5:$ZZ$5000,5,0)))))))</f>
        <v/>
      </c>
      <c r="G248" s="28" t="str">
        <f>IF(C248="","",IFERROR(VLOOKUP(C248,[1]Annuaires!$B$4:$ZZ$5000,4,0),(IFERROR(VLOOKUP(C248,'[2]PRE - ETUDE'!$C$5:$ZZ$5000,4,0),IFERROR(VLOOKUP(C248,[2]PROJETS!$C$5:$ZZ$5000,4,0),(VLOOKUP(C248,Imformations!$C$9:$E$38,3,0)))))))</f>
        <v/>
      </c>
      <c r="H248" s="29" t="str">
        <f>IF(C248="","",IFERROR((VLOOKUP(C248,'[2]PRE - ETUDE'!$E$58:$AD$100,25,0)),IFERROR(VLOOKUP(C248,Imformations!$C$10:$G$32,3,0),IFERROR((VLOOKUP(C248,[2]PROJETS!$D$24:$AE$1000,25,0)),""))))</f>
        <v/>
      </c>
      <c r="I248" s="36"/>
      <c r="J248" s="37"/>
      <c r="K248" s="38"/>
      <c r="M248" s="34"/>
      <c r="N248" s="34"/>
    </row>
    <row r="249" spans="2:14" x14ac:dyDescent="0.25">
      <c r="B249" s="139"/>
      <c r="C249" s="65"/>
      <c r="D249" s="72"/>
      <c r="E249" s="64"/>
      <c r="F249" s="28" t="str">
        <f>IF(C249="","",IFERROR(VLOOKUP(C249,[1]Annuaires!$B$4:$ZZ$5000,2,0)&amp;"  "&amp;VLOOKUP(C249,[1]Annuaires!$B$4:$ZZ$5000,1,0),(IFERROR(VLOOKUP(C249,'[2]PRE - ETUDE'!$C$5:$ZZ$5000,5,0),IFERROR(VLOOKUP(C249,Imformations!$C$9:$E$39,2,0),(VLOOKUP(C249,[2]PROJETS!$C$5:$ZZ$5000,5,0)))))))</f>
        <v/>
      </c>
      <c r="G249" s="28" t="str">
        <f>IF(C249="","",IFERROR(VLOOKUP(C249,[1]Annuaires!$B$4:$ZZ$5000,4,0),(IFERROR(VLOOKUP(C249,'[2]PRE - ETUDE'!$C$5:$ZZ$5000,4,0),IFERROR(VLOOKUP(C249,[2]PROJETS!$C$5:$ZZ$5000,4,0),(VLOOKUP(C249,Imformations!$C$9:$E$38,3,0)))))))</f>
        <v/>
      </c>
      <c r="H249" s="29" t="str">
        <f>IF(C249="","",IFERROR((VLOOKUP(C249,'[2]PRE - ETUDE'!$E$58:$AD$100,25,0)),IFERROR(VLOOKUP(C249,Imformations!$C$10:$G$32,3,0),IFERROR((VLOOKUP(C249,[2]PROJETS!$D$24:$AE$1000,25,0)),""))))</f>
        <v/>
      </c>
      <c r="I249" s="36"/>
      <c r="J249" s="37"/>
      <c r="K249" s="38"/>
      <c r="M249" s="34"/>
      <c r="N249" s="34"/>
    </row>
    <row r="250" spans="2:14" x14ac:dyDescent="0.25">
      <c r="B250" s="139"/>
      <c r="C250" s="65"/>
      <c r="D250" s="72"/>
      <c r="E250" s="64"/>
      <c r="F250" s="28" t="str">
        <f>IF(C250="","",IFERROR(VLOOKUP(C250,[1]Annuaires!$B$4:$ZZ$5000,2,0)&amp;"  "&amp;VLOOKUP(C250,[1]Annuaires!$B$4:$ZZ$5000,1,0),(IFERROR(VLOOKUP(C250,'[2]PRE - ETUDE'!$C$5:$ZZ$5000,5,0),IFERROR(VLOOKUP(C250,Imformations!$C$9:$E$39,2,0),(VLOOKUP(C250,[2]PROJETS!$C$5:$ZZ$5000,5,0)))))))</f>
        <v/>
      </c>
      <c r="G250" s="28" t="str">
        <f>IF(C250="","",IFERROR(VLOOKUP(C250,[1]Annuaires!$B$4:$ZZ$5000,4,0),(IFERROR(VLOOKUP(C250,'[2]PRE - ETUDE'!$C$5:$ZZ$5000,4,0),IFERROR(VLOOKUP(C250,[2]PROJETS!$C$5:$ZZ$5000,4,0),(VLOOKUP(C250,Imformations!$C$9:$E$38,3,0)))))))</f>
        <v/>
      </c>
      <c r="H250" s="29" t="str">
        <f>IF(C250="","",IFERROR((VLOOKUP(C250,'[2]PRE - ETUDE'!$E$58:$AD$100,25,0)),IFERROR(VLOOKUP(C250,Imformations!$C$10:$G$32,3,0),IFERROR((VLOOKUP(C250,[2]PROJETS!$D$24:$AE$1000,25,0)),""))))</f>
        <v/>
      </c>
      <c r="I250" s="36"/>
      <c r="J250" s="37"/>
      <c r="K250" s="38"/>
      <c r="M250" s="34"/>
      <c r="N250" s="34"/>
    </row>
    <row r="251" spans="2:14" ht="15.75" thickBot="1" x14ac:dyDescent="0.3">
      <c r="B251" s="144"/>
      <c r="C251" s="49" t="s">
        <v>49</v>
      </c>
      <c r="D251" s="75">
        <f>SUM(D244:D250)</f>
        <v>0</v>
      </c>
      <c r="E251" s="50"/>
      <c r="F251" s="51"/>
      <c r="G251" s="52" t="s">
        <v>50</v>
      </c>
      <c r="H251" s="53">
        <f>M251/24</f>
        <v>0</v>
      </c>
      <c r="I251" s="54" t="s">
        <v>51</v>
      </c>
      <c r="J251" s="55">
        <f>N251/24</f>
        <v>0</v>
      </c>
      <c r="K251" s="56" t="str">
        <f>IF(J251=0,"",J251-H251)</f>
        <v/>
      </c>
      <c r="M251" s="66"/>
      <c r="N251" s="66"/>
    </row>
    <row r="255" spans="2:14" x14ac:dyDescent="0.25">
      <c r="D255" s="57"/>
    </row>
    <row r="258" spans="4:4" x14ac:dyDescent="0.25">
      <c r="D258" s="57"/>
    </row>
    <row r="259" spans="4:4" x14ac:dyDescent="0.25">
      <c r="D259" s="57"/>
    </row>
    <row r="260" spans="4:4" x14ac:dyDescent="0.25">
      <c r="D260" s="57"/>
    </row>
    <row r="261" spans="4:4" x14ac:dyDescent="0.25">
      <c r="D261" s="57"/>
    </row>
  </sheetData>
  <autoFilter ref="C1:C251"/>
  <mergeCells count="33">
    <mergeCell ref="B76:B83"/>
    <mergeCell ref="B1:D1"/>
    <mergeCell ref="H1:I1"/>
    <mergeCell ref="B4:B11"/>
    <mergeCell ref="B12:B19"/>
    <mergeCell ref="B20:B27"/>
    <mergeCell ref="B28:B35"/>
    <mergeCell ref="B36:B43"/>
    <mergeCell ref="B44:B51"/>
    <mergeCell ref="B52:B59"/>
    <mergeCell ref="B60:B67"/>
    <mergeCell ref="B68:B75"/>
    <mergeCell ref="B172:B179"/>
    <mergeCell ref="B84:B91"/>
    <mergeCell ref="B92:B99"/>
    <mergeCell ref="B100:B107"/>
    <mergeCell ref="B108:B115"/>
    <mergeCell ref="B116:B123"/>
    <mergeCell ref="B124:B131"/>
    <mergeCell ref="B132:B139"/>
    <mergeCell ref="B140:B147"/>
    <mergeCell ref="B148:B155"/>
    <mergeCell ref="B156:B163"/>
    <mergeCell ref="B164:B171"/>
    <mergeCell ref="B228:B235"/>
    <mergeCell ref="B236:B243"/>
    <mergeCell ref="B244:B251"/>
    <mergeCell ref="B180:B187"/>
    <mergeCell ref="B188:B195"/>
    <mergeCell ref="B196:B203"/>
    <mergeCell ref="B204:B211"/>
    <mergeCell ref="B212:B219"/>
    <mergeCell ref="B220:B227"/>
  </mergeCells>
  <pageMargins left="0.70866141732283472" right="0.70866141732283472" top="0.74803149606299213" bottom="0.74803149606299213" header="0.31496062992125984" footer="0.31496062992125984"/>
  <pageSetup paperSize="9" scale="79" fitToHeight="0" orientation="landscape" r:id="rId1"/>
  <headerFooter>
    <oddHeader>&amp;L&amp;"FuturaTLig,Normal"&amp;16Jacques ROCHERY</oddHeader>
    <oddFooter>&amp;R&amp;"FuturaTLig,Normal"&amp;P/&amp;N</oddFooter>
  </headerFooter>
  <rowBreaks count="6" manualBreakCount="6">
    <brk id="35" min="1" max="10" man="1"/>
    <brk id="75" min="1" max="10" man="1"/>
    <brk id="115" min="1" max="10" man="1"/>
    <brk id="155" min="1" max="10" man="1"/>
    <brk id="195" min="1" max="10" man="1"/>
    <brk id="235" min="1" max="10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:E1048576"/>
    </sheetView>
  </sheetViews>
  <sheetFormatPr baseColWidth="10" defaultRowHeight="15" x14ac:dyDescent="0.25"/>
  <cols>
    <col min="2" max="2" width="12.57031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Imformations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Heures par Affaires</vt:lpstr>
      <vt:lpstr>Août!Zone_d_impression</vt:lpstr>
      <vt:lpstr>Avril!Zone_d_impression</vt:lpstr>
      <vt:lpstr>Décembre!Zone_d_impression</vt:lpstr>
      <vt:lpstr>Février!Zone_d_impression</vt:lpstr>
      <vt:lpstr>Imformations!Zone_d_impression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jrochery</cp:lastModifiedBy>
  <cp:lastPrinted>2017-08-08T15:22:10Z</cp:lastPrinted>
  <dcterms:created xsi:type="dcterms:W3CDTF">2017-03-17T19:12:03Z</dcterms:created>
  <dcterms:modified xsi:type="dcterms:W3CDTF">2017-08-16T08:25:12Z</dcterms:modified>
</cp:coreProperties>
</file>