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K:\Méthodes SLC\Arret MS19\Semaine 42\"/>
    </mc:Choice>
  </mc:AlternateContent>
  <bookViews>
    <workbookView xWindow="0" yWindow="0" windowWidth="20490" windowHeight="7905"/>
  </bookViews>
  <sheets>
    <sheet name="Tableau" sheetId="7" r:id="rId1"/>
    <sheet name="Données brutes" sheetId="14" r:id="rId2"/>
    <sheet name="Rebuts" sheetId="16" r:id="rId3"/>
    <sheet name="Temps d'arret" sheetId="19" r:id="rId4"/>
    <sheet name="TCD" sheetId="20" r:id="rId5"/>
  </sheets>
  <definedNames>
    <definedName name="_xlnm._FilterDatabase" localSheetId="4" hidden="1">TCD!$H$1:$H$44</definedName>
    <definedName name="_xlnm._FilterDatabase" localSheetId="3" hidden="1">'Temps d''arret'!$A$4:$B$26</definedName>
    <definedName name="_xlnm.Print_Titles" localSheetId="0">Tableau!$A:$J,Tableau!$1:$4</definedName>
    <definedName name="_xlnm.Print_Area" localSheetId="0">Tableau!$A$1:$W$4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4" l="1"/>
  <c r="BY2" i="14"/>
  <c r="C26" i="19" s="1"/>
  <c r="BX2" i="14"/>
  <c r="BW2" i="14"/>
  <c r="C25" i="16" s="1"/>
  <c r="BV2" i="14"/>
  <c r="C8" i="19" s="1"/>
  <c r="BU2" i="14"/>
  <c r="BT2" i="14"/>
  <c r="C11" i="16" s="1"/>
  <c r="BS2" i="14"/>
  <c r="C14" i="19" s="1"/>
  <c r="BR2" i="14"/>
  <c r="BQ2" i="14"/>
  <c r="C15" i="16" s="1"/>
  <c r="BP2" i="14"/>
  <c r="C25" i="19" s="1"/>
  <c r="BO2" i="14"/>
  <c r="BN2" i="14"/>
  <c r="C24" i="16" s="1"/>
  <c r="BM2" i="14"/>
  <c r="C13" i="19" s="1"/>
  <c r="BL2" i="14"/>
  <c r="BK2" i="14"/>
  <c r="C5" i="16" s="1"/>
  <c r="BJ2" i="14"/>
  <c r="C11" i="19" s="1"/>
  <c r="BI2" i="14"/>
  <c r="BH2" i="14"/>
  <c r="C4" i="16" s="1"/>
  <c r="BG2" i="14"/>
  <c r="C6" i="19" s="1"/>
  <c r="BF2" i="14"/>
  <c r="BE2" i="14"/>
  <c r="C8" i="16" s="1"/>
  <c r="BD2" i="14"/>
  <c r="C24" i="19" s="1"/>
  <c r="BC2" i="14"/>
  <c r="BB2" i="14"/>
  <c r="C23" i="16" s="1"/>
  <c r="BA2" i="14"/>
  <c r="C23" i="19" s="1"/>
  <c r="AZ2" i="14"/>
  <c r="AY2" i="14"/>
  <c r="C22" i="16" s="1"/>
  <c r="AX2" i="14"/>
  <c r="C15" i="19" s="1"/>
  <c r="AW2" i="14"/>
  <c r="AV2" i="14"/>
  <c r="C21" i="16" s="1"/>
  <c r="AU2" i="14"/>
  <c r="C12" i="19" s="1"/>
  <c r="AT2" i="14"/>
  <c r="AS2" i="14"/>
  <c r="C12" i="16" s="1"/>
  <c r="B12" i="16" s="1"/>
  <c r="AR2" i="14"/>
  <c r="C7" i="19" s="1"/>
  <c r="AQ2" i="14"/>
  <c r="AP2" i="14"/>
  <c r="C9" i="16" s="1"/>
  <c r="AO2" i="14"/>
  <c r="C22" i="19" s="1"/>
  <c r="AN2" i="14"/>
  <c r="AM2" i="14"/>
  <c r="C20" i="16" s="1"/>
  <c r="AL2" i="14"/>
  <c r="C21" i="19" s="1"/>
  <c r="AK2" i="14"/>
  <c r="AJ2" i="14"/>
  <c r="C19" i="16" s="1"/>
  <c r="AI2" i="14"/>
  <c r="C20" i="19" s="1"/>
  <c r="AH2" i="14"/>
  <c r="AG2" i="14"/>
  <c r="C14" i="16" s="1"/>
  <c r="AF2" i="14"/>
  <c r="C9" i="19" s="1"/>
  <c r="AE2" i="14"/>
  <c r="AD2" i="14"/>
  <c r="C7" i="16" s="1"/>
  <c r="AC2" i="14"/>
  <c r="C19" i="19" s="1"/>
  <c r="AB2" i="14"/>
  <c r="AA2" i="14"/>
  <c r="C18" i="16" s="1"/>
  <c r="Z2" i="14"/>
  <c r="C16" i="19" s="1"/>
  <c r="Y2" i="14"/>
  <c r="X2" i="14"/>
  <c r="C16" i="16" s="1"/>
  <c r="W2" i="14"/>
  <c r="C18" i="19" s="1"/>
  <c r="V2" i="14"/>
  <c r="U2" i="14"/>
  <c r="C13" i="16" s="1"/>
  <c r="T2" i="14"/>
  <c r="C5" i="19" s="1"/>
  <c r="S2" i="14"/>
  <c r="R2" i="14"/>
  <c r="C3" i="16" s="1"/>
  <c r="Q2" i="14"/>
  <c r="C17" i="19" s="1"/>
  <c r="P2" i="14"/>
  <c r="O2" i="14"/>
  <c r="C17" i="16" s="1"/>
  <c r="N2" i="14"/>
  <c r="C10" i="19" s="1"/>
  <c r="M2" i="14"/>
  <c r="L2" i="14"/>
  <c r="C6" i="16" s="1"/>
  <c r="K2" i="14"/>
  <c r="C4" i="19" s="1"/>
  <c r="J2" i="14"/>
  <c r="I2" i="14"/>
  <c r="C10" i="16" s="1"/>
  <c r="H2" i="14"/>
  <c r="G2" i="14"/>
  <c r="F2" i="14"/>
  <c r="E2" i="14"/>
  <c r="D2" i="14"/>
  <c r="C28" i="19" l="1"/>
  <c r="B14" i="16"/>
  <c r="B13" i="16"/>
  <c r="B8" i="16"/>
  <c r="B15" i="16"/>
  <c r="E6" i="7"/>
  <c r="B5" i="19"/>
  <c r="D5" i="19"/>
  <c r="B9" i="19"/>
  <c r="D9" i="19"/>
  <c r="D7" i="19"/>
  <c r="B7" i="19"/>
  <c r="B24" i="19"/>
  <c r="D24" i="19"/>
  <c r="D25" i="19"/>
  <c r="B25" i="19"/>
  <c r="D17" i="19"/>
  <c r="B17" i="19"/>
  <c r="D19" i="19"/>
  <c r="B19" i="19"/>
  <c r="B22" i="19"/>
  <c r="D22" i="19"/>
  <c r="D23" i="19"/>
  <c r="B23" i="19"/>
  <c r="B13" i="19"/>
  <c r="D13" i="19"/>
  <c r="D26" i="19"/>
  <c r="B26" i="19"/>
  <c r="D10" i="19"/>
  <c r="B10" i="19"/>
  <c r="B16" i="19"/>
  <c r="D16" i="19"/>
  <c r="B21" i="19"/>
  <c r="D21" i="19"/>
  <c r="D15" i="19"/>
  <c r="B15" i="19"/>
  <c r="D11" i="19"/>
  <c r="B11" i="19"/>
  <c r="B8" i="19"/>
  <c r="D8" i="19"/>
  <c r="B4" i="19"/>
  <c r="D4" i="19"/>
  <c r="B18" i="19"/>
  <c r="D18" i="19"/>
  <c r="B20" i="19"/>
  <c r="D20" i="19"/>
  <c r="B12" i="19"/>
  <c r="D12" i="19"/>
  <c r="B6" i="19"/>
  <c r="D6" i="19"/>
  <c r="D14" i="19"/>
  <c r="B14" i="19"/>
  <c r="B6" i="16"/>
  <c r="B16" i="16"/>
  <c r="B19" i="16"/>
  <c r="B21" i="16"/>
  <c r="B4" i="16"/>
  <c r="B11" i="16"/>
  <c r="B17" i="16"/>
  <c r="B20" i="16"/>
  <c r="B5" i="16"/>
  <c r="B10" i="16"/>
  <c r="B3" i="16"/>
  <c r="B7" i="16"/>
  <c r="B9" i="16"/>
  <c r="B23" i="16"/>
  <c r="B24" i="16"/>
  <c r="B18" i="16"/>
  <c r="B22" i="16"/>
  <c r="B25" i="16"/>
  <c r="E8" i="7"/>
  <c r="D30" i="19" l="1"/>
</calcChain>
</file>

<file path=xl/sharedStrings.xml><?xml version="1.0" encoding="utf-8"?>
<sst xmlns="http://schemas.openxmlformats.org/spreadsheetml/2006/main" count="174" uniqueCount="131">
  <si>
    <t>CADENCE
THEORIQUE</t>
  </si>
  <si>
    <t>CADENCE
REELLE</t>
  </si>
  <si>
    <t>PIECES 
BONNES</t>
  </si>
  <si>
    <t>PIECES
MAUVAISES</t>
  </si>
  <si>
    <t>TEMPS
OUVERTURE</t>
  </si>
  <si>
    <t>TEMPS 
FCT</t>
  </si>
  <si>
    <t>REBUTS
 Poste 0</t>
  </si>
  <si>
    <t>NBRE ARRETS 
Poste 0</t>
  </si>
  <si>
    <t>TEMPS ARRET
 Poste 0</t>
  </si>
  <si>
    <t>REBUTS
 Poste 1</t>
  </si>
  <si>
    <t>NBRE ARRETS 
Poste 1</t>
  </si>
  <si>
    <t>TEMPS ARRET
 Poste 1</t>
  </si>
  <si>
    <t>REBUTS
 Poste 2</t>
  </si>
  <si>
    <t>NBRE ARRETS 
Poste 2</t>
  </si>
  <si>
    <t>TEMPS ARRET
 Poste 2</t>
  </si>
  <si>
    <t>REBUTS
 Poste 3</t>
  </si>
  <si>
    <t>NBRE ARRETS 
Poste 3</t>
  </si>
  <si>
    <t>TEMPS ARRET
 Poste 3</t>
  </si>
  <si>
    <t>REBUTS
 Poste 4</t>
  </si>
  <si>
    <t>NBRE ARRETS 
Poste 4</t>
  </si>
  <si>
    <t>TEMPS ARRET
 Poste 4</t>
  </si>
  <si>
    <t>REBUTS
 Poste 5</t>
  </si>
  <si>
    <t>NBRE ARRETS 
Poste 5</t>
  </si>
  <si>
    <t>TEMPS ARRET
 Poste 5</t>
  </si>
  <si>
    <t>REBUTS
 Poste 6</t>
  </si>
  <si>
    <t>NBRE ARRETS 
Poste 6</t>
  </si>
  <si>
    <t>TEMPS ARRET
 Poste 6</t>
  </si>
  <si>
    <t>REBUTS
 Poste 7</t>
  </si>
  <si>
    <t>NBRE ARRETS 
Poste 7</t>
  </si>
  <si>
    <t>TEMPS ARRET
 Poste 7</t>
  </si>
  <si>
    <t>REBUTS
 Poste 8</t>
  </si>
  <si>
    <t>NBRE ARRETS 
Poste 8</t>
  </si>
  <si>
    <t>TEMPS ARRET
 Poste 8</t>
  </si>
  <si>
    <t>REBUTS
 Poste 9</t>
  </si>
  <si>
    <t>NBRE ARRETS 
Poste 9</t>
  </si>
  <si>
    <t>TEMPS ARRET
 Poste 9</t>
  </si>
  <si>
    <t>REBUTS
 Poste 10</t>
  </si>
  <si>
    <t>NBRE ARRETS 
Poste 10</t>
  </si>
  <si>
    <t>TEMPS ARRET
 Poste 10</t>
  </si>
  <si>
    <t>REBUTS
 Poste 11</t>
  </si>
  <si>
    <t>NBRE ARRETS 
Poste 11</t>
  </si>
  <si>
    <t>TEMPS ARRET
 Poste 11</t>
  </si>
  <si>
    <t>REBUTS
 Poste 12</t>
  </si>
  <si>
    <t>NBRE ARRETS 
Poste 12</t>
  </si>
  <si>
    <t>TEMPS ARRET
 Poste 12</t>
  </si>
  <si>
    <t>REBUTS
 Poste 13</t>
  </si>
  <si>
    <t>NBRE ARRETS 
Poste 13</t>
  </si>
  <si>
    <t>TEMPS ARRET
 Poste 13</t>
  </si>
  <si>
    <t>REBUTS
 Poste 14</t>
  </si>
  <si>
    <t>NBRE ARRETS 
Poste 14</t>
  </si>
  <si>
    <t>TEMPS ARRET
 Poste 14</t>
  </si>
  <si>
    <t>REBUTS
 Poste 15</t>
  </si>
  <si>
    <t>NBRE ARRETS 
Poste 15</t>
  </si>
  <si>
    <t>TEMPS ARRET
 Poste 15</t>
  </si>
  <si>
    <t>REBUTS
 Poste 16</t>
  </si>
  <si>
    <t>NBRE ARRETS 
Poste 16</t>
  </si>
  <si>
    <t>TEMPS ARRET
 Poste 16</t>
  </si>
  <si>
    <t>REBUTS
 Poste 17</t>
  </si>
  <si>
    <t>NBRE ARRETS 
Poste 17</t>
  </si>
  <si>
    <t>TEMPS ARRET
 Poste 17</t>
  </si>
  <si>
    <t>REBUTS
 Poste 18</t>
  </si>
  <si>
    <t>NBRE ARRETS 
Poste 18</t>
  </si>
  <si>
    <t>TEMPS ARRET
 Poste 18</t>
  </si>
  <si>
    <t>REBUTS
 Poste 19</t>
  </si>
  <si>
    <t>NBRE ARRETS 
Poste 19</t>
  </si>
  <si>
    <t>TEMPS ARRET
 Poste 19</t>
  </si>
  <si>
    <t>REBUTS
 Poste 20</t>
  </si>
  <si>
    <t>NBRE ARRETS 
Poste 20</t>
  </si>
  <si>
    <t>TEMPS ARRET
 Poste 20</t>
  </si>
  <si>
    <t>REBUTS
 Poste 21</t>
  </si>
  <si>
    <t>NBRE ARRETS 
Poste 21</t>
  </si>
  <si>
    <t>TEMPS ARRET
 Poste 21</t>
  </si>
  <si>
    <t>REBUTS
 Poste 22</t>
  </si>
  <si>
    <t>NBRE ARRETS 
Poste 22</t>
  </si>
  <si>
    <t>TEMPS ARRET
 Poste 22</t>
  </si>
  <si>
    <t>TOTAL</t>
  </si>
  <si>
    <t>M</t>
  </si>
  <si>
    <t>AM</t>
  </si>
  <si>
    <t>N</t>
  </si>
  <si>
    <t>TRS Semaine</t>
  </si>
  <si>
    <t>Taux de rebut global</t>
  </si>
  <si>
    <t>Poste 00: Général machine</t>
  </si>
  <si>
    <t>Poste 01 : Aiguilles</t>
  </si>
  <si>
    <t>Poste 02 : NA</t>
  </si>
  <si>
    <t>Poste 03 : Clés</t>
  </si>
  <si>
    <t>Poste 04 : Detection clé</t>
  </si>
  <si>
    <t>Poste 05 : Manchons</t>
  </si>
  <si>
    <t>Poste 06 : NA</t>
  </si>
  <si>
    <t>Poste 07 : capots</t>
  </si>
  <si>
    <t>Poste 08 : détection capot</t>
  </si>
  <si>
    <t>Poste 09 : Detection capot</t>
  </si>
  <si>
    <t>Poste 10 : Transfert</t>
  </si>
  <si>
    <t>Poste 11 : transfert</t>
  </si>
  <si>
    <t>Poste 12 : Insolation</t>
  </si>
  <si>
    <t>Poste 13 : Insolation</t>
  </si>
  <si>
    <t>Poste 14 : NA</t>
  </si>
  <si>
    <t>Poste 15 : NA</t>
  </si>
  <si>
    <t>Poste 16 : Rodage</t>
  </si>
  <si>
    <t>Poste 17 : Débit</t>
  </si>
  <si>
    <t>Poste 18 : Etancheité</t>
  </si>
  <si>
    <t>Poste 19 : NA</t>
  </si>
  <si>
    <t>Poste 20 : Evac pièces bonnes</t>
  </si>
  <si>
    <t>Poste 21 : évacuation NCF</t>
  </si>
  <si>
    <t>Poste 22 : NA</t>
  </si>
  <si>
    <t>% par type de défaut</t>
  </si>
  <si>
    <t>%</t>
  </si>
  <si>
    <t>Semaine XX</t>
  </si>
  <si>
    <t>Temps SEC</t>
  </si>
  <si>
    <t>Temps en MIN</t>
  </si>
  <si>
    <t>heures</t>
  </si>
  <si>
    <t>Date</t>
  </si>
  <si>
    <t>(Tous)</t>
  </si>
  <si>
    <t xml:space="preserve">Nombre d'arrets </t>
  </si>
  <si>
    <t>Equipe</t>
  </si>
  <si>
    <t xml:space="preserve">Cause de l'arret </t>
  </si>
  <si>
    <t>Equipe 1</t>
  </si>
  <si>
    <t xml:space="preserve">Equipe 2 </t>
  </si>
  <si>
    <t>Equipe 3</t>
  </si>
  <si>
    <t>we</t>
  </si>
  <si>
    <t>Total général</t>
  </si>
  <si>
    <t>Aiguilles couchées dans le rail</t>
  </si>
  <si>
    <t>Clé bloquée dans le rail</t>
  </si>
  <si>
    <t>Transfert</t>
  </si>
  <si>
    <t>Aiguilles bloquées dans le bol</t>
  </si>
  <si>
    <t>Manchon bloqué</t>
  </si>
  <si>
    <t>Défaut dosage silicone</t>
  </si>
  <si>
    <t>Centreur</t>
  </si>
  <si>
    <t xml:space="preserve">Evacuation </t>
  </si>
  <si>
    <t>Capot bloqué dans le bol</t>
  </si>
  <si>
    <t>Carotte</t>
  </si>
  <si>
    <t>Capot bloqué dans le rail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</si>
</sst>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#,##0;[Red]\-#,##0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16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C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9" fontId="10" fillId="0" borderId="0" applyFont="0" applyFill="0" applyBorder="0" applyAlignment="0" applyProtection="0"/>
  </cellStyleXfs>
  <cellXfs count="49">
    <xf numFmtId="0" fontId="0" fillId="0" borderId="0" xfId="0"/>
    <xf numFmtId="0" fontId="5" fillId="4" borderId="0" xfId="1" applyFont="1" applyFill="1" applyProtection="1">
      <protection locked="0"/>
    </xf>
    <xf numFmtId="0" fontId="6" fillId="4" borderId="0" xfId="1" applyFont="1" applyFill="1" applyBorder="1" applyAlignment="1" applyProtection="1">
      <alignment vertical="center"/>
      <protection locked="0"/>
    </xf>
    <xf numFmtId="14" fontId="2" fillId="2" borderId="0" xfId="1" applyNumberFormat="1" applyFont="1" applyFill="1" applyBorder="1" applyAlignment="1" applyProtection="1">
      <alignment horizontal="left" vertical="center"/>
      <protection locked="0"/>
    </xf>
    <xf numFmtId="14" fontId="7" fillId="4" borderId="0" xfId="1" applyNumberFormat="1" applyFont="1" applyFill="1" applyBorder="1" applyAlignment="1" applyProtection="1">
      <alignment vertical="center"/>
      <protection locked="0"/>
    </xf>
    <xf numFmtId="0" fontId="8" fillId="4" borderId="0" xfId="1" applyFont="1" applyFill="1" applyProtection="1">
      <protection locked="0"/>
    </xf>
    <xf numFmtId="49" fontId="2" fillId="2" borderId="0" xfId="1" applyNumberFormat="1" applyFont="1" applyFill="1" applyBorder="1" applyAlignment="1" applyProtection="1">
      <alignment horizontal="left" vertical="center"/>
      <protection locked="0"/>
    </xf>
    <xf numFmtId="0" fontId="7" fillId="4" borderId="0" xfId="1" applyFont="1" applyFill="1" applyProtection="1">
      <protection locked="0"/>
    </xf>
    <xf numFmtId="0" fontId="4" fillId="4" borderId="0" xfId="1" applyFill="1" applyProtection="1">
      <protection locked="0"/>
    </xf>
    <xf numFmtId="0" fontId="4" fillId="4" borderId="0" xfId="1" applyFill="1" applyAlignment="1" applyProtection="1">
      <alignment horizontal="center"/>
      <protection locked="0"/>
    </xf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2" fillId="3" borderId="1" xfId="0" applyFont="1" applyFill="1" applyBorder="1"/>
    <xf numFmtId="1" fontId="12" fillId="3" borderId="1" xfId="0" applyNumberFormat="1" applyFont="1" applyFill="1" applyBorder="1"/>
    <xf numFmtId="0" fontId="12" fillId="0" borderId="0" xfId="0" applyFont="1"/>
    <xf numFmtId="164" fontId="0" fillId="3" borderId="1" xfId="0" applyNumberFormat="1" applyFill="1" applyBorder="1"/>
    <xf numFmtId="14" fontId="0" fillId="3" borderId="1" xfId="0" applyNumberFormat="1" applyFill="1" applyBorder="1"/>
    <xf numFmtId="9" fontId="0" fillId="0" borderId="0" xfId="2" applyFont="1"/>
    <xf numFmtId="0" fontId="1" fillId="0" borderId="0" xfId="0" applyFont="1" applyAlignment="1">
      <alignment horizontal="center"/>
    </xf>
    <xf numFmtId="10" fontId="0" fillId="0" borderId="0" xfId="2" applyNumberFormat="1" applyFont="1" applyAlignment="1">
      <alignment horizontal="center"/>
    </xf>
    <xf numFmtId="10" fontId="0" fillId="0" borderId="0" xfId="2" applyNumberFormat="1" applyFont="1"/>
    <xf numFmtId="0" fontId="14" fillId="3" borderId="1" xfId="0" applyFont="1" applyFill="1" applyBorder="1" applyAlignment="1">
      <alignment horizontal="center" vertical="center"/>
    </xf>
    <xf numFmtId="0" fontId="13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10" fontId="3" fillId="0" borderId="0" xfId="2" applyNumberFormat="1" applyFont="1"/>
    <xf numFmtId="1" fontId="0" fillId="0" borderId="0" xfId="0" applyNumberFormat="1" applyAlignment="1">
      <alignment horizontal="center" vertical="center"/>
    </xf>
    <xf numFmtId="2" fontId="0" fillId="0" borderId="0" xfId="0" applyNumberFormat="1"/>
    <xf numFmtId="0" fontId="9" fillId="5" borderId="3" xfId="1" applyFont="1" applyFill="1" applyBorder="1" applyAlignment="1" applyProtection="1">
      <alignment vertical="center"/>
      <protection locked="0"/>
    </xf>
    <xf numFmtId="0" fontId="9" fillId="5" borderId="0" xfId="1" applyFont="1" applyFill="1" applyBorder="1" applyAlignment="1" applyProtection="1">
      <alignment vertical="center"/>
      <protection locked="0"/>
    </xf>
    <xf numFmtId="0" fontId="9" fillId="5" borderId="5" xfId="1" applyFont="1" applyFill="1" applyBorder="1" applyAlignment="1" applyProtection="1">
      <alignment vertical="center"/>
      <protection locked="0"/>
    </xf>
    <xf numFmtId="0" fontId="15" fillId="4" borderId="6" xfId="1" applyFont="1" applyFill="1" applyBorder="1" applyAlignment="1" applyProtection="1">
      <alignment vertical="center"/>
      <protection locked="0"/>
    </xf>
    <xf numFmtId="0" fontId="15" fillId="4" borderId="5" xfId="1" applyFont="1" applyFill="1" applyBorder="1" applyAlignment="1" applyProtection="1">
      <alignment vertical="center"/>
      <protection locked="0"/>
    </xf>
    <xf numFmtId="10" fontId="11" fillId="4" borderId="6" xfId="1" applyNumberFormat="1" applyFont="1" applyFill="1" applyBorder="1" applyAlignment="1" applyProtection="1">
      <alignment horizontal="center" vertical="center"/>
      <protection locked="0"/>
    </xf>
    <xf numFmtId="10" fontId="11" fillId="4" borderId="7" xfId="1" applyNumberFormat="1" applyFont="1" applyFill="1" applyBorder="1" applyAlignment="1" applyProtection="1">
      <alignment horizontal="center" vertical="center"/>
      <protection locked="0"/>
    </xf>
    <xf numFmtId="10" fontId="11" fillId="4" borderId="5" xfId="1" applyNumberFormat="1" applyFont="1" applyFill="1" applyBorder="1" applyAlignment="1" applyProtection="1">
      <alignment horizontal="center" vertical="center"/>
      <protection locked="0"/>
    </xf>
    <xf numFmtId="10" fontId="11" fillId="4" borderId="4" xfId="1" applyNumberFormat="1" applyFont="1" applyFill="1" applyBorder="1" applyAlignment="1" applyProtection="1">
      <alignment horizontal="center" vertical="center"/>
      <protection locked="0"/>
    </xf>
    <xf numFmtId="0" fontId="9" fillId="5" borderId="3" xfId="1" applyFont="1" applyFill="1" applyBorder="1" applyAlignment="1" applyProtection="1">
      <alignment horizontal="center" vertical="center"/>
      <protection locked="0"/>
    </xf>
    <xf numFmtId="0" fontId="9" fillId="5" borderId="0" xfId="1" applyFont="1" applyFill="1" applyBorder="1" applyAlignment="1" applyProtection="1">
      <alignment horizontal="center" vertical="center"/>
      <protection locked="0"/>
    </xf>
    <xf numFmtId="0" fontId="9" fillId="5" borderId="5" xfId="1" applyFont="1" applyFill="1" applyBorder="1" applyAlignment="1" applyProtection="1">
      <alignment horizontal="center" vertical="center"/>
      <protection locked="0"/>
    </xf>
    <xf numFmtId="0" fontId="15" fillId="4" borderId="2" xfId="1" applyFont="1" applyFill="1" applyBorder="1" applyAlignment="1" applyProtection="1">
      <alignment horizontal="center" vertical="center"/>
      <protection locked="0"/>
    </xf>
    <xf numFmtId="0" fontId="15" fillId="4" borderId="6" xfId="1" applyFont="1" applyFill="1" applyBorder="1" applyAlignment="1" applyProtection="1">
      <alignment horizontal="center" vertical="center"/>
      <protection locked="0"/>
    </xf>
    <xf numFmtId="0" fontId="15" fillId="4" borderId="8" xfId="1" applyFont="1" applyFill="1" applyBorder="1" applyAlignment="1" applyProtection="1">
      <alignment horizontal="center" vertical="center"/>
      <protection locked="0"/>
    </xf>
    <xf numFmtId="0" fontId="15" fillId="4" borderId="5" xfId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3">
    <cellStyle name="Normal" xfId="0" builtinId="0"/>
    <cellStyle name="Normal 2" xfId="1"/>
    <cellStyle name="Pourcentage" xfId="2" builtinId="5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F860D"/>
      <color rgb="FF68F01C"/>
      <color rgb="FFDDDDDD"/>
      <color rgb="FFE85538"/>
      <color rgb="FFF2F2F2"/>
      <color rgb="FFEAEAEA"/>
      <color rgb="FFF0F0F0"/>
      <color rgb="FFFF0000"/>
      <color rgb="FFFF6161"/>
      <color rgb="FFFF2F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/>
              <a:t>Décomposition du rebut semaine en fonction des postes</a:t>
            </a:r>
            <a:endParaRPr lang="fr-FR" sz="1200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Rebuts!$A$3:$A$7</c:f>
              <c:strCache>
                <c:ptCount val="5"/>
                <c:pt idx="0">
                  <c:v>Poste 03 : Clés</c:v>
                </c:pt>
                <c:pt idx="1">
                  <c:v>Poste 17 : Débit</c:v>
                </c:pt>
                <c:pt idx="2">
                  <c:v>Poste 18 : Etancheité</c:v>
                </c:pt>
                <c:pt idx="3">
                  <c:v>Poste 01 : Aiguilles</c:v>
                </c:pt>
                <c:pt idx="4">
                  <c:v>Poste 07 : capots</c:v>
                </c:pt>
              </c:strCache>
            </c:strRef>
          </c:cat>
          <c:val>
            <c:numRef>
              <c:f>Rebuts!$B$3:$B$7</c:f>
              <c:numCache>
                <c:formatCode>0.00%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9133936"/>
        <c:axId val="158720224"/>
      </c:barChart>
      <c:catAx>
        <c:axId val="359133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720224"/>
        <c:crosses val="autoZero"/>
        <c:auto val="1"/>
        <c:lblAlgn val="ctr"/>
        <c:lblOffset val="100"/>
        <c:noMultiLvlLbl val="0"/>
      </c:catAx>
      <c:valAx>
        <c:axId val="158720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1339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</a:t>
            </a:r>
            <a:r>
              <a:rPr lang="fr-FR" baseline="0"/>
              <a:t> d'arret en fonction des postes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'Temps d''arret'!$A$4:$A$8</c:f>
              <c:strCache>
                <c:ptCount val="5"/>
                <c:pt idx="0">
                  <c:v>Poste 00: Général machine</c:v>
                </c:pt>
                <c:pt idx="1">
                  <c:v>Poste 03 : Clés</c:v>
                </c:pt>
                <c:pt idx="2">
                  <c:v>Poste 16 : Rodage</c:v>
                </c:pt>
                <c:pt idx="3">
                  <c:v>Poste 11 : transfert</c:v>
                </c:pt>
                <c:pt idx="4">
                  <c:v>Poste 21 : évacuation NCF</c:v>
                </c:pt>
              </c:strCache>
            </c:strRef>
          </c:cat>
          <c:val>
            <c:numRef>
              <c:f>'Temps d''arret'!$D$4:$D$8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9733328"/>
        <c:axId val="359801496"/>
      </c:barChart>
      <c:catAx>
        <c:axId val="359733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801496"/>
        <c:crosses val="autoZero"/>
        <c:auto val="1"/>
        <c:lblAlgn val="ctr"/>
        <c:lblOffset val="100"/>
        <c:noMultiLvlLbl val="0"/>
      </c:catAx>
      <c:valAx>
        <c:axId val="359801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</a:t>
                </a:r>
                <a:r>
                  <a:rPr lang="fr-FR" baseline="0"/>
                  <a:t> d'arret en minute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733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Rebut semaine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Rebuts!$A$3:$A$25</c:f>
              <c:strCache>
                <c:ptCount val="23"/>
                <c:pt idx="0">
                  <c:v>Poste 03 : Clés</c:v>
                </c:pt>
                <c:pt idx="1">
                  <c:v>Poste 17 : Débit</c:v>
                </c:pt>
                <c:pt idx="2">
                  <c:v>Poste 18 : Etancheité</c:v>
                </c:pt>
                <c:pt idx="3">
                  <c:v>Poste 01 : Aiguilles</c:v>
                </c:pt>
                <c:pt idx="4">
                  <c:v>Poste 07 : capots</c:v>
                </c:pt>
                <c:pt idx="5">
                  <c:v>Poste 16 : Rodage</c:v>
                </c:pt>
                <c:pt idx="6">
                  <c:v>Poste 11 : transfert</c:v>
                </c:pt>
                <c:pt idx="7">
                  <c:v>Poste 00: Général machine</c:v>
                </c:pt>
                <c:pt idx="8">
                  <c:v>Poste 21 : évacuation NCF</c:v>
                </c:pt>
                <c:pt idx="9">
                  <c:v>Poste 12 : Insolation</c:v>
                </c:pt>
                <c:pt idx="10">
                  <c:v>Poste 04 : Detection clé</c:v>
                </c:pt>
                <c:pt idx="11">
                  <c:v>Poste 08 : détection capot</c:v>
                </c:pt>
                <c:pt idx="12">
                  <c:v>Poste 20 : Evac pièces bonnes</c:v>
                </c:pt>
                <c:pt idx="13">
                  <c:v>Poste 05 : Manchons</c:v>
                </c:pt>
                <c:pt idx="14">
                  <c:v>Poste 02 : NA</c:v>
                </c:pt>
                <c:pt idx="15">
                  <c:v>Poste 06 : NA</c:v>
                </c:pt>
                <c:pt idx="16">
                  <c:v>Poste 09 : Detection capot</c:v>
                </c:pt>
                <c:pt idx="17">
                  <c:v>Poste 10 : Transfert</c:v>
                </c:pt>
                <c:pt idx="18">
                  <c:v>Poste 13 : Insolation</c:v>
                </c:pt>
                <c:pt idx="19">
                  <c:v>Poste 14 : NA</c:v>
                </c:pt>
                <c:pt idx="20">
                  <c:v>Poste 15 : NA</c:v>
                </c:pt>
                <c:pt idx="21">
                  <c:v>Poste 19 : NA</c:v>
                </c:pt>
                <c:pt idx="22">
                  <c:v>Poste 22 : NA</c:v>
                </c:pt>
              </c:strCache>
            </c:strRef>
          </c:cat>
          <c:val>
            <c:numRef>
              <c:f>Rebuts!$B$3:$B$25</c:f>
              <c:numCache>
                <c:formatCode>0.00%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9933928"/>
        <c:axId val="359938960"/>
      </c:barChart>
      <c:catAx>
        <c:axId val="359933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938960"/>
        <c:crosses val="autoZero"/>
        <c:auto val="1"/>
        <c:lblAlgn val="ctr"/>
        <c:lblOffset val="100"/>
        <c:noMultiLvlLbl val="0"/>
      </c:catAx>
      <c:valAx>
        <c:axId val="359938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933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Temps d'arret MS19: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'Temps d''arret'!$A$4:$A$15</c:f>
              <c:strCache>
                <c:ptCount val="12"/>
                <c:pt idx="0">
                  <c:v>Poste 00: Général machine</c:v>
                </c:pt>
                <c:pt idx="1">
                  <c:v>Poste 03 : Clés</c:v>
                </c:pt>
                <c:pt idx="2">
                  <c:v>Poste 16 : Rodage</c:v>
                </c:pt>
                <c:pt idx="3">
                  <c:v>Poste 11 : transfert</c:v>
                </c:pt>
                <c:pt idx="4">
                  <c:v>Poste 21 : évacuation NCF</c:v>
                </c:pt>
                <c:pt idx="5">
                  <c:v>Poste 07 : capots</c:v>
                </c:pt>
                <c:pt idx="6">
                  <c:v>Poste 01 : Aiguilles</c:v>
                </c:pt>
                <c:pt idx="7">
                  <c:v>Poste 17 : Débit</c:v>
                </c:pt>
                <c:pt idx="8">
                  <c:v>Poste 12 : Insolation</c:v>
                </c:pt>
                <c:pt idx="9">
                  <c:v>Poste 18 : Etancheité</c:v>
                </c:pt>
                <c:pt idx="10">
                  <c:v>Poste 20 : Evac pièces bonnes</c:v>
                </c:pt>
                <c:pt idx="11">
                  <c:v>Poste 13 : Insolation</c:v>
                </c:pt>
              </c:strCache>
            </c:strRef>
          </c:cat>
          <c:val>
            <c:numRef>
              <c:f>'Temps d''arret'!$B$4:$B$15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9936384"/>
        <c:axId val="359177520"/>
      </c:barChart>
      <c:catAx>
        <c:axId val="3599363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177520"/>
        <c:crosses val="autoZero"/>
        <c:auto val="1"/>
        <c:lblAlgn val="ctr"/>
        <c:lblOffset val="100"/>
        <c:noMultiLvlLbl val="0"/>
      </c:catAx>
      <c:valAx>
        <c:axId val="359177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9936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TCD!#REF!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TCD!#REF!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62902056"/>
        <c:axId val="362901664"/>
      </c:barChart>
      <c:catAx>
        <c:axId val="362902056"/>
        <c:scaling>
          <c:orientation val="minMax"/>
        </c:scaling>
        <c:delete val="0"/>
        <c:axPos val="b"/>
        <c:majorTickMark val="out"/>
        <c:minorTickMark val="none"/>
        <c:tickLblPos val="nextTo"/>
        <c:crossAx val="362901664"/>
        <c:crosses val="autoZero"/>
        <c:auto val="1"/>
        <c:lblAlgn val="ctr"/>
        <c:lblOffset val="100"/>
        <c:noMultiLvlLbl val="0"/>
      </c:catAx>
      <c:valAx>
        <c:axId val="362901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629020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 de bord S42 .xlsm]TCD!Tableau croisé dynamique1</c:name>
    <c:fmtId val="25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arrets semaine 42</a:t>
            </a:r>
          </a:p>
        </c:rich>
      </c:tx>
      <c:layout>
        <c:manualLayout>
          <c:xMode val="edge"/>
          <c:yMode val="edge"/>
          <c:x val="0.36156301600265839"/>
          <c:y val="2.2148776560317423E-2"/>
        </c:manualLayout>
      </c:layout>
      <c:overlay val="0"/>
    </c:title>
    <c:autoTitleDeleted val="0"/>
    <c:pivotFmts>
      <c:pivotFmt>
        <c:idx val="0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1"/>
        <c:spPr>
          <a:ln>
            <a:noFill/>
          </a:ln>
        </c:spPr>
        <c:marker>
          <c:symbol val="none"/>
        </c:marker>
      </c:pivotFmt>
      <c:pivotFmt>
        <c:idx val="2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3"/>
        <c:spPr>
          <a:ln>
            <a:noFill/>
          </a:ln>
        </c:spPr>
        <c:marker>
          <c:symbol val="none"/>
        </c:marker>
      </c:pivotFmt>
      <c:pivotFmt>
        <c:idx val="4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5"/>
        <c:spPr>
          <a:ln>
            <a:noFill/>
          </a:ln>
        </c:spPr>
        <c:marker>
          <c:symbol val="none"/>
        </c:marker>
      </c:pivotFmt>
      <c:pivotFmt>
        <c:idx val="6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  <c:pivotFmt>
        <c:idx val="7"/>
        <c:spPr>
          <a:ln w="19050">
            <a:noFill/>
          </a:ln>
        </c:spPr>
        <c:marker>
          <c:symbol val="none"/>
        </c:marker>
      </c:pivotFmt>
      <c:pivotFmt>
        <c:idx val="8"/>
        <c:spPr>
          <a:solidFill>
            <a:schemeClr val="accent5">
              <a:lumMod val="75000"/>
            </a:schemeClr>
          </a:solidFill>
          <a:ln>
            <a:solidFill>
              <a:schemeClr val="accent5">
                <a:lumMod val="75000"/>
              </a:schemeClr>
            </a:solidFill>
          </a:ln>
        </c:spPr>
        <c:marker>
          <c:symbol val="none"/>
        </c:marker>
      </c:pivotFmt>
      <c:pivotFmt>
        <c:idx val="9"/>
        <c:spPr>
          <a:solidFill>
            <a:schemeClr val="accent5">
              <a:lumMod val="60000"/>
              <a:lumOff val="40000"/>
            </a:schemeClr>
          </a:solidFill>
        </c:spPr>
        <c:marker>
          <c:symbol val="none"/>
        </c:marker>
      </c:pivotFmt>
      <c:pivotFmt>
        <c:idx val="10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</c:pivotFmt>
      <c:pivotFmt>
        <c:idx val="11"/>
        <c:spPr>
          <a:solidFill>
            <a:schemeClr val="accent6">
              <a:lumMod val="40000"/>
              <a:lumOff val="60000"/>
            </a:schemeClr>
          </a:solidFill>
          <a:ln w="19050">
            <a:noFill/>
          </a:ln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1675373534680104E-2"/>
          <c:y val="0.10396227713634253"/>
          <c:w val="0.84470070390271779"/>
          <c:h val="0.64732243036642101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Equipe 1</c:v>
                </c:pt>
              </c:strCache>
            </c:strRef>
          </c:tx>
          <c:spPr>
            <a:solidFill>
              <a:schemeClr val="accent5">
                <a:lumMod val="75000"/>
              </a:schemeClr>
            </a:solidFill>
            <a:ln>
              <a:solidFill>
                <a:schemeClr val="accent5">
                  <a:lumMod val="75000"/>
                </a:schemeClr>
              </a:solidFill>
            </a:ln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TCD!$B$5:$B$16</c:f>
              <c:numCache>
                <c:formatCode>General</c:formatCode>
                <c:ptCount val="11"/>
                <c:pt idx="0">
                  <c:v>29</c:v>
                </c:pt>
                <c:pt idx="1">
                  <c:v>33</c:v>
                </c:pt>
                <c:pt idx="2">
                  <c:v>8</c:v>
                </c:pt>
                <c:pt idx="3">
                  <c:v>23</c:v>
                </c:pt>
                <c:pt idx="4">
                  <c:v>10</c:v>
                </c:pt>
                <c:pt idx="5">
                  <c:v>11</c:v>
                </c:pt>
                <c:pt idx="6">
                  <c:v>23</c:v>
                </c:pt>
                <c:pt idx="7">
                  <c:v>5</c:v>
                </c:pt>
                <c:pt idx="8">
                  <c:v>6</c:v>
                </c:pt>
                <c:pt idx="9">
                  <c:v>6</c:v>
                </c:pt>
                <c:pt idx="10">
                  <c:v>1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Equipe 2 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TCD!$C$5:$C$16</c:f>
              <c:numCache>
                <c:formatCode>General</c:formatCode>
                <c:ptCount val="11"/>
                <c:pt idx="0">
                  <c:v>29</c:v>
                </c:pt>
                <c:pt idx="1">
                  <c:v>31</c:v>
                </c:pt>
                <c:pt idx="2">
                  <c:v>51</c:v>
                </c:pt>
                <c:pt idx="3">
                  <c:v>26</c:v>
                </c:pt>
                <c:pt idx="4">
                  <c:v>6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9">
                  <c:v>9</c:v>
                </c:pt>
                <c:pt idx="10">
                  <c:v>6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Equipe 3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TCD!$D$5:$D$16</c:f>
              <c:numCache>
                <c:formatCode>General</c:formatCode>
                <c:ptCount val="11"/>
                <c:pt idx="0">
                  <c:v>124</c:v>
                </c:pt>
                <c:pt idx="1">
                  <c:v>62</c:v>
                </c:pt>
                <c:pt idx="2">
                  <c:v>27</c:v>
                </c:pt>
                <c:pt idx="3">
                  <c:v>24</c:v>
                </c:pt>
                <c:pt idx="4">
                  <c:v>20</c:v>
                </c:pt>
                <c:pt idx="5">
                  <c:v>13</c:v>
                </c:pt>
                <c:pt idx="6">
                  <c:v>14</c:v>
                </c:pt>
                <c:pt idx="7">
                  <c:v>3</c:v>
                </c:pt>
                <c:pt idx="8">
                  <c:v>20</c:v>
                </c:pt>
                <c:pt idx="10">
                  <c:v>11</c:v>
                </c:pt>
              </c:numCache>
            </c:numRef>
          </c:val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we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 w="19050">
              <a:noFill/>
            </a:ln>
          </c:spPr>
          <c:invertIfNegative val="0"/>
          <c:cat>
            <c:strRef>
              <c:f>TCD!$A$5:$A$16</c:f>
              <c:strCache>
                <c:ptCount val="11"/>
                <c:pt idx="0">
                  <c:v>Aiguilles couchées dans le rail</c:v>
                </c:pt>
                <c:pt idx="1">
                  <c:v>Clé bloquée dans le rail</c:v>
                </c:pt>
                <c:pt idx="2">
                  <c:v>Transfert</c:v>
                </c:pt>
                <c:pt idx="3">
                  <c:v>Aiguilles bloquées dans le bol</c:v>
                </c:pt>
                <c:pt idx="4">
                  <c:v>Manchon bloqué</c:v>
                </c:pt>
                <c:pt idx="5">
                  <c:v>Défaut dosage silicone</c:v>
                </c:pt>
                <c:pt idx="6">
                  <c:v>Centreur</c:v>
                </c:pt>
                <c:pt idx="7">
                  <c:v>Evacuation </c:v>
                </c:pt>
                <c:pt idx="8">
                  <c:v>Capot bloqué dans le bol</c:v>
                </c:pt>
                <c:pt idx="9">
                  <c:v>Carotte</c:v>
                </c:pt>
                <c:pt idx="10">
                  <c:v>Capot bloqué dans le rail</c:v>
                </c:pt>
              </c:strCache>
            </c:strRef>
          </c:cat>
          <c:val>
            <c:numRef>
              <c:f>TCD!$E$5:$E$16</c:f>
              <c:numCache>
                <c:formatCode>General</c:formatCode>
                <c:ptCount val="11"/>
                <c:pt idx="0">
                  <c:v>100</c:v>
                </c:pt>
                <c:pt idx="1">
                  <c:v>80</c:v>
                </c:pt>
                <c:pt idx="2">
                  <c:v>6</c:v>
                </c:pt>
                <c:pt idx="3">
                  <c:v>17</c:v>
                </c:pt>
                <c:pt idx="4">
                  <c:v>36</c:v>
                </c:pt>
                <c:pt idx="5">
                  <c:v>37</c:v>
                </c:pt>
                <c:pt idx="6">
                  <c:v>3</c:v>
                </c:pt>
                <c:pt idx="7">
                  <c:v>32</c:v>
                </c:pt>
                <c:pt idx="8">
                  <c:v>4</c:v>
                </c:pt>
                <c:pt idx="9">
                  <c:v>11</c:v>
                </c:pt>
                <c:pt idx="10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62902448"/>
        <c:axId val="362900880"/>
      </c:barChart>
      <c:catAx>
        <c:axId val="36290244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Cause de l'arret</a:t>
                </a:r>
              </a:p>
            </c:rich>
          </c:tx>
          <c:layout/>
          <c:overlay val="0"/>
        </c:title>
        <c:numFmt formatCode="General" sourceLinked="0"/>
        <c:majorTickMark val="out"/>
        <c:minorTickMark val="none"/>
        <c:tickLblPos val="nextTo"/>
        <c:crossAx val="362900880"/>
        <c:crosses val="autoZero"/>
        <c:auto val="1"/>
        <c:lblAlgn val="ctr"/>
        <c:lblOffset val="100"/>
        <c:noMultiLvlLbl val="0"/>
      </c:catAx>
      <c:valAx>
        <c:axId val="36290088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fr-FR" sz="1200"/>
                  <a:t>Nombre</a:t>
                </a:r>
                <a:r>
                  <a:rPr lang="fr-FR" sz="1200" baseline="0"/>
                  <a:t> d'arrets</a:t>
                </a:r>
                <a:endParaRPr lang="fr-FR" sz="1200"/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362902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0143094066384255"/>
          <c:y val="0.23459084009202846"/>
          <c:w val="8.7876113050480195E-2"/>
          <c:h val="0.3022735976233494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730702</xdr:colOff>
      <xdr:row>0</xdr:row>
      <xdr:rowOff>11722</xdr:rowOff>
    </xdr:from>
    <xdr:to>
      <xdr:col>12</xdr:col>
      <xdr:colOff>695325</xdr:colOff>
      <xdr:row>4</xdr:row>
      <xdr:rowOff>16852</xdr:rowOff>
    </xdr:to>
    <xdr:sp macro="" textlink="">
      <xdr:nvSpPr>
        <xdr:cNvPr id="12" name="ZoneTexte 11"/>
        <xdr:cNvSpPr txBox="1"/>
      </xdr:nvSpPr>
      <xdr:spPr>
        <a:xfrm rot="10800000" flipV="1">
          <a:off x="1492702" y="383197"/>
          <a:ext cx="8346623" cy="757605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5000">
                <a:srgbClr val="68F01C"/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  <a:effectLst>
          <a:innerShdw blurRad="114300">
            <a:prstClr val="black"/>
          </a:innerShdw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Tableau</a:t>
          </a:r>
          <a:r>
            <a:rPr lang="fr-FR" sz="2800" b="1" cap="none" spc="0" baseline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 de bord MS19</a:t>
          </a:r>
          <a:endParaRPr lang="fr-FR" sz="2800" b="1" cap="none" spc="0">
            <a:ln w="13462">
              <a:solidFill>
                <a:schemeClr val="bg1"/>
              </a:solidFill>
              <a:prstDash val="solid"/>
            </a:ln>
            <a:solidFill>
              <a:schemeClr val="tx1">
                <a:lumMod val="85000"/>
                <a:lumOff val="15000"/>
              </a:schemeClr>
            </a:solidFill>
            <a:effectLst>
              <a:outerShdw dist="38100" dir="2700000" algn="bl" rotWithShape="0">
                <a:schemeClr val="accent5"/>
              </a:outerShdw>
            </a:effectLst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0</xdr:colOff>
      <xdr:row>9</xdr:row>
      <xdr:rowOff>85724</xdr:rowOff>
    </xdr:from>
    <xdr:to>
      <xdr:col>6</xdr:col>
      <xdr:colOff>514350</xdr:colOff>
      <xdr:row>23</xdr:row>
      <xdr:rowOff>100691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656998</xdr:colOff>
      <xdr:row>9</xdr:row>
      <xdr:rowOff>85724</xdr:rowOff>
    </xdr:from>
    <xdr:to>
      <xdr:col>12</xdr:col>
      <xdr:colOff>752475</xdr:colOff>
      <xdr:row>23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152256</xdr:colOff>
      <xdr:row>4</xdr:row>
      <xdr:rowOff>1443</xdr:rowOff>
    </xdr:from>
    <xdr:to>
      <xdr:col>17</xdr:col>
      <xdr:colOff>80818</xdr:colOff>
      <xdr:row>7</xdr:row>
      <xdr:rowOff>100302</xdr:rowOff>
    </xdr:to>
    <xdr:sp macro="[0]!Pareto" textlink="">
      <xdr:nvSpPr>
        <xdr:cNvPr id="4" name="Ellipse 3"/>
        <xdr:cNvSpPr/>
      </xdr:nvSpPr>
      <xdr:spPr>
        <a:xfrm>
          <a:off x="10820256" y="1109807"/>
          <a:ext cx="2214562" cy="687677"/>
        </a:xfrm>
        <a:prstGeom prst="ellipse">
          <a:avLst/>
        </a:prstGeom>
        <a:solidFill>
          <a:srgbClr val="FF860D"/>
        </a:solidFill>
        <a:ln>
          <a:solidFill>
            <a:srgbClr val="FF860D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Actualiser</a:t>
          </a:r>
        </a:p>
      </xdr:txBody>
    </xdr:sp>
    <xdr:clientData/>
  </xdr:twoCellAnchor>
  <xdr:twoCellAnchor>
    <xdr:from>
      <xdr:col>14</xdr:col>
      <xdr:colOff>133350</xdr:colOff>
      <xdr:row>8</xdr:row>
      <xdr:rowOff>117763</xdr:rowOff>
    </xdr:from>
    <xdr:to>
      <xdr:col>17</xdr:col>
      <xdr:colOff>104775</xdr:colOff>
      <xdr:row>11</xdr:row>
      <xdr:rowOff>116031</xdr:rowOff>
    </xdr:to>
    <xdr:sp macro="[0]!Test" textlink="">
      <xdr:nvSpPr>
        <xdr:cNvPr id="5" name="Ellipse 4"/>
        <xdr:cNvSpPr/>
      </xdr:nvSpPr>
      <xdr:spPr>
        <a:xfrm>
          <a:off x="10801350" y="2005445"/>
          <a:ext cx="2257425" cy="569768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Copie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571500</xdr:colOff>
      <xdr:row>1</xdr:row>
      <xdr:rowOff>136070</xdr:rowOff>
    </xdr:from>
    <xdr:to>
      <xdr:col>20</xdr:col>
      <xdr:colOff>5159</xdr:colOff>
      <xdr:row>32</xdr:row>
      <xdr:rowOff>27213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103909</xdr:colOff>
      <xdr:row>1</xdr:row>
      <xdr:rowOff>17318</xdr:rowOff>
    </xdr:from>
    <xdr:to>
      <xdr:col>23</xdr:col>
      <xdr:colOff>44039</xdr:colOff>
      <xdr:row>45</xdr:row>
      <xdr:rowOff>30924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44</xdr:row>
      <xdr:rowOff>95250</xdr:rowOff>
    </xdr:from>
    <xdr:to>
      <xdr:col>3</xdr:col>
      <xdr:colOff>1038225</xdr:colOff>
      <xdr:row>58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194503</xdr:colOff>
      <xdr:row>1</xdr:row>
      <xdr:rowOff>179293</xdr:rowOff>
    </xdr:from>
    <xdr:to>
      <xdr:col>19</xdr:col>
      <xdr:colOff>68036</xdr:colOff>
      <xdr:row>25</xdr:row>
      <xdr:rowOff>68036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emaine%204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aël Dumon" refreshedDate="42668.409694560185" createdVersion="5" refreshedVersion="5" minRefreshableVersion="3" recordCount="294">
  <cacheSource type="worksheet">
    <worksheetSource name="Tableau1" r:id="rId2"/>
  </cacheSource>
  <cacheFields count="8">
    <cacheField name="Date" numFmtId="0">
      <sharedItems containsBlank="1" count="20">
        <s v="modelDate"/>
        <s v="17 octobre"/>
        <s v="18 octobre"/>
        <s v="19 octobre"/>
        <s v="20 octobre"/>
        <s v="21 octobre"/>
        <s v="21-22 we"/>
        <m u="1"/>
        <s v="5 octobre" u="1"/>
        <s v="21 juillet" u="1"/>
        <s v="3 octobre" u="1"/>
        <s v="we 23 24 juillet" u="1"/>
        <s v="18 juillet" u="1"/>
        <s v="6 octobre" u="1"/>
        <s v="Entrez date" u="1"/>
        <s v="4 octobre" u="1"/>
        <s v="20 juillet" u="1"/>
        <s v="22 juillet" u="1"/>
        <s v="7 octobre" u="1"/>
        <s v="19 juillet" u="1"/>
      </sharedItems>
    </cacheField>
    <cacheField name="Equipe" numFmtId="0">
      <sharedItems containsBlank="1" count="5">
        <s v="Equipe 1"/>
        <s v="Equipe 2 "/>
        <s v="Equipe 3"/>
        <s v="we"/>
        <m u="1"/>
      </sharedItems>
    </cacheField>
    <cacheField name="Référence clef" numFmtId="0">
      <sharedItems containsNonDate="0" containsString="0" containsBlank="1"/>
    </cacheField>
    <cacheField name="Référence capot" numFmtId="0">
      <sharedItems containsNonDate="0" containsString="0" containsBlank="1"/>
    </cacheField>
    <cacheField name="Référence manchon" numFmtId="0">
      <sharedItems containsNonDate="0" containsString="0" containsBlank="1"/>
    </cacheField>
    <cacheField name="Référence aiguille" numFmtId="0">
      <sharedItems containsNonDate="0" containsString="0" containsBlank="1"/>
    </cacheField>
    <cacheField name="Cause de l'arret " numFmtId="0">
      <sharedItems containsMixedTypes="1" containsNumber="1" minValue="3.22" maxValue="21.14" count="26">
        <s v="Aiguilles bloquées dans le bol"/>
        <s v="Aiguilles couchées dans le rail"/>
        <s v="Capot bloqué dans le bol"/>
        <s v="Capot bloqué dans le rail"/>
        <s v="Clé bloquée dans le rail"/>
        <s v="clé collée"/>
        <s v="Manchon bloqué"/>
        <s v="Défaut dosage colle"/>
        <s v="Défaut dosage silicone"/>
        <s v="Carotte"/>
        <s v="Evacuation "/>
        <s v="Transfert"/>
        <s v="Centreur"/>
        <s v="Manipulateur"/>
        <n v="3.22" u="1"/>
        <n v="11.24" u="1"/>
        <n v="21.11" u="1"/>
        <n v="11.21" u="1"/>
        <n v="11.22" u="1"/>
        <n v="21.13" u="1"/>
        <n v="21.14" u="1"/>
        <n v="8.17" u="1"/>
        <n v="17.03" u="1"/>
        <n v="11.13" u="1"/>
        <n v="11.23" u="1"/>
        <n v="11" u="1"/>
      </sharedItems>
    </cacheField>
    <cacheField name="Nombre d'arrets" numFmtId="0">
      <sharedItems containsString="0" containsBlank="1" containsNumber="1" containsInteger="1" minValue="0" maxValue="9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4">
  <r>
    <x v="0"/>
    <x v="0"/>
    <m/>
    <m/>
    <m/>
    <m/>
    <x v="0"/>
    <m/>
  </r>
  <r>
    <x v="0"/>
    <x v="0"/>
    <m/>
    <m/>
    <m/>
    <m/>
    <x v="1"/>
    <m/>
  </r>
  <r>
    <x v="0"/>
    <x v="0"/>
    <m/>
    <m/>
    <m/>
    <m/>
    <x v="2"/>
    <m/>
  </r>
  <r>
    <x v="0"/>
    <x v="0"/>
    <m/>
    <m/>
    <m/>
    <m/>
    <x v="3"/>
    <m/>
  </r>
  <r>
    <x v="0"/>
    <x v="0"/>
    <m/>
    <m/>
    <m/>
    <m/>
    <x v="4"/>
    <m/>
  </r>
  <r>
    <x v="0"/>
    <x v="0"/>
    <m/>
    <m/>
    <m/>
    <m/>
    <x v="5"/>
    <m/>
  </r>
  <r>
    <x v="0"/>
    <x v="0"/>
    <m/>
    <m/>
    <m/>
    <m/>
    <x v="6"/>
    <m/>
  </r>
  <r>
    <x v="0"/>
    <x v="0"/>
    <m/>
    <m/>
    <m/>
    <m/>
    <x v="7"/>
    <m/>
  </r>
  <r>
    <x v="0"/>
    <x v="0"/>
    <m/>
    <m/>
    <m/>
    <m/>
    <x v="8"/>
    <m/>
  </r>
  <r>
    <x v="0"/>
    <x v="0"/>
    <m/>
    <m/>
    <m/>
    <m/>
    <x v="9"/>
    <m/>
  </r>
  <r>
    <x v="0"/>
    <x v="0"/>
    <m/>
    <m/>
    <m/>
    <m/>
    <x v="10"/>
    <m/>
  </r>
  <r>
    <x v="0"/>
    <x v="0"/>
    <m/>
    <m/>
    <m/>
    <m/>
    <x v="11"/>
    <m/>
  </r>
  <r>
    <x v="0"/>
    <x v="0"/>
    <m/>
    <m/>
    <m/>
    <m/>
    <x v="12"/>
    <m/>
  </r>
  <r>
    <x v="0"/>
    <x v="0"/>
    <m/>
    <m/>
    <m/>
    <m/>
    <x v="13"/>
    <m/>
  </r>
  <r>
    <x v="0"/>
    <x v="1"/>
    <m/>
    <m/>
    <m/>
    <m/>
    <x v="0"/>
    <m/>
  </r>
  <r>
    <x v="0"/>
    <x v="1"/>
    <m/>
    <m/>
    <m/>
    <m/>
    <x v="1"/>
    <m/>
  </r>
  <r>
    <x v="0"/>
    <x v="1"/>
    <m/>
    <m/>
    <m/>
    <m/>
    <x v="2"/>
    <m/>
  </r>
  <r>
    <x v="0"/>
    <x v="1"/>
    <m/>
    <m/>
    <m/>
    <m/>
    <x v="3"/>
    <m/>
  </r>
  <r>
    <x v="0"/>
    <x v="1"/>
    <m/>
    <m/>
    <m/>
    <m/>
    <x v="4"/>
    <m/>
  </r>
  <r>
    <x v="0"/>
    <x v="1"/>
    <m/>
    <m/>
    <m/>
    <m/>
    <x v="5"/>
    <m/>
  </r>
  <r>
    <x v="0"/>
    <x v="1"/>
    <m/>
    <m/>
    <m/>
    <m/>
    <x v="6"/>
    <m/>
  </r>
  <r>
    <x v="0"/>
    <x v="1"/>
    <m/>
    <m/>
    <m/>
    <m/>
    <x v="7"/>
    <m/>
  </r>
  <r>
    <x v="0"/>
    <x v="1"/>
    <m/>
    <m/>
    <m/>
    <m/>
    <x v="8"/>
    <m/>
  </r>
  <r>
    <x v="0"/>
    <x v="1"/>
    <m/>
    <m/>
    <m/>
    <m/>
    <x v="9"/>
    <m/>
  </r>
  <r>
    <x v="0"/>
    <x v="1"/>
    <m/>
    <m/>
    <m/>
    <m/>
    <x v="10"/>
    <m/>
  </r>
  <r>
    <x v="0"/>
    <x v="1"/>
    <m/>
    <m/>
    <m/>
    <m/>
    <x v="11"/>
    <m/>
  </r>
  <r>
    <x v="0"/>
    <x v="1"/>
    <m/>
    <m/>
    <m/>
    <m/>
    <x v="12"/>
    <m/>
  </r>
  <r>
    <x v="0"/>
    <x v="1"/>
    <m/>
    <m/>
    <m/>
    <m/>
    <x v="13"/>
    <m/>
  </r>
  <r>
    <x v="0"/>
    <x v="2"/>
    <m/>
    <m/>
    <m/>
    <m/>
    <x v="0"/>
    <m/>
  </r>
  <r>
    <x v="0"/>
    <x v="2"/>
    <m/>
    <m/>
    <m/>
    <m/>
    <x v="1"/>
    <m/>
  </r>
  <r>
    <x v="0"/>
    <x v="2"/>
    <m/>
    <m/>
    <m/>
    <m/>
    <x v="2"/>
    <m/>
  </r>
  <r>
    <x v="0"/>
    <x v="2"/>
    <m/>
    <m/>
    <m/>
    <m/>
    <x v="3"/>
    <m/>
  </r>
  <r>
    <x v="0"/>
    <x v="2"/>
    <m/>
    <m/>
    <m/>
    <m/>
    <x v="4"/>
    <m/>
  </r>
  <r>
    <x v="0"/>
    <x v="2"/>
    <m/>
    <m/>
    <m/>
    <m/>
    <x v="5"/>
    <m/>
  </r>
  <r>
    <x v="0"/>
    <x v="2"/>
    <m/>
    <m/>
    <m/>
    <m/>
    <x v="6"/>
    <m/>
  </r>
  <r>
    <x v="0"/>
    <x v="2"/>
    <m/>
    <m/>
    <m/>
    <m/>
    <x v="7"/>
    <m/>
  </r>
  <r>
    <x v="0"/>
    <x v="2"/>
    <m/>
    <m/>
    <m/>
    <m/>
    <x v="8"/>
    <m/>
  </r>
  <r>
    <x v="0"/>
    <x v="2"/>
    <m/>
    <m/>
    <m/>
    <m/>
    <x v="9"/>
    <m/>
  </r>
  <r>
    <x v="0"/>
    <x v="2"/>
    <m/>
    <m/>
    <m/>
    <m/>
    <x v="10"/>
    <m/>
  </r>
  <r>
    <x v="0"/>
    <x v="2"/>
    <m/>
    <m/>
    <m/>
    <m/>
    <x v="11"/>
    <m/>
  </r>
  <r>
    <x v="0"/>
    <x v="2"/>
    <m/>
    <m/>
    <m/>
    <m/>
    <x v="12"/>
    <m/>
  </r>
  <r>
    <x v="0"/>
    <x v="2"/>
    <m/>
    <m/>
    <m/>
    <m/>
    <x v="13"/>
    <m/>
  </r>
  <r>
    <x v="1"/>
    <x v="0"/>
    <m/>
    <m/>
    <m/>
    <m/>
    <x v="0"/>
    <n v="2"/>
  </r>
  <r>
    <x v="1"/>
    <x v="0"/>
    <m/>
    <m/>
    <m/>
    <m/>
    <x v="1"/>
    <n v="1"/>
  </r>
  <r>
    <x v="1"/>
    <x v="0"/>
    <m/>
    <m/>
    <m/>
    <m/>
    <x v="2"/>
    <m/>
  </r>
  <r>
    <x v="1"/>
    <x v="0"/>
    <m/>
    <m/>
    <m/>
    <m/>
    <x v="3"/>
    <m/>
  </r>
  <r>
    <x v="1"/>
    <x v="0"/>
    <m/>
    <m/>
    <m/>
    <m/>
    <x v="4"/>
    <n v="16"/>
  </r>
  <r>
    <x v="1"/>
    <x v="0"/>
    <m/>
    <m/>
    <m/>
    <m/>
    <x v="5"/>
    <m/>
  </r>
  <r>
    <x v="1"/>
    <x v="0"/>
    <m/>
    <m/>
    <m/>
    <m/>
    <x v="6"/>
    <n v="1"/>
  </r>
  <r>
    <x v="1"/>
    <x v="0"/>
    <m/>
    <m/>
    <m/>
    <m/>
    <x v="7"/>
    <m/>
  </r>
  <r>
    <x v="1"/>
    <x v="0"/>
    <m/>
    <m/>
    <m/>
    <m/>
    <x v="8"/>
    <m/>
  </r>
  <r>
    <x v="1"/>
    <x v="0"/>
    <m/>
    <m/>
    <m/>
    <m/>
    <x v="9"/>
    <n v="1"/>
  </r>
  <r>
    <x v="1"/>
    <x v="0"/>
    <m/>
    <m/>
    <m/>
    <m/>
    <x v="10"/>
    <m/>
  </r>
  <r>
    <x v="1"/>
    <x v="0"/>
    <m/>
    <m/>
    <m/>
    <m/>
    <x v="11"/>
    <n v="6"/>
  </r>
  <r>
    <x v="1"/>
    <x v="0"/>
    <m/>
    <m/>
    <m/>
    <m/>
    <x v="12"/>
    <n v="16"/>
  </r>
  <r>
    <x v="1"/>
    <x v="0"/>
    <m/>
    <m/>
    <m/>
    <m/>
    <x v="13"/>
    <m/>
  </r>
  <r>
    <x v="1"/>
    <x v="1"/>
    <m/>
    <m/>
    <m/>
    <m/>
    <x v="0"/>
    <n v="9"/>
  </r>
  <r>
    <x v="1"/>
    <x v="1"/>
    <m/>
    <m/>
    <m/>
    <m/>
    <x v="1"/>
    <n v="5"/>
  </r>
  <r>
    <x v="1"/>
    <x v="1"/>
    <m/>
    <m/>
    <m/>
    <m/>
    <x v="2"/>
    <m/>
  </r>
  <r>
    <x v="1"/>
    <x v="1"/>
    <m/>
    <m/>
    <m/>
    <m/>
    <x v="3"/>
    <n v="1"/>
  </r>
  <r>
    <x v="1"/>
    <x v="1"/>
    <m/>
    <m/>
    <m/>
    <m/>
    <x v="4"/>
    <n v="22"/>
  </r>
  <r>
    <x v="1"/>
    <x v="1"/>
    <m/>
    <m/>
    <m/>
    <m/>
    <x v="5"/>
    <m/>
  </r>
  <r>
    <x v="1"/>
    <x v="1"/>
    <m/>
    <m/>
    <m/>
    <m/>
    <x v="6"/>
    <m/>
  </r>
  <r>
    <x v="1"/>
    <x v="1"/>
    <m/>
    <m/>
    <m/>
    <m/>
    <x v="7"/>
    <m/>
  </r>
  <r>
    <x v="1"/>
    <x v="1"/>
    <m/>
    <m/>
    <m/>
    <m/>
    <x v="8"/>
    <m/>
  </r>
  <r>
    <x v="1"/>
    <x v="1"/>
    <m/>
    <m/>
    <m/>
    <m/>
    <x v="9"/>
    <n v="3"/>
  </r>
  <r>
    <x v="1"/>
    <x v="1"/>
    <m/>
    <m/>
    <m/>
    <m/>
    <x v="10"/>
    <n v="2"/>
  </r>
  <r>
    <x v="1"/>
    <x v="1"/>
    <m/>
    <m/>
    <m/>
    <m/>
    <x v="11"/>
    <n v="51"/>
  </r>
  <r>
    <x v="1"/>
    <x v="1"/>
    <m/>
    <m/>
    <m/>
    <m/>
    <x v="12"/>
    <n v="8"/>
  </r>
  <r>
    <x v="1"/>
    <x v="1"/>
    <m/>
    <m/>
    <m/>
    <m/>
    <x v="13"/>
    <n v="5"/>
  </r>
  <r>
    <x v="1"/>
    <x v="2"/>
    <m/>
    <m/>
    <m/>
    <m/>
    <x v="0"/>
    <n v="9"/>
  </r>
  <r>
    <x v="1"/>
    <x v="2"/>
    <m/>
    <m/>
    <m/>
    <m/>
    <x v="1"/>
    <n v="1"/>
  </r>
  <r>
    <x v="1"/>
    <x v="2"/>
    <m/>
    <m/>
    <m/>
    <m/>
    <x v="2"/>
    <m/>
  </r>
  <r>
    <x v="1"/>
    <x v="2"/>
    <m/>
    <m/>
    <m/>
    <m/>
    <x v="3"/>
    <n v="11"/>
  </r>
  <r>
    <x v="1"/>
    <x v="2"/>
    <m/>
    <m/>
    <m/>
    <m/>
    <x v="4"/>
    <n v="52"/>
  </r>
  <r>
    <x v="1"/>
    <x v="2"/>
    <m/>
    <m/>
    <m/>
    <m/>
    <x v="5"/>
    <m/>
  </r>
  <r>
    <x v="1"/>
    <x v="2"/>
    <m/>
    <m/>
    <m/>
    <m/>
    <x v="6"/>
    <n v="3"/>
  </r>
  <r>
    <x v="1"/>
    <x v="2"/>
    <m/>
    <m/>
    <m/>
    <m/>
    <x v="7"/>
    <m/>
  </r>
  <r>
    <x v="1"/>
    <x v="2"/>
    <m/>
    <m/>
    <m/>
    <m/>
    <x v="8"/>
    <n v="2"/>
  </r>
  <r>
    <x v="1"/>
    <x v="2"/>
    <m/>
    <m/>
    <m/>
    <m/>
    <x v="9"/>
    <m/>
  </r>
  <r>
    <x v="1"/>
    <x v="2"/>
    <m/>
    <m/>
    <m/>
    <m/>
    <x v="10"/>
    <n v="3"/>
  </r>
  <r>
    <x v="1"/>
    <x v="2"/>
    <m/>
    <m/>
    <m/>
    <m/>
    <x v="11"/>
    <n v="27"/>
  </r>
  <r>
    <x v="1"/>
    <x v="2"/>
    <m/>
    <m/>
    <m/>
    <m/>
    <x v="12"/>
    <n v="14"/>
  </r>
  <r>
    <x v="1"/>
    <x v="2"/>
    <m/>
    <m/>
    <m/>
    <m/>
    <x v="13"/>
    <n v="4"/>
  </r>
  <r>
    <x v="2"/>
    <x v="0"/>
    <m/>
    <m/>
    <m/>
    <m/>
    <x v="0"/>
    <n v="14"/>
  </r>
  <r>
    <x v="2"/>
    <x v="0"/>
    <m/>
    <m/>
    <m/>
    <m/>
    <x v="1"/>
    <n v="1"/>
  </r>
  <r>
    <x v="2"/>
    <x v="0"/>
    <m/>
    <m/>
    <m/>
    <m/>
    <x v="2"/>
    <m/>
  </r>
  <r>
    <x v="2"/>
    <x v="0"/>
    <m/>
    <m/>
    <m/>
    <m/>
    <x v="3"/>
    <n v="1"/>
  </r>
  <r>
    <x v="2"/>
    <x v="0"/>
    <m/>
    <m/>
    <m/>
    <m/>
    <x v="4"/>
    <n v="13"/>
  </r>
  <r>
    <x v="2"/>
    <x v="0"/>
    <m/>
    <m/>
    <m/>
    <m/>
    <x v="5"/>
    <m/>
  </r>
  <r>
    <x v="2"/>
    <x v="0"/>
    <m/>
    <m/>
    <m/>
    <m/>
    <x v="6"/>
    <n v="3"/>
  </r>
  <r>
    <x v="2"/>
    <x v="0"/>
    <m/>
    <m/>
    <m/>
    <m/>
    <x v="7"/>
    <m/>
  </r>
  <r>
    <x v="2"/>
    <x v="0"/>
    <m/>
    <m/>
    <m/>
    <m/>
    <x v="8"/>
    <n v="2"/>
  </r>
  <r>
    <x v="2"/>
    <x v="0"/>
    <m/>
    <m/>
    <m/>
    <m/>
    <x v="9"/>
    <m/>
  </r>
  <r>
    <x v="2"/>
    <x v="0"/>
    <m/>
    <m/>
    <m/>
    <m/>
    <x v="10"/>
    <n v="4"/>
  </r>
  <r>
    <x v="2"/>
    <x v="0"/>
    <m/>
    <m/>
    <m/>
    <m/>
    <x v="11"/>
    <n v="2"/>
  </r>
  <r>
    <x v="2"/>
    <x v="0"/>
    <m/>
    <m/>
    <m/>
    <m/>
    <x v="12"/>
    <n v="7"/>
  </r>
  <r>
    <x v="2"/>
    <x v="0"/>
    <m/>
    <m/>
    <m/>
    <m/>
    <x v="13"/>
    <n v="1"/>
  </r>
  <r>
    <x v="2"/>
    <x v="1"/>
    <m/>
    <m/>
    <m/>
    <m/>
    <x v="0"/>
    <n v="10"/>
  </r>
  <r>
    <x v="2"/>
    <x v="1"/>
    <m/>
    <m/>
    <m/>
    <m/>
    <x v="1"/>
    <n v="8"/>
  </r>
  <r>
    <x v="2"/>
    <x v="1"/>
    <m/>
    <m/>
    <m/>
    <m/>
    <x v="2"/>
    <m/>
  </r>
  <r>
    <x v="2"/>
    <x v="1"/>
    <m/>
    <m/>
    <m/>
    <m/>
    <x v="3"/>
    <m/>
  </r>
  <r>
    <x v="2"/>
    <x v="1"/>
    <m/>
    <m/>
    <m/>
    <m/>
    <x v="4"/>
    <n v="3"/>
  </r>
  <r>
    <x v="2"/>
    <x v="1"/>
    <m/>
    <m/>
    <m/>
    <m/>
    <x v="5"/>
    <m/>
  </r>
  <r>
    <x v="2"/>
    <x v="1"/>
    <m/>
    <m/>
    <m/>
    <m/>
    <x v="6"/>
    <m/>
  </r>
  <r>
    <x v="2"/>
    <x v="1"/>
    <m/>
    <m/>
    <m/>
    <m/>
    <x v="7"/>
    <m/>
  </r>
  <r>
    <x v="2"/>
    <x v="1"/>
    <m/>
    <m/>
    <m/>
    <m/>
    <x v="8"/>
    <n v="1"/>
  </r>
  <r>
    <x v="2"/>
    <x v="1"/>
    <m/>
    <m/>
    <m/>
    <m/>
    <x v="9"/>
    <n v="1"/>
  </r>
  <r>
    <x v="2"/>
    <x v="1"/>
    <m/>
    <m/>
    <m/>
    <m/>
    <x v="10"/>
    <m/>
  </r>
  <r>
    <x v="2"/>
    <x v="1"/>
    <m/>
    <m/>
    <m/>
    <m/>
    <x v="11"/>
    <m/>
  </r>
  <r>
    <x v="2"/>
    <x v="1"/>
    <m/>
    <m/>
    <m/>
    <m/>
    <x v="12"/>
    <m/>
  </r>
  <r>
    <x v="2"/>
    <x v="1"/>
    <m/>
    <m/>
    <m/>
    <m/>
    <x v="13"/>
    <m/>
  </r>
  <r>
    <x v="2"/>
    <x v="2"/>
    <m/>
    <m/>
    <m/>
    <m/>
    <x v="0"/>
    <n v="3"/>
  </r>
  <r>
    <x v="2"/>
    <x v="2"/>
    <m/>
    <m/>
    <m/>
    <m/>
    <x v="1"/>
    <n v="16"/>
  </r>
  <r>
    <x v="2"/>
    <x v="2"/>
    <m/>
    <m/>
    <m/>
    <m/>
    <x v="2"/>
    <n v="1"/>
  </r>
  <r>
    <x v="2"/>
    <x v="2"/>
    <m/>
    <m/>
    <m/>
    <m/>
    <x v="3"/>
    <m/>
  </r>
  <r>
    <x v="2"/>
    <x v="2"/>
    <m/>
    <m/>
    <m/>
    <m/>
    <x v="4"/>
    <m/>
  </r>
  <r>
    <x v="2"/>
    <x v="2"/>
    <m/>
    <m/>
    <m/>
    <m/>
    <x v="5"/>
    <m/>
  </r>
  <r>
    <x v="2"/>
    <x v="2"/>
    <m/>
    <m/>
    <m/>
    <m/>
    <x v="6"/>
    <n v="4"/>
  </r>
  <r>
    <x v="2"/>
    <x v="2"/>
    <m/>
    <m/>
    <m/>
    <m/>
    <x v="7"/>
    <m/>
  </r>
  <r>
    <x v="2"/>
    <x v="2"/>
    <m/>
    <m/>
    <m/>
    <m/>
    <x v="8"/>
    <m/>
  </r>
  <r>
    <x v="2"/>
    <x v="2"/>
    <m/>
    <m/>
    <m/>
    <m/>
    <x v="9"/>
    <m/>
  </r>
  <r>
    <x v="2"/>
    <x v="2"/>
    <m/>
    <m/>
    <m/>
    <m/>
    <x v="10"/>
    <m/>
  </r>
  <r>
    <x v="2"/>
    <x v="2"/>
    <m/>
    <m/>
    <m/>
    <m/>
    <x v="11"/>
    <m/>
  </r>
  <r>
    <x v="2"/>
    <x v="2"/>
    <m/>
    <m/>
    <m/>
    <m/>
    <x v="12"/>
    <m/>
  </r>
  <r>
    <x v="2"/>
    <x v="2"/>
    <m/>
    <m/>
    <m/>
    <m/>
    <x v="13"/>
    <m/>
  </r>
  <r>
    <x v="3"/>
    <x v="0"/>
    <m/>
    <m/>
    <m/>
    <m/>
    <x v="0"/>
    <n v="2"/>
  </r>
  <r>
    <x v="3"/>
    <x v="0"/>
    <m/>
    <m/>
    <m/>
    <m/>
    <x v="1"/>
    <n v="9"/>
  </r>
  <r>
    <x v="3"/>
    <x v="0"/>
    <m/>
    <m/>
    <m/>
    <m/>
    <x v="2"/>
    <m/>
  </r>
  <r>
    <x v="3"/>
    <x v="0"/>
    <m/>
    <m/>
    <m/>
    <m/>
    <x v="3"/>
    <m/>
  </r>
  <r>
    <x v="3"/>
    <x v="0"/>
    <m/>
    <m/>
    <m/>
    <m/>
    <x v="4"/>
    <n v="1"/>
  </r>
  <r>
    <x v="3"/>
    <x v="0"/>
    <m/>
    <m/>
    <m/>
    <m/>
    <x v="5"/>
    <m/>
  </r>
  <r>
    <x v="3"/>
    <x v="0"/>
    <m/>
    <m/>
    <m/>
    <m/>
    <x v="6"/>
    <n v="1"/>
  </r>
  <r>
    <x v="3"/>
    <x v="0"/>
    <m/>
    <m/>
    <m/>
    <m/>
    <x v="7"/>
    <m/>
  </r>
  <r>
    <x v="3"/>
    <x v="0"/>
    <m/>
    <m/>
    <m/>
    <m/>
    <x v="8"/>
    <m/>
  </r>
  <r>
    <x v="3"/>
    <x v="0"/>
    <m/>
    <m/>
    <m/>
    <m/>
    <x v="9"/>
    <m/>
  </r>
  <r>
    <x v="3"/>
    <x v="0"/>
    <m/>
    <m/>
    <m/>
    <m/>
    <x v="10"/>
    <m/>
  </r>
  <r>
    <x v="3"/>
    <x v="0"/>
    <m/>
    <m/>
    <m/>
    <m/>
    <x v="11"/>
    <m/>
  </r>
  <r>
    <x v="3"/>
    <x v="0"/>
    <m/>
    <m/>
    <m/>
    <m/>
    <x v="12"/>
    <m/>
  </r>
  <r>
    <x v="3"/>
    <x v="0"/>
    <m/>
    <m/>
    <m/>
    <m/>
    <x v="13"/>
    <m/>
  </r>
  <r>
    <x v="3"/>
    <x v="1"/>
    <m/>
    <m/>
    <m/>
    <m/>
    <x v="0"/>
    <n v="1"/>
  </r>
  <r>
    <x v="3"/>
    <x v="1"/>
    <m/>
    <m/>
    <m/>
    <m/>
    <x v="1"/>
    <n v="3"/>
  </r>
  <r>
    <x v="3"/>
    <x v="1"/>
    <m/>
    <m/>
    <m/>
    <m/>
    <x v="2"/>
    <m/>
  </r>
  <r>
    <x v="3"/>
    <x v="1"/>
    <m/>
    <m/>
    <m/>
    <m/>
    <x v="3"/>
    <n v="2"/>
  </r>
  <r>
    <x v="3"/>
    <x v="1"/>
    <m/>
    <m/>
    <m/>
    <m/>
    <x v="4"/>
    <m/>
  </r>
  <r>
    <x v="3"/>
    <x v="1"/>
    <m/>
    <m/>
    <m/>
    <m/>
    <x v="5"/>
    <m/>
  </r>
  <r>
    <x v="3"/>
    <x v="1"/>
    <m/>
    <m/>
    <m/>
    <m/>
    <x v="6"/>
    <n v="1"/>
  </r>
  <r>
    <x v="3"/>
    <x v="1"/>
    <m/>
    <m/>
    <m/>
    <m/>
    <x v="7"/>
    <m/>
  </r>
  <r>
    <x v="3"/>
    <x v="1"/>
    <m/>
    <m/>
    <m/>
    <m/>
    <x v="8"/>
    <n v="2"/>
  </r>
  <r>
    <x v="3"/>
    <x v="1"/>
    <m/>
    <m/>
    <m/>
    <m/>
    <x v="9"/>
    <m/>
  </r>
  <r>
    <x v="3"/>
    <x v="1"/>
    <m/>
    <m/>
    <m/>
    <m/>
    <x v="10"/>
    <m/>
  </r>
  <r>
    <x v="3"/>
    <x v="1"/>
    <m/>
    <m/>
    <m/>
    <m/>
    <x v="11"/>
    <m/>
  </r>
  <r>
    <x v="3"/>
    <x v="1"/>
    <m/>
    <m/>
    <m/>
    <m/>
    <x v="12"/>
    <m/>
  </r>
  <r>
    <x v="3"/>
    <x v="1"/>
    <m/>
    <m/>
    <m/>
    <m/>
    <x v="13"/>
    <m/>
  </r>
  <r>
    <x v="3"/>
    <x v="2"/>
    <m/>
    <m/>
    <m/>
    <m/>
    <x v="0"/>
    <n v="3"/>
  </r>
  <r>
    <x v="3"/>
    <x v="2"/>
    <m/>
    <m/>
    <m/>
    <m/>
    <x v="1"/>
    <n v="8"/>
  </r>
  <r>
    <x v="3"/>
    <x v="2"/>
    <m/>
    <m/>
    <m/>
    <m/>
    <x v="2"/>
    <n v="1"/>
  </r>
  <r>
    <x v="3"/>
    <x v="2"/>
    <m/>
    <m/>
    <m/>
    <m/>
    <x v="3"/>
    <m/>
  </r>
  <r>
    <x v="3"/>
    <x v="2"/>
    <m/>
    <m/>
    <m/>
    <m/>
    <x v="4"/>
    <m/>
  </r>
  <r>
    <x v="3"/>
    <x v="2"/>
    <m/>
    <m/>
    <m/>
    <m/>
    <x v="5"/>
    <m/>
  </r>
  <r>
    <x v="3"/>
    <x v="2"/>
    <m/>
    <m/>
    <m/>
    <m/>
    <x v="6"/>
    <n v="3"/>
  </r>
  <r>
    <x v="3"/>
    <x v="2"/>
    <m/>
    <m/>
    <m/>
    <m/>
    <x v="7"/>
    <m/>
  </r>
  <r>
    <x v="3"/>
    <x v="2"/>
    <m/>
    <m/>
    <m/>
    <m/>
    <x v="8"/>
    <m/>
  </r>
  <r>
    <x v="3"/>
    <x v="2"/>
    <m/>
    <m/>
    <m/>
    <m/>
    <x v="9"/>
    <m/>
  </r>
  <r>
    <x v="3"/>
    <x v="2"/>
    <m/>
    <m/>
    <m/>
    <m/>
    <x v="10"/>
    <m/>
  </r>
  <r>
    <x v="3"/>
    <x v="2"/>
    <m/>
    <m/>
    <m/>
    <m/>
    <x v="11"/>
    <m/>
  </r>
  <r>
    <x v="3"/>
    <x v="2"/>
    <m/>
    <m/>
    <m/>
    <m/>
    <x v="12"/>
    <m/>
  </r>
  <r>
    <x v="3"/>
    <x v="2"/>
    <m/>
    <m/>
    <m/>
    <m/>
    <x v="13"/>
    <m/>
  </r>
  <r>
    <x v="4"/>
    <x v="0"/>
    <m/>
    <m/>
    <m/>
    <m/>
    <x v="0"/>
    <n v="5"/>
  </r>
  <r>
    <x v="4"/>
    <x v="0"/>
    <m/>
    <m/>
    <m/>
    <m/>
    <x v="1"/>
    <n v="6"/>
  </r>
  <r>
    <x v="4"/>
    <x v="0"/>
    <m/>
    <m/>
    <m/>
    <m/>
    <x v="2"/>
    <n v="1"/>
  </r>
  <r>
    <x v="4"/>
    <x v="0"/>
    <m/>
    <m/>
    <m/>
    <m/>
    <x v="3"/>
    <m/>
  </r>
  <r>
    <x v="4"/>
    <x v="0"/>
    <m/>
    <m/>
    <m/>
    <m/>
    <x v="4"/>
    <n v="1"/>
  </r>
  <r>
    <x v="4"/>
    <x v="0"/>
    <m/>
    <m/>
    <m/>
    <m/>
    <x v="5"/>
    <m/>
  </r>
  <r>
    <x v="4"/>
    <x v="0"/>
    <m/>
    <m/>
    <m/>
    <m/>
    <x v="6"/>
    <n v="4"/>
  </r>
  <r>
    <x v="4"/>
    <x v="0"/>
    <m/>
    <m/>
    <m/>
    <m/>
    <x v="7"/>
    <n v="1"/>
  </r>
  <r>
    <x v="4"/>
    <x v="0"/>
    <m/>
    <m/>
    <m/>
    <m/>
    <x v="8"/>
    <n v="1"/>
  </r>
  <r>
    <x v="4"/>
    <x v="0"/>
    <m/>
    <m/>
    <m/>
    <m/>
    <x v="9"/>
    <m/>
  </r>
  <r>
    <x v="4"/>
    <x v="0"/>
    <m/>
    <m/>
    <m/>
    <m/>
    <x v="10"/>
    <m/>
  </r>
  <r>
    <x v="4"/>
    <x v="0"/>
    <m/>
    <m/>
    <m/>
    <m/>
    <x v="11"/>
    <m/>
  </r>
  <r>
    <x v="4"/>
    <x v="0"/>
    <m/>
    <m/>
    <m/>
    <m/>
    <x v="12"/>
    <m/>
  </r>
  <r>
    <x v="4"/>
    <x v="0"/>
    <m/>
    <m/>
    <m/>
    <m/>
    <x v="13"/>
    <m/>
  </r>
  <r>
    <x v="4"/>
    <x v="1"/>
    <m/>
    <m/>
    <m/>
    <m/>
    <x v="0"/>
    <n v="5"/>
  </r>
  <r>
    <x v="4"/>
    <x v="1"/>
    <m/>
    <m/>
    <m/>
    <m/>
    <x v="1"/>
    <n v="8"/>
  </r>
  <r>
    <x v="4"/>
    <x v="1"/>
    <m/>
    <m/>
    <m/>
    <m/>
    <x v="2"/>
    <m/>
  </r>
  <r>
    <x v="4"/>
    <x v="1"/>
    <m/>
    <m/>
    <m/>
    <m/>
    <x v="3"/>
    <n v="2"/>
  </r>
  <r>
    <x v="4"/>
    <x v="1"/>
    <m/>
    <m/>
    <m/>
    <m/>
    <x v="4"/>
    <m/>
  </r>
  <r>
    <x v="4"/>
    <x v="1"/>
    <m/>
    <m/>
    <m/>
    <m/>
    <x v="5"/>
    <m/>
  </r>
  <r>
    <x v="4"/>
    <x v="1"/>
    <m/>
    <m/>
    <m/>
    <m/>
    <x v="6"/>
    <n v="5"/>
  </r>
  <r>
    <x v="4"/>
    <x v="1"/>
    <m/>
    <m/>
    <m/>
    <m/>
    <x v="7"/>
    <m/>
  </r>
  <r>
    <x v="4"/>
    <x v="1"/>
    <m/>
    <m/>
    <m/>
    <m/>
    <x v="8"/>
    <n v="1"/>
  </r>
  <r>
    <x v="4"/>
    <x v="1"/>
    <m/>
    <m/>
    <m/>
    <m/>
    <x v="9"/>
    <m/>
  </r>
  <r>
    <x v="4"/>
    <x v="1"/>
    <m/>
    <m/>
    <m/>
    <m/>
    <x v="10"/>
    <m/>
  </r>
  <r>
    <x v="4"/>
    <x v="1"/>
    <m/>
    <m/>
    <m/>
    <m/>
    <x v="11"/>
    <m/>
  </r>
  <r>
    <x v="4"/>
    <x v="1"/>
    <m/>
    <m/>
    <m/>
    <m/>
    <x v="12"/>
    <m/>
  </r>
  <r>
    <x v="4"/>
    <x v="1"/>
    <m/>
    <m/>
    <m/>
    <m/>
    <x v="13"/>
    <m/>
  </r>
  <r>
    <x v="4"/>
    <x v="2"/>
    <m/>
    <m/>
    <m/>
    <m/>
    <x v="0"/>
    <n v="0"/>
  </r>
  <r>
    <x v="4"/>
    <x v="2"/>
    <m/>
    <m/>
    <m/>
    <m/>
    <x v="1"/>
    <n v="95"/>
  </r>
  <r>
    <x v="4"/>
    <x v="2"/>
    <m/>
    <m/>
    <m/>
    <m/>
    <x v="2"/>
    <n v="17"/>
  </r>
  <r>
    <x v="4"/>
    <x v="2"/>
    <m/>
    <m/>
    <m/>
    <m/>
    <x v="3"/>
    <m/>
  </r>
  <r>
    <x v="4"/>
    <x v="2"/>
    <m/>
    <m/>
    <m/>
    <m/>
    <x v="4"/>
    <n v="7"/>
  </r>
  <r>
    <x v="4"/>
    <x v="2"/>
    <m/>
    <m/>
    <m/>
    <m/>
    <x v="5"/>
    <n v="2"/>
  </r>
  <r>
    <x v="4"/>
    <x v="2"/>
    <m/>
    <m/>
    <m/>
    <m/>
    <x v="6"/>
    <n v="3"/>
  </r>
  <r>
    <x v="4"/>
    <x v="2"/>
    <m/>
    <m/>
    <m/>
    <m/>
    <x v="7"/>
    <m/>
  </r>
  <r>
    <x v="4"/>
    <x v="2"/>
    <m/>
    <m/>
    <m/>
    <m/>
    <x v="8"/>
    <n v="5"/>
  </r>
  <r>
    <x v="4"/>
    <x v="2"/>
    <m/>
    <m/>
    <m/>
    <m/>
    <x v="9"/>
    <m/>
  </r>
  <r>
    <x v="4"/>
    <x v="2"/>
    <m/>
    <m/>
    <m/>
    <m/>
    <x v="10"/>
    <m/>
  </r>
  <r>
    <x v="4"/>
    <x v="2"/>
    <m/>
    <m/>
    <m/>
    <m/>
    <x v="11"/>
    <m/>
  </r>
  <r>
    <x v="4"/>
    <x v="2"/>
    <m/>
    <m/>
    <m/>
    <m/>
    <x v="12"/>
    <m/>
  </r>
  <r>
    <x v="4"/>
    <x v="2"/>
    <m/>
    <m/>
    <m/>
    <m/>
    <x v="13"/>
    <m/>
  </r>
  <r>
    <x v="5"/>
    <x v="0"/>
    <m/>
    <m/>
    <m/>
    <m/>
    <x v="0"/>
    <m/>
  </r>
  <r>
    <x v="5"/>
    <x v="0"/>
    <m/>
    <m/>
    <m/>
    <m/>
    <x v="1"/>
    <n v="12"/>
  </r>
  <r>
    <x v="5"/>
    <x v="0"/>
    <m/>
    <m/>
    <m/>
    <m/>
    <x v="2"/>
    <n v="5"/>
  </r>
  <r>
    <x v="5"/>
    <x v="0"/>
    <m/>
    <m/>
    <m/>
    <m/>
    <x v="3"/>
    <m/>
  </r>
  <r>
    <x v="5"/>
    <x v="0"/>
    <m/>
    <m/>
    <m/>
    <m/>
    <x v="4"/>
    <n v="2"/>
  </r>
  <r>
    <x v="5"/>
    <x v="0"/>
    <m/>
    <m/>
    <m/>
    <m/>
    <x v="5"/>
    <m/>
  </r>
  <r>
    <x v="5"/>
    <x v="0"/>
    <m/>
    <m/>
    <m/>
    <m/>
    <x v="6"/>
    <n v="1"/>
  </r>
  <r>
    <x v="5"/>
    <x v="0"/>
    <m/>
    <m/>
    <m/>
    <m/>
    <x v="7"/>
    <m/>
  </r>
  <r>
    <x v="5"/>
    <x v="0"/>
    <m/>
    <m/>
    <m/>
    <m/>
    <x v="8"/>
    <n v="8"/>
  </r>
  <r>
    <x v="5"/>
    <x v="0"/>
    <m/>
    <m/>
    <m/>
    <m/>
    <x v="9"/>
    <n v="5"/>
  </r>
  <r>
    <x v="5"/>
    <x v="0"/>
    <m/>
    <m/>
    <m/>
    <m/>
    <x v="10"/>
    <n v="1"/>
  </r>
  <r>
    <x v="5"/>
    <x v="0"/>
    <m/>
    <m/>
    <m/>
    <m/>
    <x v="11"/>
    <m/>
  </r>
  <r>
    <x v="5"/>
    <x v="0"/>
    <m/>
    <m/>
    <m/>
    <m/>
    <x v="12"/>
    <m/>
  </r>
  <r>
    <x v="5"/>
    <x v="0"/>
    <m/>
    <m/>
    <m/>
    <m/>
    <x v="13"/>
    <m/>
  </r>
  <r>
    <x v="5"/>
    <x v="1"/>
    <m/>
    <m/>
    <m/>
    <m/>
    <x v="0"/>
    <n v="1"/>
  </r>
  <r>
    <x v="5"/>
    <x v="1"/>
    <m/>
    <m/>
    <m/>
    <m/>
    <x v="1"/>
    <n v="5"/>
  </r>
  <r>
    <x v="5"/>
    <x v="1"/>
    <m/>
    <m/>
    <m/>
    <m/>
    <x v="2"/>
    <m/>
  </r>
  <r>
    <x v="5"/>
    <x v="1"/>
    <m/>
    <m/>
    <m/>
    <m/>
    <x v="3"/>
    <n v="1"/>
  </r>
  <r>
    <x v="5"/>
    <x v="1"/>
    <m/>
    <m/>
    <m/>
    <m/>
    <x v="4"/>
    <n v="6"/>
  </r>
  <r>
    <x v="5"/>
    <x v="1"/>
    <m/>
    <m/>
    <m/>
    <m/>
    <x v="5"/>
    <m/>
  </r>
  <r>
    <x v="5"/>
    <x v="1"/>
    <m/>
    <m/>
    <m/>
    <m/>
    <x v="6"/>
    <m/>
  </r>
  <r>
    <x v="5"/>
    <x v="1"/>
    <m/>
    <m/>
    <m/>
    <m/>
    <x v="7"/>
    <m/>
  </r>
  <r>
    <x v="5"/>
    <x v="1"/>
    <m/>
    <m/>
    <m/>
    <m/>
    <x v="8"/>
    <m/>
  </r>
  <r>
    <x v="5"/>
    <x v="1"/>
    <m/>
    <m/>
    <m/>
    <m/>
    <x v="9"/>
    <n v="5"/>
  </r>
  <r>
    <x v="5"/>
    <x v="1"/>
    <m/>
    <m/>
    <m/>
    <m/>
    <x v="10"/>
    <m/>
  </r>
  <r>
    <x v="5"/>
    <x v="1"/>
    <m/>
    <m/>
    <m/>
    <m/>
    <x v="11"/>
    <m/>
  </r>
  <r>
    <x v="5"/>
    <x v="1"/>
    <m/>
    <m/>
    <m/>
    <m/>
    <x v="12"/>
    <m/>
  </r>
  <r>
    <x v="5"/>
    <x v="1"/>
    <m/>
    <m/>
    <m/>
    <m/>
    <x v="13"/>
    <m/>
  </r>
  <r>
    <x v="5"/>
    <x v="2"/>
    <m/>
    <m/>
    <m/>
    <m/>
    <x v="0"/>
    <n v="9"/>
  </r>
  <r>
    <x v="5"/>
    <x v="2"/>
    <m/>
    <m/>
    <m/>
    <m/>
    <x v="1"/>
    <n v="4"/>
  </r>
  <r>
    <x v="5"/>
    <x v="2"/>
    <m/>
    <m/>
    <m/>
    <m/>
    <x v="2"/>
    <n v="1"/>
  </r>
  <r>
    <x v="5"/>
    <x v="2"/>
    <m/>
    <m/>
    <m/>
    <m/>
    <x v="3"/>
    <m/>
  </r>
  <r>
    <x v="5"/>
    <x v="2"/>
    <m/>
    <m/>
    <m/>
    <m/>
    <x v="4"/>
    <n v="3"/>
  </r>
  <r>
    <x v="5"/>
    <x v="2"/>
    <m/>
    <m/>
    <m/>
    <m/>
    <x v="5"/>
    <m/>
  </r>
  <r>
    <x v="5"/>
    <x v="2"/>
    <m/>
    <m/>
    <m/>
    <m/>
    <x v="6"/>
    <n v="7"/>
  </r>
  <r>
    <x v="5"/>
    <x v="2"/>
    <m/>
    <m/>
    <m/>
    <m/>
    <x v="7"/>
    <m/>
  </r>
  <r>
    <x v="5"/>
    <x v="2"/>
    <m/>
    <m/>
    <m/>
    <m/>
    <x v="8"/>
    <n v="6"/>
  </r>
  <r>
    <x v="5"/>
    <x v="2"/>
    <m/>
    <m/>
    <m/>
    <m/>
    <x v="9"/>
    <m/>
  </r>
  <r>
    <x v="5"/>
    <x v="2"/>
    <m/>
    <m/>
    <m/>
    <m/>
    <x v="10"/>
    <m/>
  </r>
  <r>
    <x v="5"/>
    <x v="2"/>
    <m/>
    <m/>
    <m/>
    <m/>
    <x v="11"/>
    <m/>
  </r>
  <r>
    <x v="5"/>
    <x v="2"/>
    <m/>
    <m/>
    <m/>
    <m/>
    <x v="12"/>
    <m/>
  </r>
  <r>
    <x v="5"/>
    <x v="2"/>
    <m/>
    <m/>
    <m/>
    <m/>
    <x v="13"/>
    <m/>
  </r>
  <r>
    <x v="6"/>
    <x v="3"/>
    <m/>
    <m/>
    <m/>
    <m/>
    <x v="0"/>
    <m/>
  </r>
  <r>
    <x v="6"/>
    <x v="3"/>
    <m/>
    <m/>
    <m/>
    <m/>
    <x v="1"/>
    <n v="16"/>
  </r>
  <r>
    <x v="6"/>
    <x v="3"/>
    <m/>
    <m/>
    <m/>
    <m/>
    <x v="2"/>
    <m/>
  </r>
  <r>
    <x v="6"/>
    <x v="3"/>
    <m/>
    <m/>
    <m/>
    <m/>
    <x v="3"/>
    <n v="1"/>
  </r>
  <r>
    <x v="6"/>
    <x v="3"/>
    <m/>
    <m/>
    <m/>
    <m/>
    <x v="4"/>
    <n v="32"/>
  </r>
  <r>
    <x v="6"/>
    <x v="3"/>
    <m/>
    <m/>
    <m/>
    <m/>
    <x v="5"/>
    <n v="3"/>
  </r>
  <r>
    <x v="6"/>
    <x v="3"/>
    <m/>
    <m/>
    <m/>
    <m/>
    <x v="6"/>
    <n v="10"/>
  </r>
  <r>
    <x v="6"/>
    <x v="3"/>
    <m/>
    <m/>
    <m/>
    <m/>
    <x v="7"/>
    <m/>
  </r>
  <r>
    <x v="6"/>
    <x v="3"/>
    <m/>
    <m/>
    <m/>
    <m/>
    <x v="8"/>
    <n v="7"/>
  </r>
  <r>
    <x v="6"/>
    <x v="3"/>
    <m/>
    <m/>
    <m/>
    <m/>
    <x v="9"/>
    <n v="2"/>
  </r>
  <r>
    <x v="6"/>
    <x v="3"/>
    <m/>
    <m/>
    <m/>
    <m/>
    <x v="10"/>
    <n v="2"/>
  </r>
  <r>
    <x v="6"/>
    <x v="3"/>
    <m/>
    <m/>
    <m/>
    <m/>
    <x v="11"/>
    <m/>
  </r>
  <r>
    <x v="6"/>
    <x v="3"/>
    <m/>
    <m/>
    <m/>
    <m/>
    <x v="12"/>
    <m/>
  </r>
  <r>
    <x v="6"/>
    <x v="3"/>
    <m/>
    <m/>
    <m/>
    <m/>
    <x v="13"/>
    <m/>
  </r>
  <r>
    <x v="6"/>
    <x v="3"/>
    <m/>
    <m/>
    <m/>
    <m/>
    <x v="0"/>
    <n v="16"/>
  </r>
  <r>
    <x v="6"/>
    <x v="3"/>
    <m/>
    <m/>
    <m/>
    <m/>
    <x v="1"/>
    <n v="60"/>
  </r>
  <r>
    <x v="6"/>
    <x v="3"/>
    <m/>
    <m/>
    <m/>
    <m/>
    <x v="2"/>
    <n v="3"/>
  </r>
  <r>
    <x v="6"/>
    <x v="3"/>
    <m/>
    <m/>
    <m/>
    <m/>
    <x v="3"/>
    <m/>
  </r>
  <r>
    <x v="6"/>
    <x v="3"/>
    <m/>
    <m/>
    <m/>
    <m/>
    <x v="4"/>
    <n v="30"/>
  </r>
  <r>
    <x v="6"/>
    <x v="3"/>
    <m/>
    <m/>
    <m/>
    <m/>
    <x v="5"/>
    <m/>
  </r>
  <r>
    <x v="6"/>
    <x v="3"/>
    <m/>
    <m/>
    <m/>
    <m/>
    <x v="6"/>
    <n v="23"/>
  </r>
  <r>
    <x v="6"/>
    <x v="3"/>
    <m/>
    <m/>
    <m/>
    <m/>
    <x v="7"/>
    <m/>
  </r>
  <r>
    <x v="6"/>
    <x v="3"/>
    <m/>
    <m/>
    <m/>
    <m/>
    <x v="8"/>
    <m/>
  </r>
  <r>
    <x v="6"/>
    <x v="3"/>
    <m/>
    <m/>
    <m/>
    <m/>
    <x v="9"/>
    <n v="6"/>
  </r>
  <r>
    <x v="6"/>
    <x v="3"/>
    <m/>
    <m/>
    <m/>
    <m/>
    <x v="10"/>
    <n v="21"/>
  </r>
  <r>
    <x v="6"/>
    <x v="3"/>
    <m/>
    <m/>
    <m/>
    <m/>
    <x v="11"/>
    <n v="6"/>
  </r>
  <r>
    <x v="6"/>
    <x v="3"/>
    <m/>
    <m/>
    <m/>
    <m/>
    <x v="12"/>
    <m/>
  </r>
  <r>
    <x v="6"/>
    <x v="3"/>
    <m/>
    <m/>
    <m/>
    <m/>
    <x v="13"/>
    <n v="5"/>
  </r>
  <r>
    <x v="6"/>
    <x v="3"/>
    <m/>
    <m/>
    <m/>
    <m/>
    <x v="0"/>
    <n v="1"/>
  </r>
  <r>
    <x v="6"/>
    <x v="3"/>
    <m/>
    <m/>
    <m/>
    <m/>
    <x v="1"/>
    <n v="24"/>
  </r>
  <r>
    <x v="6"/>
    <x v="3"/>
    <m/>
    <m/>
    <m/>
    <m/>
    <x v="2"/>
    <n v="1"/>
  </r>
  <r>
    <x v="6"/>
    <x v="3"/>
    <m/>
    <m/>
    <m/>
    <m/>
    <x v="3"/>
    <n v="5"/>
  </r>
  <r>
    <x v="6"/>
    <x v="3"/>
    <m/>
    <m/>
    <m/>
    <m/>
    <x v="4"/>
    <n v="18"/>
  </r>
  <r>
    <x v="6"/>
    <x v="3"/>
    <m/>
    <m/>
    <m/>
    <m/>
    <x v="5"/>
    <m/>
  </r>
  <r>
    <x v="6"/>
    <x v="3"/>
    <m/>
    <m/>
    <m/>
    <m/>
    <x v="6"/>
    <n v="3"/>
  </r>
  <r>
    <x v="6"/>
    <x v="3"/>
    <m/>
    <m/>
    <m/>
    <m/>
    <x v="7"/>
    <m/>
  </r>
  <r>
    <x v="6"/>
    <x v="3"/>
    <m/>
    <m/>
    <m/>
    <m/>
    <x v="8"/>
    <n v="30"/>
  </r>
  <r>
    <x v="6"/>
    <x v="3"/>
    <m/>
    <m/>
    <m/>
    <m/>
    <x v="9"/>
    <n v="3"/>
  </r>
  <r>
    <x v="6"/>
    <x v="3"/>
    <m/>
    <m/>
    <m/>
    <m/>
    <x v="10"/>
    <n v="9"/>
  </r>
  <r>
    <x v="6"/>
    <x v="3"/>
    <m/>
    <m/>
    <m/>
    <m/>
    <x v="11"/>
    <m/>
  </r>
  <r>
    <x v="6"/>
    <x v="3"/>
    <m/>
    <m/>
    <m/>
    <m/>
    <x v="12"/>
    <n v="3"/>
  </r>
  <r>
    <x v="6"/>
    <x v="3"/>
    <m/>
    <m/>
    <m/>
    <m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26">
  <location ref="A3:F16" firstHeaderRow="1" firstDataRow="2" firstDataCol="1" rowPageCount="1" colPageCount="1"/>
  <pivotFields count="8">
    <pivotField axis="axisPage" compact="0" outline="0" multipleItemSelectionAllowed="1" showAll="0">
      <items count="21">
        <item m="1" x="12"/>
        <item m="1" x="19"/>
        <item m="1" x="16"/>
        <item m="1" x="9"/>
        <item m="1" x="7"/>
        <item m="1" x="17"/>
        <item m="1" x="11"/>
        <item m="1" x="10"/>
        <item m="1" x="15"/>
        <item m="1" x="8"/>
        <item m="1" x="13"/>
        <item m="1" x="18"/>
        <item x="0"/>
        <item m="1" x="14"/>
        <item x="1"/>
        <item x="2"/>
        <item x="3"/>
        <item x="4"/>
        <item x="5"/>
        <item x="6"/>
        <item t="default"/>
      </items>
    </pivotField>
    <pivotField axis="axisCol" compact="0" outline="0" showAll="0">
      <items count="6">
        <item x="0"/>
        <item x="1"/>
        <item x="2"/>
        <item h="1" m="1"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sortType="descending">
      <items count="27">
        <item m="1" x="21"/>
        <item m="1" x="23"/>
        <item m="1" x="17"/>
        <item x="6"/>
        <item m="1" x="15"/>
        <item m="1" x="22"/>
        <item m="1" x="18"/>
        <item x="0"/>
        <item x="1"/>
        <item x="2"/>
        <item x="3"/>
        <item x="4"/>
        <item m="1" x="19"/>
        <item m="1" x="20"/>
        <item h="1" x="7"/>
        <item x="8"/>
        <item m="1" x="24"/>
        <item m="1" x="16"/>
        <item m="1" x="14"/>
        <item m="1" x="25"/>
        <item x="11"/>
        <item h="1" x="5"/>
        <item x="9"/>
        <item x="10"/>
        <item x="12"/>
        <item h="1"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/>
  </pivotFields>
  <rowFields count="1">
    <field x="6"/>
  </rowFields>
  <rowItems count="12">
    <i>
      <x v="8"/>
    </i>
    <i>
      <x v="11"/>
    </i>
    <i>
      <x v="20"/>
    </i>
    <i>
      <x v="7"/>
    </i>
    <i>
      <x v="3"/>
    </i>
    <i>
      <x v="15"/>
    </i>
    <i>
      <x v="24"/>
    </i>
    <i>
      <x v="23"/>
    </i>
    <i>
      <x v="9"/>
    </i>
    <i>
      <x v="22"/>
    </i>
    <i>
      <x v="10"/>
    </i>
    <i t="grand">
      <x/>
    </i>
  </rowItems>
  <colFields count="1">
    <field x="1"/>
  </colFields>
  <colItems count="5">
    <i>
      <x/>
    </i>
    <i>
      <x v="1"/>
    </i>
    <i>
      <x v="2"/>
    </i>
    <i>
      <x v="4"/>
    </i>
    <i t="grand">
      <x/>
    </i>
  </colItems>
  <pageFields count="1">
    <pageField fld="0" hier="-1"/>
  </pageFields>
  <dataFields count="1">
    <dataField name="Nombre d'arrets " fld="7" baseField="6" baseItem="0" numFmtId="165"/>
  </dataFields>
  <formats count="2">
    <format dxfId="0">
      <pivotArea field="6" grandCol="1" outline="0" collapsedLevelsAreSubtotals="1" axis="axisRow" fieldPosition="0">
        <references count="1">
          <reference field="6" count="0" selected="0"/>
        </references>
      </pivotArea>
    </format>
    <format dxfId="1">
      <pivotArea outline="0" collapsedLevelsAreSubtotals="1" fieldPosition="0">
        <references count="1">
          <reference field="6" count="0" selected="0"/>
        </references>
      </pivotArea>
    </format>
  </formats>
  <chartFormats count="2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5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5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5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5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1"/>
  </sheetPr>
  <dimension ref="A1:AKC9"/>
  <sheetViews>
    <sheetView tabSelected="1" zoomScale="85" zoomScaleNormal="85" zoomScaleSheetLayoutView="100" workbookViewId="0">
      <selection activeCell="P16" sqref="P16"/>
    </sheetView>
  </sheetViews>
  <sheetFormatPr baseColWidth="10" defaultColWidth="9.140625" defaultRowHeight="15" x14ac:dyDescent="0.25"/>
  <cols>
    <col min="1" max="1" width="11.42578125" style="9" customWidth="1"/>
    <col min="2" max="23" width="11.42578125" style="8" customWidth="1"/>
    <col min="24" max="26" width="11.42578125" style="10" customWidth="1"/>
    <col min="27" max="212" width="8.7109375" style="10" customWidth="1"/>
    <col min="213" max="965" width="9.140625" style="10"/>
    <col min="966" max="16384" width="9.140625" style="8"/>
  </cols>
  <sheetData>
    <row r="1" spans="1:965" s="1" customFormat="1" ht="14.25" customHeight="1" x14ac:dyDescent="0.25">
      <c r="A1" s="40" t="s">
        <v>106</v>
      </c>
      <c r="B1" s="40"/>
      <c r="D1" s="31"/>
      <c r="E1" s="31"/>
      <c r="F1" s="31"/>
      <c r="G1" s="31"/>
      <c r="I1" s="2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  <c r="JN1" s="10"/>
      <c r="JO1" s="10"/>
      <c r="JP1" s="10"/>
      <c r="JQ1" s="10"/>
      <c r="JR1" s="10"/>
      <c r="JS1" s="10"/>
      <c r="JT1" s="10"/>
      <c r="JU1" s="10"/>
      <c r="JV1" s="10"/>
      <c r="JW1" s="10"/>
      <c r="JX1" s="10"/>
      <c r="JY1" s="10"/>
      <c r="JZ1" s="10"/>
      <c r="KA1" s="10"/>
      <c r="KB1" s="10"/>
      <c r="KC1" s="10"/>
      <c r="KD1" s="10"/>
      <c r="KE1" s="10"/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0"/>
      <c r="KQ1" s="10"/>
      <c r="KR1" s="10"/>
      <c r="KS1" s="10"/>
      <c r="KT1" s="10"/>
      <c r="KU1" s="10"/>
      <c r="KV1" s="10"/>
      <c r="KW1" s="10"/>
      <c r="KX1" s="10"/>
      <c r="KY1" s="10"/>
      <c r="KZ1" s="10"/>
      <c r="LA1" s="10"/>
      <c r="LB1" s="10"/>
      <c r="LC1" s="10"/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0"/>
      <c r="LO1" s="10"/>
      <c r="LP1" s="10"/>
      <c r="LQ1" s="10"/>
      <c r="LR1" s="10"/>
      <c r="LS1" s="10"/>
      <c r="LT1" s="10"/>
      <c r="LU1" s="10"/>
      <c r="LV1" s="10"/>
      <c r="LW1" s="10"/>
      <c r="LX1" s="10"/>
      <c r="LY1" s="10"/>
      <c r="LZ1" s="10"/>
      <c r="MA1" s="10"/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0"/>
      <c r="MM1" s="10"/>
      <c r="MN1" s="10"/>
      <c r="MO1" s="10"/>
      <c r="MP1" s="10"/>
      <c r="MQ1" s="10"/>
      <c r="MR1" s="10"/>
      <c r="MS1" s="10"/>
      <c r="MT1" s="10"/>
      <c r="MU1" s="10"/>
      <c r="MV1" s="10"/>
      <c r="MW1" s="10"/>
      <c r="MX1" s="10"/>
      <c r="MY1" s="10"/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0"/>
      <c r="NK1" s="10"/>
      <c r="NL1" s="10"/>
      <c r="NM1" s="10"/>
      <c r="NN1" s="10"/>
      <c r="NO1" s="10"/>
      <c r="NP1" s="10"/>
      <c r="NQ1" s="10"/>
      <c r="NR1" s="10"/>
      <c r="NS1" s="10"/>
      <c r="NT1" s="10"/>
      <c r="NU1" s="10"/>
      <c r="NV1" s="10"/>
      <c r="NW1" s="10"/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0"/>
      <c r="OI1" s="10"/>
      <c r="OJ1" s="10"/>
      <c r="OK1" s="10"/>
      <c r="OL1" s="10"/>
      <c r="OM1" s="10"/>
      <c r="ON1" s="10"/>
      <c r="OO1" s="10"/>
      <c r="OP1" s="10"/>
      <c r="OQ1" s="10"/>
      <c r="OR1" s="10"/>
      <c r="OS1" s="10"/>
      <c r="OT1" s="10"/>
      <c r="OU1" s="10"/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0"/>
      <c r="PG1" s="10"/>
      <c r="PH1" s="10"/>
      <c r="PI1" s="10"/>
      <c r="PJ1" s="10"/>
      <c r="PK1" s="10"/>
      <c r="PL1" s="10"/>
      <c r="PM1" s="10"/>
      <c r="PN1" s="10"/>
      <c r="PO1" s="10"/>
      <c r="PP1" s="10"/>
      <c r="PQ1" s="10"/>
      <c r="PR1" s="10"/>
      <c r="PS1" s="10"/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0"/>
      <c r="QE1" s="10"/>
      <c r="QF1" s="10"/>
      <c r="QG1" s="10"/>
      <c r="QH1" s="10"/>
      <c r="QI1" s="10"/>
      <c r="QJ1" s="10"/>
      <c r="QK1" s="10"/>
      <c r="QL1" s="10"/>
      <c r="QM1" s="10"/>
      <c r="QN1" s="10"/>
      <c r="QO1" s="10"/>
      <c r="QP1" s="10"/>
      <c r="QQ1" s="10"/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0"/>
      <c r="RC1" s="10"/>
      <c r="RD1" s="10"/>
      <c r="RE1" s="10"/>
      <c r="RF1" s="10"/>
      <c r="RG1" s="10"/>
      <c r="RH1" s="10"/>
      <c r="RI1" s="10"/>
      <c r="RJ1" s="10"/>
      <c r="RK1" s="10"/>
      <c r="RL1" s="10"/>
      <c r="RM1" s="10"/>
      <c r="RN1" s="10"/>
      <c r="RO1" s="10"/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0"/>
      <c r="SA1" s="10"/>
      <c r="SB1" s="10"/>
      <c r="SC1" s="10"/>
      <c r="SD1" s="10"/>
      <c r="SE1" s="10"/>
      <c r="SF1" s="10"/>
      <c r="SG1" s="10"/>
      <c r="SH1" s="10"/>
      <c r="SI1" s="10"/>
      <c r="SJ1" s="10"/>
      <c r="SK1" s="10"/>
      <c r="SL1" s="10"/>
      <c r="SM1" s="10"/>
      <c r="SN1" s="10"/>
      <c r="SO1" s="10"/>
      <c r="SP1" s="10"/>
      <c r="SQ1" s="10"/>
      <c r="SR1" s="10"/>
      <c r="SS1" s="10"/>
      <c r="ST1" s="10"/>
      <c r="SU1" s="10"/>
      <c r="SV1" s="10"/>
      <c r="SW1" s="10"/>
      <c r="SX1" s="10"/>
      <c r="SY1" s="10"/>
      <c r="SZ1" s="10"/>
      <c r="TA1" s="10"/>
      <c r="TB1" s="10"/>
      <c r="TC1" s="10"/>
      <c r="TD1" s="10"/>
      <c r="TE1" s="10"/>
      <c r="TF1" s="10"/>
      <c r="TG1" s="10"/>
      <c r="TH1" s="10"/>
      <c r="TI1" s="10"/>
      <c r="TJ1" s="10"/>
      <c r="TK1" s="10"/>
      <c r="TL1" s="10"/>
      <c r="TM1" s="10"/>
      <c r="TN1" s="10"/>
      <c r="TO1" s="10"/>
      <c r="TP1" s="10"/>
      <c r="TQ1" s="10"/>
      <c r="TR1" s="10"/>
      <c r="TS1" s="10"/>
      <c r="TT1" s="10"/>
      <c r="TU1" s="10"/>
      <c r="TV1" s="10"/>
      <c r="TW1" s="10"/>
      <c r="TX1" s="10"/>
      <c r="TY1" s="10"/>
      <c r="TZ1" s="10"/>
      <c r="UA1" s="10"/>
      <c r="UB1" s="10"/>
      <c r="UC1" s="10"/>
      <c r="UD1" s="10"/>
      <c r="UE1" s="10"/>
      <c r="UF1" s="10"/>
      <c r="UG1" s="10"/>
      <c r="UH1" s="10"/>
      <c r="UI1" s="10"/>
      <c r="UJ1" s="10"/>
      <c r="UK1" s="10"/>
      <c r="UL1" s="10"/>
      <c r="UM1" s="10"/>
      <c r="UN1" s="10"/>
      <c r="UO1" s="10"/>
      <c r="UP1" s="10"/>
      <c r="UQ1" s="10"/>
      <c r="UR1" s="10"/>
      <c r="US1" s="10"/>
      <c r="UT1" s="10"/>
      <c r="UU1" s="10"/>
      <c r="UV1" s="10"/>
      <c r="UW1" s="10"/>
      <c r="UX1" s="10"/>
      <c r="UY1" s="10"/>
      <c r="UZ1" s="10"/>
      <c r="VA1" s="10"/>
      <c r="VB1" s="10"/>
      <c r="VC1" s="10"/>
      <c r="VD1" s="10"/>
      <c r="VE1" s="10"/>
      <c r="VF1" s="10"/>
      <c r="VG1" s="10"/>
      <c r="VH1" s="10"/>
      <c r="VI1" s="10"/>
      <c r="VJ1" s="10"/>
      <c r="VK1" s="10"/>
      <c r="VL1" s="10"/>
      <c r="VM1" s="10"/>
      <c r="VN1" s="10"/>
      <c r="VO1" s="10"/>
      <c r="VP1" s="10"/>
      <c r="VQ1" s="10"/>
      <c r="VR1" s="10"/>
      <c r="VS1" s="10"/>
      <c r="VT1" s="10"/>
      <c r="VU1" s="10"/>
      <c r="VV1" s="10"/>
      <c r="VW1" s="10"/>
      <c r="VX1" s="10"/>
      <c r="VY1" s="10"/>
      <c r="VZ1" s="10"/>
      <c r="WA1" s="10"/>
      <c r="WB1" s="10"/>
      <c r="WC1" s="10"/>
      <c r="WD1" s="10"/>
      <c r="WE1" s="10"/>
      <c r="WF1" s="10"/>
      <c r="WG1" s="10"/>
      <c r="WH1" s="10"/>
      <c r="WI1" s="10"/>
      <c r="WJ1" s="10"/>
      <c r="WK1" s="10"/>
      <c r="WL1" s="10"/>
      <c r="WM1" s="10"/>
      <c r="WN1" s="10"/>
      <c r="WO1" s="10"/>
      <c r="WP1" s="10"/>
      <c r="WQ1" s="10"/>
      <c r="WR1" s="10"/>
      <c r="WS1" s="10"/>
      <c r="WT1" s="10"/>
      <c r="WU1" s="10"/>
      <c r="WV1" s="10"/>
      <c r="WW1" s="10"/>
      <c r="WX1" s="10"/>
      <c r="WY1" s="10"/>
      <c r="WZ1" s="10"/>
      <c r="XA1" s="10"/>
      <c r="XB1" s="10"/>
      <c r="XC1" s="10"/>
      <c r="XD1" s="10"/>
      <c r="XE1" s="10"/>
      <c r="XF1" s="10"/>
      <c r="XG1" s="10"/>
      <c r="XH1" s="10"/>
      <c r="XI1" s="10"/>
      <c r="XJ1" s="10"/>
      <c r="XK1" s="10"/>
      <c r="XL1" s="10"/>
      <c r="XM1" s="10"/>
      <c r="XN1" s="10"/>
      <c r="XO1" s="10"/>
      <c r="XP1" s="10"/>
      <c r="XQ1" s="10"/>
      <c r="XR1" s="10"/>
      <c r="XS1" s="10"/>
      <c r="XT1" s="10"/>
      <c r="XU1" s="10"/>
      <c r="XV1" s="10"/>
      <c r="XW1" s="10"/>
      <c r="XX1" s="10"/>
      <c r="XY1" s="10"/>
      <c r="XZ1" s="10"/>
      <c r="YA1" s="10"/>
      <c r="YB1" s="10"/>
      <c r="YC1" s="10"/>
      <c r="YD1" s="10"/>
      <c r="YE1" s="10"/>
      <c r="YF1" s="10"/>
      <c r="YG1" s="10"/>
      <c r="YH1" s="10"/>
      <c r="YI1" s="10"/>
      <c r="YJ1" s="10"/>
      <c r="YK1" s="10"/>
      <c r="YL1" s="10"/>
      <c r="YM1" s="10"/>
      <c r="YN1" s="10"/>
      <c r="YO1" s="10"/>
      <c r="YP1" s="10"/>
      <c r="YQ1" s="10"/>
      <c r="YR1" s="10"/>
      <c r="YS1" s="10"/>
      <c r="YT1" s="10"/>
      <c r="YU1" s="10"/>
      <c r="YV1" s="10"/>
      <c r="YW1" s="10"/>
      <c r="YX1" s="10"/>
      <c r="YY1" s="10"/>
      <c r="YZ1" s="10"/>
      <c r="ZA1" s="10"/>
      <c r="ZB1" s="10"/>
      <c r="ZC1" s="10"/>
      <c r="ZD1" s="10"/>
      <c r="ZE1" s="10"/>
      <c r="ZF1" s="10"/>
      <c r="ZG1" s="10"/>
      <c r="ZH1" s="10"/>
      <c r="ZI1" s="10"/>
      <c r="ZJ1" s="10"/>
      <c r="ZK1" s="10"/>
      <c r="ZL1" s="10"/>
      <c r="ZM1" s="10"/>
      <c r="ZN1" s="10"/>
      <c r="ZO1" s="10"/>
      <c r="ZP1" s="10"/>
      <c r="ZQ1" s="10"/>
      <c r="ZR1" s="10"/>
      <c r="ZS1" s="10"/>
      <c r="ZT1" s="10"/>
      <c r="ZU1" s="10"/>
      <c r="ZV1" s="10"/>
      <c r="ZW1" s="10"/>
      <c r="ZX1" s="10"/>
      <c r="ZY1" s="10"/>
      <c r="ZZ1" s="10"/>
      <c r="AAA1" s="10"/>
      <c r="AAB1" s="10"/>
      <c r="AAC1" s="10"/>
      <c r="AAD1" s="10"/>
      <c r="AAE1" s="10"/>
      <c r="AAF1" s="10"/>
      <c r="AAG1" s="10"/>
      <c r="AAH1" s="10"/>
      <c r="AAI1" s="10"/>
      <c r="AAJ1" s="10"/>
      <c r="AAK1" s="10"/>
      <c r="AAL1" s="10"/>
      <c r="AAM1" s="10"/>
      <c r="AAN1" s="10"/>
      <c r="AAO1" s="10"/>
      <c r="AAP1" s="10"/>
      <c r="AAQ1" s="10"/>
      <c r="AAR1" s="10"/>
      <c r="AAS1" s="10"/>
      <c r="AAT1" s="10"/>
      <c r="AAU1" s="10"/>
      <c r="AAV1" s="10"/>
      <c r="AAW1" s="10"/>
      <c r="AAX1" s="10"/>
      <c r="AAY1" s="10"/>
      <c r="AAZ1" s="10"/>
      <c r="ABA1" s="10"/>
      <c r="ABB1" s="10"/>
      <c r="ABC1" s="10"/>
      <c r="ABD1" s="10"/>
      <c r="ABE1" s="10"/>
      <c r="ABF1" s="10"/>
      <c r="ABG1" s="10"/>
      <c r="ABH1" s="10"/>
      <c r="ABI1" s="10"/>
      <c r="ABJ1" s="10"/>
      <c r="ABK1" s="10"/>
      <c r="ABL1" s="10"/>
      <c r="ABM1" s="10"/>
      <c r="ABN1" s="10"/>
      <c r="ABO1" s="10"/>
      <c r="ABP1" s="10"/>
      <c r="ABQ1" s="10"/>
      <c r="ABR1" s="10"/>
      <c r="ABS1" s="10"/>
      <c r="ABT1" s="10"/>
      <c r="ABU1" s="10"/>
      <c r="ABV1" s="10"/>
      <c r="ABW1" s="10"/>
      <c r="ABX1" s="10"/>
      <c r="ABY1" s="10"/>
      <c r="ABZ1" s="10"/>
      <c r="ACA1" s="10"/>
      <c r="ACB1" s="10"/>
      <c r="ACC1" s="10"/>
      <c r="ACD1" s="10"/>
      <c r="ACE1" s="10"/>
      <c r="ACF1" s="10"/>
      <c r="ACG1" s="10"/>
      <c r="ACH1" s="10"/>
      <c r="ACI1" s="10"/>
      <c r="ACJ1" s="10"/>
      <c r="ACK1" s="10"/>
      <c r="ACL1" s="10"/>
      <c r="ACM1" s="10"/>
      <c r="ACN1" s="10"/>
      <c r="ACO1" s="10"/>
      <c r="ACP1" s="10"/>
      <c r="ACQ1" s="10"/>
      <c r="ACR1" s="10"/>
      <c r="ACS1" s="10"/>
      <c r="ACT1" s="10"/>
      <c r="ACU1" s="10"/>
      <c r="ACV1" s="10"/>
      <c r="ACW1" s="10"/>
      <c r="ACX1" s="10"/>
      <c r="ACY1" s="10"/>
      <c r="ACZ1" s="10"/>
      <c r="ADA1" s="10"/>
      <c r="ADB1" s="10"/>
      <c r="ADC1" s="10"/>
      <c r="ADD1" s="10"/>
      <c r="ADE1" s="10"/>
      <c r="ADF1" s="10"/>
      <c r="ADG1" s="10"/>
      <c r="ADH1" s="10"/>
      <c r="ADI1" s="10"/>
      <c r="ADJ1" s="10"/>
      <c r="ADK1" s="10"/>
      <c r="ADL1" s="10"/>
      <c r="ADM1" s="10"/>
      <c r="ADN1" s="10"/>
      <c r="ADO1" s="10"/>
      <c r="ADP1" s="10"/>
      <c r="ADQ1" s="10"/>
      <c r="ADR1" s="10"/>
      <c r="ADS1" s="10"/>
      <c r="ADT1" s="10"/>
      <c r="ADU1" s="10"/>
      <c r="ADV1" s="10"/>
      <c r="ADW1" s="10"/>
      <c r="ADX1" s="10"/>
      <c r="ADY1" s="10"/>
      <c r="ADZ1" s="10"/>
      <c r="AEA1" s="10"/>
      <c r="AEB1" s="10"/>
      <c r="AEC1" s="10"/>
      <c r="AED1" s="10"/>
      <c r="AEE1" s="10"/>
      <c r="AEF1" s="10"/>
      <c r="AEG1" s="10"/>
      <c r="AEH1" s="10"/>
      <c r="AEI1" s="10"/>
      <c r="AEJ1" s="10"/>
      <c r="AEK1" s="10"/>
      <c r="AEL1" s="10"/>
      <c r="AEM1" s="10"/>
      <c r="AEN1" s="10"/>
      <c r="AEO1" s="10"/>
      <c r="AEP1" s="10"/>
      <c r="AEQ1" s="10"/>
      <c r="AER1" s="10"/>
      <c r="AES1" s="10"/>
      <c r="AET1" s="10"/>
      <c r="AEU1" s="10"/>
      <c r="AEV1" s="10"/>
      <c r="AEW1" s="10"/>
      <c r="AEX1" s="10"/>
      <c r="AEY1" s="10"/>
      <c r="AEZ1" s="10"/>
      <c r="AFA1" s="10"/>
      <c r="AFB1" s="10"/>
      <c r="AFC1" s="10"/>
      <c r="AFD1" s="10"/>
      <c r="AFE1" s="10"/>
      <c r="AFF1" s="10"/>
      <c r="AFG1" s="10"/>
      <c r="AFH1" s="10"/>
      <c r="AFI1" s="10"/>
      <c r="AFJ1" s="10"/>
      <c r="AFK1" s="10"/>
      <c r="AFL1" s="10"/>
      <c r="AFM1" s="10"/>
      <c r="AFN1" s="10"/>
      <c r="AFO1" s="10"/>
      <c r="AFP1" s="10"/>
      <c r="AFQ1" s="10"/>
      <c r="AFR1" s="10"/>
      <c r="AFS1" s="10"/>
      <c r="AFT1" s="10"/>
      <c r="AFU1" s="10"/>
      <c r="AFV1" s="10"/>
      <c r="AFW1" s="10"/>
      <c r="AFX1" s="10"/>
      <c r="AFY1" s="10"/>
      <c r="AFZ1" s="10"/>
      <c r="AGA1" s="10"/>
      <c r="AGB1" s="10"/>
      <c r="AGC1" s="10"/>
      <c r="AGD1" s="10"/>
      <c r="AGE1" s="10"/>
      <c r="AGF1" s="10"/>
      <c r="AGG1" s="10"/>
      <c r="AGH1" s="10"/>
      <c r="AGI1" s="10"/>
      <c r="AGJ1" s="10"/>
      <c r="AGK1" s="10"/>
      <c r="AGL1" s="10"/>
      <c r="AGM1" s="10"/>
      <c r="AGN1" s="10"/>
      <c r="AGO1" s="10"/>
      <c r="AGP1" s="10"/>
      <c r="AGQ1" s="10"/>
      <c r="AGR1" s="10"/>
      <c r="AGS1" s="10"/>
      <c r="AGT1" s="10"/>
      <c r="AGU1" s="10"/>
      <c r="AGV1" s="10"/>
      <c r="AGW1" s="10"/>
      <c r="AGX1" s="10"/>
      <c r="AGY1" s="10"/>
      <c r="AGZ1" s="10"/>
      <c r="AHA1" s="10"/>
      <c r="AHB1" s="10"/>
      <c r="AHC1" s="10"/>
      <c r="AHD1" s="10"/>
      <c r="AHE1" s="10"/>
      <c r="AHF1" s="10"/>
      <c r="AHG1" s="10"/>
      <c r="AHH1" s="10"/>
      <c r="AHI1" s="10"/>
      <c r="AHJ1" s="10"/>
      <c r="AHK1" s="10"/>
      <c r="AHL1" s="10"/>
      <c r="AHM1" s="10"/>
      <c r="AHN1" s="10"/>
      <c r="AHO1" s="10"/>
      <c r="AHP1" s="10"/>
      <c r="AHQ1" s="10"/>
      <c r="AHR1" s="10"/>
      <c r="AHS1" s="10"/>
      <c r="AHT1" s="10"/>
      <c r="AHU1" s="10"/>
      <c r="AHV1" s="10"/>
      <c r="AHW1" s="10"/>
      <c r="AHX1" s="10"/>
      <c r="AHY1" s="10"/>
      <c r="AHZ1" s="10"/>
      <c r="AIA1" s="10"/>
      <c r="AIB1" s="10"/>
      <c r="AIC1" s="10"/>
      <c r="AID1" s="10"/>
      <c r="AIE1" s="10"/>
      <c r="AIF1" s="10"/>
      <c r="AIG1" s="10"/>
      <c r="AIH1" s="10"/>
      <c r="AII1" s="10"/>
      <c r="AIJ1" s="10"/>
      <c r="AIK1" s="10"/>
      <c r="AIL1" s="10"/>
      <c r="AIM1" s="10"/>
      <c r="AIN1" s="10"/>
      <c r="AIO1" s="10"/>
      <c r="AIP1" s="10"/>
      <c r="AIQ1" s="10"/>
      <c r="AIR1" s="10"/>
      <c r="AIS1" s="10"/>
      <c r="AIT1" s="10"/>
      <c r="AIU1" s="10"/>
      <c r="AIV1" s="10"/>
      <c r="AIW1" s="10"/>
      <c r="AIX1" s="10"/>
      <c r="AIY1" s="10"/>
      <c r="AIZ1" s="10"/>
      <c r="AJA1" s="10"/>
      <c r="AJB1" s="10"/>
      <c r="AJC1" s="10"/>
      <c r="AJD1" s="10"/>
      <c r="AJE1" s="10"/>
      <c r="AJF1" s="10"/>
      <c r="AJG1" s="10"/>
      <c r="AJH1" s="10"/>
      <c r="AJI1" s="10"/>
      <c r="AJJ1" s="10"/>
      <c r="AJK1" s="10"/>
      <c r="AJL1" s="10"/>
      <c r="AJM1" s="10"/>
      <c r="AJN1" s="10"/>
      <c r="AJO1" s="10"/>
      <c r="AJP1" s="10"/>
      <c r="AJQ1" s="10"/>
      <c r="AJR1" s="10"/>
      <c r="AJS1" s="10"/>
      <c r="AJT1" s="10"/>
      <c r="AJU1" s="10"/>
      <c r="AJV1" s="10"/>
      <c r="AJW1" s="10"/>
      <c r="AJX1" s="10"/>
      <c r="AJY1" s="10"/>
      <c r="AJZ1" s="10"/>
      <c r="AKA1" s="10"/>
      <c r="AKB1" s="10"/>
      <c r="AKC1" s="10"/>
    </row>
    <row r="2" spans="1:965" s="5" customFormat="1" ht="15" customHeight="1" x14ac:dyDescent="0.25">
      <c r="A2" s="41"/>
      <c r="B2" s="41"/>
      <c r="C2" s="32"/>
      <c r="D2" s="32"/>
      <c r="E2" s="32"/>
      <c r="F2" s="32"/>
      <c r="G2" s="32"/>
      <c r="H2" s="3"/>
      <c r="I2" s="4"/>
      <c r="J2" s="1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0"/>
      <c r="JO2" s="10"/>
      <c r="JP2" s="10"/>
      <c r="JQ2" s="10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  <c r="LV2" s="10"/>
      <c r="LW2" s="10"/>
      <c r="LX2" s="10"/>
      <c r="LY2" s="10"/>
      <c r="LZ2" s="10"/>
      <c r="MA2" s="10"/>
      <c r="MB2" s="10"/>
      <c r="MC2" s="10"/>
      <c r="MD2" s="10"/>
      <c r="ME2" s="10"/>
      <c r="MF2" s="10"/>
      <c r="MG2" s="10"/>
      <c r="MH2" s="10"/>
      <c r="MI2" s="10"/>
      <c r="MJ2" s="10"/>
      <c r="MK2" s="10"/>
      <c r="ML2" s="10"/>
      <c r="MM2" s="10"/>
      <c r="MN2" s="10"/>
      <c r="MO2" s="10"/>
      <c r="MP2" s="10"/>
      <c r="MQ2" s="10"/>
      <c r="MR2" s="10"/>
      <c r="MS2" s="10"/>
      <c r="MT2" s="10"/>
      <c r="MU2" s="10"/>
      <c r="MV2" s="10"/>
      <c r="MW2" s="10"/>
      <c r="MX2" s="10"/>
      <c r="MY2" s="10"/>
      <c r="MZ2" s="10"/>
      <c r="NA2" s="10"/>
      <c r="NB2" s="10"/>
      <c r="NC2" s="10"/>
      <c r="ND2" s="10"/>
      <c r="NE2" s="10"/>
      <c r="NF2" s="10"/>
      <c r="NG2" s="10"/>
      <c r="NH2" s="10"/>
      <c r="NI2" s="10"/>
      <c r="NJ2" s="10"/>
      <c r="NK2" s="10"/>
      <c r="NL2" s="10"/>
      <c r="NM2" s="10"/>
      <c r="NN2" s="10"/>
      <c r="NO2" s="10"/>
      <c r="NP2" s="10"/>
      <c r="NQ2" s="10"/>
      <c r="NR2" s="10"/>
      <c r="NS2" s="10"/>
      <c r="NT2" s="10"/>
      <c r="NU2" s="10"/>
      <c r="NV2" s="10"/>
      <c r="NW2" s="10"/>
      <c r="NX2" s="10"/>
      <c r="NY2" s="10"/>
      <c r="NZ2" s="10"/>
      <c r="OA2" s="10"/>
      <c r="OB2" s="10"/>
      <c r="OC2" s="10"/>
      <c r="OD2" s="10"/>
      <c r="OE2" s="10"/>
      <c r="OF2" s="10"/>
      <c r="OG2" s="10"/>
      <c r="OH2" s="10"/>
      <c r="OI2" s="10"/>
      <c r="OJ2" s="10"/>
      <c r="OK2" s="10"/>
      <c r="OL2" s="10"/>
      <c r="OM2" s="10"/>
      <c r="ON2" s="10"/>
      <c r="OO2" s="10"/>
      <c r="OP2" s="10"/>
      <c r="OQ2" s="10"/>
      <c r="OR2" s="10"/>
      <c r="OS2" s="10"/>
      <c r="OT2" s="10"/>
      <c r="OU2" s="10"/>
      <c r="OV2" s="10"/>
      <c r="OW2" s="10"/>
      <c r="OX2" s="10"/>
      <c r="OY2" s="10"/>
      <c r="OZ2" s="10"/>
      <c r="PA2" s="10"/>
      <c r="PB2" s="10"/>
      <c r="PC2" s="10"/>
      <c r="PD2" s="10"/>
      <c r="PE2" s="10"/>
      <c r="PF2" s="10"/>
      <c r="PG2" s="10"/>
      <c r="PH2" s="10"/>
      <c r="PI2" s="10"/>
      <c r="PJ2" s="10"/>
      <c r="PK2" s="10"/>
      <c r="PL2" s="10"/>
      <c r="PM2" s="10"/>
      <c r="PN2" s="10"/>
      <c r="PO2" s="10"/>
      <c r="PP2" s="10"/>
      <c r="PQ2" s="10"/>
      <c r="PR2" s="10"/>
      <c r="PS2" s="10"/>
      <c r="PT2" s="10"/>
      <c r="PU2" s="10"/>
      <c r="PV2" s="10"/>
      <c r="PW2" s="10"/>
      <c r="PX2" s="10"/>
      <c r="PY2" s="10"/>
      <c r="PZ2" s="10"/>
      <c r="QA2" s="10"/>
      <c r="QB2" s="10"/>
      <c r="QC2" s="10"/>
      <c r="QD2" s="10"/>
      <c r="QE2" s="10"/>
      <c r="QF2" s="10"/>
      <c r="QG2" s="10"/>
      <c r="QH2" s="10"/>
      <c r="QI2" s="10"/>
      <c r="QJ2" s="10"/>
      <c r="QK2" s="10"/>
      <c r="QL2" s="10"/>
      <c r="QM2" s="10"/>
      <c r="QN2" s="10"/>
      <c r="QO2" s="10"/>
      <c r="QP2" s="10"/>
      <c r="QQ2" s="10"/>
      <c r="QR2" s="10"/>
      <c r="QS2" s="10"/>
      <c r="QT2" s="10"/>
      <c r="QU2" s="10"/>
      <c r="QV2" s="10"/>
      <c r="QW2" s="10"/>
      <c r="QX2" s="10"/>
      <c r="QY2" s="10"/>
      <c r="QZ2" s="10"/>
      <c r="RA2" s="10"/>
      <c r="RB2" s="10"/>
      <c r="RC2" s="10"/>
      <c r="RD2" s="10"/>
      <c r="RE2" s="10"/>
      <c r="RF2" s="10"/>
      <c r="RG2" s="10"/>
      <c r="RH2" s="10"/>
      <c r="RI2" s="10"/>
      <c r="RJ2" s="10"/>
      <c r="RK2" s="10"/>
      <c r="RL2" s="10"/>
      <c r="RM2" s="10"/>
      <c r="RN2" s="10"/>
      <c r="RO2" s="10"/>
      <c r="RP2" s="10"/>
      <c r="RQ2" s="10"/>
      <c r="RR2" s="10"/>
      <c r="RS2" s="10"/>
      <c r="RT2" s="10"/>
      <c r="RU2" s="10"/>
      <c r="RV2" s="10"/>
      <c r="RW2" s="10"/>
      <c r="RX2" s="10"/>
      <c r="RY2" s="10"/>
      <c r="RZ2" s="10"/>
      <c r="SA2" s="10"/>
      <c r="SB2" s="10"/>
      <c r="SC2" s="10"/>
      <c r="SD2" s="10"/>
      <c r="SE2" s="10"/>
      <c r="SF2" s="10"/>
      <c r="SG2" s="10"/>
      <c r="SH2" s="10"/>
      <c r="SI2" s="10"/>
      <c r="SJ2" s="10"/>
      <c r="SK2" s="10"/>
      <c r="SL2" s="10"/>
      <c r="SM2" s="10"/>
      <c r="SN2" s="10"/>
      <c r="SO2" s="10"/>
      <c r="SP2" s="10"/>
      <c r="SQ2" s="10"/>
      <c r="SR2" s="10"/>
      <c r="SS2" s="10"/>
      <c r="ST2" s="10"/>
      <c r="SU2" s="10"/>
      <c r="SV2" s="10"/>
      <c r="SW2" s="10"/>
      <c r="SX2" s="10"/>
      <c r="SY2" s="10"/>
      <c r="SZ2" s="10"/>
      <c r="TA2" s="10"/>
      <c r="TB2" s="10"/>
      <c r="TC2" s="10"/>
      <c r="TD2" s="10"/>
      <c r="TE2" s="10"/>
      <c r="TF2" s="10"/>
      <c r="TG2" s="10"/>
      <c r="TH2" s="10"/>
      <c r="TI2" s="10"/>
      <c r="TJ2" s="10"/>
      <c r="TK2" s="10"/>
      <c r="TL2" s="10"/>
      <c r="TM2" s="10"/>
      <c r="TN2" s="10"/>
      <c r="TO2" s="10"/>
      <c r="TP2" s="10"/>
      <c r="TQ2" s="10"/>
      <c r="TR2" s="10"/>
      <c r="TS2" s="10"/>
      <c r="TT2" s="10"/>
      <c r="TU2" s="10"/>
      <c r="TV2" s="10"/>
      <c r="TW2" s="10"/>
      <c r="TX2" s="10"/>
      <c r="TY2" s="10"/>
      <c r="TZ2" s="10"/>
      <c r="UA2" s="10"/>
      <c r="UB2" s="10"/>
      <c r="UC2" s="10"/>
      <c r="UD2" s="10"/>
      <c r="UE2" s="10"/>
      <c r="UF2" s="10"/>
      <c r="UG2" s="10"/>
      <c r="UH2" s="10"/>
      <c r="UI2" s="10"/>
      <c r="UJ2" s="10"/>
      <c r="UK2" s="10"/>
      <c r="UL2" s="10"/>
      <c r="UM2" s="10"/>
      <c r="UN2" s="10"/>
      <c r="UO2" s="10"/>
      <c r="UP2" s="10"/>
      <c r="UQ2" s="10"/>
      <c r="UR2" s="10"/>
      <c r="US2" s="10"/>
      <c r="UT2" s="10"/>
      <c r="UU2" s="10"/>
      <c r="UV2" s="10"/>
      <c r="UW2" s="10"/>
      <c r="UX2" s="10"/>
      <c r="UY2" s="10"/>
      <c r="UZ2" s="10"/>
      <c r="VA2" s="10"/>
      <c r="VB2" s="10"/>
      <c r="VC2" s="10"/>
      <c r="VD2" s="10"/>
      <c r="VE2" s="10"/>
      <c r="VF2" s="10"/>
      <c r="VG2" s="10"/>
      <c r="VH2" s="10"/>
      <c r="VI2" s="10"/>
      <c r="VJ2" s="10"/>
      <c r="VK2" s="10"/>
      <c r="VL2" s="10"/>
      <c r="VM2" s="10"/>
      <c r="VN2" s="10"/>
      <c r="VO2" s="10"/>
      <c r="VP2" s="10"/>
      <c r="VQ2" s="10"/>
      <c r="VR2" s="10"/>
      <c r="VS2" s="10"/>
      <c r="VT2" s="10"/>
      <c r="VU2" s="10"/>
      <c r="VV2" s="10"/>
      <c r="VW2" s="10"/>
      <c r="VX2" s="10"/>
      <c r="VY2" s="10"/>
      <c r="VZ2" s="10"/>
      <c r="WA2" s="10"/>
      <c r="WB2" s="10"/>
      <c r="WC2" s="10"/>
      <c r="WD2" s="10"/>
      <c r="WE2" s="10"/>
      <c r="WF2" s="10"/>
      <c r="WG2" s="10"/>
      <c r="WH2" s="10"/>
      <c r="WI2" s="10"/>
      <c r="WJ2" s="10"/>
      <c r="WK2" s="10"/>
      <c r="WL2" s="10"/>
      <c r="WM2" s="10"/>
      <c r="WN2" s="10"/>
      <c r="WO2" s="10"/>
      <c r="WP2" s="10"/>
      <c r="WQ2" s="10"/>
      <c r="WR2" s="10"/>
      <c r="WS2" s="10"/>
      <c r="WT2" s="10"/>
      <c r="WU2" s="10"/>
      <c r="WV2" s="10"/>
      <c r="WW2" s="10"/>
      <c r="WX2" s="10"/>
      <c r="WY2" s="10"/>
      <c r="WZ2" s="10"/>
      <c r="XA2" s="10"/>
      <c r="XB2" s="10"/>
      <c r="XC2" s="10"/>
      <c r="XD2" s="10"/>
      <c r="XE2" s="10"/>
      <c r="XF2" s="10"/>
      <c r="XG2" s="10"/>
      <c r="XH2" s="10"/>
      <c r="XI2" s="10"/>
      <c r="XJ2" s="10"/>
      <c r="XK2" s="10"/>
      <c r="XL2" s="10"/>
      <c r="XM2" s="10"/>
      <c r="XN2" s="10"/>
      <c r="XO2" s="10"/>
      <c r="XP2" s="10"/>
      <c r="XQ2" s="10"/>
      <c r="XR2" s="10"/>
      <c r="XS2" s="10"/>
      <c r="XT2" s="10"/>
      <c r="XU2" s="10"/>
      <c r="XV2" s="10"/>
      <c r="XW2" s="10"/>
      <c r="XX2" s="10"/>
      <c r="XY2" s="10"/>
      <c r="XZ2" s="10"/>
      <c r="YA2" s="10"/>
      <c r="YB2" s="10"/>
      <c r="YC2" s="10"/>
      <c r="YD2" s="10"/>
      <c r="YE2" s="10"/>
      <c r="YF2" s="10"/>
      <c r="YG2" s="10"/>
      <c r="YH2" s="10"/>
      <c r="YI2" s="10"/>
      <c r="YJ2" s="10"/>
      <c r="YK2" s="10"/>
      <c r="YL2" s="10"/>
      <c r="YM2" s="10"/>
      <c r="YN2" s="10"/>
      <c r="YO2" s="10"/>
      <c r="YP2" s="10"/>
      <c r="YQ2" s="10"/>
      <c r="YR2" s="10"/>
      <c r="YS2" s="10"/>
      <c r="YT2" s="10"/>
      <c r="YU2" s="10"/>
      <c r="YV2" s="10"/>
      <c r="YW2" s="10"/>
      <c r="YX2" s="10"/>
      <c r="YY2" s="10"/>
      <c r="YZ2" s="10"/>
      <c r="ZA2" s="10"/>
      <c r="ZB2" s="10"/>
      <c r="ZC2" s="10"/>
      <c r="ZD2" s="10"/>
      <c r="ZE2" s="10"/>
      <c r="ZF2" s="10"/>
      <c r="ZG2" s="10"/>
      <c r="ZH2" s="10"/>
      <c r="ZI2" s="10"/>
      <c r="ZJ2" s="10"/>
      <c r="ZK2" s="10"/>
      <c r="ZL2" s="10"/>
      <c r="ZM2" s="10"/>
      <c r="ZN2" s="10"/>
      <c r="ZO2" s="10"/>
      <c r="ZP2" s="10"/>
      <c r="ZQ2" s="10"/>
      <c r="ZR2" s="10"/>
      <c r="ZS2" s="10"/>
      <c r="ZT2" s="10"/>
      <c r="ZU2" s="10"/>
      <c r="ZV2" s="10"/>
      <c r="ZW2" s="10"/>
      <c r="ZX2" s="10"/>
      <c r="ZY2" s="10"/>
      <c r="ZZ2" s="10"/>
      <c r="AAA2" s="10"/>
      <c r="AAB2" s="10"/>
      <c r="AAC2" s="10"/>
      <c r="AAD2" s="10"/>
      <c r="AAE2" s="10"/>
      <c r="AAF2" s="10"/>
      <c r="AAG2" s="10"/>
      <c r="AAH2" s="10"/>
      <c r="AAI2" s="10"/>
      <c r="AAJ2" s="10"/>
      <c r="AAK2" s="10"/>
      <c r="AAL2" s="10"/>
      <c r="AAM2" s="10"/>
      <c r="AAN2" s="10"/>
      <c r="AAO2" s="10"/>
      <c r="AAP2" s="10"/>
      <c r="AAQ2" s="10"/>
      <c r="AAR2" s="10"/>
      <c r="AAS2" s="10"/>
      <c r="AAT2" s="10"/>
      <c r="AAU2" s="10"/>
      <c r="AAV2" s="10"/>
      <c r="AAW2" s="10"/>
      <c r="AAX2" s="10"/>
      <c r="AAY2" s="10"/>
      <c r="AAZ2" s="10"/>
      <c r="ABA2" s="10"/>
      <c r="ABB2" s="10"/>
      <c r="ABC2" s="10"/>
      <c r="ABD2" s="10"/>
      <c r="ABE2" s="10"/>
      <c r="ABF2" s="10"/>
      <c r="ABG2" s="10"/>
      <c r="ABH2" s="10"/>
      <c r="ABI2" s="10"/>
      <c r="ABJ2" s="10"/>
      <c r="ABK2" s="10"/>
      <c r="ABL2" s="10"/>
      <c r="ABM2" s="10"/>
      <c r="ABN2" s="10"/>
      <c r="ABO2" s="10"/>
      <c r="ABP2" s="10"/>
      <c r="ABQ2" s="10"/>
      <c r="ABR2" s="10"/>
      <c r="ABS2" s="10"/>
      <c r="ABT2" s="10"/>
      <c r="ABU2" s="10"/>
      <c r="ABV2" s="10"/>
      <c r="ABW2" s="10"/>
      <c r="ABX2" s="10"/>
      <c r="ABY2" s="10"/>
      <c r="ABZ2" s="10"/>
      <c r="ACA2" s="10"/>
      <c r="ACB2" s="10"/>
      <c r="ACC2" s="10"/>
      <c r="ACD2" s="10"/>
      <c r="ACE2" s="10"/>
      <c r="ACF2" s="10"/>
      <c r="ACG2" s="10"/>
      <c r="ACH2" s="10"/>
      <c r="ACI2" s="10"/>
      <c r="ACJ2" s="10"/>
      <c r="ACK2" s="10"/>
      <c r="ACL2" s="10"/>
      <c r="ACM2" s="10"/>
      <c r="ACN2" s="10"/>
      <c r="ACO2" s="10"/>
      <c r="ACP2" s="10"/>
      <c r="ACQ2" s="10"/>
      <c r="ACR2" s="10"/>
      <c r="ACS2" s="10"/>
      <c r="ACT2" s="10"/>
      <c r="ACU2" s="10"/>
      <c r="ACV2" s="10"/>
      <c r="ACW2" s="10"/>
      <c r="ACX2" s="10"/>
      <c r="ACY2" s="10"/>
      <c r="ACZ2" s="10"/>
      <c r="ADA2" s="10"/>
      <c r="ADB2" s="10"/>
      <c r="ADC2" s="10"/>
      <c r="ADD2" s="10"/>
      <c r="ADE2" s="10"/>
      <c r="ADF2" s="10"/>
      <c r="ADG2" s="10"/>
      <c r="ADH2" s="10"/>
      <c r="ADI2" s="10"/>
      <c r="ADJ2" s="10"/>
      <c r="ADK2" s="10"/>
      <c r="ADL2" s="10"/>
      <c r="ADM2" s="10"/>
      <c r="ADN2" s="10"/>
      <c r="ADO2" s="10"/>
      <c r="ADP2" s="10"/>
      <c r="ADQ2" s="10"/>
      <c r="ADR2" s="10"/>
      <c r="ADS2" s="10"/>
      <c r="ADT2" s="10"/>
      <c r="ADU2" s="10"/>
      <c r="ADV2" s="10"/>
      <c r="ADW2" s="10"/>
      <c r="ADX2" s="10"/>
      <c r="ADY2" s="10"/>
      <c r="ADZ2" s="10"/>
      <c r="AEA2" s="10"/>
      <c r="AEB2" s="10"/>
      <c r="AEC2" s="10"/>
      <c r="AED2" s="10"/>
      <c r="AEE2" s="10"/>
      <c r="AEF2" s="10"/>
      <c r="AEG2" s="10"/>
      <c r="AEH2" s="10"/>
      <c r="AEI2" s="10"/>
      <c r="AEJ2" s="10"/>
      <c r="AEK2" s="10"/>
      <c r="AEL2" s="10"/>
      <c r="AEM2" s="10"/>
      <c r="AEN2" s="10"/>
      <c r="AEO2" s="10"/>
      <c r="AEP2" s="10"/>
      <c r="AEQ2" s="10"/>
      <c r="AER2" s="10"/>
      <c r="AES2" s="10"/>
      <c r="AET2" s="10"/>
      <c r="AEU2" s="10"/>
      <c r="AEV2" s="10"/>
      <c r="AEW2" s="10"/>
      <c r="AEX2" s="10"/>
      <c r="AEY2" s="10"/>
      <c r="AEZ2" s="10"/>
      <c r="AFA2" s="10"/>
      <c r="AFB2" s="10"/>
      <c r="AFC2" s="10"/>
      <c r="AFD2" s="10"/>
      <c r="AFE2" s="10"/>
      <c r="AFF2" s="10"/>
      <c r="AFG2" s="10"/>
      <c r="AFH2" s="10"/>
      <c r="AFI2" s="10"/>
      <c r="AFJ2" s="10"/>
      <c r="AFK2" s="10"/>
      <c r="AFL2" s="10"/>
      <c r="AFM2" s="10"/>
      <c r="AFN2" s="10"/>
      <c r="AFO2" s="10"/>
      <c r="AFP2" s="10"/>
      <c r="AFQ2" s="10"/>
      <c r="AFR2" s="10"/>
      <c r="AFS2" s="10"/>
      <c r="AFT2" s="10"/>
      <c r="AFU2" s="10"/>
      <c r="AFV2" s="10"/>
      <c r="AFW2" s="10"/>
      <c r="AFX2" s="10"/>
      <c r="AFY2" s="10"/>
      <c r="AFZ2" s="10"/>
      <c r="AGA2" s="10"/>
      <c r="AGB2" s="10"/>
      <c r="AGC2" s="10"/>
      <c r="AGD2" s="10"/>
      <c r="AGE2" s="10"/>
      <c r="AGF2" s="10"/>
      <c r="AGG2" s="10"/>
      <c r="AGH2" s="10"/>
      <c r="AGI2" s="10"/>
      <c r="AGJ2" s="10"/>
      <c r="AGK2" s="10"/>
      <c r="AGL2" s="10"/>
      <c r="AGM2" s="10"/>
      <c r="AGN2" s="10"/>
      <c r="AGO2" s="10"/>
      <c r="AGP2" s="10"/>
      <c r="AGQ2" s="10"/>
      <c r="AGR2" s="10"/>
      <c r="AGS2" s="10"/>
      <c r="AGT2" s="10"/>
      <c r="AGU2" s="10"/>
      <c r="AGV2" s="10"/>
      <c r="AGW2" s="10"/>
      <c r="AGX2" s="10"/>
      <c r="AGY2" s="10"/>
      <c r="AGZ2" s="10"/>
      <c r="AHA2" s="10"/>
      <c r="AHB2" s="10"/>
      <c r="AHC2" s="10"/>
      <c r="AHD2" s="10"/>
      <c r="AHE2" s="10"/>
      <c r="AHF2" s="10"/>
      <c r="AHG2" s="10"/>
      <c r="AHH2" s="10"/>
      <c r="AHI2" s="10"/>
      <c r="AHJ2" s="10"/>
      <c r="AHK2" s="10"/>
      <c r="AHL2" s="10"/>
      <c r="AHM2" s="10"/>
      <c r="AHN2" s="10"/>
      <c r="AHO2" s="10"/>
      <c r="AHP2" s="10"/>
      <c r="AHQ2" s="10"/>
      <c r="AHR2" s="10"/>
      <c r="AHS2" s="10"/>
      <c r="AHT2" s="10"/>
      <c r="AHU2" s="10"/>
      <c r="AHV2" s="10"/>
      <c r="AHW2" s="10"/>
      <c r="AHX2" s="10"/>
      <c r="AHY2" s="10"/>
      <c r="AHZ2" s="10"/>
      <c r="AIA2" s="10"/>
      <c r="AIB2" s="10"/>
      <c r="AIC2" s="10"/>
      <c r="AID2" s="10"/>
      <c r="AIE2" s="10"/>
      <c r="AIF2" s="10"/>
      <c r="AIG2" s="10"/>
      <c r="AIH2" s="10"/>
      <c r="AII2" s="10"/>
      <c r="AIJ2" s="10"/>
      <c r="AIK2" s="10"/>
      <c r="AIL2" s="10"/>
      <c r="AIM2" s="10"/>
      <c r="AIN2" s="10"/>
      <c r="AIO2" s="10"/>
      <c r="AIP2" s="10"/>
      <c r="AIQ2" s="10"/>
      <c r="AIR2" s="10"/>
      <c r="AIS2" s="10"/>
      <c r="AIT2" s="10"/>
      <c r="AIU2" s="10"/>
      <c r="AIV2" s="10"/>
      <c r="AIW2" s="10"/>
      <c r="AIX2" s="10"/>
      <c r="AIY2" s="10"/>
      <c r="AIZ2" s="10"/>
      <c r="AJA2" s="10"/>
      <c r="AJB2" s="10"/>
      <c r="AJC2" s="10"/>
      <c r="AJD2" s="10"/>
      <c r="AJE2" s="10"/>
      <c r="AJF2" s="10"/>
      <c r="AJG2" s="10"/>
      <c r="AJH2" s="10"/>
      <c r="AJI2" s="10"/>
      <c r="AJJ2" s="10"/>
      <c r="AJK2" s="10"/>
      <c r="AJL2" s="10"/>
      <c r="AJM2" s="10"/>
      <c r="AJN2" s="10"/>
      <c r="AJO2" s="10"/>
      <c r="AJP2" s="10"/>
      <c r="AJQ2" s="10"/>
      <c r="AJR2" s="10"/>
      <c r="AJS2" s="10"/>
      <c r="AJT2" s="10"/>
      <c r="AJU2" s="10"/>
      <c r="AJV2" s="10"/>
      <c r="AJW2" s="10"/>
      <c r="AJX2" s="10"/>
      <c r="AJY2" s="10"/>
      <c r="AJZ2" s="10"/>
      <c r="AKA2" s="10"/>
      <c r="AKB2" s="10"/>
      <c r="AKC2" s="10"/>
    </row>
    <row r="3" spans="1:965" s="5" customFormat="1" ht="15" customHeight="1" x14ac:dyDescent="0.25">
      <c r="A3" s="41"/>
      <c r="B3" s="41"/>
      <c r="C3" s="32"/>
      <c r="D3" s="32"/>
      <c r="E3" s="32"/>
      <c r="F3" s="32"/>
      <c r="G3" s="32"/>
      <c r="H3" s="3"/>
      <c r="I3" s="4"/>
      <c r="J3" s="1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  <c r="ON3" s="10"/>
      <c r="OO3" s="10"/>
      <c r="OP3" s="10"/>
      <c r="OQ3" s="10"/>
      <c r="OR3" s="10"/>
      <c r="OS3" s="10"/>
      <c r="OT3" s="10"/>
      <c r="OU3" s="10"/>
      <c r="OV3" s="10"/>
      <c r="OW3" s="10"/>
      <c r="OX3" s="10"/>
      <c r="OY3" s="10"/>
      <c r="OZ3" s="10"/>
      <c r="PA3" s="10"/>
      <c r="PB3" s="10"/>
      <c r="PC3" s="10"/>
      <c r="PD3" s="10"/>
      <c r="PE3" s="10"/>
      <c r="PF3" s="10"/>
      <c r="PG3" s="10"/>
      <c r="PH3" s="10"/>
      <c r="PI3" s="10"/>
      <c r="PJ3" s="10"/>
      <c r="PK3" s="10"/>
      <c r="PL3" s="10"/>
      <c r="PM3" s="10"/>
      <c r="PN3" s="10"/>
      <c r="PO3" s="10"/>
      <c r="PP3" s="10"/>
      <c r="PQ3" s="10"/>
      <c r="PR3" s="10"/>
      <c r="PS3" s="10"/>
      <c r="PT3" s="10"/>
      <c r="PU3" s="10"/>
      <c r="PV3" s="10"/>
      <c r="PW3" s="10"/>
      <c r="PX3" s="10"/>
      <c r="PY3" s="10"/>
      <c r="PZ3" s="10"/>
      <c r="QA3" s="10"/>
      <c r="QB3" s="10"/>
      <c r="QC3" s="10"/>
      <c r="QD3" s="10"/>
      <c r="QE3" s="10"/>
      <c r="QF3" s="10"/>
      <c r="QG3" s="10"/>
      <c r="QH3" s="10"/>
      <c r="QI3" s="10"/>
      <c r="QJ3" s="10"/>
      <c r="QK3" s="10"/>
      <c r="QL3" s="10"/>
      <c r="QM3" s="10"/>
      <c r="QN3" s="10"/>
      <c r="QO3" s="10"/>
      <c r="QP3" s="10"/>
      <c r="QQ3" s="10"/>
      <c r="QR3" s="10"/>
      <c r="QS3" s="10"/>
      <c r="QT3" s="10"/>
      <c r="QU3" s="10"/>
      <c r="QV3" s="10"/>
      <c r="QW3" s="10"/>
      <c r="QX3" s="10"/>
      <c r="QY3" s="10"/>
      <c r="QZ3" s="10"/>
      <c r="RA3" s="10"/>
      <c r="RB3" s="10"/>
      <c r="RC3" s="10"/>
      <c r="RD3" s="10"/>
      <c r="RE3" s="10"/>
      <c r="RF3" s="10"/>
      <c r="RG3" s="10"/>
      <c r="RH3" s="10"/>
      <c r="RI3" s="10"/>
      <c r="RJ3" s="10"/>
      <c r="RK3" s="10"/>
      <c r="RL3" s="10"/>
      <c r="RM3" s="10"/>
      <c r="RN3" s="10"/>
      <c r="RO3" s="10"/>
      <c r="RP3" s="10"/>
      <c r="RQ3" s="10"/>
      <c r="RR3" s="10"/>
      <c r="RS3" s="10"/>
      <c r="RT3" s="10"/>
      <c r="RU3" s="10"/>
      <c r="RV3" s="10"/>
      <c r="RW3" s="10"/>
      <c r="RX3" s="10"/>
      <c r="RY3" s="10"/>
      <c r="RZ3" s="10"/>
      <c r="SA3" s="10"/>
      <c r="SB3" s="10"/>
      <c r="SC3" s="10"/>
      <c r="SD3" s="10"/>
      <c r="SE3" s="10"/>
      <c r="SF3" s="10"/>
      <c r="SG3" s="10"/>
      <c r="SH3" s="10"/>
      <c r="SI3" s="10"/>
      <c r="SJ3" s="10"/>
      <c r="SK3" s="10"/>
      <c r="SL3" s="10"/>
      <c r="SM3" s="10"/>
      <c r="SN3" s="10"/>
      <c r="SO3" s="10"/>
      <c r="SP3" s="10"/>
      <c r="SQ3" s="10"/>
      <c r="SR3" s="10"/>
      <c r="SS3" s="10"/>
      <c r="ST3" s="10"/>
      <c r="SU3" s="10"/>
      <c r="SV3" s="10"/>
      <c r="SW3" s="10"/>
      <c r="SX3" s="10"/>
      <c r="SY3" s="10"/>
      <c r="SZ3" s="10"/>
      <c r="TA3" s="10"/>
      <c r="TB3" s="10"/>
      <c r="TC3" s="10"/>
      <c r="TD3" s="10"/>
      <c r="TE3" s="10"/>
      <c r="TF3" s="10"/>
      <c r="TG3" s="10"/>
      <c r="TH3" s="10"/>
      <c r="TI3" s="10"/>
      <c r="TJ3" s="10"/>
      <c r="TK3" s="10"/>
      <c r="TL3" s="10"/>
      <c r="TM3" s="10"/>
      <c r="TN3" s="10"/>
      <c r="TO3" s="10"/>
      <c r="TP3" s="10"/>
      <c r="TQ3" s="10"/>
      <c r="TR3" s="10"/>
      <c r="TS3" s="10"/>
      <c r="TT3" s="10"/>
      <c r="TU3" s="10"/>
      <c r="TV3" s="10"/>
      <c r="TW3" s="10"/>
      <c r="TX3" s="10"/>
      <c r="TY3" s="10"/>
      <c r="TZ3" s="10"/>
      <c r="UA3" s="10"/>
      <c r="UB3" s="10"/>
      <c r="UC3" s="10"/>
      <c r="UD3" s="10"/>
      <c r="UE3" s="10"/>
      <c r="UF3" s="10"/>
      <c r="UG3" s="10"/>
      <c r="UH3" s="10"/>
      <c r="UI3" s="10"/>
      <c r="UJ3" s="10"/>
      <c r="UK3" s="10"/>
      <c r="UL3" s="10"/>
      <c r="UM3" s="10"/>
      <c r="UN3" s="10"/>
      <c r="UO3" s="10"/>
      <c r="UP3" s="10"/>
      <c r="UQ3" s="10"/>
      <c r="UR3" s="10"/>
      <c r="US3" s="10"/>
      <c r="UT3" s="10"/>
      <c r="UU3" s="10"/>
      <c r="UV3" s="10"/>
      <c r="UW3" s="10"/>
      <c r="UX3" s="10"/>
      <c r="UY3" s="10"/>
      <c r="UZ3" s="10"/>
      <c r="VA3" s="10"/>
      <c r="VB3" s="10"/>
      <c r="VC3" s="10"/>
      <c r="VD3" s="10"/>
      <c r="VE3" s="10"/>
      <c r="VF3" s="10"/>
      <c r="VG3" s="10"/>
      <c r="VH3" s="10"/>
      <c r="VI3" s="10"/>
      <c r="VJ3" s="10"/>
      <c r="VK3" s="10"/>
      <c r="VL3" s="10"/>
      <c r="VM3" s="10"/>
      <c r="VN3" s="10"/>
      <c r="VO3" s="10"/>
      <c r="VP3" s="10"/>
      <c r="VQ3" s="10"/>
      <c r="VR3" s="10"/>
      <c r="VS3" s="10"/>
      <c r="VT3" s="10"/>
      <c r="VU3" s="10"/>
      <c r="VV3" s="10"/>
      <c r="VW3" s="10"/>
      <c r="VX3" s="10"/>
      <c r="VY3" s="10"/>
      <c r="VZ3" s="10"/>
      <c r="WA3" s="10"/>
      <c r="WB3" s="10"/>
      <c r="WC3" s="10"/>
      <c r="WD3" s="10"/>
      <c r="WE3" s="10"/>
      <c r="WF3" s="10"/>
      <c r="WG3" s="10"/>
      <c r="WH3" s="10"/>
      <c r="WI3" s="10"/>
      <c r="WJ3" s="10"/>
      <c r="WK3" s="10"/>
      <c r="WL3" s="10"/>
      <c r="WM3" s="10"/>
      <c r="WN3" s="10"/>
      <c r="WO3" s="10"/>
      <c r="WP3" s="10"/>
      <c r="WQ3" s="10"/>
      <c r="WR3" s="10"/>
      <c r="WS3" s="10"/>
      <c r="WT3" s="10"/>
      <c r="WU3" s="10"/>
      <c r="WV3" s="10"/>
      <c r="WW3" s="10"/>
      <c r="WX3" s="10"/>
      <c r="WY3" s="10"/>
      <c r="WZ3" s="10"/>
      <c r="XA3" s="10"/>
      <c r="XB3" s="10"/>
      <c r="XC3" s="10"/>
      <c r="XD3" s="10"/>
      <c r="XE3" s="10"/>
      <c r="XF3" s="10"/>
      <c r="XG3" s="10"/>
      <c r="XH3" s="10"/>
      <c r="XI3" s="10"/>
      <c r="XJ3" s="10"/>
      <c r="XK3" s="10"/>
      <c r="XL3" s="10"/>
      <c r="XM3" s="10"/>
      <c r="XN3" s="10"/>
      <c r="XO3" s="10"/>
      <c r="XP3" s="10"/>
      <c r="XQ3" s="10"/>
      <c r="XR3" s="10"/>
      <c r="XS3" s="10"/>
      <c r="XT3" s="10"/>
      <c r="XU3" s="10"/>
      <c r="XV3" s="10"/>
      <c r="XW3" s="10"/>
      <c r="XX3" s="10"/>
      <c r="XY3" s="10"/>
      <c r="XZ3" s="10"/>
      <c r="YA3" s="10"/>
      <c r="YB3" s="10"/>
      <c r="YC3" s="10"/>
      <c r="YD3" s="10"/>
      <c r="YE3" s="10"/>
      <c r="YF3" s="10"/>
      <c r="YG3" s="10"/>
      <c r="YH3" s="10"/>
      <c r="YI3" s="10"/>
      <c r="YJ3" s="10"/>
      <c r="YK3" s="10"/>
      <c r="YL3" s="10"/>
      <c r="YM3" s="10"/>
      <c r="YN3" s="10"/>
      <c r="YO3" s="10"/>
      <c r="YP3" s="10"/>
      <c r="YQ3" s="10"/>
      <c r="YR3" s="10"/>
      <c r="YS3" s="10"/>
      <c r="YT3" s="10"/>
      <c r="YU3" s="10"/>
      <c r="YV3" s="10"/>
      <c r="YW3" s="10"/>
      <c r="YX3" s="10"/>
      <c r="YY3" s="10"/>
      <c r="YZ3" s="10"/>
      <c r="ZA3" s="10"/>
      <c r="ZB3" s="10"/>
      <c r="ZC3" s="10"/>
      <c r="ZD3" s="10"/>
      <c r="ZE3" s="10"/>
      <c r="ZF3" s="10"/>
      <c r="ZG3" s="10"/>
      <c r="ZH3" s="10"/>
      <c r="ZI3" s="10"/>
      <c r="ZJ3" s="10"/>
      <c r="ZK3" s="10"/>
      <c r="ZL3" s="10"/>
      <c r="ZM3" s="10"/>
      <c r="ZN3" s="10"/>
      <c r="ZO3" s="10"/>
      <c r="ZP3" s="10"/>
      <c r="ZQ3" s="10"/>
      <c r="ZR3" s="10"/>
      <c r="ZS3" s="10"/>
      <c r="ZT3" s="10"/>
      <c r="ZU3" s="10"/>
      <c r="ZV3" s="10"/>
      <c r="ZW3" s="10"/>
      <c r="ZX3" s="10"/>
      <c r="ZY3" s="10"/>
      <c r="ZZ3" s="10"/>
      <c r="AAA3" s="10"/>
      <c r="AAB3" s="10"/>
      <c r="AAC3" s="10"/>
      <c r="AAD3" s="10"/>
      <c r="AAE3" s="10"/>
      <c r="AAF3" s="10"/>
      <c r="AAG3" s="10"/>
      <c r="AAH3" s="10"/>
      <c r="AAI3" s="10"/>
      <c r="AAJ3" s="10"/>
      <c r="AAK3" s="10"/>
      <c r="AAL3" s="10"/>
      <c r="AAM3" s="10"/>
      <c r="AAN3" s="10"/>
      <c r="AAO3" s="10"/>
      <c r="AAP3" s="10"/>
      <c r="AAQ3" s="10"/>
      <c r="AAR3" s="10"/>
      <c r="AAS3" s="10"/>
      <c r="AAT3" s="10"/>
      <c r="AAU3" s="10"/>
      <c r="AAV3" s="10"/>
      <c r="AAW3" s="10"/>
      <c r="AAX3" s="10"/>
      <c r="AAY3" s="10"/>
      <c r="AAZ3" s="10"/>
      <c r="ABA3" s="10"/>
      <c r="ABB3" s="10"/>
      <c r="ABC3" s="10"/>
      <c r="ABD3" s="10"/>
      <c r="ABE3" s="10"/>
      <c r="ABF3" s="10"/>
      <c r="ABG3" s="10"/>
      <c r="ABH3" s="10"/>
      <c r="ABI3" s="10"/>
      <c r="ABJ3" s="10"/>
      <c r="ABK3" s="10"/>
      <c r="ABL3" s="10"/>
      <c r="ABM3" s="10"/>
      <c r="ABN3" s="10"/>
      <c r="ABO3" s="10"/>
      <c r="ABP3" s="10"/>
      <c r="ABQ3" s="10"/>
      <c r="ABR3" s="10"/>
      <c r="ABS3" s="10"/>
      <c r="ABT3" s="10"/>
      <c r="ABU3" s="10"/>
      <c r="ABV3" s="10"/>
      <c r="ABW3" s="10"/>
      <c r="ABX3" s="10"/>
      <c r="ABY3" s="10"/>
      <c r="ABZ3" s="10"/>
      <c r="ACA3" s="10"/>
      <c r="ACB3" s="10"/>
      <c r="ACC3" s="10"/>
      <c r="ACD3" s="10"/>
      <c r="ACE3" s="10"/>
      <c r="ACF3" s="10"/>
      <c r="ACG3" s="10"/>
      <c r="ACH3" s="10"/>
      <c r="ACI3" s="10"/>
      <c r="ACJ3" s="10"/>
      <c r="ACK3" s="10"/>
      <c r="ACL3" s="10"/>
      <c r="ACM3" s="10"/>
      <c r="ACN3" s="10"/>
      <c r="ACO3" s="10"/>
      <c r="ACP3" s="10"/>
      <c r="ACQ3" s="10"/>
      <c r="ACR3" s="10"/>
      <c r="ACS3" s="10"/>
      <c r="ACT3" s="10"/>
      <c r="ACU3" s="10"/>
      <c r="ACV3" s="10"/>
      <c r="ACW3" s="10"/>
      <c r="ACX3" s="10"/>
      <c r="ACY3" s="10"/>
      <c r="ACZ3" s="10"/>
      <c r="ADA3" s="10"/>
      <c r="ADB3" s="10"/>
      <c r="ADC3" s="10"/>
      <c r="ADD3" s="10"/>
      <c r="ADE3" s="10"/>
      <c r="ADF3" s="10"/>
      <c r="ADG3" s="10"/>
      <c r="ADH3" s="10"/>
      <c r="ADI3" s="10"/>
      <c r="ADJ3" s="10"/>
      <c r="ADK3" s="10"/>
      <c r="ADL3" s="10"/>
      <c r="ADM3" s="10"/>
      <c r="ADN3" s="10"/>
      <c r="ADO3" s="10"/>
      <c r="ADP3" s="10"/>
      <c r="ADQ3" s="10"/>
      <c r="ADR3" s="10"/>
      <c r="ADS3" s="10"/>
      <c r="ADT3" s="10"/>
      <c r="ADU3" s="10"/>
      <c r="ADV3" s="10"/>
      <c r="ADW3" s="10"/>
      <c r="ADX3" s="10"/>
      <c r="ADY3" s="10"/>
      <c r="ADZ3" s="10"/>
      <c r="AEA3" s="10"/>
      <c r="AEB3" s="10"/>
      <c r="AEC3" s="10"/>
      <c r="AED3" s="10"/>
      <c r="AEE3" s="10"/>
      <c r="AEF3" s="10"/>
      <c r="AEG3" s="10"/>
      <c r="AEH3" s="10"/>
      <c r="AEI3" s="10"/>
      <c r="AEJ3" s="10"/>
      <c r="AEK3" s="10"/>
      <c r="AEL3" s="10"/>
      <c r="AEM3" s="10"/>
      <c r="AEN3" s="10"/>
      <c r="AEO3" s="10"/>
      <c r="AEP3" s="10"/>
      <c r="AEQ3" s="10"/>
      <c r="AER3" s="10"/>
      <c r="AES3" s="10"/>
      <c r="AET3" s="10"/>
      <c r="AEU3" s="10"/>
      <c r="AEV3" s="10"/>
      <c r="AEW3" s="10"/>
      <c r="AEX3" s="10"/>
      <c r="AEY3" s="10"/>
      <c r="AEZ3" s="10"/>
      <c r="AFA3" s="10"/>
      <c r="AFB3" s="10"/>
      <c r="AFC3" s="10"/>
      <c r="AFD3" s="10"/>
      <c r="AFE3" s="10"/>
      <c r="AFF3" s="10"/>
      <c r="AFG3" s="10"/>
      <c r="AFH3" s="10"/>
      <c r="AFI3" s="10"/>
      <c r="AFJ3" s="10"/>
      <c r="AFK3" s="10"/>
      <c r="AFL3" s="10"/>
      <c r="AFM3" s="10"/>
      <c r="AFN3" s="10"/>
      <c r="AFO3" s="10"/>
      <c r="AFP3" s="10"/>
      <c r="AFQ3" s="10"/>
      <c r="AFR3" s="10"/>
      <c r="AFS3" s="10"/>
      <c r="AFT3" s="10"/>
      <c r="AFU3" s="10"/>
      <c r="AFV3" s="10"/>
      <c r="AFW3" s="10"/>
      <c r="AFX3" s="10"/>
      <c r="AFY3" s="10"/>
      <c r="AFZ3" s="10"/>
      <c r="AGA3" s="10"/>
      <c r="AGB3" s="10"/>
      <c r="AGC3" s="10"/>
      <c r="AGD3" s="10"/>
      <c r="AGE3" s="10"/>
      <c r="AGF3" s="10"/>
      <c r="AGG3" s="10"/>
      <c r="AGH3" s="10"/>
      <c r="AGI3" s="10"/>
      <c r="AGJ3" s="10"/>
      <c r="AGK3" s="10"/>
      <c r="AGL3" s="10"/>
      <c r="AGM3" s="10"/>
      <c r="AGN3" s="10"/>
      <c r="AGO3" s="10"/>
      <c r="AGP3" s="10"/>
      <c r="AGQ3" s="10"/>
      <c r="AGR3" s="10"/>
      <c r="AGS3" s="10"/>
      <c r="AGT3" s="10"/>
      <c r="AGU3" s="10"/>
      <c r="AGV3" s="10"/>
      <c r="AGW3" s="10"/>
      <c r="AGX3" s="10"/>
      <c r="AGY3" s="10"/>
      <c r="AGZ3" s="10"/>
      <c r="AHA3" s="10"/>
      <c r="AHB3" s="10"/>
      <c r="AHC3" s="10"/>
      <c r="AHD3" s="10"/>
      <c r="AHE3" s="10"/>
      <c r="AHF3" s="10"/>
      <c r="AHG3" s="10"/>
      <c r="AHH3" s="10"/>
      <c r="AHI3" s="10"/>
      <c r="AHJ3" s="10"/>
      <c r="AHK3" s="10"/>
      <c r="AHL3" s="10"/>
      <c r="AHM3" s="10"/>
      <c r="AHN3" s="10"/>
      <c r="AHO3" s="10"/>
      <c r="AHP3" s="10"/>
      <c r="AHQ3" s="10"/>
      <c r="AHR3" s="10"/>
      <c r="AHS3" s="10"/>
      <c r="AHT3" s="10"/>
      <c r="AHU3" s="10"/>
      <c r="AHV3" s="10"/>
      <c r="AHW3" s="10"/>
      <c r="AHX3" s="10"/>
      <c r="AHY3" s="10"/>
      <c r="AHZ3" s="10"/>
      <c r="AIA3" s="10"/>
      <c r="AIB3" s="10"/>
      <c r="AIC3" s="10"/>
      <c r="AID3" s="10"/>
      <c r="AIE3" s="10"/>
      <c r="AIF3" s="10"/>
      <c r="AIG3" s="10"/>
      <c r="AIH3" s="10"/>
      <c r="AII3" s="10"/>
      <c r="AIJ3" s="10"/>
      <c r="AIK3" s="10"/>
      <c r="AIL3" s="10"/>
      <c r="AIM3" s="10"/>
      <c r="AIN3" s="10"/>
      <c r="AIO3" s="10"/>
      <c r="AIP3" s="10"/>
      <c r="AIQ3" s="10"/>
      <c r="AIR3" s="10"/>
      <c r="AIS3" s="10"/>
      <c r="AIT3" s="10"/>
      <c r="AIU3" s="10"/>
      <c r="AIV3" s="10"/>
      <c r="AIW3" s="10"/>
      <c r="AIX3" s="10"/>
      <c r="AIY3" s="10"/>
      <c r="AIZ3" s="10"/>
      <c r="AJA3" s="10"/>
      <c r="AJB3" s="10"/>
      <c r="AJC3" s="10"/>
      <c r="AJD3" s="10"/>
      <c r="AJE3" s="10"/>
      <c r="AJF3" s="10"/>
      <c r="AJG3" s="10"/>
      <c r="AJH3" s="10"/>
      <c r="AJI3" s="10"/>
      <c r="AJJ3" s="10"/>
      <c r="AJK3" s="10"/>
      <c r="AJL3" s="10"/>
      <c r="AJM3" s="10"/>
      <c r="AJN3" s="10"/>
      <c r="AJO3" s="10"/>
      <c r="AJP3" s="10"/>
      <c r="AJQ3" s="10"/>
      <c r="AJR3" s="10"/>
      <c r="AJS3" s="10"/>
      <c r="AJT3" s="10"/>
      <c r="AJU3" s="10"/>
      <c r="AJV3" s="10"/>
      <c r="AJW3" s="10"/>
      <c r="AJX3" s="10"/>
      <c r="AJY3" s="10"/>
      <c r="AJZ3" s="10"/>
      <c r="AKA3" s="10"/>
      <c r="AKB3" s="10"/>
      <c r="AKC3" s="10"/>
    </row>
    <row r="4" spans="1:965" s="7" customFormat="1" ht="15" customHeight="1" x14ac:dyDescent="0.25">
      <c r="A4" s="42"/>
      <c r="B4" s="42"/>
      <c r="C4" s="33"/>
      <c r="D4" s="33"/>
      <c r="E4" s="33"/>
      <c r="F4" s="33"/>
      <c r="G4" s="33"/>
      <c r="H4" s="6"/>
      <c r="I4" s="4"/>
      <c r="J4" s="1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0"/>
      <c r="FS4" s="10"/>
      <c r="FT4" s="10"/>
      <c r="FU4" s="10"/>
      <c r="FV4" s="10"/>
      <c r="FW4" s="10"/>
      <c r="FX4" s="10"/>
      <c r="FY4" s="10"/>
      <c r="FZ4" s="10"/>
      <c r="GA4" s="10"/>
      <c r="GB4" s="10"/>
      <c r="GC4" s="10"/>
      <c r="GD4" s="10"/>
      <c r="GE4" s="10"/>
      <c r="GF4" s="10"/>
      <c r="GG4" s="10"/>
      <c r="GH4" s="10"/>
      <c r="GI4" s="10"/>
      <c r="GJ4" s="10"/>
      <c r="GK4" s="10"/>
      <c r="GL4" s="10"/>
      <c r="GM4" s="10"/>
      <c r="GN4" s="10"/>
      <c r="GO4" s="10"/>
      <c r="GP4" s="10"/>
      <c r="GQ4" s="10"/>
      <c r="GR4" s="10"/>
      <c r="GS4" s="10"/>
      <c r="GT4" s="10"/>
      <c r="GU4" s="1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  <c r="AAA4" s="10"/>
      <c r="AAB4" s="10"/>
      <c r="AAC4" s="10"/>
      <c r="AAD4" s="10"/>
      <c r="AAE4" s="10"/>
      <c r="AAF4" s="10"/>
      <c r="AAG4" s="10"/>
      <c r="AAH4" s="10"/>
      <c r="AAI4" s="10"/>
      <c r="AAJ4" s="10"/>
      <c r="AAK4" s="10"/>
      <c r="AAL4" s="10"/>
      <c r="AAM4" s="10"/>
      <c r="AAN4" s="10"/>
      <c r="AAO4" s="10"/>
      <c r="AAP4" s="10"/>
      <c r="AAQ4" s="10"/>
      <c r="AAR4" s="10"/>
      <c r="AAS4" s="10"/>
      <c r="AAT4" s="10"/>
      <c r="AAU4" s="10"/>
      <c r="AAV4" s="10"/>
      <c r="AAW4" s="10"/>
      <c r="AAX4" s="10"/>
      <c r="AAY4" s="10"/>
      <c r="AAZ4" s="10"/>
      <c r="ABA4" s="10"/>
      <c r="ABB4" s="10"/>
      <c r="ABC4" s="10"/>
      <c r="ABD4" s="10"/>
      <c r="ABE4" s="10"/>
      <c r="ABF4" s="10"/>
      <c r="ABG4" s="10"/>
      <c r="ABH4" s="10"/>
      <c r="ABI4" s="10"/>
      <c r="ABJ4" s="10"/>
      <c r="ABK4" s="10"/>
      <c r="ABL4" s="10"/>
      <c r="ABM4" s="10"/>
      <c r="ABN4" s="10"/>
      <c r="ABO4" s="10"/>
      <c r="ABP4" s="10"/>
      <c r="ABQ4" s="10"/>
      <c r="ABR4" s="10"/>
      <c r="ABS4" s="10"/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/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/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  <c r="AIG4" s="10"/>
      <c r="AIH4" s="10"/>
      <c r="AII4" s="10"/>
      <c r="AIJ4" s="10"/>
      <c r="AIK4" s="10"/>
      <c r="AIL4" s="10"/>
      <c r="AIM4" s="10"/>
      <c r="AIN4" s="10"/>
      <c r="AIO4" s="10"/>
      <c r="AIP4" s="10"/>
      <c r="AIQ4" s="10"/>
      <c r="AIR4" s="10"/>
      <c r="AIS4" s="10"/>
      <c r="AIT4" s="10"/>
      <c r="AIU4" s="10"/>
      <c r="AIV4" s="10"/>
      <c r="AIW4" s="10"/>
      <c r="AIX4" s="10"/>
      <c r="AIY4" s="10"/>
      <c r="AIZ4" s="10"/>
      <c r="AJA4" s="10"/>
      <c r="AJB4" s="10"/>
      <c r="AJC4" s="10"/>
      <c r="AJD4" s="10"/>
      <c r="AJE4" s="10"/>
      <c r="AJF4" s="10"/>
      <c r="AJG4" s="10"/>
      <c r="AJH4" s="10"/>
      <c r="AJI4" s="10"/>
      <c r="AJJ4" s="10"/>
      <c r="AJK4" s="10"/>
      <c r="AJL4" s="10"/>
      <c r="AJM4" s="10"/>
      <c r="AJN4" s="10"/>
      <c r="AJO4" s="10"/>
      <c r="AJP4" s="10"/>
      <c r="AJQ4" s="10"/>
      <c r="AJR4" s="10"/>
      <c r="AJS4" s="10"/>
      <c r="AJT4" s="10"/>
      <c r="AJU4" s="10"/>
      <c r="AJV4" s="10"/>
      <c r="AJW4" s="10"/>
      <c r="AJX4" s="10"/>
      <c r="AJY4" s="10"/>
      <c r="AJZ4" s="10"/>
      <c r="AKA4" s="10"/>
      <c r="AKB4" s="10"/>
      <c r="AKC4" s="10"/>
    </row>
    <row r="6" spans="1:965" ht="15" customHeight="1" x14ac:dyDescent="0.25">
      <c r="A6" s="43" t="s">
        <v>79</v>
      </c>
      <c r="B6" s="44"/>
      <c r="C6" s="34"/>
      <c r="D6" s="34"/>
      <c r="E6" s="36" t="e">
        <f>'Données brutes'!E2/'Données brutes'!G2</f>
        <v>#DIV/0!</v>
      </c>
      <c r="F6" s="36"/>
      <c r="G6" s="37"/>
    </row>
    <row r="7" spans="1:965" ht="15.75" customHeight="1" x14ac:dyDescent="0.25">
      <c r="A7" s="45"/>
      <c r="B7" s="46"/>
      <c r="C7" s="35"/>
      <c r="D7" s="35"/>
      <c r="E7" s="38"/>
      <c r="F7" s="38"/>
      <c r="G7" s="39"/>
    </row>
    <row r="8" spans="1:965" ht="15" customHeight="1" x14ac:dyDescent="0.25">
      <c r="A8" s="43" t="s">
        <v>80</v>
      </c>
      <c r="B8" s="44"/>
      <c r="C8" s="34"/>
      <c r="D8" s="34"/>
      <c r="E8" s="36" t="e">
        <f>'Données brutes'!F2/('Données brutes'!F2+'Données brutes'!E2)</f>
        <v>#DIV/0!</v>
      </c>
      <c r="F8" s="36"/>
      <c r="G8" s="37"/>
    </row>
    <row r="9" spans="1:965" ht="15" customHeight="1" x14ac:dyDescent="0.25">
      <c r="A9" s="45"/>
      <c r="B9" s="46"/>
      <c r="C9" s="35"/>
      <c r="D9" s="35"/>
      <c r="E9" s="38"/>
      <c r="F9" s="38"/>
      <c r="G9" s="39"/>
    </row>
  </sheetData>
  <sheetProtection formatCells="0" formatColumns="0" formatRows="0" insertColumns="0" insertRows="0" insertHyperlinks="0" deleteColumns="0" deleteRows="0" sort="0" autoFilter="0"/>
  <mergeCells count="5">
    <mergeCell ref="E6:G7"/>
    <mergeCell ref="E8:G9"/>
    <mergeCell ref="A1:B4"/>
    <mergeCell ref="A6:B7"/>
    <mergeCell ref="A8:B9"/>
  </mergeCells>
  <pageMargins left="7.874015748031496E-2" right="7.874015748031496E-2" top="7.874015748031496E-2" bottom="7.874015748031496E-2" header="0.19685039370078741" footer="0.19685039370078741"/>
  <pageSetup paperSize="9" orientation="landscape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Z32"/>
  <sheetViews>
    <sheetView zoomScale="85" zoomScaleNormal="85" workbookViewId="0">
      <selection activeCell="D16" sqref="D16"/>
    </sheetView>
  </sheetViews>
  <sheetFormatPr baseColWidth="10" defaultRowHeight="15" x14ac:dyDescent="0.25"/>
  <cols>
    <col min="1" max="1" width="16" bestFit="1" customWidth="1"/>
    <col min="2" max="2" width="16" customWidth="1"/>
    <col min="4" max="4" width="13.7109375" bestFit="1" customWidth="1"/>
  </cols>
  <sheetData>
    <row r="1" spans="1:78" s="14" customFormat="1" ht="45" x14ac:dyDescent="0.25">
      <c r="A1" s="24" t="str">
        <f>Tableau!A1</f>
        <v>Semaine XX</v>
      </c>
      <c r="B1" s="11"/>
      <c r="C1" s="13" t="s">
        <v>0</v>
      </c>
      <c r="D1" s="13" t="s">
        <v>1</v>
      </c>
      <c r="E1" s="13" t="s">
        <v>2</v>
      </c>
      <c r="F1" s="13" t="s">
        <v>3</v>
      </c>
      <c r="G1" s="13" t="s">
        <v>4</v>
      </c>
      <c r="H1" s="13" t="s">
        <v>5</v>
      </c>
      <c r="I1" s="13" t="s">
        <v>6</v>
      </c>
      <c r="J1" s="13" t="s">
        <v>7</v>
      </c>
      <c r="K1" s="13" t="s">
        <v>8</v>
      </c>
      <c r="L1" s="13" t="s">
        <v>9</v>
      </c>
      <c r="M1" s="13" t="s">
        <v>10</v>
      </c>
      <c r="N1" s="13" t="s">
        <v>11</v>
      </c>
      <c r="O1" s="13" t="s">
        <v>12</v>
      </c>
      <c r="P1" s="13" t="s">
        <v>13</v>
      </c>
      <c r="Q1" s="13" t="s">
        <v>14</v>
      </c>
      <c r="R1" s="13" t="s">
        <v>15</v>
      </c>
      <c r="S1" s="13" t="s">
        <v>16</v>
      </c>
      <c r="T1" s="13" t="s">
        <v>17</v>
      </c>
      <c r="U1" s="13" t="s">
        <v>18</v>
      </c>
      <c r="V1" s="13" t="s">
        <v>19</v>
      </c>
      <c r="W1" s="13" t="s">
        <v>20</v>
      </c>
      <c r="X1" s="13" t="s">
        <v>21</v>
      </c>
      <c r="Y1" s="13" t="s">
        <v>22</v>
      </c>
      <c r="Z1" s="13" t="s">
        <v>23</v>
      </c>
      <c r="AA1" s="13" t="s">
        <v>24</v>
      </c>
      <c r="AB1" s="13" t="s">
        <v>25</v>
      </c>
      <c r="AC1" s="13" t="s">
        <v>26</v>
      </c>
      <c r="AD1" s="13" t="s">
        <v>27</v>
      </c>
      <c r="AE1" s="13" t="s">
        <v>28</v>
      </c>
      <c r="AF1" s="13" t="s">
        <v>29</v>
      </c>
      <c r="AG1" s="13" t="s">
        <v>30</v>
      </c>
      <c r="AH1" s="13" t="s">
        <v>31</v>
      </c>
      <c r="AI1" s="13" t="s">
        <v>32</v>
      </c>
      <c r="AJ1" s="13" t="s">
        <v>33</v>
      </c>
      <c r="AK1" s="13" t="s">
        <v>34</v>
      </c>
      <c r="AL1" s="13" t="s">
        <v>35</v>
      </c>
      <c r="AM1" s="13" t="s">
        <v>36</v>
      </c>
      <c r="AN1" s="13" t="s">
        <v>37</v>
      </c>
      <c r="AO1" s="13" t="s">
        <v>38</v>
      </c>
      <c r="AP1" s="13" t="s">
        <v>39</v>
      </c>
      <c r="AQ1" s="13" t="s">
        <v>40</v>
      </c>
      <c r="AR1" s="13" t="s">
        <v>41</v>
      </c>
      <c r="AS1" s="13" t="s">
        <v>42</v>
      </c>
      <c r="AT1" s="13" t="s">
        <v>43</v>
      </c>
      <c r="AU1" s="13" t="s">
        <v>44</v>
      </c>
      <c r="AV1" s="13" t="s">
        <v>45</v>
      </c>
      <c r="AW1" s="13" t="s">
        <v>46</v>
      </c>
      <c r="AX1" s="13" t="s">
        <v>47</v>
      </c>
      <c r="AY1" s="13" t="s">
        <v>48</v>
      </c>
      <c r="AZ1" s="13" t="s">
        <v>49</v>
      </c>
      <c r="BA1" s="13" t="s">
        <v>50</v>
      </c>
      <c r="BB1" s="13" t="s">
        <v>51</v>
      </c>
      <c r="BC1" s="13" t="s">
        <v>52</v>
      </c>
      <c r="BD1" s="13" t="s">
        <v>53</v>
      </c>
      <c r="BE1" s="13" t="s">
        <v>54</v>
      </c>
      <c r="BF1" s="13" t="s">
        <v>55</v>
      </c>
      <c r="BG1" s="13" t="s">
        <v>56</v>
      </c>
      <c r="BH1" s="13" t="s">
        <v>57</v>
      </c>
      <c r="BI1" s="13" t="s">
        <v>58</v>
      </c>
      <c r="BJ1" s="13" t="s">
        <v>59</v>
      </c>
      <c r="BK1" s="13" t="s">
        <v>60</v>
      </c>
      <c r="BL1" s="13" t="s">
        <v>61</v>
      </c>
      <c r="BM1" s="13" t="s">
        <v>62</v>
      </c>
      <c r="BN1" s="13" t="s">
        <v>63</v>
      </c>
      <c r="BO1" s="13" t="s">
        <v>64</v>
      </c>
      <c r="BP1" s="13" t="s">
        <v>65</v>
      </c>
      <c r="BQ1" s="13" t="s">
        <v>66</v>
      </c>
      <c r="BR1" s="13" t="s">
        <v>67</v>
      </c>
      <c r="BS1" s="13" t="s">
        <v>68</v>
      </c>
      <c r="BT1" s="13" t="s">
        <v>69</v>
      </c>
      <c r="BU1" s="13" t="s">
        <v>70</v>
      </c>
      <c r="BV1" s="13" t="s">
        <v>71</v>
      </c>
      <c r="BW1" s="13" t="s">
        <v>72</v>
      </c>
      <c r="BX1" s="13" t="s">
        <v>73</v>
      </c>
      <c r="BY1" s="13" t="s">
        <v>74</v>
      </c>
    </row>
    <row r="2" spans="1:78" x14ac:dyDescent="0.25">
      <c r="A2" s="15" t="s">
        <v>75</v>
      </c>
      <c r="B2" s="15"/>
      <c r="C2" s="15">
        <v>3600</v>
      </c>
      <c r="D2" s="16" t="e">
        <f>AVERAGE(D3:D23)</f>
        <v>#DIV/0!</v>
      </c>
      <c r="E2" s="15">
        <f>SUM(E3:E23)</f>
        <v>0</v>
      </c>
      <c r="F2" s="15">
        <f>SUM(F3:F23)</f>
        <v>0</v>
      </c>
      <c r="G2" s="15">
        <f>SUM(G3:G23)</f>
        <v>0</v>
      </c>
      <c r="H2" s="15">
        <f>SUM(H3:H23)</f>
        <v>0</v>
      </c>
      <c r="I2" s="15">
        <f>SUM(I3:I23)</f>
        <v>0</v>
      </c>
      <c r="J2" s="15">
        <f t="shared" ref="J2:BU2" si="0">SUM(J3:J23)</f>
        <v>0</v>
      </c>
      <c r="K2" s="15">
        <f t="shared" si="0"/>
        <v>0</v>
      </c>
      <c r="L2" s="15">
        <f t="shared" si="0"/>
        <v>0</v>
      </c>
      <c r="M2" s="15">
        <f t="shared" si="0"/>
        <v>0</v>
      </c>
      <c r="N2" s="15">
        <f t="shared" si="0"/>
        <v>0</v>
      </c>
      <c r="O2" s="15">
        <f t="shared" si="0"/>
        <v>0</v>
      </c>
      <c r="P2" s="15">
        <f t="shared" si="0"/>
        <v>0</v>
      </c>
      <c r="Q2" s="15">
        <f t="shared" si="0"/>
        <v>0</v>
      </c>
      <c r="R2" s="15">
        <f t="shared" si="0"/>
        <v>0</v>
      </c>
      <c r="S2" s="15">
        <f t="shared" si="0"/>
        <v>0</v>
      </c>
      <c r="T2" s="15">
        <f t="shared" si="0"/>
        <v>0</v>
      </c>
      <c r="U2" s="15">
        <f t="shared" si="0"/>
        <v>0</v>
      </c>
      <c r="V2" s="15">
        <f t="shared" si="0"/>
        <v>0</v>
      </c>
      <c r="W2" s="15">
        <f t="shared" si="0"/>
        <v>0</v>
      </c>
      <c r="X2" s="15">
        <f t="shared" si="0"/>
        <v>0</v>
      </c>
      <c r="Y2" s="15">
        <f t="shared" si="0"/>
        <v>0</v>
      </c>
      <c r="Z2" s="15">
        <f t="shared" si="0"/>
        <v>0</v>
      </c>
      <c r="AA2" s="15">
        <f t="shared" si="0"/>
        <v>0</v>
      </c>
      <c r="AB2" s="15">
        <f t="shared" si="0"/>
        <v>0</v>
      </c>
      <c r="AC2" s="15">
        <f t="shared" si="0"/>
        <v>0</v>
      </c>
      <c r="AD2" s="15">
        <f t="shared" si="0"/>
        <v>0</v>
      </c>
      <c r="AE2" s="15">
        <f t="shared" si="0"/>
        <v>0</v>
      </c>
      <c r="AF2" s="15">
        <f t="shared" si="0"/>
        <v>0</v>
      </c>
      <c r="AG2" s="15">
        <f t="shared" si="0"/>
        <v>0</v>
      </c>
      <c r="AH2" s="15">
        <f t="shared" si="0"/>
        <v>0</v>
      </c>
      <c r="AI2" s="15">
        <f t="shared" si="0"/>
        <v>0</v>
      </c>
      <c r="AJ2" s="15">
        <f t="shared" si="0"/>
        <v>0</v>
      </c>
      <c r="AK2" s="15">
        <f t="shared" si="0"/>
        <v>0</v>
      </c>
      <c r="AL2" s="15">
        <f t="shared" si="0"/>
        <v>0</v>
      </c>
      <c r="AM2" s="15">
        <f t="shared" si="0"/>
        <v>0</v>
      </c>
      <c r="AN2" s="15">
        <f t="shared" si="0"/>
        <v>0</v>
      </c>
      <c r="AO2" s="15">
        <f t="shared" si="0"/>
        <v>0</v>
      </c>
      <c r="AP2" s="15">
        <f t="shared" si="0"/>
        <v>0</v>
      </c>
      <c r="AQ2" s="15">
        <f t="shared" si="0"/>
        <v>0</v>
      </c>
      <c r="AR2" s="15">
        <f t="shared" si="0"/>
        <v>0</v>
      </c>
      <c r="AS2" s="15">
        <f t="shared" si="0"/>
        <v>0</v>
      </c>
      <c r="AT2" s="15">
        <f t="shared" si="0"/>
        <v>0</v>
      </c>
      <c r="AU2" s="15">
        <f t="shared" si="0"/>
        <v>0</v>
      </c>
      <c r="AV2" s="15">
        <f t="shared" si="0"/>
        <v>0</v>
      </c>
      <c r="AW2" s="15">
        <f t="shared" si="0"/>
        <v>0</v>
      </c>
      <c r="AX2" s="15">
        <f t="shared" si="0"/>
        <v>0</v>
      </c>
      <c r="AY2" s="15">
        <f t="shared" si="0"/>
        <v>0</v>
      </c>
      <c r="AZ2" s="15">
        <f t="shared" si="0"/>
        <v>0</v>
      </c>
      <c r="BA2" s="15">
        <f t="shared" si="0"/>
        <v>0</v>
      </c>
      <c r="BB2" s="15">
        <f t="shared" si="0"/>
        <v>0</v>
      </c>
      <c r="BC2" s="15">
        <f t="shared" si="0"/>
        <v>0</v>
      </c>
      <c r="BD2" s="15">
        <f t="shared" si="0"/>
        <v>0</v>
      </c>
      <c r="BE2" s="15">
        <f t="shared" si="0"/>
        <v>0</v>
      </c>
      <c r="BF2" s="15">
        <f t="shared" si="0"/>
        <v>0</v>
      </c>
      <c r="BG2" s="15">
        <f t="shared" si="0"/>
        <v>0</v>
      </c>
      <c r="BH2" s="15">
        <f t="shared" si="0"/>
        <v>0</v>
      </c>
      <c r="BI2" s="15">
        <f t="shared" si="0"/>
        <v>0</v>
      </c>
      <c r="BJ2" s="15">
        <f t="shared" si="0"/>
        <v>0</v>
      </c>
      <c r="BK2" s="15">
        <f t="shared" si="0"/>
        <v>0</v>
      </c>
      <c r="BL2" s="15">
        <f t="shared" si="0"/>
        <v>0</v>
      </c>
      <c r="BM2" s="15">
        <f t="shared" si="0"/>
        <v>0</v>
      </c>
      <c r="BN2" s="15">
        <f t="shared" si="0"/>
        <v>0</v>
      </c>
      <c r="BO2" s="15">
        <f t="shared" si="0"/>
        <v>0</v>
      </c>
      <c r="BP2" s="15">
        <f t="shared" si="0"/>
        <v>0</v>
      </c>
      <c r="BQ2" s="15">
        <f t="shared" si="0"/>
        <v>0</v>
      </c>
      <c r="BR2" s="15">
        <f t="shared" si="0"/>
        <v>0</v>
      </c>
      <c r="BS2" s="15">
        <f t="shared" si="0"/>
        <v>0</v>
      </c>
      <c r="BT2" s="15">
        <f t="shared" si="0"/>
        <v>0</v>
      </c>
      <c r="BU2" s="15">
        <f t="shared" si="0"/>
        <v>0</v>
      </c>
      <c r="BV2" s="15">
        <f t="shared" ref="BV2:BY2" si="1">SUM(BV3:BV23)</f>
        <v>0</v>
      </c>
      <c r="BW2" s="15">
        <f t="shared" si="1"/>
        <v>0</v>
      </c>
      <c r="BX2" s="15">
        <f t="shared" si="1"/>
        <v>0</v>
      </c>
      <c r="BY2" s="15">
        <f t="shared" si="1"/>
        <v>0</v>
      </c>
      <c r="BZ2" s="17"/>
    </row>
    <row r="3" spans="1:78" x14ac:dyDescent="0.25">
      <c r="A3" s="18">
        <v>42660</v>
      </c>
      <c r="B3" s="19" t="s">
        <v>76</v>
      </c>
    </row>
    <row r="4" spans="1:78" x14ac:dyDescent="0.25">
      <c r="A4" s="18"/>
      <c r="B4" s="19" t="s">
        <v>77</v>
      </c>
    </row>
    <row r="5" spans="1:78" x14ac:dyDescent="0.25">
      <c r="A5" s="18"/>
      <c r="B5" s="19" t="s">
        <v>78</v>
      </c>
    </row>
    <row r="6" spans="1:78" x14ac:dyDescent="0.25">
      <c r="A6" s="18">
        <v>42661</v>
      </c>
      <c r="B6" s="19" t="s">
        <v>76</v>
      </c>
    </row>
    <row r="7" spans="1:78" x14ac:dyDescent="0.25">
      <c r="A7" s="18"/>
      <c r="B7" s="19" t="s">
        <v>77</v>
      </c>
    </row>
    <row r="8" spans="1:78" x14ac:dyDescent="0.25">
      <c r="A8" s="18"/>
      <c r="B8" s="19" t="s">
        <v>78</v>
      </c>
    </row>
    <row r="9" spans="1:78" x14ac:dyDescent="0.25">
      <c r="A9" s="18">
        <v>42662</v>
      </c>
      <c r="B9" s="19" t="s">
        <v>76</v>
      </c>
    </row>
    <row r="10" spans="1:78" x14ac:dyDescent="0.25">
      <c r="A10" s="18"/>
      <c r="B10" s="19" t="s">
        <v>77</v>
      </c>
    </row>
    <row r="11" spans="1:78" x14ac:dyDescent="0.25">
      <c r="A11" s="18"/>
      <c r="B11" s="19" t="s">
        <v>78</v>
      </c>
    </row>
    <row r="12" spans="1:78" x14ac:dyDescent="0.25">
      <c r="A12" s="18">
        <v>42663</v>
      </c>
      <c r="B12" s="19" t="s">
        <v>76</v>
      </c>
    </row>
    <row r="13" spans="1:78" x14ac:dyDescent="0.25">
      <c r="A13" s="18"/>
      <c r="B13" s="19" t="s">
        <v>77</v>
      </c>
    </row>
    <row r="14" spans="1:78" s="17" customFormat="1" x14ac:dyDescent="0.25">
      <c r="A14" s="18"/>
      <c r="B14" s="19" t="s">
        <v>78</v>
      </c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</row>
    <row r="15" spans="1:78" x14ac:dyDescent="0.25">
      <c r="A15" s="18">
        <v>42664</v>
      </c>
      <c r="B15" s="19" t="s">
        <v>76</v>
      </c>
    </row>
    <row r="16" spans="1:78" x14ac:dyDescent="0.25">
      <c r="A16" s="18"/>
      <c r="B16" s="19" t="s">
        <v>77</v>
      </c>
    </row>
    <row r="17" spans="1:5" x14ac:dyDescent="0.25">
      <c r="A17" s="18"/>
      <c r="B17" s="19" t="s">
        <v>78</v>
      </c>
    </row>
    <row r="18" spans="1:5" x14ac:dyDescent="0.25">
      <c r="A18" s="18">
        <v>42665</v>
      </c>
      <c r="B18" s="19" t="s">
        <v>76</v>
      </c>
    </row>
    <row r="19" spans="1:5" x14ac:dyDescent="0.25">
      <c r="A19" s="18"/>
      <c r="B19" s="19" t="s">
        <v>77</v>
      </c>
    </row>
    <row r="20" spans="1:5" x14ac:dyDescent="0.25">
      <c r="A20" s="18"/>
      <c r="B20" s="19" t="s">
        <v>78</v>
      </c>
    </row>
    <row r="21" spans="1:5" x14ac:dyDescent="0.25">
      <c r="A21" s="18">
        <v>42666</v>
      </c>
      <c r="B21" s="19" t="s">
        <v>76</v>
      </c>
    </row>
    <row r="22" spans="1:5" x14ac:dyDescent="0.25">
      <c r="A22" s="18"/>
      <c r="B22" s="19" t="s">
        <v>77</v>
      </c>
    </row>
    <row r="23" spans="1:5" x14ac:dyDescent="0.25">
      <c r="A23" s="18"/>
      <c r="B23" s="19" t="s">
        <v>78</v>
      </c>
    </row>
    <row r="31" spans="1:5" x14ac:dyDescent="0.25">
      <c r="E31" s="20"/>
    </row>
    <row r="32" spans="1:5" x14ac:dyDescent="0.25">
      <c r="E32" s="2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C32"/>
  <sheetViews>
    <sheetView zoomScale="70" zoomScaleNormal="70" workbookViewId="0">
      <selection activeCell="A3" sqref="A3:C25"/>
    </sheetView>
  </sheetViews>
  <sheetFormatPr baseColWidth="10" defaultRowHeight="15" x14ac:dyDescent="0.25"/>
  <cols>
    <col min="1" max="1" width="33.140625" customWidth="1"/>
    <col min="2" max="2" width="19.140625" customWidth="1"/>
  </cols>
  <sheetData>
    <row r="2" spans="1:3" x14ac:dyDescent="0.25">
      <c r="A2" s="21" t="s">
        <v>104</v>
      </c>
    </row>
    <row r="3" spans="1:3" x14ac:dyDescent="0.25">
      <c r="A3" t="s">
        <v>84</v>
      </c>
      <c r="B3" s="22" t="e">
        <f>C3/'Données brutes'!$F$2</f>
        <v>#DIV/0!</v>
      </c>
      <c r="C3" s="12">
        <f>'Données brutes'!R$2</f>
        <v>0</v>
      </c>
    </row>
    <row r="4" spans="1:3" x14ac:dyDescent="0.25">
      <c r="A4" t="s">
        <v>98</v>
      </c>
      <c r="B4" s="22" t="e">
        <f>C4/'Données brutes'!$F$2</f>
        <v>#DIV/0!</v>
      </c>
      <c r="C4" s="12">
        <f>'Données brutes'!BH$2</f>
        <v>0</v>
      </c>
    </row>
    <row r="5" spans="1:3" x14ac:dyDescent="0.25">
      <c r="A5" t="s">
        <v>99</v>
      </c>
      <c r="B5" s="22" t="e">
        <f>C5/'Données brutes'!$F$2</f>
        <v>#DIV/0!</v>
      </c>
      <c r="C5" s="12">
        <f>'Données brutes'!BK$2</f>
        <v>0</v>
      </c>
    </row>
    <row r="6" spans="1:3" x14ac:dyDescent="0.25">
      <c r="A6" t="s">
        <v>82</v>
      </c>
      <c r="B6" s="22" t="e">
        <f>C6/'Données brutes'!$F$2</f>
        <v>#DIV/0!</v>
      </c>
      <c r="C6" s="12">
        <f>'Données brutes'!L$2</f>
        <v>0</v>
      </c>
    </row>
    <row r="7" spans="1:3" x14ac:dyDescent="0.25">
      <c r="A7" t="s">
        <v>88</v>
      </c>
      <c r="B7" s="22" t="e">
        <f>C7/'Données brutes'!$F$2</f>
        <v>#DIV/0!</v>
      </c>
      <c r="C7" s="12">
        <f>'Données brutes'!AD$2</f>
        <v>0</v>
      </c>
    </row>
    <row r="8" spans="1:3" x14ac:dyDescent="0.25">
      <c r="A8" t="s">
        <v>97</v>
      </c>
      <c r="B8" s="22" t="e">
        <f>C8/'Données brutes'!$F$2</f>
        <v>#DIV/0!</v>
      </c>
      <c r="C8" s="12">
        <f>'Données brutes'!BE$2</f>
        <v>0</v>
      </c>
    </row>
    <row r="9" spans="1:3" x14ac:dyDescent="0.25">
      <c r="A9" t="s">
        <v>92</v>
      </c>
      <c r="B9" s="22" t="e">
        <f>C9/'Données brutes'!$F$2</f>
        <v>#DIV/0!</v>
      </c>
      <c r="C9" s="12">
        <f>'Données brutes'!AP$2</f>
        <v>0</v>
      </c>
    </row>
    <row r="10" spans="1:3" x14ac:dyDescent="0.25">
      <c r="A10" t="s">
        <v>81</v>
      </c>
      <c r="B10" s="22" t="e">
        <f>C10/'Données brutes'!$F$2</f>
        <v>#DIV/0!</v>
      </c>
      <c r="C10" s="12">
        <f>'Données brutes'!I$2</f>
        <v>0</v>
      </c>
    </row>
    <row r="11" spans="1:3" x14ac:dyDescent="0.25">
      <c r="A11" t="s">
        <v>102</v>
      </c>
      <c r="B11" s="22" t="e">
        <f>C11/'Données brutes'!$F$2</f>
        <v>#DIV/0!</v>
      </c>
      <c r="C11" s="12">
        <f>'Données brutes'!BT$2</f>
        <v>0</v>
      </c>
    </row>
    <row r="12" spans="1:3" x14ac:dyDescent="0.25">
      <c r="A12" t="s">
        <v>93</v>
      </c>
      <c r="B12" s="22" t="e">
        <f>C12/'Données brutes'!$F$2</f>
        <v>#DIV/0!</v>
      </c>
      <c r="C12" s="12">
        <f>'Données brutes'!AS$2</f>
        <v>0</v>
      </c>
    </row>
    <row r="13" spans="1:3" x14ac:dyDescent="0.25">
      <c r="A13" t="s">
        <v>85</v>
      </c>
      <c r="B13" s="22" t="e">
        <f>C13/'Données brutes'!$F$2</f>
        <v>#DIV/0!</v>
      </c>
      <c r="C13" s="12">
        <f>'Données brutes'!U$2</f>
        <v>0</v>
      </c>
    </row>
    <row r="14" spans="1:3" x14ac:dyDescent="0.25">
      <c r="A14" t="s">
        <v>89</v>
      </c>
      <c r="B14" s="22" t="e">
        <f>C14/'Données brutes'!$F$2</f>
        <v>#DIV/0!</v>
      </c>
      <c r="C14" s="12">
        <f>'Données brutes'!AG$2</f>
        <v>0</v>
      </c>
    </row>
    <row r="15" spans="1:3" x14ac:dyDescent="0.25">
      <c r="A15" t="s">
        <v>101</v>
      </c>
      <c r="B15" s="22" t="e">
        <f>C15/'Données brutes'!$F$2</f>
        <v>#DIV/0!</v>
      </c>
      <c r="C15" s="12">
        <f>'Données brutes'!BQ$2</f>
        <v>0</v>
      </c>
    </row>
    <row r="16" spans="1:3" x14ac:dyDescent="0.25">
      <c r="A16" t="s">
        <v>86</v>
      </c>
      <c r="B16" s="22" t="e">
        <f>C16/'Données brutes'!$F$2</f>
        <v>#DIV/0!</v>
      </c>
      <c r="C16" s="12">
        <f>'Données brutes'!X$2</f>
        <v>0</v>
      </c>
    </row>
    <row r="17" spans="1:3" x14ac:dyDescent="0.25">
      <c r="A17" t="s">
        <v>83</v>
      </c>
      <c r="B17" s="22" t="e">
        <f>C17/'Données brutes'!$F$2</f>
        <v>#DIV/0!</v>
      </c>
      <c r="C17" s="12">
        <f>'Données brutes'!O$2</f>
        <v>0</v>
      </c>
    </row>
    <row r="18" spans="1:3" x14ac:dyDescent="0.25">
      <c r="A18" t="s">
        <v>87</v>
      </c>
      <c r="B18" s="22" t="e">
        <f>C18/'Données brutes'!$F$2</f>
        <v>#DIV/0!</v>
      </c>
      <c r="C18" s="12">
        <f>'Données brutes'!AA$2</f>
        <v>0</v>
      </c>
    </row>
    <row r="19" spans="1:3" x14ac:dyDescent="0.25">
      <c r="A19" t="s">
        <v>90</v>
      </c>
      <c r="B19" s="22" t="e">
        <f>C19/'Données brutes'!$F$2</f>
        <v>#DIV/0!</v>
      </c>
      <c r="C19" s="12">
        <f>'Données brutes'!AJ$2</f>
        <v>0</v>
      </c>
    </row>
    <row r="20" spans="1:3" x14ac:dyDescent="0.25">
      <c r="A20" t="s">
        <v>91</v>
      </c>
      <c r="B20" s="22" t="e">
        <f>C20/'Données brutes'!$F$2</f>
        <v>#DIV/0!</v>
      </c>
      <c r="C20" s="12">
        <f>'Données brutes'!AM$2</f>
        <v>0</v>
      </c>
    </row>
    <row r="21" spans="1:3" x14ac:dyDescent="0.25">
      <c r="A21" t="s">
        <v>94</v>
      </c>
      <c r="B21" s="22" t="e">
        <f>C21/'Données brutes'!$F$2</f>
        <v>#DIV/0!</v>
      </c>
      <c r="C21" s="12">
        <f>'Données brutes'!AV$2</f>
        <v>0</v>
      </c>
    </row>
    <row r="22" spans="1:3" x14ac:dyDescent="0.25">
      <c r="A22" t="s">
        <v>95</v>
      </c>
      <c r="B22" s="22" t="e">
        <f>C22/'Données brutes'!$F$2</f>
        <v>#DIV/0!</v>
      </c>
      <c r="C22" s="12">
        <f>'Données brutes'!AY$2</f>
        <v>0</v>
      </c>
    </row>
    <row r="23" spans="1:3" x14ac:dyDescent="0.25">
      <c r="A23" t="s">
        <v>96</v>
      </c>
      <c r="B23" s="22" t="e">
        <f>C23/'Données brutes'!$F$2</f>
        <v>#DIV/0!</v>
      </c>
      <c r="C23" s="12">
        <f>'Données brutes'!BB$2</f>
        <v>0</v>
      </c>
    </row>
    <row r="24" spans="1:3" x14ac:dyDescent="0.25">
      <c r="A24" t="s">
        <v>100</v>
      </c>
      <c r="B24" s="22" t="e">
        <f>C24/'Données brutes'!$F$2</f>
        <v>#DIV/0!</v>
      </c>
      <c r="C24" s="12">
        <f>'Données brutes'!BN$2</f>
        <v>0</v>
      </c>
    </row>
    <row r="25" spans="1:3" x14ac:dyDescent="0.25">
      <c r="A25" t="s">
        <v>103</v>
      </c>
      <c r="B25" s="22" t="e">
        <f>C25/'Données brutes'!$F$2</f>
        <v>#DIV/0!</v>
      </c>
      <c r="C25" s="12">
        <f>'Données brutes'!BW$2</f>
        <v>0</v>
      </c>
    </row>
    <row r="26" spans="1:3" x14ac:dyDescent="0.25">
      <c r="B26" s="21"/>
      <c r="C26" s="21"/>
    </row>
    <row r="29" spans="1:3" x14ac:dyDescent="0.25">
      <c r="C29" s="12"/>
    </row>
    <row r="32" spans="1:3" x14ac:dyDescent="0.25">
      <c r="B32" s="23"/>
    </row>
  </sheetData>
  <sortState ref="A3:C25">
    <sortCondition descending="1" ref="B3:B25"/>
  </sortState>
  <pageMargins left="0.7" right="0.7" top="0.75" bottom="0.75" header="0.3" footer="0.3"/>
  <pageSetup paperSize="9" scale="63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3:E30"/>
  <sheetViews>
    <sheetView zoomScale="70" zoomScaleNormal="70" workbookViewId="0">
      <selection activeCell="A3" sqref="A3:D26"/>
    </sheetView>
  </sheetViews>
  <sheetFormatPr baseColWidth="10" defaultRowHeight="15" x14ac:dyDescent="0.25"/>
  <cols>
    <col min="1" max="1" width="35.42578125" bestFit="1" customWidth="1"/>
    <col min="2" max="2" width="8" bestFit="1" customWidth="1"/>
    <col min="3" max="3" width="17.85546875" customWidth="1"/>
    <col min="4" max="4" width="25" customWidth="1"/>
  </cols>
  <sheetData>
    <row r="3" spans="1:4" ht="15.75" x14ac:dyDescent="0.25">
      <c r="A3" s="25" t="s">
        <v>104</v>
      </c>
      <c r="B3" s="26" t="s">
        <v>105</v>
      </c>
      <c r="C3" s="12" t="s">
        <v>107</v>
      </c>
      <c r="D3" s="27" t="s">
        <v>108</v>
      </c>
    </row>
    <row r="4" spans="1:4" ht="15.75" x14ac:dyDescent="0.25">
      <c r="A4" s="26" t="s">
        <v>81</v>
      </c>
      <c r="B4" s="28" t="e">
        <f>C4/'Données brutes'!$H$2</f>
        <v>#DIV/0!</v>
      </c>
      <c r="C4" s="12">
        <f>'Données brutes'!K$2</f>
        <v>0</v>
      </c>
      <c r="D4" s="29">
        <f t="shared" ref="D4:D26" si="0">+C4/60</f>
        <v>0</v>
      </c>
    </row>
    <row r="5" spans="1:4" ht="15.75" x14ac:dyDescent="0.25">
      <c r="A5" s="26" t="s">
        <v>84</v>
      </c>
      <c r="B5" s="28" t="e">
        <f>C5/'Données brutes'!$H$2</f>
        <v>#DIV/0!</v>
      </c>
      <c r="C5" s="12">
        <f>'Données brutes'!T$2</f>
        <v>0</v>
      </c>
      <c r="D5" s="29">
        <f t="shared" si="0"/>
        <v>0</v>
      </c>
    </row>
    <row r="6" spans="1:4" ht="15.75" x14ac:dyDescent="0.25">
      <c r="A6" s="26" t="s">
        <v>97</v>
      </c>
      <c r="B6" s="28" t="e">
        <f>C6/'Données brutes'!$H$2</f>
        <v>#DIV/0!</v>
      </c>
      <c r="C6" s="12">
        <f>'Données brutes'!BG$2</f>
        <v>0</v>
      </c>
      <c r="D6" s="29">
        <f t="shared" si="0"/>
        <v>0</v>
      </c>
    </row>
    <row r="7" spans="1:4" ht="15.75" x14ac:dyDescent="0.25">
      <c r="A7" s="26" t="s">
        <v>92</v>
      </c>
      <c r="B7" s="28" t="e">
        <f>C7/'Données brutes'!$H$2</f>
        <v>#DIV/0!</v>
      </c>
      <c r="C7" s="12">
        <f>'Données brutes'!AR$2</f>
        <v>0</v>
      </c>
      <c r="D7" s="29">
        <f t="shared" si="0"/>
        <v>0</v>
      </c>
    </row>
    <row r="8" spans="1:4" ht="15.75" x14ac:dyDescent="0.25">
      <c r="A8" s="26" t="s">
        <v>102</v>
      </c>
      <c r="B8" s="28" t="e">
        <f>C8/'Données brutes'!$H$2</f>
        <v>#DIV/0!</v>
      </c>
      <c r="C8" s="12">
        <f>'Données brutes'!BV$2</f>
        <v>0</v>
      </c>
      <c r="D8" s="29">
        <f t="shared" si="0"/>
        <v>0</v>
      </c>
    </row>
    <row r="9" spans="1:4" ht="15.75" x14ac:dyDescent="0.25">
      <c r="A9" s="26" t="s">
        <v>88</v>
      </c>
      <c r="B9" s="28" t="e">
        <f>C9/'Données brutes'!$H$2</f>
        <v>#DIV/0!</v>
      </c>
      <c r="C9" s="12">
        <f>'Données brutes'!AF$2</f>
        <v>0</v>
      </c>
      <c r="D9" s="29">
        <f t="shared" si="0"/>
        <v>0</v>
      </c>
    </row>
    <row r="10" spans="1:4" ht="15.75" x14ac:dyDescent="0.25">
      <c r="A10" s="26" t="s">
        <v>82</v>
      </c>
      <c r="B10" s="28" t="e">
        <f>C10/'Données brutes'!$H$2</f>
        <v>#DIV/0!</v>
      </c>
      <c r="C10" s="12">
        <f>'Données brutes'!N$2</f>
        <v>0</v>
      </c>
      <c r="D10" s="29">
        <f t="shared" si="0"/>
        <v>0</v>
      </c>
    </row>
    <row r="11" spans="1:4" ht="15.75" x14ac:dyDescent="0.25">
      <c r="A11" s="26" t="s">
        <v>98</v>
      </c>
      <c r="B11" s="28" t="e">
        <f>C11/'Données brutes'!$H$2</f>
        <v>#DIV/0!</v>
      </c>
      <c r="C11" s="12">
        <f>'Données brutes'!BJ$2</f>
        <v>0</v>
      </c>
      <c r="D11" s="29">
        <f t="shared" si="0"/>
        <v>0</v>
      </c>
    </row>
    <row r="12" spans="1:4" ht="15.75" x14ac:dyDescent="0.25">
      <c r="A12" s="26" t="s">
        <v>93</v>
      </c>
      <c r="B12" s="28" t="e">
        <f>C12/'Données brutes'!$H$2</f>
        <v>#DIV/0!</v>
      </c>
      <c r="C12" s="12">
        <f>'Données brutes'!AU$2</f>
        <v>0</v>
      </c>
      <c r="D12" s="29">
        <f t="shared" si="0"/>
        <v>0</v>
      </c>
    </row>
    <row r="13" spans="1:4" ht="15.75" x14ac:dyDescent="0.25">
      <c r="A13" s="26" t="s">
        <v>99</v>
      </c>
      <c r="B13" s="28" t="e">
        <f>C13/'Données brutes'!$H$2</f>
        <v>#DIV/0!</v>
      </c>
      <c r="C13" s="12">
        <f>'Données brutes'!BM$2</f>
        <v>0</v>
      </c>
      <c r="D13" s="29">
        <f t="shared" si="0"/>
        <v>0</v>
      </c>
    </row>
    <row r="14" spans="1:4" ht="15.75" x14ac:dyDescent="0.25">
      <c r="A14" s="26" t="s">
        <v>101</v>
      </c>
      <c r="B14" s="28" t="e">
        <f>C14/'Données brutes'!$H$2</f>
        <v>#DIV/0!</v>
      </c>
      <c r="C14" s="12">
        <f>'Données brutes'!BS$2</f>
        <v>0</v>
      </c>
      <c r="D14" s="29">
        <f t="shared" si="0"/>
        <v>0</v>
      </c>
    </row>
    <row r="15" spans="1:4" ht="15.75" x14ac:dyDescent="0.25">
      <c r="A15" s="26" t="s">
        <v>94</v>
      </c>
      <c r="B15" s="28" t="e">
        <f>C15/'Données brutes'!$H$2</f>
        <v>#DIV/0!</v>
      </c>
      <c r="C15" s="12">
        <f>'Données brutes'!AX$2</f>
        <v>0</v>
      </c>
      <c r="D15" s="29">
        <f t="shared" si="0"/>
        <v>0</v>
      </c>
    </row>
    <row r="16" spans="1:4" ht="15.75" x14ac:dyDescent="0.25">
      <c r="A16" s="26" t="s">
        <v>86</v>
      </c>
      <c r="B16" s="28" t="e">
        <f>C16/'Données brutes'!$H$2</f>
        <v>#DIV/0!</v>
      </c>
      <c r="C16" s="12">
        <f>'Données brutes'!Z$2</f>
        <v>0</v>
      </c>
      <c r="D16" s="29">
        <f t="shared" si="0"/>
        <v>0</v>
      </c>
    </row>
    <row r="17" spans="1:5" ht="15.75" x14ac:dyDescent="0.25">
      <c r="A17" s="26" t="s">
        <v>83</v>
      </c>
      <c r="B17" s="28" t="e">
        <f>C17/'Données brutes'!$H$2</f>
        <v>#DIV/0!</v>
      </c>
      <c r="C17" s="12">
        <f>'Données brutes'!Q$2</f>
        <v>0</v>
      </c>
      <c r="D17" s="29">
        <f t="shared" si="0"/>
        <v>0</v>
      </c>
    </row>
    <row r="18" spans="1:5" ht="15.75" x14ac:dyDescent="0.25">
      <c r="A18" s="26" t="s">
        <v>85</v>
      </c>
      <c r="B18" s="28" t="e">
        <f>C18/'Données brutes'!$H$2</f>
        <v>#DIV/0!</v>
      </c>
      <c r="C18" s="12">
        <f>'Données brutes'!W$2</f>
        <v>0</v>
      </c>
      <c r="D18" s="29">
        <f t="shared" si="0"/>
        <v>0</v>
      </c>
    </row>
    <row r="19" spans="1:5" ht="15.75" x14ac:dyDescent="0.25">
      <c r="A19" s="26" t="s">
        <v>87</v>
      </c>
      <c r="B19" s="28" t="e">
        <f>C19/'Données brutes'!$H$2</f>
        <v>#DIV/0!</v>
      </c>
      <c r="C19" s="12">
        <f>'Données brutes'!AC$2</f>
        <v>0</v>
      </c>
      <c r="D19" s="29">
        <f t="shared" si="0"/>
        <v>0</v>
      </c>
    </row>
    <row r="20" spans="1:5" ht="15.75" x14ac:dyDescent="0.25">
      <c r="A20" s="26" t="s">
        <v>89</v>
      </c>
      <c r="B20" s="28" t="e">
        <f>C20/'Données brutes'!$H$2</f>
        <v>#DIV/0!</v>
      </c>
      <c r="C20" s="12">
        <f>'Données brutes'!AI$2</f>
        <v>0</v>
      </c>
      <c r="D20" s="29">
        <f t="shared" si="0"/>
        <v>0</v>
      </c>
    </row>
    <row r="21" spans="1:5" ht="15.75" x14ac:dyDescent="0.25">
      <c r="A21" s="26" t="s">
        <v>90</v>
      </c>
      <c r="B21" s="28" t="e">
        <f>C21/'Données brutes'!$H$2</f>
        <v>#DIV/0!</v>
      </c>
      <c r="C21" s="12">
        <f>'Données brutes'!AL$2</f>
        <v>0</v>
      </c>
      <c r="D21" s="29">
        <f t="shared" si="0"/>
        <v>0</v>
      </c>
    </row>
    <row r="22" spans="1:5" ht="15.75" x14ac:dyDescent="0.25">
      <c r="A22" s="26" t="s">
        <v>91</v>
      </c>
      <c r="B22" s="28" t="e">
        <f>C22/'Données brutes'!$H$2</f>
        <v>#DIV/0!</v>
      </c>
      <c r="C22" s="12">
        <f>'Données brutes'!AO$2</f>
        <v>0</v>
      </c>
      <c r="D22" s="29">
        <f t="shared" si="0"/>
        <v>0</v>
      </c>
    </row>
    <row r="23" spans="1:5" ht="15.75" x14ac:dyDescent="0.25">
      <c r="A23" s="26" t="s">
        <v>95</v>
      </c>
      <c r="B23" s="28" t="e">
        <f>C23/'Données brutes'!$H$2</f>
        <v>#DIV/0!</v>
      </c>
      <c r="C23" s="12">
        <f>'Données brutes'!BA$2</f>
        <v>0</v>
      </c>
      <c r="D23" s="29">
        <f t="shared" si="0"/>
        <v>0</v>
      </c>
    </row>
    <row r="24" spans="1:5" ht="15.75" x14ac:dyDescent="0.25">
      <c r="A24" s="26" t="s">
        <v>96</v>
      </c>
      <c r="B24" s="28" t="e">
        <f>C24/'Données brutes'!$H$2</f>
        <v>#DIV/0!</v>
      </c>
      <c r="C24" s="12">
        <f>'Données brutes'!BD$2</f>
        <v>0</v>
      </c>
      <c r="D24" s="29">
        <f t="shared" si="0"/>
        <v>0</v>
      </c>
    </row>
    <row r="25" spans="1:5" ht="15.75" x14ac:dyDescent="0.25">
      <c r="A25" s="26" t="s">
        <v>100</v>
      </c>
      <c r="B25" s="28" t="e">
        <f>C25/'Données brutes'!$H$2</f>
        <v>#DIV/0!</v>
      </c>
      <c r="C25" s="12">
        <f>'Données brutes'!BP$2</f>
        <v>0</v>
      </c>
      <c r="D25" s="29">
        <f t="shared" si="0"/>
        <v>0</v>
      </c>
    </row>
    <row r="26" spans="1:5" ht="15.75" x14ac:dyDescent="0.25">
      <c r="A26" s="26" t="s">
        <v>103</v>
      </c>
      <c r="B26" s="28" t="e">
        <f>C26/'Données brutes'!$H$2</f>
        <v>#DIV/0!</v>
      </c>
      <c r="C26" s="12">
        <f>'Données brutes'!BY$2</f>
        <v>0</v>
      </c>
      <c r="D26" s="29">
        <f t="shared" si="0"/>
        <v>0</v>
      </c>
    </row>
    <row r="28" spans="1:5" x14ac:dyDescent="0.25">
      <c r="C28">
        <f>SUM(C4:C26)</f>
        <v>0</v>
      </c>
    </row>
    <row r="30" spans="1:5" x14ac:dyDescent="0.25">
      <c r="D30" s="30">
        <f>SUM(D4:D28)/60</f>
        <v>0</v>
      </c>
      <c r="E30" t="s">
        <v>109</v>
      </c>
    </row>
  </sheetData>
  <sortState ref="A4:D26">
    <sortCondition descending="1" ref="C4:C26"/>
  </sortState>
  <pageMargins left="0.7" right="0.7" top="0.75" bottom="0.75" header="0.3" footer="0.3"/>
  <pageSetup paperSize="9" scale="77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6"/>
  <sheetViews>
    <sheetView showGridLines="0" topLeftCell="E1" zoomScale="70" zoomScaleNormal="70" workbookViewId="0">
      <selection activeCell="T30" sqref="T30"/>
    </sheetView>
  </sheetViews>
  <sheetFormatPr baseColWidth="10" defaultRowHeight="15" x14ac:dyDescent="0.25"/>
  <cols>
    <col min="1" max="1" width="27.85546875" bestFit="1" customWidth="1"/>
    <col min="2" max="3" width="9.42578125" bestFit="1" customWidth="1"/>
    <col min="4" max="5" width="9.42578125" customWidth="1"/>
    <col min="6" max="6" width="12.5703125" bestFit="1" customWidth="1"/>
    <col min="7" max="7" width="0.140625" customWidth="1"/>
    <col min="8" max="11" width="11.42578125" customWidth="1"/>
  </cols>
  <sheetData>
    <row r="1" spans="1:6" x14ac:dyDescent="0.25">
      <c r="A1" t="s">
        <v>110</v>
      </c>
      <c r="B1" t="s">
        <v>111</v>
      </c>
    </row>
    <row r="3" spans="1:6" x14ac:dyDescent="0.25">
      <c r="A3" t="s">
        <v>112</v>
      </c>
      <c r="B3" t="s">
        <v>113</v>
      </c>
    </row>
    <row r="4" spans="1:6" x14ac:dyDescent="0.25">
      <c r="A4" t="s">
        <v>114</v>
      </c>
      <c r="B4" t="s">
        <v>115</v>
      </c>
      <c r="C4" t="s">
        <v>116</v>
      </c>
      <c r="D4" t="s">
        <v>117</v>
      </c>
      <c r="E4" t="s">
        <v>118</v>
      </c>
      <c r="F4" t="s">
        <v>119</v>
      </c>
    </row>
    <row r="5" spans="1:6" x14ac:dyDescent="0.25">
      <c r="A5" t="s">
        <v>120</v>
      </c>
      <c r="B5" s="47">
        <v>29</v>
      </c>
      <c r="C5" s="47">
        <v>29</v>
      </c>
      <c r="D5" s="47">
        <v>124</v>
      </c>
      <c r="E5" s="47">
        <v>100</v>
      </c>
      <c r="F5" s="47">
        <v>282</v>
      </c>
    </row>
    <row r="6" spans="1:6" x14ac:dyDescent="0.25">
      <c r="A6" t="s">
        <v>121</v>
      </c>
      <c r="B6" s="47">
        <v>33</v>
      </c>
      <c r="C6" s="47">
        <v>31</v>
      </c>
      <c r="D6" s="47">
        <v>62</v>
      </c>
      <c r="E6" s="47">
        <v>80</v>
      </c>
      <c r="F6" s="47">
        <v>206</v>
      </c>
    </row>
    <row r="7" spans="1:6" x14ac:dyDescent="0.25">
      <c r="A7" t="s">
        <v>122</v>
      </c>
      <c r="B7" s="47">
        <v>8</v>
      </c>
      <c r="C7" s="47">
        <v>51</v>
      </c>
      <c r="D7" s="47">
        <v>27</v>
      </c>
      <c r="E7" s="47">
        <v>6</v>
      </c>
      <c r="F7" s="47">
        <v>92</v>
      </c>
    </row>
    <row r="8" spans="1:6" x14ac:dyDescent="0.25">
      <c r="A8" t="s">
        <v>123</v>
      </c>
      <c r="B8" s="47">
        <v>23</v>
      </c>
      <c r="C8" s="47">
        <v>26</v>
      </c>
      <c r="D8" s="47">
        <v>24</v>
      </c>
      <c r="E8" s="47">
        <v>17</v>
      </c>
      <c r="F8" s="47">
        <v>90</v>
      </c>
    </row>
    <row r="9" spans="1:6" x14ac:dyDescent="0.25">
      <c r="A9" t="s">
        <v>124</v>
      </c>
      <c r="B9" s="47">
        <v>10</v>
      </c>
      <c r="C9" s="47">
        <v>6</v>
      </c>
      <c r="D9" s="47">
        <v>20</v>
      </c>
      <c r="E9" s="47">
        <v>36</v>
      </c>
      <c r="F9" s="47">
        <v>72</v>
      </c>
    </row>
    <row r="10" spans="1:6" x14ac:dyDescent="0.25">
      <c r="A10" t="s">
        <v>125</v>
      </c>
      <c r="B10" s="47">
        <v>11</v>
      </c>
      <c r="C10" s="47">
        <v>4</v>
      </c>
      <c r="D10" s="47">
        <v>13</v>
      </c>
      <c r="E10" s="47">
        <v>37</v>
      </c>
      <c r="F10" s="47">
        <v>65</v>
      </c>
    </row>
    <row r="11" spans="1:6" x14ac:dyDescent="0.25">
      <c r="A11" t="s">
        <v>126</v>
      </c>
      <c r="B11" s="47">
        <v>23</v>
      </c>
      <c r="C11" s="47">
        <v>8</v>
      </c>
      <c r="D11" s="47">
        <v>14</v>
      </c>
      <c r="E11" s="47">
        <v>3</v>
      </c>
      <c r="F11" s="47">
        <v>48</v>
      </c>
    </row>
    <row r="12" spans="1:6" x14ac:dyDescent="0.25">
      <c r="A12" t="s">
        <v>127</v>
      </c>
      <c r="B12" s="47">
        <v>5</v>
      </c>
      <c r="C12" s="47">
        <v>2</v>
      </c>
      <c r="D12" s="47">
        <v>3</v>
      </c>
      <c r="E12" s="47">
        <v>32</v>
      </c>
      <c r="F12" s="47">
        <v>42</v>
      </c>
    </row>
    <row r="13" spans="1:6" x14ac:dyDescent="0.25">
      <c r="A13" t="s">
        <v>128</v>
      </c>
      <c r="B13" s="47">
        <v>6</v>
      </c>
      <c r="C13" s="47"/>
      <c r="D13" s="47">
        <v>20</v>
      </c>
      <c r="E13" s="47">
        <v>4</v>
      </c>
      <c r="F13" s="47">
        <v>30</v>
      </c>
    </row>
    <row r="14" spans="1:6" x14ac:dyDescent="0.25">
      <c r="A14" t="s">
        <v>129</v>
      </c>
      <c r="B14" s="47">
        <v>6</v>
      </c>
      <c r="C14" s="47">
        <v>9</v>
      </c>
      <c r="D14" s="47"/>
      <c r="E14" s="47">
        <v>11</v>
      </c>
      <c r="F14" s="47">
        <v>26</v>
      </c>
    </row>
    <row r="15" spans="1:6" x14ac:dyDescent="0.25">
      <c r="A15" t="s">
        <v>130</v>
      </c>
      <c r="B15" s="47">
        <v>1</v>
      </c>
      <c r="C15" s="47">
        <v>6</v>
      </c>
      <c r="D15" s="47">
        <v>11</v>
      </c>
      <c r="E15" s="47">
        <v>6</v>
      </c>
      <c r="F15" s="47">
        <v>24</v>
      </c>
    </row>
    <row r="16" spans="1:6" x14ac:dyDescent="0.25">
      <c r="A16" t="s">
        <v>119</v>
      </c>
      <c r="B16" s="48">
        <v>155</v>
      </c>
      <c r="C16" s="48">
        <v>172</v>
      </c>
      <c r="D16" s="48">
        <v>318</v>
      </c>
      <c r="E16" s="48">
        <v>332</v>
      </c>
      <c r="F16" s="48">
        <v>977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</vt:lpstr>
      <vt:lpstr>Données brutes</vt:lpstr>
      <vt:lpstr>Rebuts</vt:lpstr>
      <vt:lpstr>Temps d'arret</vt:lpstr>
      <vt:lpstr>TCD</vt:lpstr>
      <vt:lpstr>Tableau!Impression_des_titres</vt:lpstr>
      <vt:lpstr>Tableau!Zone_d_impression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Ophélia Vial</dc:creator>
  <cp:lastModifiedBy>Raphaël Dumon</cp:lastModifiedBy>
  <cp:lastPrinted>2016-10-26T15:17:10Z</cp:lastPrinted>
  <dcterms:created xsi:type="dcterms:W3CDTF">2015-12-14T12:26:36Z</dcterms:created>
  <dcterms:modified xsi:type="dcterms:W3CDTF">2016-10-27T08:28:37Z</dcterms:modified>
</cp:coreProperties>
</file>