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7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dumon\Desktop\"/>
    </mc:Choice>
  </mc:AlternateContent>
  <bookViews>
    <workbookView xWindow="0" yWindow="0" windowWidth="20500" windowHeight="7450"/>
  </bookViews>
  <sheets>
    <sheet name="EPI" sheetId="1" r:id="rId1"/>
    <sheet name="Levage" sheetId="3" r:id="rId2"/>
    <sheet name="Fourniture" sheetId="2" r:id="rId3"/>
    <sheet name="Outillage" sheetId="4" r:id="rId4"/>
    <sheet name="Soud" sheetId="5" r:id="rId5"/>
    <sheet name="Bon de Cde (2)" sheetId="39" state="hidden" r:id="rId6"/>
    <sheet name="Bon de Cde" sheetId="110" r:id="rId7"/>
  </sheets>
  <definedNames>
    <definedName name="_xlnm._FilterDatabase" localSheetId="0" hidden="1">EPI!$B$2:$G$160</definedName>
    <definedName name="_xlnm._FilterDatabase" localSheetId="2" hidden="1">Fourniture!$B$2:$F$136</definedName>
    <definedName name="_xlnm._FilterDatabase" localSheetId="1" hidden="1">Levage!$B$2:$G$86</definedName>
    <definedName name="_xlnm._FilterDatabase" localSheetId="3" hidden="1">Outillage!$B$2:$F$208</definedName>
    <definedName name="_xlnm._FilterDatabase" localSheetId="4" hidden="1">Soud!$B$2:$F$37</definedName>
    <definedName name="_xlnm.Print_Area" localSheetId="6">'Bon de Cde'!$B$1:$I$48</definedName>
    <definedName name="_xlnm.Print_Area" localSheetId="5">'Bon de Cde (2)'!$B$1:$I$17</definedName>
    <definedName name="_xlnm.Print_Area" localSheetId="3">Outillage!$A$1:$E$208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110" l="1"/>
  <c r="G3" i="110"/>
  <c r="F159" i="1" l="1"/>
  <c r="F5" i="4" l="1"/>
  <c r="F46" i="1" l="1"/>
  <c r="F89" i="1" l="1"/>
  <c r="G89" i="1"/>
  <c r="F90" i="1"/>
  <c r="F91" i="1"/>
  <c r="G91" i="1"/>
  <c r="F92" i="1"/>
  <c r="G92" i="1"/>
  <c r="F94" i="1"/>
  <c r="G94" i="1"/>
  <c r="F95" i="1"/>
  <c r="G95" i="1"/>
  <c r="F93" i="1"/>
  <c r="G93" i="1"/>
  <c r="F120" i="2" l="1"/>
  <c r="G133" i="2"/>
  <c r="F133" i="2"/>
  <c r="F104" i="2"/>
  <c r="F90" i="2"/>
  <c r="F42" i="2"/>
  <c r="F23" i="2"/>
  <c r="G14" i="2"/>
  <c r="F14" i="2"/>
  <c r="F7" i="2"/>
  <c r="G59" i="2"/>
  <c r="F59" i="2"/>
  <c r="G60" i="2"/>
  <c r="F60" i="2"/>
  <c r="G56" i="2"/>
  <c r="F56" i="2"/>
  <c r="G32" i="2"/>
  <c r="F32" i="2"/>
  <c r="G45" i="2"/>
  <c r="F45" i="2"/>
  <c r="F61" i="1"/>
  <c r="F128" i="1" l="1"/>
  <c r="G128" i="1"/>
  <c r="H11" i="39" l="1"/>
  <c r="G3" i="39"/>
  <c r="G37" i="5"/>
  <c r="F37" i="5"/>
  <c r="G36" i="5"/>
  <c r="F36" i="5"/>
  <c r="G35" i="5"/>
  <c r="F35" i="5"/>
  <c r="G34" i="5"/>
  <c r="F34" i="5"/>
  <c r="G33" i="5"/>
  <c r="F33" i="5"/>
  <c r="G32" i="5"/>
  <c r="F32" i="5"/>
  <c r="G31" i="5"/>
  <c r="F31" i="5"/>
  <c r="G30" i="5"/>
  <c r="F30" i="5"/>
  <c r="G29" i="5"/>
  <c r="F29" i="5"/>
  <c r="G28" i="5"/>
  <c r="F28" i="5"/>
  <c r="G27" i="5"/>
  <c r="F27" i="5"/>
  <c r="G26" i="5"/>
  <c r="F26" i="5"/>
  <c r="G25" i="5"/>
  <c r="F25" i="5"/>
  <c r="G24" i="5"/>
  <c r="F24" i="5"/>
  <c r="G23" i="5"/>
  <c r="F23" i="5"/>
  <c r="G22" i="5"/>
  <c r="F22" i="5"/>
  <c r="G21" i="5"/>
  <c r="F21" i="5"/>
  <c r="G20" i="5"/>
  <c r="F20" i="5"/>
  <c r="G19" i="5"/>
  <c r="F19" i="5"/>
  <c r="G18" i="5"/>
  <c r="F18" i="5"/>
  <c r="G17" i="5"/>
  <c r="F17" i="5"/>
  <c r="G16" i="5"/>
  <c r="F16" i="5"/>
  <c r="G15" i="5"/>
  <c r="F15" i="5"/>
  <c r="G14" i="5"/>
  <c r="F14" i="5"/>
  <c r="G13" i="5"/>
  <c r="F13" i="5"/>
  <c r="G12" i="5"/>
  <c r="F12" i="5"/>
  <c r="G11" i="5"/>
  <c r="F11" i="5"/>
  <c r="G10" i="5"/>
  <c r="F10" i="5"/>
  <c r="G9" i="5"/>
  <c r="F9" i="5"/>
  <c r="G8" i="5"/>
  <c r="F8" i="5"/>
  <c r="G7" i="5"/>
  <c r="F7" i="5"/>
  <c r="G6" i="5"/>
  <c r="F6" i="5"/>
  <c r="G5" i="5"/>
  <c r="F5" i="5"/>
  <c r="G4" i="5"/>
  <c r="F4" i="5"/>
  <c r="G3" i="5"/>
  <c r="F3" i="5"/>
  <c r="F170" i="4"/>
  <c r="F208" i="4"/>
  <c r="F207" i="4"/>
  <c r="F206" i="4"/>
  <c r="F205" i="4"/>
  <c r="F204" i="4"/>
  <c r="F203" i="4"/>
  <c r="F23" i="4"/>
  <c r="F168" i="4"/>
  <c r="F102" i="4"/>
  <c r="F146" i="4"/>
  <c r="F93" i="4"/>
  <c r="F47" i="4"/>
  <c r="F46" i="4"/>
  <c r="F45" i="4"/>
  <c r="F42" i="4"/>
  <c r="F41" i="4"/>
  <c r="F40" i="4"/>
  <c r="F51" i="4"/>
  <c r="F50" i="4"/>
  <c r="F49" i="4"/>
  <c r="F48" i="4"/>
  <c r="F30" i="4"/>
  <c r="F100" i="4"/>
  <c r="F38" i="4"/>
  <c r="F37" i="4"/>
  <c r="F36" i="4"/>
  <c r="F35" i="4"/>
  <c r="F34" i="4"/>
  <c r="F33" i="4"/>
  <c r="F32" i="4"/>
  <c r="F31" i="4"/>
  <c r="F94" i="4"/>
  <c r="F95" i="4"/>
  <c r="F99" i="4"/>
  <c r="F98" i="4"/>
  <c r="F97" i="4"/>
  <c r="F96" i="4"/>
  <c r="F79" i="4"/>
  <c r="F162" i="4"/>
  <c r="F90" i="4"/>
  <c r="F81" i="4"/>
  <c r="F80" i="4"/>
  <c r="F78" i="4"/>
  <c r="F77" i="4"/>
  <c r="F76" i="4"/>
  <c r="F73" i="4"/>
  <c r="F71" i="4"/>
  <c r="F202" i="4"/>
  <c r="F194" i="4"/>
  <c r="F192" i="4"/>
  <c r="F182" i="4"/>
  <c r="F164" i="4"/>
  <c r="F159" i="4"/>
  <c r="F158" i="4"/>
  <c r="F157" i="4"/>
  <c r="F149" i="4"/>
  <c r="F132" i="4"/>
  <c r="F147" i="4"/>
  <c r="F148" i="4"/>
  <c r="F145" i="4"/>
  <c r="F144" i="4"/>
  <c r="F130" i="4"/>
  <c r="F114" i="4"/>
  <c r="F4" i="4"/>
  <c r="F7" i="4"/>
  <c r="F8" i="4"/>
  <c r="F174" i="4"/>
  <c r="F3" i="4"/>
  <c r="F127" i="4"/>
  <c r="F126" i="4"/>
  <c r="F122" i="4"/>
  <c r="F121" i="4"/>
  <c r="F119" i="4"/>
  <c r="F118" i="4"/>
  <c r="F117" i="4"/>
  <c r="F116" i="4"/>
  <c r="F115" i="4"/>
  <c r="G191" i="4"/>
  <c r="F191" i="4"/>
  <c r="G188" i="4"/>
  <c r="F188" i="4"/>
  <c r="G187" i="4"/>
  <c r="F187" i="4"/>
  <c r="G186" i="4"/>
  <c r="F186" i="4"/>
  <c r="G185" i="4"/>
  <c r="F185" i="4"/>
  <c r="G184" i="4"/>
  <c r="F184" i="4"/>
  <c r="G183" i="4"/>
  <c r="F183" i="4"/>
  <c r="G181" i="4"/>
  <c r="F181" i="4"/>
  <c r="G180" i="4"/>
  <c r="F180" i="4"/>
  <c r="G173" i="4"/>
  <c r="F173" i="4"/>
  <c r="G171" i="4"/>
  <c r="F171" i="4"/>
  <c r="G167" i="4"/>
  <c r="F167" i="4"/>
  <c r="G166" i="4"/>
  <c r="F166" i="4"/>
  <c r="G165" i="4"/>
  <c r="F165" i="4"/>
  <c r="G153" i="4"/>
  <c r="F153" i="4"/>
  <c r="G143" i="4"/>
  <c r="F143" i="4"/>
  <c r="G140" i="4"/>
  <c r="F140" i="4"/>
  <c r="G139" i="4"/>
  <c r="F139" i="4"/>
  <c r="G138" i="4"/>
  <c r="F138" i="4"/>
  <c r="G131" i="4"/>
  <c r="F131" i="4"/>
  <c r="G124" i="4"/>
  <c r="F124" i="4"/>
  <c r="G105" i="4"/>
  <c r="F105" i="4"/>
  <c r="G83" i="4"/>
  <c r="F83" i="4"/>
  <c r="G82" i="4"/>
  <c r="F82" i="4"/>
  <c r="G68" i="4"/>
  <c r="F68" i="4"/>
  <c r="G67" i="4"/>
  <c r="F67" i="4"/>
  <c r="G63" i="4"/>
  <c r="F63" i="4"/>
  <c r="G62" i="4"/>
  <c r="F62" i="4"/>
  <c r="G61" i="4"/>
  <c r="F61" i="4"/>
  <c r="G59" i="4"/>
  <c r="F59" i="4"/>
  <c r="G58" i="4"/>
  <c r="F58" i="4"/>
  <c r="G56" i="4"/>
  <c r="F56" i="4"/>
  <c r="G54" i="4"/>
  <c r="F54" i="4"/>
  <c r="G44" i="4"/>
  <c r="F44" i="4"/>
  <c r="G14" i="4"/>
  <c r="F14" i="4"/>
  <c r="G13" i="4"/>
  <c r="F13" i="4"/>
  <c r="G12" i="4"/>
  <c r="F12" i="4"/>
  <c r="G11" i="4"/>
  <c r="F11" i="4"/>
  <c r="G10" i="4"/>
  <c r="F10" i="4"/>
  <c r="G6" i="4"/>
  <c r="F6" i="4"/>
  <c r="G27" i="4"/>
  <c r="F27" i="4"/>
  <c r="G200" i="4"/>
  <c r="F200" i="4"/>
  <c r="G201" i="4"/>
  <c r="F201" i="4"/>
  <c r="G199" i="4"/>
  <c r="F199" i="4"/>
  <c r="G198" i="4"/>
  <c r="F198" i="4"/>
  <c r="G197" i="4"/>
  <c r="F197" i="4"/>
  <c r="G196" i="4"/>
  <c r="F196" i="4"/>
  <c r="G195" i="4"/>
  <c r="F195" i="4"/>
  <c r="G193" i="4"/>
  <c r="F193" i="4"/>
  <c r="G190" i="4"/>
  <c r="F190" i="4"/>
  <c r="G189" i="4"/>
  <c r="F189" i="4"/>
  <c r="G179" i="4"/>
  <c r="F179" i="4"/>
  <c r="G178" i="4"/>
  <c r="F178" i="4"/>
  <c r="G177" i="4"/>
  <c r="F177" i="4"/>
  <c r="G176" i="4"/>
  <c r="F176" i="4"/>
  <c r="G175" i="4"/>
  <c r="F175" i="4"/>
  <c r="G172" i="4"/>
  <c r="F172" i="4"/>
  <c r="G169" i="4"/>
  <c r="F169" i="4"/>
  <c r="G163" i="4"/>
  <c r="F163" i="4"/>
  <c r="G161" i="4"/>
  <c r="F161" i="4"/>
  <c r="G160" i="4"/>
  <c r="F160" i="4"/>
  <c r="G156" i="4"/>
  <c r="F156" i="4"/>
  <c r="G155" i="4"/>
  <c r="F155" i="4"/>
  <c r="G154" i="4"/>
  <c r="F154" i="4"/>
  <c r="G152" i="4"/>
  <c r="F152" i="4"/>
  <c r="G151" i="4"/>
  <c r="F151" i="4"/>
  <c r="G150" i="4"/>
  <c r="F150" i="4"/>
  <c r="G142" i="4"/>
  <c r="F142" i="4"/>
  <c r="G141" i="4"/>
  <c r="F141" i="4"/>
  <c r="G137" i="4"/>
  <c r="F137" i="4"/>
  <c r="G136" i="4"/>
  <c r="F136" i="4"/>
  <c r="G135" i="4"/>
  <c r="F135" i="4"/>
  <c r="G134" i="4"/>
  <c r="F134" i="4"/>
  <c r="G133" i="4"/>
  <c r="F133" i="4"/>
  <c r="G129" i="4"/>
  <c r="F129" i="4"/>
  <c r="G128" i="4"/>
  <c r="F128" i="4"/>
  <c r="G125" i="4"/>
  <c r="F125" i="4"/>
  <c r="G123" i="4"/>
  <c r="F123" i="4"/>
  <c r="G120" i="4"/>
  <c r="F120" i="4"/>
  <c r="G113" i="4"/>
  <c r="F113" i="4"/>
  <c r="G112" i="4"/>
  <c r="F112" i="4"/>
  <c r="G111" i="4"/>
  <c r="F111" i="4"/>
  <c r="G110" i="4"/>
  <c r="F110" i="4"/>
  <c r="G109" i="4"/>
  <c r="F109" i="4"/>
  <c r="G108" i="4"/>
  <c r="F108" i="4"/>
  <c r="G107" i="4"/>
  <c r="F107" i="4"/>
  <c r="G106" i="4"/>
  <c r="F106" i="4"/>
  <c r="G104" i="4"/>
  <c r="F104" i="4"/>
  <c r="G103" i="4"/>
  <c r="F103" i="4"/>
  <c r="G101" i="4"/>
  <c r="F101" i="4"/>
  <c r="G92" i="4"/>
  <c r="F92" i="4"/>
  <c r="G91" i="4"/>
  <c r="F91" i="4"/>
  <c r="G89" i="4"/>
  <c r="F89" i="4"/>
  <c r="G88" i="4"/>
  <c r="F88" i="4"/>
  <c r="G87" i="4"/>
  <c r="F87" i="4"/>
  <c r="G86" i="4"/>
  <c r="F86" i="4"/>
  <c r="G85" i="4"/>
  <c r="F85" i="4"/>
  <c r="G84" i="4"/>
  <c r="F84" i="4"/>
  <c r="G75" i="4"/>
  <c r="F75" i="4"/>
  <c r="G74" i="4"/>
  <c r="F74" i="4"/>
  <c r="G72" i="4"/>
  <c r="F72" i="4"/>
  <c r="G70" i="4"/>
  <c r="F70" i="4"/>
  <c r="G69" i="4"/>
  <c r="F69" i="4"/>
  <c r="G66" i="4"/>
  <c r="F66" i="4"/>
  <c r="G65" i="4"/>
  <c r="F65" i="4"/>
  <c r="G64" i="4"/>
  <c r="F64" i="4"/>
  <c r="G60" i="4"/>
  <c r="F60" i="4"/>
  <c r="G57" i="4"/>
  <c r="F57" i="4"/>
  <c r="G55" i="4"/>
  <c r="F55" i="4"/>
  <c r="G53" i="4"/>
  <c r="F53" i="4"/>
  <c r="G52" i="4"/>
  <c r="F52" i="4"/>
  <c r="G43" i="4"/>
  <c r="F43" i="4"/>
  <c r="G39" i="4"/>
  <c r="F39" i="4"/>
  <c r="G29" i="4"/>
  <c r="F29" i="4"/>
  <c r="G28" i="4"/>
  <c r="F28" i="4"/>
  <c r="G26" i="4"/>
  <c r="F26" i="4"/>
  <c r="G25" i="4"/>
  <c r="F25" i="4"/>
  <c r="G24" i="4"/>
  <c r="F24" i="4"/>
  <c r="G22" i="4"/>
  <c r="F22" i="4"/>
  <c r="G21" i="4"/>
  <c r="F21" i="4"/>
  <c r="G20" i="4"/>
  <c r="F20" i="4"/>
  <c r="G19" i="4"/>
  <c r="F19" i="4"/>
  <c r="G18" i="4"/>
  <c r="F18" i="4"/>
  <c r="G17" i="4"/>
  <c r="F17" i="4"/>
  <c r="G16" i="4"/>
  <c r="F16" i="4"/>
  <c r="G15" i="4"/>
  <c r="F15" i="4"/>
  <c r="F9" i="4"/>
  <c r="G39" i="3"/>
  <c r="F39" i="3"/>
  <c r="G34" i="3"/>
  <c r="F34" i="3"/>
  <c r="G30" i="3"/>
  <c r="F30" i="3"/>
  <c r="G29" i="3"/>
  <c r="F29" i="3"/>
  <c r="G38" i="3"/>
  <c r="F38" i="3"/>
  <c r="G37" i="3"/>
  <c r="F37" i="3"/>
  <c r="G41" i="3"/>
  <c r="F41" i="3"/>
  <c r="G40" i="3"/>
  <c r="F40" i="3"/>
  <c r="G44" i="3"/>
  <c r="F44" i="3"/>
  <c r="G36" i="3"/>
  <c r="F36" i="3"/>
  <c r="G28" i="3"/>
  <c r="F28" i="3"/>
  <c r="G24" i="3"/>
  <c r="F24" i="3"/>
  <c r="G18" i="3"/>
  <c r="F18" i="3"/>
  <c r="G35" i="3"/>
  <c r="F35" i="3"/>
  <c r="G31" i="3"/>
  <c r="F31" i="3"/>
  <c r="G56" i="3"/>
  <c r="F56" i="3"/>
  <c r="G43" i="3"/>
  <c r="F43" i="3"/>
  <c r="G21" i="3"/>
  <c r="F21" i="3"/>
  <c r="G53" i="3"/>
  <c r="F53" i="3"/>
  <c r="G52" i="3"/>
  <c r="F52" i="3"/>
  <c r="G51" i="3"/>
  <c r="F51" i="3"/>
  <c r="G50" i="3"/>
  <c r="F50" i="3"/>
  <c r="G49" i="3"/>
  <c r="F49" i="3"/>
  <c r="G48" i="3"/>
  <c r="F48" i="3"/>
  <c r="G47" i="3"/>
  <c r="F47" i="3"/>
  <c r="G46" i="3"/>
  <c r="F4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  <c r="G5" i="3"/>
  <c r="F5" i="3"/>
  <c r="G4" i="3"/>
  <c r="F4" i="3"/>
  <c r="G3" i="3"/>
  <c r="F3" i="3"/>
  <c r="G59" i="3"/>
  <c r="F59" i="3"/>
  <c r="G58" i="3"/>
  <c r="F58" i="3"/>
  <c r="G57" i="3"/>
  <c r="F57" i="3"/>
  <c r="G55" i="3"/>
  <c r="F55" i="3"/>
  <c r="G54" i="3"/>
  <c r="F54" i="3"/>
  <c r="G45" i="3"/>
  <c r="F45" i="3"/>
  <c r="G20" i="3"/>
  <c r="F20" i="3"/>
  <c r="G25" i="3"/>
  <c r="F25" i="3"/>
  <c r="G22" i="3"/>
  <c r="F22" i="3"/>
  <c r="G32" i="3"/>
  <c r="F32" i="3"/>
  <c r="G27" i="3"/>
  <c r="F27" i="3"/>
  <c r="G33" i="3"/>
  <c r="F33" i="3"/>
  <c r="G23" i="3"/>
  <c r="F23" i="3"/>
  <c r="G19" i="3"/>
  <c r="F19" i="3"/>
  <c r="G17" i="3"/>
  <c r="F17" i="3"/>
  <c r="G16" i="3"/>
  <c r="F16" i="3"/>
  <c r="G42" i="3"/>
  <c r="F42" i="3"/>
  <c r="G26" i="3"/>
  <c r="F26" i="3"/>
  <c r="F95" i="2"/>
  <c r="F82" i="2"/>
  <c r="F131" i="2"/>
  <c r="F135" i="2"/>
  <c r="F81" i="2"/>
  <c r="F136" i="2"/>
  <c r="F55" i="2"/>
  <c r="F54" i="2"/>
  <c r="F73" i="2"/>
  <c r="F84" i="2"/>
  <c r="F86" i="2"/>
  <c r="F85" i="2"/>
  <c r="F80" i="2"/>
  <c r="F78" i="2"/>
  <c r="F69" i="2"/>
  <c r="F127" i="2"/>
  <c r="F114" i="2"/>
  <c r="F113" i="2"/>
  <c r="F111" i="2"/>
  <c r="F110" i="2"/>
  <c r="F128" i="2"/>
  <c r="F129" i="2"/>
  <c r="F130" i="2"/>
  <c r="F105" i="2"/>
  <c r="F125" i="2"/>
  <c r="F24" i="2"/>
  <c r="F48" i="2"/>
  <c r="F75" i="2"/>
  <c r="F118" i="2"/>
  <c r="G126" i="2"/>
  <c r="F126" i="2"/>
  <c r="G122" i="2"/>
  <c r="F122" i="2"/>
  <c r="G121" i="2"/>
  <c r="F121" i="2"/>
  <c r="G117" i="2"/>
  <c r="F117" i="2"/>
  <c r="G74" i="2"/>
  <c r="F74" i="2"/>
  <c r="G112" i="2"/>
  <c r="F112" i="2"/>
  <c r="G109" i="2"/>
  <c r="F109" i="2"/>
  <c r="G108" i="2"/>
  <c r="F108" i="2"/>
  <c r="G102" i="2"/>
  <c r="F102" i="2"/>
  <c r="G96" i="2"/>
  <c r="F96" i="2"/>
  <c r="G93" i="2"/>
  <c r="F93" i="2"/>
  <c r="G94" i="2"/>
  <c r="F94" i="2"/>
  <c r="G91" i="2"/>
  <c r="F91" i="2"/>
  <c r="G92" i="2"/>
  <c r="F92" i="2"/>
  <c r="G89" i="2"/>
  <c r="F89" i="2"/>
  <c r="G88" i="2"/>
  <c r="F88" i="2"/>
  <c r="G87" i="2"/>
  <c r="F87" i="2"/>
  <c r="G76" i="2"/>
  <c r="F76" i="2"/>
  <c r="G71" i="2"/>
  <c r="F71" i="2"/>
  <c r="G70" i="2"/>
  <c r="F70" i="2"/>
  <c r="G67" i="2"/>
  <c r="F67" i="2"/>
  <c r="G51" i="2"/>
  <c r="F51" i="2"/>
  <c r="G41" i="2"/>
  <c r="F41" i="2"/>
  <c r="G31" i="2"/>
  <c r="F31" i="2"/>
  <c r="G28" i="2"/>
  <c r="F28" i="2"/>
  <c r="G27" i="2"/>
  <c r="F27" i="2"/>
  <c r="G26" i="2"/>
  <c r="F26" i="2"/>
  <c r="G19" i="2"/>
  <c r="F19" i="2"/>
  <c r="G64" i="2"/>
  <c r="F64" i="2"/>
  <c r="G63" i="2"/>
  <c r="F63" i="2"/>
  <c r="G62" i="2"/>
  <c r="F62" i="2"/>
  <c r="G61" i="2"/>
  <c r="F61" i="2"/>
  <c r="G58" i="2"/>
  <c r="F58" i="2"/>
  <c r="G57" i="2"/>
  <c r="F57" i="2"/>
  <c r="G50" i="2"/>
  <c r="F50" i="2"/>
  <c r="G77" i="2"/>
  <c r="F77" i="2"/>
  <c r="G98" i="2"/>
  <c r="F98" i="2"/>
  <c r="G8" i="2"/>
  <c r="F8" i="2"/>
  <c r="G6" i="2"/>
  <c r="F6" i="2"/>
  <c r="G20" i="2"/>
  <c r="F20" i="2"/>
  <c r="G17" i="2"/>
  <c r="F17" i="2"/>
  <c r="G25" i="2"/>
  <c r="F25" i="2"/>
  <c r="G15" i="2"/>
  <c r="F15" i="2"/>
  <c r="G13" i="2"/>
  <c r="F13" i="2"/>
  <c r="G12" i="2"/>
  <c r="F12" i="2"/>
  <c r="G116" i="2"/>
  <c r="F116" i="2"/>
  <c r="G72" i="2"/>
  <c r="F72" i="2"/>
  <c r="G30" i="2"/>
  <c r="F30" i="2"/>
  <c r="G134" i="2"/>
  <c r="F134" i="2"/>
  <c r="G132" i="2"/>
  <c r="F132" i="2"/>
  <c r="G124" i="2"/>
  <c r="F124" i="2"/>
  <c r="G123" i="2"/>
  <c r="F123" i="2"/>
  <c r="G119" i="2"/>
  <c r="F119" i="2"/>
  <c r="G115" i="2"/>
  <c r="F115" i="2"/>
  <c r="G107" i="2"/>
  <c r="F107" i="2"/>
  <c r="G106" i="2"/>
  <c r="F106" i="2"/>
  <c r="G65" i="2"/>
  <c r="F65" i="2"/>
  <c r="G103" i="2"/>
  <c r="F103" i="2"/>
  <c r="G101" i="2"/>
  <c r="F101" i="2"/>
  <c r="G99" i="2"/>
  <c r="F99" i="2"/>
  <c r="G97" i="2"/>
  <c r="F97" i="2"/>
  <c r="G100" i="2"/>
  <c r="F100" i="2"/>
  <c r="G83" i="2"/>
  <c r="F83" i="2"/>
  <c r="G79" i="2"/>
  <c r="F79" i="2"/>
  <c r="G68" i="2"/>
  <c r="F68" i="2"/>
  <c r="G66" i="2"/>
  <c r="F66" i="2"/>
  <c r="G53" i="2"/>
  <c r="F53" i="2"/>
  <c r="G52" i="2"/>
  <c r="F52" i="2"/>
  <c r="G49" i="2"/>
  <c r="F49" i="2"/>
  <c r="G47" i="2"/>
  <c r="F47" i="2"/>
  <c r="G46" i="2"/>
  <c r="F46" i="2"/>
  <c r="G43" i="2"/>
  <c r="F43" i="2"/>
  <c r="G40" i="2"/>
  <c r="F40" i="2"/>
  <c r="G44" i="2"/>
  <c r="F44" i="2"/>
  <c r="G39" i="2"/>
  <c r="F39" i="2"/>
  <c r="G38" i="2"/>
  <c r="F38" i="2"/>
  <c r="G37" i="2"/>
  <c r="F37" i="2"/>
  <c r="G36" i="2"/>
  <c r="F36" i="2"/>
  <c r="G35" i="2"/>
  <c r="F35" i="2"/>
  <c r="G34" i="2"/>
  <c r="F34" i="2"/>
  <c r="G33" i="2"/>
  <c r="F33" i="2"/>
  <c r="G29" i="2"/>
  <c r="F29" i="2"/>
  <c r="G22" i="2"/>
  <c r="F22" i="2"/>
  <c r="G21" i="2"/>
  <c r="F21" i="2"/>
  <c r="G18" i="2"/>
  <c r="F18" i="2"/>
  <c r="G16" i="2"/>
  <c r="F16" i="2"/>
  <c r="G11" i="2"/>
  <c r="F11" i="2"/>
  <c r="G10" i="2"/>
  <c r="F10" i="2"/>
  <c r="G9" i="2"/>
  <c r="F9" i="2"/>
  <c r="G5" i="2"/>
  <c r="F5" i="2"/>
  <c r="G4" i="2"/>
  <c r="F4" i="2"/>
  <c r="G3" i="2"/>
  <c r="F3" i="2"/>
  <c r="F122" i="1"/>
  <c r="G160" i="1"/>
  <c r="F160" i="1"/>
  <c r="G157" i="1"/>
  <c r="F157" i="1"/>
  <c r="G156" i="1"/>
  <c r="F156" i="1"/>
  <c r="G155" i="1"/>
  <c r="F155" i="1"/>
  <c r="G154" i="1"/>
  <c r="F154" i="1"/>
  <c r="G153" i="1"/>
  <c r="F153" i="1"/>
  <c r="G150" i="1"/>
  <c r="F150" i="1"/>
  <c r="G149" i="1"/>
  <c r="F149" i="1"/>
  <c r="G147" i="1"/>
  <c r="F147" i="1"/>
  <c r="G146" i="1"/>
  <c r="F146" i="1"/>
  <c r="G142" i="1"/>
  <c r="F142" i="1"/>
  <c r="G143" i="1"/>
  <c r="F143" i="1"/>
  <c r="G141" i="1"/>
  <c r="F141" i="1"/>
  <c r="G140" i="1"/>
  <c r="F140" i="1"/>
  <c r="G139" i="1"/>
  <c r="F139" i="1"/>
  <c r="G136" i="1"/>
  <c r="F136" i="1"/>
  <c r="F133" i="1"/>
  <c r="G151" i="1"/>
  <c r="F151" i="1"/>
  <c r="F137" i="1"/>
  <c r="G138" i="1"/>
  <c r="F138" i="1"/>
  <c r="G132" i="1"/>
  <c r="F132" i="1"/>
  <c r="G135" i="1"/>
  <c r="F135" i="1"/>
  <c r="G134" i="1"/>
  <c r="F134" i="1"/>
  <c r="G130" i="1"/>
  <c r="F130" i="1"/>
  <c r="G129" i="1"/>
  <c r="F129" i="1"/>
  <c r="G127" i="1"/>
  <c r="F127" i="1"/>
  <c r="G126" i="1"/>
  <c r="F126" i="1"/>
  <c r="G125" i="1"/>
  <c r="F125" i="1"/>
  <c r="G124" i="1"/>
  <c r="F124" i="1"/>
  <c r="G131" i="1"/>
  <c r="F131" i="1"/>
  <c r="G123" i="1"/>
  <c r="F123" i="1"/>
  <c r="G121" i="1"/>
  <c r="F121" i="1"/>
  <c r="G120" i="1"/>
  <c r="F120" i="1"/>
  <c r="G119" i="1"/>
  <c r="F119" i="1"/>
  <c r="G118" i="1"/>
  <c r="F118" i="1"/>
  <c r="G117" i="1"/>
  <c r="F117" i="1"/>
  <c r="G116" i="1"/>
  <c r="F116" i="1"/>
  <c r="F65" i="1"/>
  <c r="F67" i="1"/>
  <c r="F66" i="1"/>
  <c r="G109" i="1"/>
  <c r="F109" i="1"/>
  <c r="G108" i="1"/>
  <c r="F108" i="1"/>
  <c r="G107" i="1"/>
  <c r="F107" i="1"/>
  <c r="G106" i="1"/>
  <c r="F106" i="1"/>
  <c r="F105" i="1"/>
  <c r="G102" i="1"/>
  <c r="F102" i="1"/>
  <c r="G68" i="1"/>
  <c r="F68" i="1"/>
  <c r="G69" i="1"/>
  <c r="F69" i="1"/>
  <c r="G101" i="1"/>
  <c r="F101" i="1"/>
  <c r="G100" i="1"/>
  <c r="F100" i="1"/>
  <c r="G99" i="1"/>
  <c r="F99" i="1"/>
  <c r="G98" i="1"/>
  <c r="F98" i="1"/>
  <c r="G97" i="1"/>
  <c r="F97" i="1"/>
  <c r="G96" i="1"/>
  <c r="F96" i="1"/>
  <c r="G86" i="1"/>
  <c r="F86" i="1"/>
  <c r="G88" i="1"/>
  <c r="F88" i="1"/>
  <c r="G87" i="1"/>
  <c r="F87" i="1"/>
  <c r="G85" i="1"/>
  <c r="F85" i="1"/>
  <c r="G84" i="1"/>
  <c r="F84" i="1"/>
  <c r="G83" i="1"/>
  <c r="F83" i="1"/>
  <c r="G82" i="1"/>
  <c r="F82" i="1"/>
  <c r="G81" i="1"/>
  <c r="F81" i="1"/>
  <c r="G80" i="1"/>
  <c r="F80" i="1"/>
  <c r="G79" i="1"/>
  <c r="F79" i="1"/>
  <c r="G78" i="1"/>
  <c r="F78" i="1"/>
  <c r="G77" i="1"/>
  <c r="F77" i="1"/>
  <c r="G76" i="1"/>
  <c r="F76" i="1"/>
  <c r="G75" i="1"/>
  <c r="F75" i="1"/>
  <c r="G114" i="1"/>
  <c r="F114" i="1"/>
  <c r="G113" i="1"/>
  <c r="F113" i="1"/>
  <c r="G112" i="1"/>
  <c r="F112" i="1"/>
  <c r="G74" i="1"/>
  <c r="F74" i="1"/>
  <c r="G73" i="1"/>
  <c r="F73" i="1"/>
  <c r="G72" i="1"/>
  <c r="F72" i="1"/>
  <c r="G71" i="1"/>
  <c r="F71" i="1"/>
  <c r="G70" i="1"/>
  <c r="F70" i="1"/>
  <c r="G63" i="1"/>
  <c r="F63" i="1"/>
  <c r="G64" i="1"/>
  <c r="F64" i="1"/>
  <c r="G111" i="1"/>
  <c r="F111" i="1"/>
  <c r="G110" i="1"/>
  <c r="F110" i="1"/>
  <c r="G103" i="1"/>
  <c r="F103" i="1"/>
  <c r="G104" i="1"/>
  <c r="F104" i="1"/>
  <c r="G59" i="1"/>
  <c r="F59" i="1"/>
  <c r="G58" i="1"/>
  <c r="F58" i="1"/>
  <c r="G57" i="1"/>
  <c r="F57" i="1"/>
  <c r="F56" i="1"/>
  <c r="F158" i="1"/>
  <c r="G55" i="1"/>
  <c r="F55" i="1"/>
  <c r="G54" i="1"/>
  <c r="F54" i="1"/>
  <c r="G53" i="1"/>
  <c r="F53" i="1"/>
  <c r="G52" i="1"/>
  <c r="F52" i="1"/>
  <c r="F51" i="1"/>
  <c r="G50" i="1"/>
  <c r="F50" i="1"/>
  <c r="G48" i="1"/>
  <c r="F48" i="1"/>
  <c r="G49" i="1"/>
  <c r="F49" i="1"/>
  <c r="F47" i="1"/>
  <c r="F16" i="1"/>
  <c r="F43" i="1"/>
  <c r="F45" i="1"/>
  <c r="F44" i="1"/>
  <c r="F40" i="1"/>
  <c r="F42" i="1"/>
  <c r="G41" i="1"/>
  <c r="F41" i="1"/>
  <c r="F38" i="1"/>
  <c r="F39" i="1"/>
  <c r="F35" i="1"/>
  <c r="G37" i="1"/>
  <c r="F37" i="1"/>
  <c r="G36" i="1"/>
  <c r="F36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F22" i="1"/>
  <c r="G21" i="1"/>
  <c r="F21" i="1"/>
  <c r="F20" i="1"/>
  <c r="G115" i="1"/>
  <c r="F115" i="1"/>
  <c r="G19" i="1"/>
  <c r="F19" i="1"/>
  <c r="G18" i="1"/>
  <c r="F18" i="1"/>
  <c r="G17" i="1"/>
  <c r="F17" i="1"/>
  <c r="G15" i="1"/>
  <c r="F15" i="1"/>
  <c r="G13" i="1"/>
  <c r="F13" i="1"/>
  <c r="G12" i="1"/>
  <c r="F12" i="1"/>
  <c r="F14" i="1"/>
  <c r="F11" i="1"/>
  <c r="G10" i="1"/>
  <c r="F10" i="1"/>
  <c r="G9" i="1"/>
  <c r="F9" i="1"/>
  <c r="F8" i="1"/>
  <c r="F7" i="1"/>
  <c r="F6" i="1"/>
  <c r="F5" i="1"/>
  <c r="F3" i="1"/>
  <c r="F4" i="1"/>
</calcChain>
</file>

<file path=xl/sharedStrings.xml><?xml version="1.0" encoding="utf-8"?>
<sst xmlns="http://schemas.openxmlformats.org/spreadsheetml/2006/main" count="1708" uniqueCount="1195">
  <si>
    <t>Prix vente unitaire</t>
  </si>
  <si>
    <t>Quantité désirée</t>
  </si>
  <si>
    <t>Total à payer</t>
  </si>
  <si>
    <t>Liste levage</t>
  </si>
  <si>
    <t>Liste EPI</t>
  </si>
  <si>
    <t>Liste Soud</t>
  </si>
  <si>
    <t>Liste Outillage</t>
  </si>
  <si>
    <t>ok</t>
  </si>
  <si>
    <t>z</t>
  </si>
  <si>
    <t>Z</t>
  </si>
  <si>
    <t>Stockage</t>
  </si>
  <si>
    <t>SITE</t>
  </si>
  <si>
    <t>N° CI</t>
  </si>
  <si>
    <t>Date</t>
  </si>
  <si>
    <t>Validation Responsable :</t>
  </si>
  <si>
    <t>DESIGNATION</t>
  </si>
  <si>
    <t>Qté demandée</t>
  </si>
  <si>
    <t>Qté livrée</t>
  </si>
  <si>
    <t>Prix total</t>
  </si>
  <si>
    <t>Reste à livrer / délai</t>
  </si>
  <si>
    <t>COMMANDE EPI / OUTILLAGE</t>
  </si>
  <si>
    <t>Prix à payer</t>
  </si>
  <si>
    <t>Livraison souhaitée:</t>
  </si>
  <si>
    <t>Destinataire</t>
  </si>
  <si>
    <t>N° DT si nécessaire</t>
  </si>
  <si>
    <t>Date livraison / enlèvement :</t>
  </si>
  <si>
    <t xml:space="preserve"> Commande réceptionnée / enlevée par :                           Signature : </t>
  </si>
  <si>
    <t>Adresse de livraison :</t>
  </si>
  <si>
    <t>F-RAA-MAT-001</t>
  </si>
  <si>
    <t xml:space="preserve">Demandeur : </t>
  </si>
  <si>
    <t>Article non stocké attention délais</t>
  </si>
  <si>
    <t>Adhésif Aluminium 50 Microns 50mm (50m)</t>
  </si>
  <si>
    <t>Adhésif armé fibre de verre 50MM (50M)</t>
  </si>
  <si>
    <t>Adhésif Bâtiment Orange 50mm x 33M Vinyle 12/100mm</t>
  </si>
  <si>
    <t>Adhésif toilé US Gris 50MM (50M)</t>
  </si>
  <si>
    <t>Aérosol colle 3M 400ml 77</t>
  </si>
  <si>
    <t>Aérosol colle 3M WELD 90</t>
  </si>
  <si>
    <t>Aérosol de peinture BLANC Satiné RAL9010</t>
  </si>
  <si>
    <t>Aérosol de peinture GRIS RAL7035</t>
  </si>
  <si>
    <t>Aérosol de peinture ROUGE RAL3000</t>
  </si>
  <si>
    <t>Aérosol de peinture VERT RAL6001</t>
  </si>
  <si>
    <t>Bac gerbable Gris 400x300x110</t>
  </si>
  <si>
    <t>Balayette coco manche long</t>
  </si>
  <si>
    <t>BIG BAG Standard fond plat 870x870x110 1500kgs</t>
  </si>
  <si>
    <t>Bobine de 100M corde POLYPRO Diam.20</t>
  </si>
  <si>
    <t>Boite de 1000 étiquettes métal Vert</t>
  </si>
  <si>
    <t>Bouchon CALTEX acier 10"</t>
  </si>
  <si>
    <t>Bouchon CALTEX acier 8"</t>
  </si>
  <si>
    <t>Cadenas ABUS 84/35 laiton à Clé de 35</t>
  </si>
  <si>
    <t>Cadenas ABUS Laiton 60/40 à clé de 40</t>
  </si>
  <si>
    <t>Caisse a gacher Plastique MM 25L</t>
  </si>
  <si>
    <t>Chiffon couleur coton (10 kg)</t>
  </si>
  <si>
    <t>Chiffon tee shirt couleur coton (10 kg)</t>
  </si>
  <si>
    <t>Corne de brume</t>
  </si>
  <si>
    <t>Craie Blanc de Briancon naturelle 100x10x10mm (50 batons)</t>
  </si>
  <si>
    <t>Etiquette Adhésive Gits au modèle</t>
  </si>
  <si>
    <t xml:space="preserve">Etiquette de jointage plastique Jaune </t>
  </si>
  <si>
    <t>Lampe Frontale LED +3LR03</t>
  </si>
  <si>
    <t>Lingettes (150) KRESTO Universal WIPES (nettoyage doux salissures fortes)</t>
  </si>
  <si>
    <t>Marqueur PEN Rouge</t>
  </si>
  <si>
    <t>Marqueur PEN Blanc</t>
  </si>
  <si>
    <t>Marqueur PEN Jaune</t>
  </si>
  <si>
    <t>Marqueur permanent à peinture BLANC (écrit métal)</t>
  </si>
  <si>
    <t>Marqueur permanent à peinture JAUNE (écrit métal)</t>
  </si>
  <si>
    <t>Essuyage chamois 1000F 23x23cm (x2 bobine)</t>
  </si>
  <si>
    <t>Paquet de 1000 liens métal pour étiquettes</t>
  </si>
  <si>
    <t>Paquet de 250 étiquettes de contrôle</t>
  </si>
  <si>
    <t>Projecteur autonome GALAXY PRO 3500 lumens</t>
  </si>
  <si>
    <t>Ruban mesure 5M Abs avec blocage</t>
  </si>
  <si>
    <t>Ruban mesure 8M Abs avec blocage</t>
  </si>
  <si>
    <t>Savon ARMA Gel microbilles 4L avec pompe</t>
  </si>
  <si>
    <t>Bache Pro Lourde BICOLORE 2Mx3M 80Gr/M2 (40)</t>
  </si>
  <si>
    <t>Rallonge TIG Eau 20M nue</t>
  </si>
  <si>
    <t>Aérosol de Dégrippant Lubrifiant DEBLOCK 650ML</t>
  </si>
  <si>
    <t>Aérosol de Nettoyant freins et mécanique 650ML</t>
  </si>
  <si>
    <t>Aérosol d'Huile de coupe 650ML</t>
  </si>
  <si>
    <t>Aérosol de peinture BLEU RAL5002</t>
  </si>
  <si>
    <t>Aérosol de peinture NOIR RAL9005</t>
  </si>
  <si>
    <t>Adhésif d'emballage MARRON</t>
  </si>
  <si>
    <t>Adhésif Masquage papier 50mm</t>
  </si>
  <si>
    <t>Marqueur PEN Bleu</t>
  </si>
  <si>
    <t>Lampe frontale 80 LUMENS PiXA2 Petzl</t>
  </si>
  <si>
    <t>Chiffons Blancs coton Extra en Carton de 10Kg</t>
  </si>
  <si>
    <t>Disque à tronçonner inox PROMAX 230x1,9</t>
  </si>
  <si>
    <t>Aérosol de peinture JAUNE RAL1021</t>
  </si>
  <si>
    <t>Balai ménage coco 29cm douille plastique</t>
  </si>
  <si>
    <t>Cadenas ABUS Laiton 60/40 de 40 grande anse longue</t>
  </si>
  <si>
    <t>Collier COLSON plastique bleu 3,6x290mm le mille</t>
  </si>
  <si>
    <t>Etiquette de contrôle (paquet de 250)</t>
  </si>
  <si>
    <t>Fil de fer galvanisé D 1,5 le Kg</t>
  </si>
  <si>
    <t>Film emballage noir long. 300M 20 Mic</t>
  </si>
  <si>
    <t>Lame scie sabre multi coupe lG225</t>
  </si>
  <si>
    <t>Loctite 406 20Gr colle</t>
  </si>
  <si>
    <t>Loctite 577 Tubetanche en 50ml</t>
  </si>
  <si>
    <t>Loctite JS544 joint bleu 100G</t>
  </si>
  <si>
    <t>Manche de lime bi-matière</t>
  </si>
  <si>
    <t>Manche de lime de 26</t>
  </si>
  <si>
    <t>Manchon patte de lapin peintre anti-goutte (x2)</t>
  </si>
  <si>
    <t>Marqueur permanent à peinture BLEU (écrit métal)</t>
  </si>
  <si>
    <t>Pelle à poussière de ménage tout métal</t>
  </si>
  <si>
    <t>Pelle ronde 270 de chantier</t>
  </si>
  <si>
    <t>Pot 1L glycero 5132 Blanc RAL 9010</t>
  </si>
  <si>
    <t>Rubalise de chantier Rouge/Blanc 100m</t>
  </si>
  <si>
    <t>Ruban adhésif antidérapant Jaune/Noir larg. 50mm Long 15M</t>
  </si>
  <si>
    <t>Ruban mesure 3M Abs avec blocage</t>
  </si>
  <si>
    <t>Ruban PTFE standard L12mm x 12M x 0,075mm (téflon)</t>
  </si>
  <si>
    <t>Lame scie sabre KL 618G 150x20x0,9</t>
  </si>
  <si>
    <t>Chiffon essuyage textile sweatshirt couleur sac10kg</t>
  </si>
  <si>
    <t>Aérosol de traceur chantier VERT Fluo</t>
  </si>
  <si>
    <t>Ruban PTFE spécial gaz vapeur (téflon)</t>
  </si>
  <si>
    <t>Marqueur permanent à peinture ROUGE (écrit métal)</t>
  </si>
  <si>
    <t>Sac poubelle 130 L (rouleau de 20 sacs)</t>
  </si>
  <si>
    <t>Sac poubelle 050 L ( rouleau de 50 sacs )</t>
  </si>
  <si>
    <t>Pochette "affaires"</t>
  </si>
  <si>
    <t xml:space="preserve">Pochette nettoyante </t>
  </si>
  <si>
    <t>Prise 220V etanche femelle</t>
  </si>
  <si>
    <t>Prise 220v etanche male</t>
  </si>
  <si>
    <t>Sac de voyage french navy</t>
  </si>
  <si>
    <t>Etiquettes métalliques Blanche 110x55 + lien</t>
  </si>
  <si>
    <t>Lampe frontale ATEX 2610</t>
  </si>
  <si>
    <t>Lampe PELI 1975 ATEX Zone 1</t>
  </si>
  <si>
    <t>Loctite 262</t>
  </si>
  <si>
    <t>Loctite 270</t>
  </si>
  <si>
    <t>Loctite 243 frein filet 50ml</t>
  </si>
  <si>
    <t>Graisse cuivre 500gr (pot)</t>
  </si>
  <si>
    <t>Dégraissant solvant SRB100 bidon 10L</t>
  </si>
  <si>
    <t>Détecteur de fuite</t>
  </si>
  <si>
    <t>Trousse de secours 5 personnes rouge ASEP BTP5</t>
  </si>
  <si>
    <t>Référence Magasin</t>
  </si>
  <si>
    <t>Liste article</t>
  </si>
  <si>
    <t>D-0002</t>
  </si>
  <si>
    <t>D-0003</t>
  </si>
  <si>
    <t>D-0004</t>
  </si>
  <si>
    <t>D-0005</t>
  </si>
  <si>
    <t>D-0006</t>
  </si>
  <si>
    <t>D-0007</t>
  </si>
  <si>
    <t>D-0008</t>
  </si>
  <si>
    <t>D-0009</t>
  </si>
  <si>
    <t>D-0010</t>
  </si>
  <si>
    <t>D-0011</t>
  </si>
  <si>
    <t>D-0012</t>
  </si>
  <si>
    <t>D-0013</t>
  </si>
  <si>
    <t>D-0014</t>
  </si>
  <si>
    <t>D-0015</t>
  </si>
  <si>
    <t>D-0016</t>
  </si>
  <si>
    <t>D-0017</t>
  </si>
  <si>
    <t>D-0018</t>
  </si>
  <si>
    <t>D-0019</t>
  </si>
  <si>
    <t>D-0020</t>
  </si>
  <si>
    <t>Cadenas MASTERLOCK à clé 160D (laiton de 60)</t>
  </si>
  <si>
    <t>D-0021</t>
  </si>
  <si>
    <t>D-0022</t>
  </si>
  <si>
    <t>Cadenas MASTERLOCK à chiffres 604D SURETE (laiton 60)</t>
  </si>
  <si>
    <t>D-0023</t>
  </si>
  <si>
    <t>D-0024</t>
  </si>
  <si>
    <t>D-0025</t>
  </si>
  <si>
    <t>D-0026</t>
  </si>
  <si>
    <t>D-0027</t>
  </si>
  <si>
    <t>D-0028</t>
  </si>
  <si>
    <t>D-0029</t>
  </si>
  <si>
    <t>D-0030</t>
  </si>
  <si>
    <t>D-0031</t>
  </si>
  <si>
    <t>D-0032</t>
  </si>
  <si>
    <t>D-0033</t>
  </si>
  <si>
    <t>D-0034</t>
  </si>
  <si>
    <t>D-0035</t>
  </si>
  <si>
    <t>D-0036</t>
  </si>
  <si>
    <t>D-0037</t>
  </si>
  <si>
    <t>D-0038</t>
  </si>
  <si>
    <t>D-0039</t>
  </si>
  <si>
    <t>D-0040</t>
  </si>
  <si>
    <t>D-0042</t>
  </si>
  <si>
    <t>D-0043</t>
  </si>
  <si>
    <t>D-0044</t>
  </si>
  <si>
    <t>D-0045</t>
  </si>
  <si>
    <t>D-0046</t>
  </si>
  <si>
    <t>D-0047</t>
  </si>
  <si>
    <t>D-0049</t>
  </si>
  <si>
    <t>D-0051</t>
  </si>
  <si>
    <t>D-0055</t>
  </si>
  <si>
    <t>D-0056</t>
  </si>
  <si>
    <t>D-0057</t>
  </si>
  <si>
    <t>D-0058</t>
  </si>
  <si>
    <t>D-0060</t>
  </si>
  <si>
    <t>D-0061</t>
  </si>
  <si>
    <t>D-0062</t>
  </si>
  <si>
    <t>D-0063</t>
  </si>
  <si>
    <t>D-0064</t>
  </si>
  <si>
    <t>D-0065</t>
  </si>
  <si>
    <t>D-0069</t>
  </si>
  <si>
    <t>D-0072</t>
  </si>
  <si>
    <t>D-0073</t>
  </si>
  <si>
    <t>D-0074</t>
  </si>
  <si>
    <t>D-0075</t>
  </si>
  <si>
    <t>D-0076</t>
  </si>
  <si>
    <t>D-0077</t>
  </si>
  <si>
    <t>D-0078</t>
  </si>
  <si>
    <t>D-0080</t>
  </si>
  <si>
    <t>D-0081</t>
  </si>
  <si>
    <t>D-0082</t>
  </si>
  <si>
    <t>D-0083</t>
  </si>
  <si>
    <t>D-0084</t>
  </si>
  <si>
    <t>D-0085</t>
  </si>
  <si>
    <t>D-0086</t>
  </si>
  <si>
    <t>D-0087</t>
  </si>
  <si>
    <t>D-0088</t>
  </si>
  <si>
    <t>D-0089</t>
  </si>
  <si>
    <t>D-0090</t>
  </si>
  <si>
    <t>D-0091</t>
  </si>
  <si>
    <t>D-0092</t>
  </si>
  <si>
    <t>D-0093</t>
  </si>
  <si>
    <t>D-0094</t>
  </si>
  <si>
    <t>D-0096</t>
  </si>
  <si>
    <t>D-0097</t>
  </si>
  <si>
    <t>D-0098</t>
  </si>
  <si>
    <t>D-0099</t>
  </si>
  <si>
    <t>D-0101</t>
  </si>
  <si>
    <t>D-0102</t>
  </si>
  <si>
    <t>D-0105</t>
  </si>
  <si>
    <t>D-0106</t>
  </si>
  <si>
    <t>D-0107</t>
  </si>
  <si>
    <t>D-0108</t>
  </si>
  <si>
    <t>D-0109</t>
  </si>
  <si>
    <t>D-0110</t>
  </si>
  <si>
    <t>D-0111</t>
  </si>
  <si>
    <t>D-0112</t>
  </si>
  <si>
    <t>D-0116</t>
  </si>
  <si>
    <t>D-0120</t>
  </si>
  <si>
    <t>D-0121</t>
  </si>
  <si>
    <t>D-0122</t>
  </si>
  <si>
    <t>D-0123</t>
  </si>
  <si>
    <t>D-0124</t>
  </si>
  <si>
    <t>D-0125</t>
  </si>
  <si>
    <t>D-0126</t>
  </si>
  <si>
    <t>D-0127</t>
  </si>
  <si>
    <t>D-0128</t>
  </si>
  <si>
    <t>D-0129</t>
  </si>
  <si>
    <t>D-0130</t>
  </si>
  <si>
    <t>D-0131</t>
  </si>
  <si>
    <t>D-0132</t>
  </si>
  <si>
    <t>D-0133</t>
  </si>
  <si>
    <t>D-0134</t>
  </si>
  <si>
    <t>D-0135</t>
  </si>
  <si>
    <t>D-0136</t>
  </si>
  <si>
    <t>D-0137</t>
  </si>
  <si>
    <t>D-0139</t>
  </si>
  <si>
    <t>D-0140</t>
  </si>
  <si>
    <t>D-0141</t>
  </si>
  <si>
    <t>D-0142</t>
  </si>
  <si>
    <t>D-0143</t>
  </si>
  <si>
    <t>Lien pour étiquettes metalliques</t>
  </si>
  <si>
    <t>D-0144</t>
  </si>
  <si>
    <t>Silicone translucide</t>
  </si>
  <si>
    <t>D-0145</t>
  </si>
  <si>
    <t>D-0146</t>
  </si>
  <si>
    <t>Liens COLSON plastique bleu 7,8x375mm le mille</t>
  </si>
  <si>
    <t>D-0147</t>
  </si>
  <si>
    <t>Manche de lime de 28</t>
  </si>
  <si>
    <t>E-0001</t>
  </si>
  <si>
    <t>E-0011</t>
  </si>
  <si>
    <t>E-0012</t>
  </si>
  <si>
    <t>E-0013</t>
  </si>
  <si>
    <t>E-0014</t>
  </si>
  <si>
    <t>E-0016</t>
  </si>
  <si>
    <t>E-0017</t>
  </si>
  <si>
    <t>E-0018</t>
  </si>
  <si>
    <t>E-0020</t>
  </si>
  <si>
    <t>E-0021</t>
  </si>
  <si>
    <t>E-0022</t>
  </si>
  <si>
    <t>E-0023</t>
  </si>
  <si>
    <t>E-0024</t>
  </si>
  <si>
    <t>E-0025</t>
  </si>
  <si>
    <t>E-0026</t>
  </si>
  <si>
    <t>E-0027</t>
  </si>
  <si>
    <t>E-0029</t>
  </si>
  <si>
    <t>E-0030</t>
  </si>
  <si>
    <t>E-0031</t>
  </si>
  <si>
    <t>E-0032</t>
  </si>
  <si>
    <t>E-0033</t>
  </si>
  <si>
    <t>Filtre 202 A2P3 pour demi masque ADVANTAGE (lot de 2)</t>
  </si>
  <si>
    <t>E-0034</t>
  </si>
  <si>
    <t>Filtre 202 P3 ADVANTAGE (lot de 2)</t>
  </si>
  <si>
    <t>E-0035</t>
  </si>
  <si>
    <t>Filtre HG-P3</t>
  </si>
  <si>
    <t>E-0036</t>
  </si>
  <si>
    <t>E-0037</t>
  </si>
  <si>
    <t>E-0038</t>
  </si>
  <si>
    <t>E-0039</t>
  </si>
  <si>
    <t>E-0040</t>
  </si>
  <si>
    <t>E-0041</t>
  </si>
  <si>
    <t>E-0042</t>
  </si>
  <si>
    <t>E-0043</t>
  </si>
  <si>
    <t>E-0044</t>
  </si>
  <si>
    <t>E-0045</t>
  </si>
  <si>
    <t>E-0047</t>
  </si>
  <si>
    <t>E-0048</t>
  </si>
  <si>
    <t>E-0049</t>
  </si>
  <si>
    <t>E-0050</t>
  </si>
  <si>
    <t>E-0051</t>
  </si>
  <si>
    <t>E-0053</t>
  </si>
  <si>
    <t>E-0055</t>
  </si>
  <si>
    <t>Gant HANDLITE 200G Polyamid GRIS T10 OPSIAL</t>
  </si>
  <si>
    <t>E-0056</t>
  </si>
  <si>
    <t>Gant HANDLITE 200G Polyamid GRIS T7 OPSIAL</t>
  </si>
  <si>
    <t>E-0057</t>
  </si>
  <si>
    <t xml:space="preserve">Gant HANDLITE 200G Polyamid GRIS T8 OPSIAL </t>
  </si>
  <si>
    <t>E-0058</t>
  </si>
  <si>
    <t xml:space="preserve">Gant HANDLITE 200G Polyamid GRIS T9 OPSIAL </t>
  </si>
  <si>
    <t>E-0059</t>
  </si>
  <si>
    <t xml:space="preserve">Gant HANDSAFE 700G fibre de verre T10 OPSIAL </t>
  </si>
  <si>
    <t>E-0060</t>
  </si>
  <si>
    <t xml:space="preserve">Gant HANDSAFE 700G fibre de verre T7 OPSIAL </t>
  </si>
  <si>
    <t>E-0061</t>
  </si>
  <si>
    <t xml:space="preserve">Gant HANDSAFE 700G fibre de verre T8 OPSIAL </t>
  </si>
  <si>
    <t>E-0062</t>
  </si>
  <si>
    <t>Gant HANDSAFE 700G fibre de verre T9 OPSIAL</t>
  </si>
  <si>
    <t>E-0063</t>
  </si>
  <si>
    <t>E-0064</t>
  </si>
  <si>
    <t>E-0065</t>
  </si>
  <si>
    <t>E-0066</t>
  </si>
  <si>
    <t>E-0067</t>
  </si>
  <si>
    <t xml:space="preserve">Gant POWERGRAB Prenium LATEX T10 OPSIAL </t>
  </si>
  <si>
    <t xml:space="preserve">Gant Protection Chimique TECHNIC 420 T10 </t>
  </si>
  <si>
    <t>E-0080</t>
  </si>
  <si>
    <t>E-0081</t>
  </si>
  <si>
    <t>E-0082</t>
  </si>
  <si>
    <t>E-0083</t>
  </si>
  <si>
    <t>E-0084</t>
  </si>
  <si>
    <t>Gilet HV Orange XL 2BD sérigraphie 2CL cœur +dos</t>
  </si>
  <si>
    <t>E-0085</t>
  </si>
  <si>
    <t>Lunette KARA incolore</t>
  </si>
  <si>
    <t>E-0086</t>
  </si>
  <si>
    <t>E-0087</t>
  </si>
  <si>
    <t>E-0088</t>
  </si>
  <si>
    <t>E-0089</t>
  </si>
  <si>
    <t>E-0090</t>
  </si>
  <si>
    <t>E-0091</t>
  </si>
  <si>
    <t>E-0092</t>
  </si>
  <si>
    <t>E-0093</t>
  </si>
  <si>
    <t>E-0094</t>
  </si>
  <si>
    <t>Masque Bifiltres ADVANTAGE 3221 Taille M</t>
  </si>
  <si>
    <t>E-0095</t>
  </si>
  <si>
    <t>E-0096</t>
  </si>
  <si>
    <t>E-0097</t>
  </si>
  <si>
    <t>E-0098</t>
  </si>
  <si>
    <t>E-0099</t>
  </si>
  <si>
    <t>E-0100</t>
  </si>
  <si>
    <t>E-0101</t>
  </si>
  <si>
    <t>E-0102</t>
  </si>
  <si>
    <t>E-0105</t>
  </si>
  <si>
    <t>E-0106</t>
  </si>
  <si>
    <t>E-0107</t>
  </si>
  <si>
    <t xml:space="preserve">Gant HANDLITE 200G Polyamid GRIS T11 OPSIAL </t>
  </si>
  <si>
    <t>E-0108</t>
  </si>
  <si>
    <t>Jugulaire coton standard 12MM</t>
  </si>
  <si>
    <t>E-0114</t>
  </si>
  <si>
    <t>E-0115</t>
  </si>
  <si>
    <t>E-0116</t>
  </si>
  <si>
    <t>E-0117</t>
  </si>
  <si>
    <t>E-0118</t>
  </si>
  <si>
    <t>E-0119</t>
  </si>
  <si>
    <t>E-0139</t>
  </si>
  <si>
    <t>E-0141</t>
  </si>
  <si>
    <t>E-0142</t>
  </si>
  <si>
    <t>E-0143</t>
  </si>
  <si>
    <t>E-0144</t>
  </si>
  <si>
    <t>E-0145</t>
  </si>
  <si>
    <t>E-0146</t>
  </si>
  <si>
    <t>E-0147</t>
  </si>
  <si>
    <t>E-0148</t>
  </si>
  <si>
    <t>E-0149</t>
  </si>
  <si>
    <t>E-0150</t>
  </si>
  <si>
    <t>E-0151</t>
  </si>
  <si>
    <t>E-0152</t>
  </si>
  <si>
    <t>E-0153</t>
  </si>
  <si>
    <t>E-0154</t>
  </si>
  <si>
    <t>E-0155</t>
  </si>
  <si>
    <t>E-0156</t>
  </si>
  <si>
    <t>E-0157</t>
  </si>
  <si>
    <t>E-0158</t>
  </si>
  <si>
    <t>E-0159</t>
  </si>
  <si>
    <t>E-0160</t>
  </si>
  <si>
    <t>E-0161</t>
  </si>
  <si>
    <t>E-0169</t>
  </si>
  <si>
    <t>E-0178</t>
  </si>
  <si>
    <t>E-0179</t>
  </si>
  <si>
    <t>E-0194</t>
  </si>
  <si>
    <t>Elingue textile CMU 2,50M 2T Verte</t>
  </si>
  <si>
    <t>Elingue textile CMU 8,00M 3T Jaune</t>
  </si>
  <si>
    <t>Elingue textile CMU 0,50M 1T Violette</t>
  </si>
  <si>
    <t>Elingue textile CMU 0,50M 2T Verte</t>
  </si>
  <si>
    <t>Elingue textile CMU 1,5M 2T Verte</t>
  </si>
  <si>
    <t>Elingue textile CMU 1M 2T Verte</t>
  </si>
  <si>
    <t>Elingue textile CMU 3M 3T Jaune</t>
  </si>
  <si>
    <t>Elingue textile CMU 2M 2T Verte</t>
  </si>
  <si>
    <t>Elingue textile CMU 3M 2T Verte</t>
  </si>
  <si>
    <t>Elingue textile CMU 1M 1T Violette</t>
  </si>
  <si>
    <t>Elingue textile CMU 2,50M 1T Violette</t>
  </si>
  <si>
    <t>Elingue textile CMU 1.50M 1T Violette</t>
  </si>
  <si>
    <t>Estrope 1,5M 2T</t>
  </si>
  <si>
    <t>Palan manuel à chaine 1T levée 3M</t>
  </si>
  <si>
    <t>Palan manuel à chaine 2T levée 3M</t>
  </si>
  <si>
    <t>Sangle 5T 9M/50MM 2 parties tendeur crochets ouverts</t>
  </si>
  <si>
    <t>Sangle à cliquet en 2 parties 800kg larg25MM Lg5M</t>
  </si>
  <si>
    <t>Sangle arrimage 25mm 5M</t>
  </si>
  <si>
    <t>Anneau Levage Femelle 5026 CMU BG 140/95K - M8</t>
  </si>
  <si>
    <t>Anneau Levage Femelle 5026 CMU CG 230/170K - M10</t>
  </si>
  <si>
    <t>Anneau Levage Femelle 5026 CMU DG 340/240K - M12</t>
  </si>
  <si>
    <t>Anneau Levage Femelle 5026 CMU FG 700/500K - M16</t>
  </si>
  <si>
    <t>Anneau Levage Femelle 5026 CMU HG 1200/860K - M20</t>
  </si>
  <si>
    <t>Anneau Levage Femelle 5026 CMU JG 1800/1290K - M24</t>
  </si>
  <si>
    <t>Anneau Levage Mâle 5025 CMU BG 140/95K - M8</t>
  </si>
  <si>
    <t>Anneau Levage Mâle 5025 CMU CG 230/170K - M10</t>
  </si>
  <si>
    <t>Anneau Levage Mâle 5025 CMU DG 340/240K - M12</t>
  </si>
  <si>
    <t>Anneau Levage Mâle 5025 CMU FG 700/500K - M16</t>
  </si>
  <si>
    <t>Anneau Levage Mâle 5025 CMU HG 1200/860K - M20</t>
  </si>
  <si>
    <t>Anneau Levage Mâle 5025 CMU JG 1800/1290K - M24</t>
  </si>
  <si>
    <t>Anneau Levage Mâle 5025 CMU KG 2500/1830K - M27</t>
  </si>
  <si>
    <t>Manille Droite Galva Levage 5230 CMU LG 1000K D16</t>
  </si>
  <si>
    <t>Manille Droite Galva Levage 5230 CMU LG 1000K D22</t>
  </si>
  <si>
    <t>Manille Droite Galva Levage 5230 CMU LG 2000K D22</t>
  </si>
  <si>
    <t>Manille Droite Galva Levage 5230 CMU LG 630K D12</t>
  </si>
  <si>
    <t>Manille LYRE HY Diam. 13 CMU 2000Kg Ref 5210E</t>
  </si>
  <si>
    <t>Manille LYRE HY Diam. 17 CMU 3250Kg Ref 5210F</t>
  </si>
  <si>
    <t>Manille LYRE HY Diam. 26 CMU 8500Kg Ref 5210I</t>
  </si>
  <si>
    <t>Palan à Levier Levage 6045R à 750Kg</t>
  </si>
  <si>
    <t>Elingue textile CMU 10M 5T Rouge</t>
  </si>
  <si>
    <t>Elingue textile CMU 8M 4T Grise</t>
  </si>
  <si>
    <t xml:space="preserve">Palan Manuel LEVAC 6M 1T </t>
  </si>
  <si>
    <t>Elingue textile CMU 3M 1T Violette</t>
  </si>
  <si>
    <t>Elingue textile CMU 4M 2T Verte</t>
  </si>
  <si>
    <t>Elingue textile CMU 1,50M 3T Jaune</t>
  </si>
  <si>
    <t>Elingue textile CMU 1M 3T Jaune</t>
  </si>
  <si>
    <t>Elingue textile CMU 2M 3T Jaune</t>
  </si>
  <si>
    <t>Elingue textile CMU 4M 3T Jaune</t>
  </si>
  <si>
    <t>Elingue textile CMU 8M 6T Marron</t>
  </si>
  <si>
    <t>Elingue textile CMU 6M 3T Jaune</t>
  </si>
  <si>
    <t>Elingue textile CMU 6M 4T Grise</t>
  </si>
  <si>
    <t>Elingue textile CMU 4M 4T Grise</t>
  </si>
  <si>
    <t>Elingue textile CMU 5M 2T Verte</t>
  </si>
  <si>
    <t>Elingue textile CMU 2M 4T Grise</t>
  </si>
  <si>
    <t>Elingue textile CMU 2M 5T Rouge</t>
  </si>
  <si>
    <t>Elingue textile CMU 3M 5T Rouge</t>
  </si>
  <si>
    <t>Elingue textile CMU 5M 5T Rouge</t>
  </si>
  <si>
    <t>L-0001</t>
  </si>
  <si>
    <t>L-0002</t>
  </si>
  <si>
    <t>L-0003</t>
  </si>
  <si>
    <t>L-0004</t>
  </si>
  <si>
    <t>L-0005</t>
  </si>
  <si>
    <t>L-0006</t>
  </si>
  <si>
    <t>L-0007</t>
  </si>
  <si>
    <t>L-0008</t>
  </si>
  <si>
    <t>L-0009</t>
  </si>
  <si>
    <t>L-0010</t>
  </si>
  <si>
    <t>L-0011</t>
  </si>
  <si>
    <t>L-0012</t>
  </si>
  <si>
    <t>L-0013</t>
  </si>
  <si>
    <t>L-0014</t>
  </si>
  <si>
    <t>L-0015</t>
  </si>
  <si>
    <t>L-0016</t>
  </si>
  <si>
    <t>L-0017</t>
  </si>
  <si>
    <t>L-0018</t>
  </si>
  <si>
    <t>L-0019</t>
  </si>
  <si>
    <t>L-0020</t>
  </si>
  <si>
    <t>L-0021</t>
  </si>
  <si>
    <t>L-0022</t>
  </si>
  <si>
    <t>L-0023</t>
  </si>
  <si>
    <t>L-0024</t>
  </si>
  <si>
    <t>L-0025</t>
  </si>
  <si>
    <t>L-0026</t>
  </si>
  <si>
    <t>L-0027</t>
  </si>
  <si>
    <t>L-0028</t>
  </si>
  <si>
    <t>L-0029</t>
  </si>
  <si>
    <t>L-0030</t>
  </si>
  <si>
    <t>L-0031</t>
  </si>
  <si>
    <t>L-0033</t>
  </si>
  <si>
    <t>L-0034</t>
  </si>
  <si>
    <t>L-0035</t>
  </si>
  <si>
    <t>L-0036</t>
  </si>
  <si>
    <t>L-0037</t>
  </si>
  <si>
    <t>L-0038</t>
  </si>
  <si>
    <t>L-0039</t>
  </si>
  <si>
    <t>L-0040</t>
  </si>
  <si>
    <t>L-0046</t>
  </si>
  <si>
    <t>L-0047</t>
  </si>
  <si>
    <t>L-0049</t>
  </si>
  <si>
    <t>L-0050</t>
  </si>
  <si>
    <t>L-0051</t>
  </si>
  <si>
    <t>L-0052</t>
  </si>
  <si>
    <t>L-0053</t>
  </si>
  <si>
    <t>L-0054</t>
  </si>
  <si>
    <t>L-0055</t>
  </si>
  <si>
    <t>L-0056</t>
  </si>
  <si>
    <t>L-0057</t>
  </si>
  <si>
    <t>L-0059</t>
  </si>
  <si>
    <t>L-0067</t>
  </si>
  <si>
    <t>L-0062</t>
  </si>
  <si>
    <t>L-0063</t>
  </si>
  <si>
    <t>L-0064</t>
  </si>
  <si>
    <t>L-0065</t>
  </si>
  <si>
    <t>L-0066</t>
  </si>
  <si>
    <t>O-0001</t>
  </si>
  <si>
    <t>Bedane mécanicien 200mm</t>
  </si>
  <si>
    <t>O-0002</t>
  </si>
  <si>
    <t>O-0003</t>
  </si>
  <si>
    <t>Broche monteur 400 x 16</t>
  </si>
  <si>
    <t>O-0004</t>
  </si>
  <si>
    <t>Brosse à manche acier</t>
  </si>
  <si>
    <t>O-0005</t>
  </si>
  <si>
    <t>Brosse à manche inox</t>
  </si>
  <si>
    <t>O-0006</t>
  </si>
  <si>
    <t>Brosse BOISSEAU Inox D.60 M14</t>
  </si>
  <si>
    <t>O-0007</t>
  </si>
  <si>
    <t>Brosse Inox 4 RABGS manche plastique</t>
  </si>
  <si>
    <t>O-0008</t>
  </si>
  <si>
    <t>Brosse pinceau inox Diam.25</t>
  </si>
  <si>
    <t>O-0009</t>
  </si>
  <si>
    <t>Brosse soucoupe meuleuse D 100mm Fils ondulés Diam. 0,8mm</t>
  </si>
  <si>
    <t>O-0010</t>
  </si>
  <si>
    <t xml:space="preserve">Brosse sur Tige 75x12 Acier </t>
  </si>
  <si>
    <t>O-0012</t>
  </si>
  <si>
    <t>Burin mécanicien 200mm acier affûtable MOB</t>
  </si>
  <si>
    <t>O-0013</t>
  </si>
  <si>
    <t>Chasse goupilles jeu (6)</t>
  </si>
  <si>
    <t>O-0014</t>
  </si>
  <si>
    <t>Clamp fixe réglable 5 à 9"</t>
  </si>
  <si>
    <t>O-0015</t>
  </si>
  <si>
    <t>Clé à fourche simple brunie 32mm</t>
  </si>
  <si>
    <t>O-0016</t>
  </si>
  <si>
    <t>Clé à fourche simple brunie 41mm</t>
  </si>
  <si>
    <t>O-0017</t>
  </si>
  <si>
    <t>Clé à frapper antidéflagrant 37</t>
  </si>
  <si>
    <t>O-0018</t>
  </si>
  <si>
    <t>Clé à molette 300mm</t>
  </si>
  <si>
    <t>O-0019</t>
  </si>
  <si>
    <t>Clé à pipe 6x12 PANS 11mm</t>
  </si>
  <si>
    <t>O-0020</t>
  </si>
  <si>
    <t>Clé à pipe 6x12 PANS 22mm</t>
  </si>
  <si>
    <t>O-0021</t>
  </si>
  <si>
    <t>Clé Mixte 08MM</t>
  </si>
  <si>
    <t>O-0022</t>
  </si>
  <si>
    <t>Clé Mixte 10MM</t>
  </si>
  <si>
    <t>O-0023</t>
  </si>
  <si>
    <t>Clé Mixte 13MM</t>
  </si>
  <si>
    <t>O-0024</t>
  </si>
  <si>
    <t>Clé Mixte 17MM</t>
  </si>
  <si>
    <t>O-0025</t>
  </si>
  <si>
    <t>Clé Mixte 18MM</t>
  </si>
  <si>
    <t>O-0026</t>
  </si>
  <si>
    <t>Clé Mixte 19MM</t>
  </si>
  <si>
    <t>O-0027</t>
  </si>
  <si>
    <t>Clé Mixte 22MM</t>
  </si>
  <si>
    <t>O-0028</t>
  </si>
  <si>
    <t>Clé mixte 24MM</t>
  </si>
  <si>
    <t>O-0029</t>
  </si>
  <si>
    <t>Clé Mixte 27MM</t>
  </si>
  <si>
    <t>O-0030</t>
  </si>
  <si>
    <t>Clé Mixte 30MM</t>
  </si>
  <si>
    <t>O-0031</t>
  </si>
  <si>
    <t>Clé Mixte 32MM</t>
  </si>
  <si>
    <t>O-0032</t>
  </si>
  <si>
    <t>Clé Mixte antidéflagrant 36</t>
  </si>
  <si>
    <t>O-0033</t>
  </si>
  <si>
    <t>Clé Mixte OGV 10MM</t>
  </si>
  <si>
    <t>O-0034</t>
  </si>
  <si>
    <t>Clé Mixte ULTIMATE 08</t>
  </si>
  <si>
    <t>O-0035</t>
  </si>
  <si>
    <t>Clé Mixte ULTIMATE 10</t>
  </si>
  <si>
    <t>O-0036</t>
  </si>
  <si>
    <t>Clé Mixte ULTIMATE 13</t>
  </si>
  <si>
    <t>O-0037</t>
  </si>
  <si>
    <t>Clé Mixte ULTIMATE 17</t>
  </si>
  <si>
    <t>O-0038</t>
  </si>
  <si>
    <t>Clé Mixte ULTIMATE 22</t>
  </si>
  <si>
    <t>O-0039</t>
  </si>
  <si>
    <t>Clé Mixte ULTIMATE 36</t>
  </si>
  <si>
    <t>O-0040</t>
  </si>
  <si>
    <t>Clé serre-tubes type STILLSON 14" 350mm</t>
  </si>
  <si>
    <t>O-0041</t>
  </si>
  <si>
    <t>Clinquant acier 10/100 Rlx 150x2500mm</t>
  </si>
  <si>
    <t>O-0042</t>
  </si>
  <si>
    <t>Coffre avec plateau 500x300x300</t>
  </si>
  <si>
    <t>O-0043</t>
  </si>
  <si>
    <t>Coffre avec plateau 850x350x350</t>
  </si>
  <si>
    <t>O-0047</t>
  </si>
  <si>
    <t>Coin BRONZE plus L.200 x H.25mm</t>
  </si>
  <si>
    <t>O-0048</t>
  </si>
  <si>
    <t>Compas méca droit à ressort</t>
  </si>
  <si>
    <t>O-0049</t>
  </si>
  <si>
    <t>Composition Douilles 1/2"" 22 pièces</t>
  </si>
  <si>
    <t>O-0050</t>
  </si>
  <si>
    <t>Corde PP 14mm</t>
  </si>
  <si>
    <t>O-0051</t>
  </si>
  <si>
    <t>Cordeau coton tressé 2,5mm (100g)</t>
  </si>
  <si>
    <t>O-0052</t>
  </si>
  <si>
    <t>Couteau à enduire acier de 140</t>
  </si>
  <si>
    <t>O-0053</t>
  </si>
  <si>
    <t>Couteau pour droitier PROFI auto rétract manche alu MARTOR</t>
  </si>
  <si>
    <t>O-0057</t>
  </si>
  <si>
    <t>Enrouleur de cable électrique 25M 3G2,5 + dijoncteur thermique MP2010</t>
  </si>
  <si>
    <t>O-0058</t>
  </si>
  <si>
    <t>Equerre mécanicien à chapeau de 150</t>
  </si>
  <si>
    <t>O-0059</t>
  </si>
  <si>
    <t>Equerre mécanicien à chapeau de 250</t>
  </si>
  <si>
    <t>O-0060</t>
  </si>
  <si>
    <t>Equerre mécanicien simple 250</t>
  </si>
  <si>
    <t>O-0061</t>
  </si>
  <si>
    <t>Fausse équerre de maçon acier 500mm peinture laquée</t>
  </si>
  <si>
    <t>O-0065</t>
  </si>
  <si>
    <t>Jeu de 6 tournevis fente / ph</t>
  </si>
  <si>
    <t>O-0066</t>
  </si>
  <si>
    <t>Jeu de 9 clés mâles longues tête Sphérique</t>
  </si>
  <si>
    <t>O-0067</t>
  </si>
  <si>
    <t>Lame 68x1,6 DTS 72 Inox type GF Ep. 1 à 3mm</t>
  </si>
  <si>
    <t>O-0068</t>
  </si>
  <si>
    <t>Lame Dia. 68 type GF Ep. 3 à 5 mm</t>
  </si>
  <si>
    <t>O-0069</t>
  </si>
  <si>
    <t>Lame main Bimétal SAFE FLEX BS1224 10dts STARRETT</t>
  </si>
  <si>
    <t>O-0071</t>
  </si>
  <si>
    <t>Lime plate demie-douce 150mm bi matière</t>
  </si>
  <si>
    <t>O-0072</t>
  </si>
  <si>
    <t>Lime ronde 1/2 doux 150</t>
  </si>
  <si>
    <t>O-0073</t>
  </si>
  <si>
    <t xml:space="preserve">Marteau à garnir REVEX de 36 </t>
  </si>
  <si>
    <t>O-0074</t>
  </si>
  <si>
    <t>Marteau à piquer manche bois</t>
  </si>
  <si>
    <t>O-0075</t>
  </si>
  <si>
    <t>Marteau RIVOIR tri-matière de 40mm manche fibre de verre</t>
  </si>
  <si>
    <t>O-0078</t>
  </si>
  <si>
    <t>Massette 1,250kg manche bois conique</t>
  </si>
  <si>
    <t>O-0079</t>
  </si>
  <si>
    <t>Massette 1,500kg antidéflagrant</t>
  </si>
  <si>
    <t>O-0080</t>
  </si>
  <si>
    <t>Master mesure 30M à poignée Classe II Ruban MABOLON</t>
  </si>
  <si>
    <t>O-0081</t>
  </si>
  <si>
    <t>Monture longueur 40cm</t>
  </si>
  <si>
    <t>O-0082</t>
  </si>
  <si>
    <t>Niveau Trapèze magnétique 886 400mm 2 fioles</t>
  </si>
  <si>
    <t>O-0083</t>
  </si>
  <si>
    <t>Niveau Trapézoïdal 880 550mm 2 fioles</t>
  </si>
  <si>
    <t>O-0085</t>
  </si>
  <si>
    <t>Pince coupante diagonale 160MM</t>
  </si>
  <si>
    <t>O-0086</t>
  </si>
  <si>
    <t>Pince étau à crémaillère becs courts 250MM</t>
  </si>
  <si>
    <t>O-0087</t>
  </si>
  <si>
    <t>Pince multiprise 300mm</t>
  </si>
  <si>
    <t>O-0088</t>
  </si>
  <si>
    <t>Pince multiprise gaines PVC 240MM</t>
  </si>
  <si>
    <t>O-0089</t>
  </si>
  <si>
    <t>Pinceau étau bec court à crémaillière 250mm</t>
  </si>
  <si>
    <t>O-0090</t>
  </si>
  <si>
    <t>Pinceau Plat Nylon 20mm Ep.6</t>
  </si>
  <si>
    <t>O-0091</t>
  </si>
  <si>
    <t>Pinceau Plat Nylon 40mm Ep.8,5</t>
  </si>
  <si>
    <t>O-0093</t>
  </si>
  <si>
    <t>Pointeau bruni 10</t>
  </si>
  <si>
    <t>O-0094</t>
  </si>
  <si>
    <t xml:space="preserve">Pointeau bruni 8 </t>
  </si>
  <si>
    <t>O-0095</t>
  </si>
  <si>
    <t>Raclette métallique lame mousse 60cm</t>
  </si>
  <si>
    <t>O-0098</t>
  </si>
  <si>
    <t>Scie cloche 25</t>
  </si>
  <si>
    <t>O-0099</t>
  </si>
  <si>
    <t>Scie cloche 30</t>
  </si>
  <si>
    <t>O-0100</t>
  </si>
  <si>
    <t>Scie cloche 54</t>
  </si>
  <si>
    <t>O-0101</t>
  </si>
  <si>
    <t>Scie cloche 92</t>
  </si>
  <si>
    <t>O-0102</t>
  </si>
  <si>
    <t>Scie métal Poignée Revolver</t>
  </si>
  <si>
    <t>O-0103</t>
  </si>
  <si>
    <t>Seau peinture</t>
  </si>
  <si>
    <t>O-0104</t>
  </si>
  <si>
    <t>Seau maçon 1L</t>
  </si>
  <si>
    <t>O-0107</t>
  </si>
  <si>
    <t>Clé à Choc Pneumatique CEDREY 3/4 Ref UT8327</t>
  </si>
  <si>
    <t>O-0118</t>
  </si>
  <si>
    <t>Bâche 150Gr ci color 4x5m</t>
  </si>
  <si>
    <t>O-0119</t>
  </si>
  <si>
    <t>Bloc multiprise 5 prises + interrupteur</t>
  </si>
  <si>
    <t>O-0120</t>
  </si>
  <si>
    <t>Broche chaudronnier 14</t>
  </si>
  <si>
    <t>O-0121</t>
  </si>
  <si>
    <t>Broche chaudronnier 16</t>
  </si>
  <si>
    <t>O-0122</t>
  </si>
  <si>
    <t>Broche chaudronnier 20</t>
  </si>
  <si>
    <t>O-0123</t>
  </si>
  <si>
    <t>Broche chaudronnier 24</t>
  </si>
  <si>
    <t>O-0125</t>
  </si>
  <si>
    <t>Clé à molette 375mm</t>
  </si>
  <si>
    <t>O-0126</t>
  </si>
  <si>
    <t>Clé Mixte 07MM</t>
  </si>
  <si>
    <t>O-0127</t>
  </si>
  <si>
    <t>Clé Mixte 09MM</t>
  </si>
  <si>
    <t>O-0128</t>
  </si>
  <si>
    <t>Clé Mixte 11MM</t>
  </si>
  <si>
    <t>O-0129</t>
  </si>
  <si>
    <t>Clé Mixte 12MM</t>
  </si>
  <si>
    <t>O-0130</t>
  </si>
  <si>
    <t>Clé Mixte 14MM</t>
  </si>
  <si>
    <t>O-0131</t>
  </si>
  <si>
    <t>Clé Mixte 15MM</t>
  </si>
  <si>
    <t>O-0132</t>
  </si>
  <si>
    <t>Clé Mixte 16MM</t>
  </si>
  <si>
    <t>O-0133</t>
  </si>
  <si>
    <t>Clé Mixte 20MM</t>
  </si>
  <si>
    <t>O-0134</t>
  </si>
  <si>
    <t>Clé Mixte 21MM</t>
  </si>
  <si>
    <t>O-0135</t>
  </si>
  <si>
    <t>Clé mixte à cliquet 24MM</t>
  </si>
  <si>
    <t>O-0136</t>
  </si>
  <si>
    <t>Clé mixte à cliquet 30MM</t>
  </si>
  <si>
    <t>O-0137</t>
  </si>
  <si>
    <t>Coffre avec plateau 650X350X350</t>
  </si>
  <si>
    <t>O-0139</t>
  </si>
  <si>
    <t>Equerre mécanicien à chapeau de 200</t>
  </si>
  <si>
    <t>O-0140</t>
  </si>
  <si>
    <t>Fiche électrique 16A male noir 2P+T</t>
  </si>
  <si>
    <t>O-0141</t>
  </si>
  <si>
    <t>Lime demi-ronde batarde 300mm</t>
  </si>
  <si>
    <t>O-0142</t>
  </si>
  <si>
    <t>Lime demi-ronde demie-douce 250mm</t>
  </si>
  <si>
    <t>O-0143</t>
  </si>
  <si>
    <t>Lime plate à main douce 250mm</t>
  </si>
  <si>
    <t>O-0144</t>
  </si>
  <si>
    <t>Lime ronde 1/2 doux 250</t>
  </si>
  <si>
    <t>O-0145</t>
  </si>
  <si>
    <t>Massette 1,200kg Tri matière</t>
  </si>
  <si>
    <t>O-0149</t>
  </si>
  <si>
    <t>Pierre à huile INDIA 200x50x25 Grain fin et Gros</t>
  </si>
  <si>
    <t>O-0150</t>
  </si>
  <si>
    <t>Pince à décoffrer 50cm</t>
  </si>
  <si>
    <t>O-0151</t>
  </si>
  <si>
    <t>Pince à décoffrer 60cm</t>
  </si>
  <si>
    <t>O-0152</t>
  </si>
  <si>
    <t>Pince D2,4</t>
  </si>
  <si>
    <t>O-0153</t>
  </si>
  <si>
    <t>Pince étau becs courts 225MM/9"</t>
  </si>
  <si>
    <t>O-0154</t>
  </si>
  <si>
    <t>Pinceau Plat Nylon 60mm Ep 11</t>
  </si>
  <si>
    <t>O-0157</t>
  </si>
  <si>
    <t>Pinceau Plat Soie 60mm</t>
  </si>
  <si>
    <t>O-0158</t>
  </si>
  <si>
    <t>Plomb mécanicien toupie D.40 vrac</t>
  </si>
  <si>
    <t>O-0159</t>
  </si>
  <si>
    <t>Poinçons alphabétiques ht 4mm</t>
  </si>
  <si>
    <t>O-0160</t>
  </si>
  <si>
    <t>Poinçons alphabétiques ht 8mm</t>
  </si>
  <si>
    <t>O-0161</t>
  </si>
  <si>
    <t>Poinçons numériques ht 4mm</t>
  </si>
  <si>
    <t>O-0162</t>
  </si>
  <si>
    <t>Poinçons numériques ht 8mm</t>
  </si>
  <si>
    <t>O-0163</t>
  </si>
  <si>
    <t>Pointe à tracer moletée</t>
  </si>
  <si>
    <t>O-0165</t>
  </si>
  <si>
    <t>Pulvérisateur plastique à main 0,75L</t>
  </si>
  <si>
    <t>O-0174</t>
  </si>
  <si>
    <t>Elingue sans fin polyestere levage 4428 N10 CMU 2000K 1M</t>
  </si>
  <si>
    <t>O-0175</t>
  </si>
  <si>
    <t>Elingue sans fin polyestere levage 4428 N20 CMU 2000K 2M</t>
  </si>
  <si>
    <t>O-0176</t>
  </si>
  <si>
    <t>Elingue sans fin polyestere levage 4428 N30 CMU 2000K 3M</t>
  </si>
  <si>
    <t>O-0177</t>
  </si>
  <si>
    <t>Elingue sans fin polyestere levage 4428 P20 CMU 3000K 2M</t>
  </si>
  <si>
    <t>O-0178</t>
  </si>
  <si>
    <t xml:space="preserve">Enrouleur CEBA 40M </t>
  </si>
  <si>
    <t>O-0179</t>
  </si>
  <si>
    <t>Enrouleur électrique HO7RNF Lg25m marquage CLEMESSY</t>
  </si>
  <si>
    <t>O-0180</t>
  </si>
  <si>
    <t>Equerre de maçon 600mn</t>
  </si>
  <si>
    <t>O-0181</t>
  </si>
  <si>
    <t>Equerre mécanicien chapeau 250x165mm</t>
  </si>
  <si>
    <t>O-0182</t>
  </si>
  <si>
    <t>Equerre mécanicien double onglet 250mm</t>
  </si>
  <si>
    <t>O-0189</t>
  </si>
  <si>
    <t>Anneau ancrage de sécurité 100cm en 795/354</t>
  </si>
  <si>
    <t>O-0190</t>
  </si>
  <si>
    <t>Pince étaux grande capacité bec court Lg220 OPSIAL</t>
  </si>
  <si>
    <t>O-0192</t>
  </si>
  <si>
    <t>Balai industrie coco 60 cm</t>
  </si>
  <si>
    <t>O-0193</t>
  </si>
  <si>
    <t>Balai d'atelier largeur 29 cm</t>
  </si>
  <si>
    <t>O-0195</t>
  </si>
  <si>
    <t>Cutter martor</t>
  </si>
  <si>
    <t>O-0196</t>
  </si>
  <si>
    <t>Ficelle en pelote 4/3 2.5kg</t>
  </si>
  <si>
    <t>O-0197</t>
  </si>
  <si>
    <t>Manche a balai a visser</t>
  </si>
  <si>
    <t>O-0198</t>
  </si>
  <si>
    <t>Manche cantonnier 1.50m d 28 bout rond</t>
  </si>
  <si>
    <t>O-0199</t>
  </si>
  <si>
    <t>Manche pelle ronde</t>
  </si>
  <si>
    <t>O-0200</t>
  </si>
  <si>
    <t>Manche de raclette</t>
  </si>
  <si>
    <t>O-0201</t>
  </si>
  <si>
    <t>Grattoir Droit Long 20cm</t>
  </si>
  <si>
    <t>O-0202</t>
  </si>
  <si>
    <t>Manchon "patte de lapin" x 2</t>
  </si>
  <si>
    <t>O-0203</t>
  </si>
  <si>
    <t>Mètre à ruban 03m avec blocage</t>
  </si>
  <si>
    <t>O-0204</t>
  </si>
  <si>
    <t>Mètre à ruban 05m avec blocage</t>
  </si>
  <si>
    <t>O-0205</t>
  </si>
  <si>
    <t>Mètre à ruban 10m avec blocage</t>
  </si>
  <si>
    <t>O-0206</t>
  </si>
  <si>
    <t>O-0207</t>
  </si>
  <si>
    <t>Plateau disque fibre souple bosch</t>
  </si>
  <si>
    <t>O-0208</t>
  </si>
  <si>
    <t>Raclette alu mousse 60cm</t>
  </si>
  <si>
    <t>O-0209</t>
  </si>
  <si>
    <t>Raclette mousse 75 cm</t>
  </si>
  <si>
    <t>O-0210</t>
  </si>
  <si>
    <t>Seau plastique maçon 11l</t>
  </si>
  <si>
    <t>O-0211</t>
  </si>
  <si>
    <t>Clé Mixte 25MM</t>
  </si>
  <si>
    <t>O-0212</t>
  </si>
  <si>
    <t>Clé Mixte 28MM</t>
  </si>
  <si>
    <t>O-0213</t>
  </si>
  <si>
    <t>Clé Mixte 34MM</t>
  </si>
  <si>
    <t>O-0214</t>
  </si>
  <si>
    <t>Clé Mixte 36MM</t>
  </si>
  <si>
    <t>O-0215</t>
  </si>
  <si>
    <t>Clé Mixte 41MM</t>
  </si>
  <si>
    <t>O-0216</t>
  </si>
  <si>
    <t>Clé Mixte 46MM</t>
  </si>
  <si>
    <t>O-0217</t>
  </si>
  <si>
    <t>Clé Mixte 50MM</t>
  </si>
  <si>
    <t>O-0218</t>
  </si>
  <si>
    <t>Clé Mixte ULTIMATE 18</t>
  </si>
  <si>
    <t>O-0219</t>
  </si>
  <si>
    <t>Niveau Trapèze magnétique 886 500mm 2 fioles</t>
  </si>
  <si>
    <t>O-0220</t>
  </si>
  <si>
    <t>O-0221</t>
  </si>
  <si>
    <t>Clé polygonale 16x18</t>
  </si>
  <si>
    <t>O-0222</t>
  </si>
  <si>
    <t>Clé polygonale 17x19</t>
  </si>
  <si>
    <t>O-0223</t>
  </si>
  <si>
    <t>Clé polygonale 22x24</t>
  </si>
  <si>
    <t>O-0224</t>
  </si>
  <si>
    <t>Clé polygonale 24x27</t>
  </si>
  <si>
    <t>O-0225</t>
  </si>
  <si>
    <t>Clé polygonale 13x17</t>
  </si>
  <si>
    <t>O-0226</t>
  </si>
  <si>
    <t>Clé polygonale 10x11</t>
  </si>
  <si>
    <t>O-0227</t>
  </si>
  <si>
    <t>Clé à frapper acier 24MM SAFEWRENCH SW2024S</t>
  </si>
  <si>
    <t>O-0228</t>
  </si>
  <si>
    <t>Clé à frapper acier 27MM SAFEWRENCH SW2027S</t>
  </si>
  <si>
    <t>O-0229</t>
  </si>
  <si>
    <t>Clé à frapper acier 30MM SAFEWRENCH SW2030S</t>
  </si>
  <si>
    <t>O-0230</t>
  </si>
  <si>
    <t>Clé à frapper acier 32MM SAFEWRENCH SW2032S</t>
  </si>
  <si>
    <t>O-0231</t>
  </si>
  <si>
    <t>Clé à frapper acier 36MM SAFEWRENCH SW2036S</t>
  </si>
  <si>
    <t>O-0232</t>
  </si>
  <si>
    <t>Clé à frapper acier 41MM SAFEWRENCH SW2041S</t>
  </si>
  <si>
    <t>O-0233</t>
  </si>
  <si>
    <t>Clé à frapper acier 46MM SAFEWRENCH SW2046S</t>
  </si>
  <si>
    <t>O-0234</t>
  </si>
  <si>
    <t>Clé à frapper acier 50MM SAFEWRENCH SW2050S</t>
  </si>
  <si>
    <t>O-0235</t>
  </si>
  <si>
    <t>Clé polygonale 30x32</t>
  </si>
  <si>
    <t>Clé à frapper acier 1"1/4MM SAFEWRENCH SW201"1/4S</t>
  </si>
  <si>
    <t>O-0236</t>
  </si>
  <si>
    <t>Clé à pipe 25</t>
  </si>
  <si>
    <t>O-0237</t>
  </si>
  <si>
    <t>Clé à pipe 26</t>
  </si>
  <si>
    <t>O-0238</t>
  </si>
  <si>
    <t>Clé à pipe 28</t>
  </si>
  <si>
    <t>O-0239</t>
  </si>
  <si>
    <t>Clé à pipe 29</t>
  </si>
  <si>
    <t>O-0242</t>
  </si>
  <si>
    <t>Clé à frapper de 24MM</t>
  </si>
  <si>
    <t>O-0243</t>
  </si>
  <si>
    <t>Clé à frapper de 27MM</t>
  </si>
  <si>
    <t>O-0244</t>
  </si>
  <si>
    <t>Clé à frapper de 32MM</t>
  </si>
  <si>
    <t>O-0245</t>
  </si>
  <si>
    <t>Clé à œil à frapper de 30MM</t>
  </si>
  <si>
    <t>O-0246</t>
  </si>
  <si>
    <t>Clé à œil à frapper de 36MM</t>
  </si>
  <si>
    <t>O-0247</t>
  </si>
  <si>
    <t>Clé à œil à frapper de 41MM</t>
  </si>
  <si>
    <t>O-0248</t>
  </si>
  <si>
    <t>O-0249</t>
  </si>
  <si>
    <t>O-0250</t>
  </si>
  <si>
    <t>Clé serre-tubes type STILLSON 8" 200mm</t>
  </si>
  <si>
    <t>O-0251</t>
  </si>
  <si>
    <t>Pince bi-matière Coup. Diago. 153mm-6'</t>
  </si>
  <si>
    <t>O-0252</t>
  </si>
  <si>
    <t>Burin mécanicien 180mm acier affûtable MOB</t>
  </si>
  <si>
    <t>O-0253</t>
  </si>
  <si>
    <t>Tournevis fente électricien 2,5x50</t>
  </si>
  <si>
    <t>O-0254</t>
  </si>
  <si>
    <t>Tournevis fente électricien 3,5x75</t>
  </si>
  <si>
    <t>O-0255</t>
  </si>
  <si>
    <t>Tournevis fente électricien 4x100</t>
  </si>
  <si>
    <t>O-0256</t>
  </si>
  <si>
    <t>Tournevis fente électricien 5,5x125</t>
  </si>
  <si>
    <t>O-0257</t>
  </si>
  <si>
    <t>Tournevis PH1x100</t>
  </si>
  <si>
    <t>O-0258</t>
  </si>
  <si>
    <t>Tournevis PH2x125</t>
  </si>
  <si>
    <t>O-0259</t>
  </si>
  <si>
    <t>Pince coupante diagonale 165MM</t>
  </si>
  <si>
    <t>Ecran plastique incolore 105x50 TRANSALLYL</t>
  </si>
  <si>
    <t>Gant Soudeur fleur agneau ARGON T10 Manchette croute 15cm</t>
  </si>
  <si>
    <t>Gant Soudeur fleur et croûte de bovin T10 Manchette 15cm</t>
  </si>
  <si>
    <t>Roue abrasage lamelles / tihe 30x25mm Gr. 80</t>
  </si>
  <si>
    <t>Rouleau abrasif ATELIER Grain 80</t>
  </si>
  <si>
    <t>Tablier soudeur</t>
  </si>
  <si>
    <t>Verre minéral 105x50 Soudeur Teinte 10</t>
  </si>
  <si>
    <t>Verre minéral 105x50 Soudeur Teinte 11</t>
  </si>
  <si>
    <t>Verre minéral 105x50 Soudeur Teinte 12</t>
  </si>
  <si>
    <t>Lingette décapage Soudure Inox PICK &amp; CLEAN</t>
  </si>
  <si>
    <t>Filtre pour Cagoule NAVITEK CR7050</t>
  </si>
  <si>
    <t>Pré filtre pour Cagoule NAVITEK CR7060</t>
  </si>
  <si>
    <t xml:space="preserve">Verre loupe +2,5 WELTEK </t>
  </si>
  <si>
    <t>Tablier de cuir croute 90x60 TU</t>
  </si>
  <si>
    <t>Tablier soudeur cuire 90x70 avec bavette OPSIAL</t>
  </si>
  <si>
    <t>Veste soudeur cuire croute taille unique</t>
  </si>
  <si>
    <t>Rouleau abrasif ATELIER Grain 50</t>
  </si>
  <si>
    <t>Rouleau abrasif ATELIER Grain 60</t>
  </si>
  <si>
    <t>Rouleau abrasif ATELIER Grain 120</t>
  </si>
  <si>
    <t>Rouleau abrasif ATELIER Grain 180</t>
  </si>
  <si>
    <t>Rouleau abrasif ATELIER Grain 240</t>
  </si>
  <si>
    <t>Cagoule soudeur WELTEK</t>
  </si>
  <si>
    <t>Clinquant acier lar 50mm ep 0,10 MECAFLASH</t>
  </si>
  <si>
    <t>Brosse circulaire inox tige 6mm D20</t>
  </si>
  <si>
    <t>Brosse circulaire inox tige 6mm D50</t>
  </si>
  <si>
    <t>Brosse circulaire inox tige 6mm D75</t>
  </si>
  <si>
    <t>Brosse circulaire inox tige 6mm D120</t>
  </si>
  <si>
    <t>Lame de scie ORBITALUM gf 790 042 464</t>
  </si>
  <si>
    <t>S-0004</t>
  </si>
  <si>
    <t>S-0007</t>
  </si>
  <si>
    <t>S-0008</t>
  </si>
  <si>
    <t>S-0009</t>
  </si>
  <si>
    <t>S-0015</t>
  </si>
  <si>
    <t>S-0016</t>
  </si>
  <si>
    <t>S-0017</t>
  </si>
  <si>
    <t>S-0018</t>
  </si>
  <si>
    <t>S-0019</t>
  </si>
  <si>
    <t>S-0020</t>
  </si>
  <si>
    <t>S-0021</t>
  </si>
  <si>
    <t>S-0022</t>
  </si>
  <si>
    <t>S-0024</t>
  </si>
  <si>
    <t>S-0025</t>
  </si>
  <si>
    <t>S-0026</t>
  </si>
  <si>
    <t>S-0027</t>
  </si>
  <si>
    <t>S-0036</t>
  </si>
  <si>
    <t>S-0037</t>
  </si>
  <si>
    <t>S-0038</t>
  </si>
  <si>
    <t>S-0039</t>
  </si>
  <si>
    <t>S-0040</t>
  </si>
  <si>
    <t>S-0041</t>
  </si>
  <si>
    <t>S-0042</t>
  </si>
  <si>
    <t>S-0043</t>
  </si>
  <si>
    <t>S-0045</t>
  </si>
  <si>
    <t>S-0046</t>
  </si>
  <si>
    <t>S-0047</t>
  </si>
  <si>
    <t>S-0048</t>
  </si>
  <si>
    <t>S-0049</t>
  </si>
  <si>
    <t>S-0050</t>
  </si>
  <si>
    <t>S-0051</t>
  </si>
  <si>
    <t>S-0052</t>
  </si>
  <si>
    <t>Scotch brite (rouleau)</t>
  </si>
  <si>
    <t>Gilet de securité orange clemessy services T XL</t>
  </si>
  <si>
    <t>Gilet de securité orange clemessy services T XXL</t>
  </si>
  <si>
    <t>Charlotte ronde boite de 100 paires</t>
  </si>
  <si>
    <t>Lacets de chaussures haute 1.20m</t>
  </si>
  <si>
    <t>Kit de securité auto (maximum 1/pers)</t>
  </si>
  <si>
    <t>Lave œil solution PH neutre 200 ml</t>
  </si>
  <si>
    <t xml:space="preserve">Kit amiante avec 1 sac T L </t>
  </si>
  <si>
    <t>kit amiante avec 1 sac T XL</t>
  </si>
  <si>
    <t>kit amiante avec 1 sac T 2XL</t>
  </si>
  <si>
    <r>
      <t xml:space="preserve">BOTTE DE SECURITE NORMAL 1 S5 SEMELLE NOIRE T 40
</t>
    </r>
    <r>
      <rPr>
        <b/>
        <sz val="10"/>
        <color rgb="FFFF0000"/>
        <rFont val="Arial"/>
        <family val="2"/>
      </rPr>
      <t>NETCO</t>
    </r>
  </si>
  <si>
    <r>
      <t xml:space="preserve">BOUCHON EAR SOFT YELLOW NEON (BTE de 250)
</t>
    </r>
    <r>
      <rPr>
        <b/>
        <sz val="10"/>
        <color rgb="FFFF0000"/>
        <rFont val="Arial"/>
        <family val="2"/>
      </rPr>
      <t>3M</t>
    </r>
  </si>
  <si>
    <r>
      <t xml:space="preserve">BOUCHON OREILLE EAR ULTRAFIT PILLOWPACK (BTE de 50)
</t>
    </r>
    <r>
      <rPr>
        <b/>
        <sz val="10"/>
        <color rgb="FFFF0000"/>
        <rFont val="Arial"/>
        <family val="2"/>
      </rPr>
      <t>3M</t>
    </r>
  </si>
  <si>
    <r>
      <t xml:space="preserve">CASQUE BRENNUS BLANC SANS AERATION NF
Logo EIFFAGE + CLEMESSY
</t>
    </r>
    <r>
      <rPr>
        <b/>
        <sz val="10"/>
        <color rgb="FFFF0000"/>
        <rFont val="Arial"/>
        <family val="2"/>
      </rPr>
      <t>ABOUEIX</t>
    </r>
  </si>
  <si>
    <r>
      <t xml:space="preserve">CASQUE IRIS 2 BLANC SANS AERATION
</t>
    </r>
    <r>
      <rPr>
        <b/>
        <sz val="10"/>
        <color rgb="FFFF0000"/>
        <rFont val="Arial"/>
        <family val="2"/>
      </rPr>
      <t>ABOUEIX</t>
    </r>
  </si>
  <si>
    <r>
      <t xml:space="preserve">CASQUE KARA BLANC AERATION VISIERE COURTE
</t>
    </r>
    <r>
      <rPr>
        <b/>
        <sz val="10"/>
        <color rgb="FFFF0000"/>
        <rFont val="Arial"/>
        <family val="2"/>
      </rPr>
      <t>ABOUEIX</t>
    </r>
  </si>
  <si>
    <r>
      <t xml:space="preserve">CASQUETTE FIRST BASE 3 VISIERE COURTE + LOGO EIFFAGE
</t>
    </r>
    <r>
      <rPr>
        <b/>
        <sz val="10"/>
        <color rgb="FFFF0000"/>
        <rFont val="Arial"/>
        <family val="2"/>
      </rPr>
      <t>SCOTT</t>
    </r>
    <r>
      <rPr>
        <sz val="10"/>
        <rFont val="Arial"/>
        <family val="2"/>
      </rPr>
      <t xml:space="preserve">
</t>
    </r>
  </si>
  <si>
    <r>
      <t xml:space="preserve">CHAUSS DE SECU HAUTE EGIS S3 CI SRC Taille 37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</si>
  <si>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38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</si>
  <si>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39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</si>
  <si>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40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</si>
  <si>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41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</si>
  <si>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42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</si>
  <si>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43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</si>
  <si>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44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</si>
  <si>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45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</si>
  <si>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46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</si>
  <si>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47
</t>
    </r>
    <r>
      <rPr>
        <b/>
        <sz val="10"/>
        <color rgb="FFFF0000"/>
        <rFont val="Arial"/>
        <family val="2"/>
      </rPr>
      <t>JALLATTE</t>
    </r>
  </si>
  <si>
    <r>
      <t xml:space="preserve">COMBINAISON CAGOULE PROSHIELD BASIC BLANC T L
Type 5, 6
</t>
    </r>
    <r>
      <rPr>
        <b/>
        <sz val="10"/>
        <color rgb="FFFF0000"/>
        <rFont val="Arial"/>
        <family val="2"/>
      </rPr>
      <t>DUPONT</t>
    </r>
  </si>
  <si>
    <r>
      <t xml:space="preserve">COMBINAISON CAGOULE PROSHIELD BASIC BLANC T XL
Type 5, 6
</t>
    </r>
    <r>
      <rPr>
        <b/>
        <sz val="10"/>
        <color rgb="FFFF0000"/>
        <rFont val="Arial"/>
        <family val="2"/>
      </rPr>
      <t>DUPONT</t>
    </r>
  </si>
  <si>
    <r>
      <t xml:space="preserve">COMBINAISON CAGOULE PROSHIELD BASIC BLANC T 2XL
Type 5, 6
</t>
    </r>
    <r>
      <rPr>
        <b/>
        <sz val="10"/>
        <color rgb="FFFF0000"/>
        <rFont val="Arial"/>
        <family val="2"/>
      </rPr>
      <t>DUPONT</t>
    </r>
  </si>
  <si>
    <r>
      <t xml:space="preserve">COMBINAISON CAGOULE TYVEK CLASSIC XPERT T XL
Catégorie III, Type 5-B et 6-B
</t>
    </r>
    <r>
      <rPr>
        <b/>
        <sz val="10"/>
        <color rgb="FFFF0000"/>
        <rFont val="Arial"/>
        <family val="2"/>
      </rPr>
      <t>DUPONT</t>
    </r>
  </si>
  <si>
    <r>
      <t xml:space="preserve">COMBINAISON CAGOULE TYVEK CLASSIC XPERT T 2XL
Catégorie III, Type 5-B et 6-B
</t>
    </r>
    <r>
      <rPr>
        <b/>
        <sz val="10"/>
        <color rgb="FFFF0000"/>
        <rFont val="Arial"/>
        <family val="2"/>
      </rPr>
      <t>DUPONT</t>
    </r>
  </si>
  <si>
    <r>
      <t xml:space="preserve">Combinaison SPACEL 3000 Jaune Cat3 T L
20345 : 2004/Amdt 1 : 2007
</t>
    </r>
    <r>
      <rPr>
        <b/>
        <sz val="10"/>
        <color rgb="FFFF0000"/>
        <rFont val="Arial"/>
        <family val="2"/>
      </rPr>
      <t>HONEYWELL</t>
    </r>
  </si>
  <si>
    <r>
      <t>Combinaison SPACEL 3000 Jaune Cat3 T XL
20345 : 2004/Amdt 1 : 2007</t>
    </r>
    <r>
      <rPr>
        <b/>
        <sz val="10"/>
        <color rgb="FFFF0000"/>
        <rFont val="Arial"/>
        <family val="2"/>
      </rPr>
      <t xml:space="preserve">
HONEYWELL</t>
    </r>
  </si>
  <si>
    <r>
      <t xml:space="preserve">Combinaison SPACEL 3000 Jaune Cat3 T 2XL
20345 : 2004/Amdt 1 : 2007
</t>
    </r>
    <r>
      <rPr>
        <b/>
        <sz val="10"/>
        <color rgb="FFFF0000"/>
        <rFont val="Arial"/>
        <family val="2"/>
      </rPr>
      <t>HONEYWELL</t>
    </r>
  </si>
  <si>
    <r>
      <t xml:space="preserve">COMBINAISON SPACEL 4000 RA GC PS 150MIC T L
20345 : 2004/Amdt 1 : 2007
</t>
    </r>
    <r>
      <rPr>
        <b/>
        <sz val="10"/>
        <color rgb="FFFF0000"/>
        <rFont val="Arial"/>
        <family val="2"/>
      </rPr>
      <t>HONEYWELL</t>
    </r>
  </si>
  <si>
    <r>
      <t xml:space="preserve">COMBINAISON SPACEL 4000 RA GC PS 150MIC T XL
20345 : 2004/Amdt 1 : 2007
</t>
    </r>
    <r>
      <rPr>
        <b/>
        <sz val="10"/>
        <color rgb="FFFF0000"/>
        <rFont val="Arial"/>
        <family val="2"/>
      </rPr>
      <t>HONEYWELL</t>
    </r>
  </si>
  <si>
    <r>
      <t xml:space="preserve">COMBINAISON SPACEL 4000 RA GC PS 150MIC T 2XL
20345 : 2004/Amdt 1 : 2007
</t>
    </r>
    <r>
      <rPr>
        <b/>
        <sz val="10"/>
        <color rgb="FFFF0000"/>
        <rFont val="Arial"/>
        <family val="2"/>
      </rPr>
      <t>HONEYWELL</t>
    </r>
  </si>
  <si>
    <r>
      <t xml:space="preserve">COQUILLE OPTIME III NOIRE AVEC ATTACHE P3E
</t>
    </r>
    <r>
      <rPr>
        <b/>
        <sz val="10"/>
        <color rgb="FFFF0000"/>
        <rFont val="Arial"/>
        <family val="2"/>
      </rPr>
      <t>3M</t>
    </r>
  </si>
  <si>
    <r>
      <t xml:space="preserve">DETECTEUR MONOGAZ ALTAIR CO 50/200PPM
ATEX II 2GEEx T4 -20° +50° Durée 24 mois
</t>
    </r>
    <r>
      <rPr>
        <b/>
        <sz val="10"/>
        <color rgb="FFFF0000"/>
        <rFont val="Arial"/>
        <family val="2"/>
      </rPr>
      <t>ALTAIR</t>
    </r>
  </si>
  <si>
    <r>
      <t xml:space="preserve">ECRAN FACIAL INTEGRE BIONIC POLYCARBONATE INCOLORE
</t>
    </r>
    <r>
      <rPr>
        <b/>
        <sz val="10"/>
        <color rgb="FFFF0000"/>
        <rFont val="Arial"/>
        <family val="2"/>
      </rPr>
      <t>HONEYWELL</t>
    </r>
  </si>
  <si>
    <r>
      <t xml:space="preserve">ECRAN BIONIC POLYCARBONATE INCOLORE NON TRAITE
</t>
    </r>
    <r>
      <rPr>
        <b/>
        <sz val="10"/>
        <color rgb="FFFF0000"/>
        <rFont val="Arial"/>
        <family val="2"/>
      </rPr>
      <t>HONEYWELL</t>
    </r>
  </si>
  <si>
    <r>
      <t xml:space="preserve">ECRAN RELEVABLE 190X290 + SERRE TETE AC INC
</t>
    </r>
    <r>
      <rPr>
        <b/>
        <sz val="10"/>
        <color rgb="FFFF0000"/>
        <rFont val="Arial"/>
        <family val="2"/>
      </rPr>
      <t>BOLLE</t>
    </r>
  </si>
  <si>
    <r>
      <t xml:space="preserve">GARNITURE 32CM SANI-CONTOUR TOUT CASQUES
</t>
    </r>
    <r>
      <rPr>
        <b/>
        <sz val="10"/>
        <color rgb="FFFF0000"/>
        <rFont val="Arial"/>
        <family val="2"/>
      </rPr>
      <t>ABOUEIX</t>
    </r>
  </si>
  <si>
    <r>
      <t xml:space="preserve">GANT SOUDEUR HANDWELD 15 AGN TF T9
Manchette croûte naturelle de 15 cm
</t>
    </r>
    <r>
      <rPr>
        <b/>
        <sz val="10"/>
        <color rgb="FFFF0000"/>
        <rFont val="Arial"/>
        <family val="2"/>
      </rPr>
      <t>OPSIAL</t>
    </r>
  </si>
  <si>
    <r>
      <t xml:space="preserve">GANT SOUDEUR HANDWELD 15 AGN TF T10
Manchette croûte naturelle de 15 cm
</t>
    </r>
    <r>
      <rPr>
        <b/>
        <sz val="10"/>
        <color rgb="FFFF0000"/>
        <rFont val="Arial"/>
        <family val="2"/>
      </rPr>
      <t>OPSIAL</t>
    </r>
  </si>
  <si>
    <r>
      <t xml:space="preserve">GANT ELECTRICIEN 36CM 2500V T10
</t>
    </r>
    <r>
      <rPr>
        <b/>
        <sz val="10"/>
        <color rgb="FFFF0000"/>
        <rFont val="Arial"/>
        <family val="2"/>
      </rPr>
      <t>SIBILLE FACTORY</t>
    </r>
  </si>
  <si>
    <t>Gants AMBIDEXT TOUCHN'TUFF Vert T9.5-10  Bte 100</t>
  </si>
  <si>
    <t xml:space="preserve">Gants AMBIDEXT TOUCHN'TUFF Vert T8.5-9  Bte 100 </t>
  </si>
  <si>
    <r>
      <t xml:space="preserve">Gant anti choc BACKPROTECT Taille 9
</t>
    </r>
    <r>
      <rPr>
        <b/>
        <sz val="10"/>
        <color rgb="FFFF0000"/>
        <rFont val="Arial"/>
        <family val="2"/>
      </rPr>
      <t>ROSTAING</t>
    </r>
  </si>
  <si>
    <r>
      <t xml:space="preserve">Gant anti choc BACKPROTECT Taille 10
</t>
    </r>
    <r>
      <rPr>
        <b/>
        <sz val="10"/>
        <color rgb="FFFF0000"/>
        <rFont val="Arial"/>
        <family val="2"/>
      </rPr>
      <t>ROSTAING</t>
    </r>
  </si>
  <si>
    <r>
      <t xml:space="preserve">GANT COTON INTERLOCK 30GR T7
</t>
    </r>
    <r>
      <rPr>
        <b/>
        <sz val="10"/>
        <color rgb="FFFF0000"/>
        <rFont val="Arial"/>
        <family val="2"/>
      </rPr>
      <t>EURO PROTECTION</t>
    </r>
  </si>
  <si>
    <r>
      <t xml:space="preserve">GANT COTON INTERLOCK 30GR T9
</t>
    </r>
    <r>
      <rPr>
        <b/>
        <sz val="10"/>
        <color rgb="FFFF0000"/>
        <rFont val="Arial"/>
        <family val="2"/>
      </rPr>
      <t>EURO PROTECTION</t>
    </r>
  </si>
  <si>
    <r>
      <t xml:space="preserve">BOTTE DE SECURITE PVC NORMAL 1 S5 SEMELLE NOIRE T 45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</si>
  <si>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44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</si>
  <si>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46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</si>
  <si>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47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</si>
  <si>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42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</si>
  <si>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41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</si>
  <si>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39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</si>
  <si>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43
</t>
    </r>
    <r>
      <rPr>
        <b/>
        <sz val="10"/>
        <color rgb="FFFF0000"/>
        <rFont val="Arial"/>
        <family val="2"/>
      </rPr>
      <t>NETCO</t>
    </r>
  </si>
  <si>
    <r>
      <t xml:space="preserve">DEMI MASQUE 6200 SYSTEME BAIONNETTE
</t>
    </r>
    <r>
      <rPr>
        <b/>
        <sz val="10"/>
        <color rgb="FFFF0000"/>
        <rFont val="Arial"/>
        <family val="2"/>
      </rPr>
      <t>3M</t>
    </r>
  </si>
  <si>
    <r>
      <t xml:space="preserve">MANCHETTE KEVLAR OUV.POUCE SLEEVES LG254 JAUNE
</t>
    </r>
    <r>
      <rPr>
        <b/>
        <sz val="10"/>
        <color rgb="FFFF0000"/>
        <rFont val="Arial"/>
        <family val="2"/>
      </rPr>
      <t>COMASEC</t>
    </r>
  </si>
  <si>
    <r>
      <t xml:space="preserve">MANCHETTE KRYTECH ARM 538
</t>
    </r>
    <r>
      <rPr>
        <b/>
        <sz val="10"/>
        <color rgb="FFFF0000"/>
        <rFont val="Arial"/>
        <family val="2"/>
      </rPr>
      <t>MAPA Professionel</t>
    </r>
  </si>
  <si>
    <r>
      <t xml:space="preserve">MASQUE T4/9-13 CHAMELEON 3VO
</t>
    </r>
    <r>
      <rPr>
        <b/>
        <sz val="10"/>
        <color rgb="FFFF0000"/>
        <rFont val="Arial"/>
        <family val="2"/>
      </rPr>
      <t>WELDINE</t>
    </r>
  </si>
  <si>
    <r>
      <t xml:space="preserve">PAIRE DE GENOUILLERES GRISES TAILLE UNIQUE
</t>
    </r>
    <r>
      <rPr>
        <b/>
        <sz val="10"/>
        <color rgb="FFFF0000"/>
        <rFont val="Arial"/>
        <family val="2"/>
      </rPr>
      <t>OPSIAL</t>
    </r>
  </si>
  <si>
    <r>
      <t xml:space="preserve">LUNETTE-MASQUE BLAST MONTURE PVC BLEU MOUSSE PC INCO.
</t>
    </r>
    <r>
      <rPr>
        <b/>
        <sz val="10"/>
        <color rgb="FFFF0000"/>
        <rFont val="Arial"/>
        <family val="2"/>
      </rPr>
      <t>BOLLE</t>
    </r>
  </si>
  <si>
    <r>
      <t xml:space="preserve">PROTECTION VISOR PC BLEU POUR BLAST
</t>
    </r>
    <r>
      <rPr>
        <b/>
        <sz val="10"/>
        <color rgb="FFFF0000"/>
        <rFont val="Arial"/>
        <family val="2"/>
      </rPr>
      <t>BOLLE</t>
    </r>
  </si>
  <si>
    <r>
      <t xml:space="preserve">LUNETTE-MASQUE BLAST MONTURE PVC BLEU AEREE PC INCOL.
</t>
    </r>
    <r>
      <rPr>
        <b/>
        <sz val="10"/>
        <color rgb="FFFF0000"/>
        <rFont val="Arial"/>
        <family val="2"/>
      </rPr>
      <t>BOLLE</t>
    </r>
  </si>
  <si>
    <r>
      <t xml:space="preserve">LUNETTE TRACKER MONTURE NOIRE + TRESSE PC INCOL.
</t>
    </r>
    <r>
      <rPr>
        <b/>
        <sz val="10"/>
        <color rgb="FFFF0000"/>
        <rFont val="Arial"/>
        <family val="2"/>
      </rPr>
      <t>BOLLE</t>
    </r>
  </si>
  <si>
    <r>
      <t xml:space="preserve">LUNETTE MONTURE NYLON NOIRE TIPGRIP PC
</t>
    </r>
    <r>
      <rPr>
        <b/>
        <sz val="10"/>
        <color rgb="FFFF0000"/>
        <rFont val="Arial"/>
        <family val="2"/>
      </rPr>
      <t>BOLLE</t>
    </r>
  </si>
  <si>
    <r>
      <t xml:space="preserve">SURLUNETTE UVEX DUOFLEX INCOLORE PC
</t>
    </r>
    <r>
      <rPr>
        <b/>
        <sz val="10"/>
        <color rgb="FFFF0000"/>
        <rFont val="Arial"/>
        <family val="2"/>
      </rPr>
      <t>UVEX</t>
    </r>
  </si>
  <si>
    <r>
      <t xml:space="preserve">LUNETTE VIPER NYLON BLEU ELEC. ETIRABLE PC
</t>
    </r>
    <r>
      <rPr>
        <b/>
        <sz val="10"/>
        <color rgb="FFFF0000"/>
        <rFont val="Arial"/>
        <family val="2"/>
      </rPr>
      <t>BOLLE</t>
    </r>
  </si>
  <si>
    <r>
      <t xml:space="preserve">MANCHETTE CROUTE POIGNET ELASTIQUE 40CM
</t>
    </r>
    <r>
      <rPr>
        <b/>
        <sz val="10"/>
        <color rgb="FFFF0000"/>
        <rFont val="Arial"/>
        <family val="2"/>
      </rPr>
      <t>EURO PROTECTION</t>
    </r>
  </si>
  <si>
    <r>
      <t xml:space="preserve">MASQUE AUTO SAUVETEUR FILTRANT PARAT 3100 DM
</t>
    </r>
    <r>
      <rPr>
        <b/>
        <sz val="10"/>
        <color rgb="FFFF0000"/>
        <rFont val="Arial"/>
        <family val="2"/>
      </rPr>
      <t>DRÄGER</t>
    </r>
  </si>
  <si>
    <r>
      <t xml:space="preserve">MASQUE EVACUATION FILTRANTE 5 MIN MINISCAPE
</t>
    </r>
    <r>
      <rPr>
        <b/>
        <sz val="10"/>
        <color rgb="FFFF0000"/>
        <rFont val="Arial"/>
        <family val="2"/>
      </rPr>
      <t>MSA</t>
    </r>
  </si>
  <si>
    <r>
      <t xml:space="preserve">MASQUE AUTO SAUVETEUR FILTRANT PARAT 3100 DM 
BOITIER FIN
</t>
    </r>
    <r>
      <rPr>
        <b/>
        <sz val="10"/>
        <color rgb="FFFF0000"/>
        <rFont val="Arial"/>
        <family val="2"/>
      </rPr>
      <t>DRÄGER</t>
    </r>
  </si>
  <si>
    <r>
      <t xml:space="preserve">MASQUE CONFORT PLIABLE AURA K9332+ FFP3
</t>
    </r>
    <r>
      <rPr>
        <b/>
        <sz val="10"/>
        <color rgb="FFFF0000"/>
        <rFont val="Arial"/>
        <family val="2"/>
      </rPr>
      <t>3M</t>
    </r>
  </si>
  <si>
    <r>
      <t xml:space="preserve">SEMELLE HYGIENE TRIPLE-ACTION ANTISTAT IMAGE T38/39
</t>
    </r>
    <r>
      <rPr>
        <b/>
        <sz val="10"/>
        <color rgb="FFFF0000"/>
        <rFont val="Arial"/>
        <family val="2"/>
      </rPr>
      <t>JLF PRO</t>
    </r>
  </si>
  <si>
    <r>
      <t xml:space="preserve">SEMELLE HYGIENE TRIPLE-ACTION ANTISTAT IMAGE T40/41
</t>
    </r>
    <r>
      <rPr>
        <b/>
        <sz val="10"/>
        <color rgb="FFFF0000"/>
        <rFont val="Arial"/>
        <family val="2"/>
      </rPr>
      <t>JLF PRO</t>
    </r>
  </si>
  <si>
    <r>
      <t xml:space="preserve">SEMELLE HYGIENE TRIPLE-ACTION ANTISTAT IMAGE T42/43
</t>
    </r>
    <r>
      <rPr>
        <b/>
        <sz val="10"/>
        <color rgb="FFFF0000"/>
        <rFont val="Arial"/>
        <family val="2"/>
      </rPr>
      <t>JLF PRO</t>
    </r>
  </si>
  <si>
    <r>
      <t xml:space="preserve">SEMELLE HYGIENE TRIPLE-ACTION ANTISTAT IMAGE T44/45
</t>
    </r>
    <r>
      <rPr>
        <b/>
        <sz val="10"/>
        <color rgb="FFFF0000"/>
        <rFont val="Arial"/>
        <family val="2"/>
      </rPr>
      <t>JLF PRO</t>
    </r>
  </si>
  <si>
    <r>
      <t xml:space="preserve">SEMELLE HYGIENE TRIPLE-ACTION ANTISTAT IMAGE T46/47
</t>
    </r>
    <r>
      <rPr>
        <b/>
        <sz val="10"/>
        <color rgb="FFFF0000"/>
        <rFont val="Arial"/>
        <family val="2"/>
      </rPr>
      <t>JLF PRO</t>
    </r>
  </si>
  <si>
    <r>
      <t xml:space="preserve">GANT CUIR MIG FIT ANTICHALEUR T10
</t>
    </r>
    <r>
      <rPr>
        <b/>
        <sz val="10"/>
        <color rgb="FFFF0000"/>
        <rFont val="Arial"/>
        <family val="2"/>
      </rPr>
      <t>HONEYWELL</t>
    </r>
  </si>
  <si>
    <r>
      <t xml:space="preserve">GANT CUIR MIG FIT ANTICHALEUR T11
</t>
    </r>
    <r>
      <rPr>
        <b/>
        <sz val="10"/>
        <color rgb="FFFF0000"/>
        <rFont val="Arial"/>
        <family val="2"/>
      </rPr>
      <t>HONEYWELL</t>
    </r>
  </si>
  <si>
    <r>
      <t xml:space="preserve">GANTS FLEUR BUFFLE DOS CROUTE STANDARD T08
</t>
    </r>
    <r>
      <rPr>
        <b/>
        <sz val="10"/>
        <color rgb="FFFF0000"/>
        <rFont val="Arial"/>
        <family val="2"/>
      </rPr>
      <t>EURO PROTECTION</t>
    </r>
  </si>
  <si>
    <r>
      <t xml:space="preserve">GANTS FLEUR BUFFLE DOS CROUTE STANDARD T09
</t>
    </r>
    <r>
      <rPr>
        <b/>
        <sz val="10"/>
        <color rgb="FFFF0000"/>
        <rFont val="Arial"/>
        <family val="2"/>
      </rPr>
      <t>EURO PROTECTION</t>
    </r>
  </si>
  <si>
    <r>
      <t xml:space="preserve">GANTS FLEUR BUFFLE DOS CROUTE STANDARD T10
</t>
    </r>
    <r>
      <rPr>
        <b/>
        <sz val="10"/>
        <color rgb="FFFF0000"/>
        <rFont val="Arial"/>
        <family val="2"/>
      </rPr>
      <t>EURO PROTECTION</t>
    </r>
  </si>
  <si>
    <r>
      <t xml:space="preserve">GANT FLEUR BUFFLE DOS CROUTE STANDARD T11
</t>
    </r>
    <r>
      <rPr>
        <b/>
        <sz val="10"/>
        <color rgb="FFFF0000"/>
        <rFont val="Arial"/>
        <family val="2"/>
      </rPr>
      <t>EURO PROTECTION</t>
    </r>
  </si>
  <si>
    <r>
      <t xml:space="preserve">GANT HANDSAFE 707N COUPURE 5 NITRILE T 7
</t>
    </r>
    <r>
      <rPr>
        <b/>
        <sz val="10"/>
        <color rgb="FFFF0000"/>
        <rFont val="Arial"/>
        <family val="2"/>
      </rPr>
      <t>OPSIAL</t>
    </r>
  </si>
  <si>
    <r>
      <t xml:space="preserve">GANT HANDSAFE 707N COUPURE 5 NITRILE T8
</t>
    </r>
    <r>
      <rPr>
        <b/>
        <sz val="10"/>
        <color rgb="FFFF0000"/>
        <rFont val="Arial"/>
        <family val="2"/>
      </rPr>
      <t>OPSIAL</t>
    </r>
  </si>
  <si>
    <r>
      <t xml:space="preserve">GANT HANDSAFE 707N COUPURE 5 NITRILE T9
</t>
    </r>
    <r>
      <rPr>
        <b/>
        <sz val="10"/>
        <color rgb="FFFF0000"/>
        <rFont val="Arial"/>
        <family val="2"/>
      </rPr>
      <t>OPSIAL</t>
    </r>
  </si>
  <si>
    <r>
      <t xml:space="preserve">Gant HANDSAFE 707N Coupure 5 NITRILE T10
</t>
    </r>
    <r>
      <rPr>
        <b/>
        <sz val="10"/>
        <color rgb="FFFF0000"/>
        <rFont val="Arial"/>
        <family val="2"/>
      </rPr>
      <t>OPSIAL</t>
    </r>
  </si>
  <si>
    <r>
      <t xml:space="preserve">MASQUE AUTO SAUVETEUR FILTRANT PARAT 3200 DM
</t>
    </r>
    <r>
      <rPr>
        <b/>
        <sz val="10"/>
        <color rgb="FFFF0000"/>
        <rFont val="Arial"/>
        <family val="2"/>
      </rPr>
      <t>DRÄGER</t>
    </r>
  </si>
  <si>
    <r>
      <t xml:space="preserve">MASQUE AUTO SAUVETEUR FILTRANT PARAT 3200 DM
BOITIER FIN
</t>
    </r>
    <r>
      <rPr>
        <b/>
        <sz val="10"/>
        <color rgb="FFFF0000"/>
        <rFont val="Arial"/>
        <family val="2"/>
      </rPr>
      <t>DRÄGER</t>
    </r>
  </si>
  <si>
    <r>
      <t xml:space="preserve">TABLIER SOUDEUR CUIR 90X70 AVEC BAVETTE
</t>
    </r>
    <r>
      <rPr>
        <b/>
        <sz val="10"/>
        <color rgb="FFFF0000"/>
        <rFont val="Arial"/>
        <family val="2"/>
      </rPr>
      <t>OPSIAL</t>
    </r>
  </si>
  <si>
    <r>
      <t xml:space="preserve">GUETRE DE SOUDEUR CUIR 30CM + VELCRO
</t>
    </r>
    <r>
      <rPr>
        <b/>
        <sz val="10"/>
        <color rgb="FFFF0000"/>
        <rFont val="Arial"/>
        <family val="2"/>
      </rPr>
      <t>SINGER SOCIETY</t>
    </r>
  </si>
  <si>
    <r>
      <t xml:space="preserve">GANT CHIMIQUE ALPHATEC 58-535 BLANC T8
</t>
    </r>
    <r>
      <rPr>
        <b/>
        <sz val="10"/>
        <color rgb="FFFF0000"/>
        <rFont val="Arial"/>
        <family val="2"/>
      </rPr>
      <t>COMASEC</t>
    </r>
  </si>
  <si>
    <r>
      <t xml:space="preserve">GANT CHIMIQUE ALPHATEC 58-535 BLANC T9
</t>
    </r>
    <r>
      <rPr>
        <b/>
        <sz val="10"/>
        <color rgb="FFFF0000"/>
        <rFont val="Arial"/>
        <family val="2"/>
      </rPr>
      <t>COMASEC</t>
    </r>
  </si>
  <si>
    <r>
      <t xml:space="preserve">GANT CHIMIQUE ALPHATEC 58-535 BLANC T10
</t>
    </r>
    <r>
      <rPr>
        <b/>
        <sz val="10"/>
        <color rgb="FFFF0000"/>
        <rFont val="Arial"/>
        <family val="2"/>
      </rPr>
      <t>COMASEC</t>
    </r>
  </si>
  <si>
    <r>
      <t xml:space="preserve">GANT POWERGRAB THERMO ENDUIT 3/4 LATEX T7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</si>
  <si>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POWERGRAB THERMO ENDUIT 3/4 LATEX T8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</si>
  <si>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POWERGRAB THERMO ENDUIT 3/4 LATEX T9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</si>
  <si>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SOUD.CROUTE VACHETTE MANCHETTE 15CM KEVLAR T10
</t>
    </r>
    <r>
      <rPr>
        <b/>
        <sz val="10"/>
        <color rgb="FFFF0000"/>
        <rFont val="Arial"/>
        <family val="2"/>
      </rPr>
      <t>EURO PROTECTION</t>
    </r>
  </si>
  <si>
    <r>
      <t xml:space="preserve">GANT COTON END.PVC SUP. ROUGE ACTIFRESH T10
</t>
    </r>
    <r>
      <rPr>
        <b/>
        <sz val="10"/>
        <color rgb="FFFF0000"/>
        <rFont val="Arial"/>
        <family val="2"/>
      </rPr>
      <t>EURO PROTECTION</t>
    </r>
  </si>
  <si>
    <r>
      <t xml:space="preserve">GANT COTON END.PVC SUP. ROUGE ACTIFRESH T9
</t>
    </r>
    <r>
      <rPr>
        <b/>
        <sz val="10"/>
        <color rgb="FFFF0000"/>
        <rFont val="Arial"/>
        <family val="2"/>
      </rPr>
      <t>EURO PROTECTION</t>
    </r>
  </si>
  <si>
    <r>
      <t xml:space="preserve">GANT TOUT FLEUR SOUPLE CHEVRE SUP. POIG.TRICOT T10
</t>
    </r>
    <r>
      <rPr>
        <b/>
        <sz val="10"/>
        <color rgb="FFFF0000"/>
        <rFont val="Arial"/>
        <family val="2"/>
      </rPr>
      <t>EURO PROTECTION</t>
    </r>
  </si>
  <si>
    <r>
      <t xml:space="preserve">GANT TOUT FLEUR SOUPLE CHEVRE SUP. POIG.TRICOT T09
</t>
    </r>
    <r>
      <rPr>
        <b/>
        <sz val="10"/>
        <color rgb="FFFF0000"/>
        <rFont val="Arial"/>
        <family val="2"/>
      </rPr>
      <t>EURO PROTECTION</t>
    </r>
  </si>
  <si>
    <r>
      <t xml:space="preserve">GANT TOUT FLEUR SOUPLE CHEVRE SUP. POIG.TRICOT T08
</t>
    </r>
    <r>
      <rPr>
        <b/>
        <sz val="10"/>
        <color rgb="FFFF0000"/>
        <rFont val="Arial"/>
        <family val="2"/>
      </rPr>
      <t>EURO PROTECTION</t>
    </r>
  </si>
  <si>
    <r>
      <t xml:space="preserve">LONGE DOUBLE DE MAINTIEN CORDE Y 1,3M 1 AJ501 + 2 AJ595
</t>
    </r>
    <r>
      <rPr>
        <b/>
        <sz val="10"/>
        <color rgb="FFFF0000"/>
        <rFont val="Arial"/>
        <family val="2"/>
      </rPr>
      <t>CAPITAL SAFETY</t>
    </r>
  </si>
  <si>
    <r>
      <t xml:space="preserve">GILET RAFRAICHISSANT
</t>
    </r>
    <r>
      <rPr>
        <b/>
        <sz val="10"/>
        <color rgb="FFFF0000"/>
        <rFont val="Arial"/>
        <family val="2"/>
      </rPr>
      <t>MSA</t>
    </r>
  </si>
  <si>
    <r>
      <t xml:space="preserve">RAFRAICCHISSEUR TETE (SOUS CASQUE)
</t>
    </r>
    <r>
      <rPr>
        <b/>
        <sz val="10"/>
        <color rgb="FFFF0000"/>
        <rFont val="Arial"/>
        <family val="2"/>
      </rPr>
      <t>MSA</t>
    </r>
  </si>
  <si>
    <t>Sifflet métal</t>
  </si>
  <si>
    <t>Graisse anti-seize CUIVRE ORAPI 900S</t>
  </si>
  <si>
    <t>Fraise lime rotative CARBURE Ø9,6 - d6mm - dent 4
CONIQUE</t>
  </si>
  <si>
    <t>Fraise lime rotative CARBURE Ø9,6 - d6mm - dent 3
CONIQUE</t>
  </si>
  <si>
    <t>Fraise lime rotative CARBURE Ø9,6 - d6mm - dent 3
CYLINDRIQUE
PLATE</t>
  </si>
  <si>
    <t>Fraise lime rotative CARBURE Ø9,6 - d6mm - dent 4
CYLINDRIQUE
PLATE</t>
  </si>
  <si>
    <t>Fraise lime rotative CARBURE Ø9,6 - d6mm - dent 3
CYLINDRIQUE
ARRONDIE</t>
  </si>
  <si>
    <t xml:space="preserve">Clip maintien lunette MASQUTUFFMAST
</t>
  </si>
  <si>
    <t>Distributeur de bouchons d'oreilles</t>
  </si>
  <si>
    <r>
      <t xml:space="preserve">Gant HANDSKIN ARIZONA Fleur croute T10 
</t>
    </r>
    <r>
      <rPr>
        <b/>
        <sz val="10"/>
        <color rgb="FFFF0000"/>
        <rFont val="Arial"/>
        <family val="2"/>
      </rPr>
      <t>OPSIAL</t>
    </r>
  </si>
  <si>
    <r>
      <t xml:space="preserve">Gant HANDSKIN ARIZONA Fleur croute T8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</si>
  <si>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HANDSKIN ARIZONA Fleur croute T9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</si>
  <si>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HANDSKIN ARIZONA Gold Fleur croute T10  
</t>
    </r>
    <r>
      <rPr>
        <b/>
        <sz val="10"/>
        <color rgb="FFFF0000"/>
        <rFont val="Arial"/>
        <family val="2"/>
      </rPr>
      <t>OPSIAL</t>
    </r>
  </si>
  <si>
    <r>
      <t xml:space="preserve">Gant HANDSKIN IDAHO Chèvre Protec-Artère T10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</si>
  <si>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HANDSKIN IDAHO Chèvre Protège-Artère T8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</si>
  <si>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HANDSKIN IDAHO Chèvre Protège-Artère T9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</si>
  <si>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t>Gant Protection Chimique TECHNIC 420 T9</t>
  </si>
  <si>
    <r>
      <t xml:space="preserve">Gant SPIDER CUT 5 T09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</si>
  <si>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SPIDER CUT 5 T10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</si>
  <si>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Gilet securité jaune sans logo T L
</t>
    </r>
    <r>
      <rPr>
        <b/>
        <sz val="10"/>
        <color rgb="FFFF0000"/>
        <rFont val="Arial"/>
        <family val="2"/>
      </rPr>
      <t>OPSIAL</t>
    </r>
  </si>
  <si>
    <r>
      <t xml:space="preserve">Gilet securite jaune sans logo T XL
</t>
    </r>
    <r>
      <rPr>
        <b/>
        <sz val="10"/>
        <color rgb="FFFF0000"/>
        <rFont val="Arial"/>
        <family val="2"/>
      </rPr>
      <t>OPSIAL</t>
    </r>
  </si>
  <si>
    <r>
      <t xml:space="preserve">Harnais antichute PRO 2 PT T M/L
</t>
    </r>
    <r>
      <rPr>
        <b/>
        <sz val="10"/>
        <color rgb="FFFF0000"/>
        <rFont val="Arial"/>
        <family val="2"/>
      </rPr>
      <t>PROTECA</t>
    </r>
  </si>
  <si>
    <r>
      <t xml:space="preserve">Lunette MASQUE
</t>
    </r>
    <r>
      <rPr>
        <b/>
        <sz val="10"/>
        <color rgb="FFFF0000"/>
        <rFont val="Arial"/>
        <family val="2"/>
      </rPr>
      <t>UNIVET</t>
    </r>
  </si>
  <si>
    <r>
      <t xml:space="preserve">GANT ANTI CHALEUR WELDING JAUNE &amp; VERT T09
</t>
    </r>
    <r>
      <rPr>
        <b/>
        <sz val="10"/>
        <color rgb="FFFF0000"/>
        <rFont val="Arial"/>
        <family val="2"/>
      </rPr>
      <t>HONEYWELL</t>
    </r>
  </si>
  <si>
    <r>
      <t xml:space="preserve">GANT ANTI CHALEUR WELDING JAUNE &amp; VERT T10
</t>
    </r>
    <r>
      <rPr>
        <b/>
        <sz val="10"/>
        <color rgb="FFFF0000"/>
        <rFont val="Arial"/>
        <family val="2"/>
      </rPr>
      <t>HONEYWELL</t>
    </r>
  </si>
  <si>
    <r>
      <t xml:space="preserve">GANT ANTI CHALEUR JAUNE (pour chauffe roulement)
</t>
    </r>
    <r>
      <rPr>
        <b/>
        <sz val="10"/>
        <color rgb="FFFF0000"/>
        <rFont val="Arial"/>
        <family val="2"/>
      </rPr>
      <t>HONEYWELL</t>
    </r>
  </si>
  <si>
    <t>Balai ménage coco 60cm douille plastique</t>
  </si>
  <si>
    <t>Aérosol pénétrant ardrox</t>
  </si>
  <si>
    <t>Aérosol révélateur ardrox</t>
  </si>
  <si>
    <t>Aérosol solvant ardrox</t>
  </si>
  <si>
    <t>Disque à tronçonner inox LUKAS 125x1,6</t>
  </si>
  <si>
    <t>Disque à ébarber inox LUKAS 125x6</t>
  </si>
  <si>
    <t>Disque à ébarber inox LUKAS 125x2,5</t>
  </si>
  <si>
    <t>Disque à ébarber inox LUKAS 230X6</t>
  </si>
  <si>
    <t>Disque à lamelle plate LUKAS 125 BASE X GR80</t>
  </si>
  <si>
    <t>Disque à lamelles plate LUKAS BASE X125 GR40</t>
  </si>
  <si>
    <t>Disque à lamelle plate LUKAS 125 BASE X GR60</t>
  </si>
  <si>
    <t>Disque à lamelle plate LUKAS 125 BASE X GR120</t>
  </si>
  <si>
    <t>Adhésif double face EUROCELL</t>
  </si>
  <si>
    <t>Aérosol de Galvanisant MAT AGALV 650ML</t>
  </si>
  <si>
    <t>Aérosol de Galvanisant BRILLANT AGALV 650ML</t>
  </si>
  <si>
    <t>Aérosol de traceur chantier JAUNE Fluo</t>
  </si>
  <si>
    <t>Cadenas TIFON Laiton 55/35 spécial véstiaire</t>
  </si>
  <si>
    <t>Cadenas de consignation rouge anse haute 75mm
ABUS 74/40HB75</t>
  </si>
  <si>
    <t xml:space="preserve">Manche à balai bois à visser 1,20m/24 pin </t>
  </si>
  <si>
    <t>Manche à balai bois cantonnier 1,50m / 28 bout rond</t>
  </si>
  <si>
    <t>Manche à balai alu à visser</t>
  </si>
  <si>
    <t>Manche bois de pelle ronde droit 1,10m</t>
  </si>
  <si>
    <t>Marqueur permanent à peinture NOIR (écrit métal)</t>
  </si>
  <si>
    <t>Savon ECORANGE Gel microbilles 3L avec pompe</t>
  </si>
  <si>
    <t>Sacoche cuir 400x160x160 FACOM</t>
  </si>
  <si>
    <t>Sac poubelle rouge 110 L</t>
  </si>
  <si>
    <t>Rubalise Rouge/Blanc 50mm (100m)</t>
  </si>
  <si>
    <t>Rubalise signalisation Noir/Jaune NETT THP CYS</t>
  </si>
  <si>
    <t>Rubalise Noir/Jaune 50mm (100m)</t>
  </si>
  <si>
    <t>Graisse cuivré ORAPI TM933S 250ml + pinceau</t>
  </si>
  <si>
    <t>Ecran complet rechange FASPHERPI</t>
  </si>
  <si>
    <t>Demi masque X PLORE 3500</t>
  </si>
  <si>
    <t>E-0109</t>
  </si>
  <si>
    <t>E-0110</t>
  </si>
  <si>
    <t>E-0006</t>
  </si>
  <si>
    <t>E-0007</t>
  </si>
  <si>
    <t>E-0009</t>
  </si>
  <si>
    <t>E-0111</t>
  </si>
  <si>
    <t>E-0112</t>
  </si>
  <si>
    <t>E-0113</t>
  </si>
  <si>
    <t>Bouchons jetables PD01-010 (Recharge distributeur)</t>
  </si>
  <si>
    <t>Cagoule légère blanche Taille M/L</t>
  </si>
  <si>
    <t>Casque serre tete noir Optime II - H520a-407-gq</t>
  </si>
  <si>
    <t>E-0199</t>
  </si>
  <si>
    <t>E-0103</t>
  </si>
  <si>
    <t>E-0138</t>
  </si>
  <si>
    <t>E-0104</t>
  </si>
  <si>
    <t>E-0028</t>
  </si>
  <si>
    <r>
      <t xml:space="preserve">CASQUE ANTIBRUIT OPTIME II NOIR SERRE-TETE
</t>
    </r>
    <r>
      <rPr>
        <b/>
        <sz val="10"/>
        <color rgb="FFFF0000"/>
        <rFont val="Arial"/>
        <family val="2"/>
      </rPr>
      <t>3M</t>
    </r>
  </si>
  <si>
    <r>
      <t xml:space="preserve">COQUILLE OPTIME I NOIRE
</t>
    </r>
    <r>
      <rPr>
        <b/>
        <sz val="10"/>
        <color rgb="FFFF0000"/>
        <rFont val="Arial"/>
        <family val="2"/>
      </rPr>
      <t>3M</t>
    </r>
  </si>
  <si>
    <t>E-0046</t>
  </si>
  <si>
    <t>E-0300</t>
  </si>
  <si>
    <t>E-0301</t>
  </si>
  <si>
    <t>E-0302</t>
  </si>
  <si>
    <t>E-0303</t>
  </si>
  <si>
    <t>E-0304</t>
  </si>
  <si>
    <t>E-0305</t>
  </si>
  <si>
    <t>E-0306</t>
  </si>
  <si>
    <t>E-0307</t>
  </si>
  <si>
    <t>E-0308</t>
  </si>
  <si>
    <t>E-0309</t>
  </si>
  <si>
    <t>E-0310</t>
  </si>
  <si>
    <t>E-0311</t>
  </si>
  <si>
    <t>E-0312</t>
  </si>
  <si>
    <t>E-0313</t>
  </si>
  <si>
    <t>E-0314</t>
  </si>
  <si>
    <t>E-0315</t>
  </si>
  <si>
    <t>E-0316</t>
  </si>
  <si>
    <t>E-0317</t>
  </si>
  <si>
    <t>E-0318</t>
  </si>
  <si>
    <t>E-0319</t>
  </si>
  <si>
    <t>E-0320</t>
  </si>
  <si>
    <t>E-0321</t>
  </si>
  <si>
    <t>E-0322</t>
  </si>
  <si>
    <t>E-0212</t>
  </si>
  <si>
    <t>E-0323</t>
  </si>
  <si>
    <t>E-0324</t>
  </si>
  <si>
    <t>E-0325</t>
  </si>
  <si>
    <t>E-0326</t>
  </si>
  <si>
    <t>D-0194</t>
  </si>
  <si>
    <t>O-0268</t>
  </si>
  <si>
    <t>O-0269</t>
  </si>
  <si>
    <t>Auge maçon 25 L</t>
  </si>
  <si>
    <t>Auge de maçon 12 L</t>
  </si>
  <si>
    <t>D-0199</t>
  </si>
  <si>
    <t>D-0178</t>
  </si>
  <si>
    <t>magasin.raa.energie@eiffage.com</t>
  </si>
  <si>
    <r>
      <t xml:space="preserve">ECRAN SHV9PC POLYCARBONATE 230 MM POUR SA66M </t>
    </r>
    <r>
      <rPr>
        <i/>
        <u/>
        <sz val="10"/>
        <rFont val="Arial"/>
        <family val="2"/>
      </rPr>
      <t>Support ecran ligne 158 E-0102</t>
    </r>
    <r>
      <rPr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HONEYWELL</t>
    </r>
  </si>
  <si>
    <r>
      <t xml:space="preserve">SUPPORT ECRAN SUPERVIZOR SA66 METAL </t>
    </r>
    <r>
      <rPr>
        <i/>
        <u/>
        <sz val="10"/>
        <rFont val="Arial"/>
        <family val="2"/>
      </rPr>
      <t xml:space="preserve"> Ecran E-0032 ligne 56</t>
    </r>
    <r>
      <rPr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HONEYWELL</t>
    </r>
  </si>
  <si>
    <t>E-0023 - CHAUSS DE SECU HAUTE EGIS S3 CI SRC Taille 44
JALLATTE</t>
  </si>
  <si>
    <t>RICL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</si>
</sst>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_€"/>
    <numFmt numFmtId="165" formatCode="#,##0.000\ _€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i/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4" fontId="8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7" fillId="2" borderId="0" xfId="0" applyFont="1" applyFill="1"/>
    <xf numFmtId="0" fontId="7" fillId="2" borderId="0" xfId="0" applyFont="1" applyFill="1" applyAlignment="1">
      <alignment vertical="center"/>
    </xf>
    <xf numFmtId="0" fontId="7" fillId="2" borderId="0" xfId="0" applyFont="1" applyFill="1" applyBorder="1" applyAlignment="1"/>
    <xf numFmtId="0" fontId="9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4" fontId="0" fillId="0" borderId="17" xfId="2" applyFont="1" applyBorder="1"/>
    <xf numFmtId="0" fontId="6" fillId="2" borderId="0" xfId="0" applyFont="1" applyFill="1" applyAlignment="1" applyProtection="1">
      <alignment vertical="center"/>
      <protection locked="0"/>
    </xf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7" fillId="2" borderId="15" xfId="0" applyFont="1" applyFill="1" applyBorder="1" applyAlignment="1" applyProtection="1">
      <alignment horizontal="center"/>
      <protection locked="0"/>
    </xf>
    <xf numFmtId="14" fontId="11" fillId="0" borderId="0" xfId="0" applyNumberFormat="1" applyFont="1"/>
    <xf numFmtId="0" fontId="10" fillId="0" borderId="13" xfId="3" applyBorder="1"/>
    <xf numFmtId="0" fontId="0" fillId="0" borderId="17" xfId="0" applyBorder="1"/>
    <xf numFmtId="0" fontId="0" fillId="0" borderId="0" xfId="0" applyBorder="1" applyAlignment="1">
      <alignment horizontal="center" vertical="center"/>
    </xf>
    <xf numFmtId="0" fontId="6" fillId="2" borderId="0" xfId="0" applyFont="1" applyFill="1" applyBorder="1"/>
    <xf numFmtId="0" fontId="9" fillId="0" borderId="0" xfId="0" applyFont="1" applyBorder="1" applyAlignment="1">
      <alignment horizontal="center" vertical="center" wrapText="1"/>
    </xf>
    <xf numFmtId="44" fontId="0" fillId="0" borderId="0" xfId="2" applyFont="1"/>
    <xf numFmtId="44" fontId="9" fillId="0" borderId="9" xfId="2" applyFont="1" applyBorder="1" applyAlignment="1">
      <alignment horizontal="center" vertical="center" wrapText="1"/>
    </xf>
    <xf numFmtId="44" fontId="9" fillId="0" borderId="0" xfId="2" applyFont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 wrapText="1"/>
    </xf>
    <xf numFmtId="49" fontId="18" fillId="4" borderId="1" xfId="0" applyNumberFormat="1" applyFont="1" applyFill="1" applyBorder="1" applyAlignment="1">
      <alignment horizontal="left" vertical="center"/>
    </xf>
    <xf numFmtId="0" fontId="18" fillId="0" borderId="3" xfId="1" quotePrefix="1" applyFont="1" applyBorder="1" applyAlignment="1">
      <alignment horizontal="center" vertical="center"/>
    </xf>
    <xf numFmtId="0" fontId="18" fillId="0" borderId="5" xfId="1" quotePrefix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" xfId="0" applyBorder="1" applyAlignment="1">
      <alignment horizontal="center" vertical="center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3" fillId="0" borderId="1" xfId="1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top" wrapText="1"/>
    </xf>
    <xf numFmtId="49" fontId="18" fillId="4" borderId="6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0" fillId="0" borderId="0" xfId="0" applyFill="1"/>
    <xf numFmtId="0" fontId="5" fillId="0" borderId="3" xfId="0" applyFont="1" applyBorder="1" applyAlignment="1">
      <alignment horizontal="center" vertical="center"/>
    </xf>
    <xf numFmtId="0" fontId="0" fillId="0" borderId="0" xfId="0" applyBorder="1"/>
    <xf numFmtId="0" fontId="10" fillId="0" borderId="0" xfId="3" applyBorder="1"/>
    <xf numFmtId="0" fontId="3" fillId="0" borderId="6" xfId="1" applyFont="1" applyFill="1" applyBorder="1" applyAlignment="1">
      <alignment horizontal="left" vertical="top" wrapText="1"/>
    </xf>
    <xf numFmtId="0" fontId="0" fillId="3" borderId="6" xfId="0" applyFont="1" applyFill="1" applyBorder="1" applyAlignment="1" applyProtection="1">
      <alignment horizontal="center" vertical="center"/>
      <protection locked="0"/>
    </xf>
    <xf numFmtId="0" fontId="4" fillId="0" borderId="28" xfId="1" applyFont="1" applyFill="1" applyBorder="1" applyAlignment="1" applyProtection="1">
      <alignment horizontal="center" vertical="center"/>
      <protection locked="0"/>
    </xf>
    <xf numFmtId="0" fontId="4" fillId="0" borderId="29" xfId="1" applyFont="1" applyFill="1" applyBorder="1" applyAlignment="1" applyProtection="1">
      <alignment horizontal="center" vertical="center"/>
      <protection locked="0"/>
    </xf>
    <xf numFmtId="0" fontId="1" fillId="3" borderId="29" xfId="0" applyFont="1" applyFill="1" applyBorder="1" applyAlignment="1" applyProtection="1">
      <alignment horizontal="center" vertical="center"/>
      <protection locked="0"/>
    </xf>
    <xf numFmtId="0" fontId="1" fillId="0" borderId="29" xfId="0" applyFont="1" applyFill="1" applyBorder="1" applyAlignment="1" applyProtection="1">
      <alignment horizontal="center" vertical="center"/>
      <protection locked="0"/>
    </xf>
    <xf numFmtId="0" fontId="3" fillId="0" borderId="1" xfId="1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3" fillId="0" borderId="6" xfId="1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9" xfId="0" applyFill="1" applyBorder="1" applyAlignment="1" applyProtection="1">
      <alignment horizontal="center" vertical="center"/>
      <protection locked="0"/>
    </xf>
    <xf numFmtId="0" fontId="2" fillId="0" borderId="7" xfId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0" borderId="29" xfId="0" applyNumberFormat="1" applyFont="1" applyFill="1" applyBorder="1" applyAlignment="1" applyProtection="1">
      <alignment horizontal="center" vertical="center"/>
      <protection locked="0"/>
    </xf>
    <xf numFmtId="164" fontId="8" fillId="5" borderId="1" xfId="0" applyNumberFormat="1" applyFont="1" applyFill="1" applyBorder="1" applyAlignment="1">
      <alignment horizontal="center" vertical="center"/>
    </xf>
    <xf numFmtId="164" fontId="8" fillId="5" borderId="6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1" fillId="0" borderId="29" xfId="0" applyNumberFormat="1" applyFont="1" applyFill="1" applyBorder="1" applyAlignment="1" applyProtection="1">
      <alignment horizontal="center" vertical="center"/>
      <protection locked="0"/>
    </xf>
    <xf numFmtId="165" fontId="0" fillId="0" borderId="1" xfId="0" applyNumberFormat="1" applyFont="1" applyFill="1" applyBorder="1" applyAlignment="1">
      <alignment horizontal="center" vertical="center"/>
    </xf>
    <xf numFmtId="165" fontId="0" fillId="0" borderId="6" xfId="0" applyNumberFormat="1" applyFont="1" applyFill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64" fontId="8" fillId="0" borderId="1" xfId="0" applyNumberFormat="1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44" fontId="9" fillId="0" borderId="32" xfId="2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14" fontId="7" fillId="2" borderId="2" xfId="0" applyNumberFormat="1" applyFont="1" applyFill="1" applyBorder="1" applyAlignment="1" applyProtection="1">
      <alignment horizontal="center" vertical="center"/>
      <protection locked="0"/>
    </xf>
    <xf numFmtId="0" fontId="7" fillId="2" borderId="26" xfId="0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horizontal="center" vertical="top"/>
    </xf>
    <xf numFmtId="0" fontId="6" fillId="2" borderId="14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14" fontId="7" fillId="2" borderId="15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 applyProtection="1">
      <alignment horizontal="center" vertical="center" wrapText="1"/>
      <protection locked="0"/>
    </xf>
    <xf numFmtId="0" fontId="16" fillId="2" borderId="26" xfId="0" applyFont="1" applyFill="1" applyBorder="1" applyAlignment="1" applyProtection="1">
      <alignment horizontal="center" vertical="center" wrapText="1"/>
      <protection locked="0"/>
    </xf>
    <xf numFmtId="0" fontId="16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7" fillId="2" borderId="27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top"/>
    </xf>
    <xf numFmtId="0" fontId="15" fillId="0" borderId="19" xfId="0" applyFont="1" applyBorder="1" applyAlignment="1">
      <alignment horizontal="left" vertical="top"/>
    </xf>
    <xf numFmtId="0" fontId="15" fillId="0" borderId="22" xfId="0" applyFont="1" applyBorder="1" applyAlignment="1">
      <alignment horizontal="left" vertical="top"/>
    </xf>
    <xf numFmtId="0" fontId="15" fillId="0" borderId="2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15" fillId="0" borderId="23" xfId="0" applyFont="1" applyBorder="1" applyAlignment="1">
      <alignment horizontal="left" vertical="top"/>
    </xf>
    <xf numFmtId="0" fontId="15" fillId="0" borderId="24" xfId="0" applyFont="1" applyBorder="1" applyAlignment="1">
      <alignment horizontal="left" vertical="top"/>
    </xf>
    <xf numFmtId="0" fontId="15" fillId="0" borderId="25" xfId="0" applyFont="1" applyBorder="1" applyAlignment="1">
      <alignment horizontal="left" vertical="top"/>
    </xf>
    <xf numFmtId="0" fontId="15" fillId="0" borderId="18" xfId="0" applyFont="1" applyBorder="1" applyAlignment="1">
      <alignment horizontal="left" vertical="top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3" fillId="0" borderId="0" xfId="3" applyFont="1" applyBorder="1" applyAlignment="1">
      <alignment horizontal="left"/>
    </xf>
    <xf numFmtId="0" fontId="15" fillId="0" borderId="31" xfId="0" applyFont="1" applyBorder="1" applyAlignment="1">
      <alignment horizontal="left" vertical="center"/>
    </xf>
    <xf numFmtId="0" fontId="15" fillId="0" borderId="32" xfId="0" applyFont="1" applyBorder="1" applyAlignment="1">
      <alignment horizontal="left" vertical="center"/>
    </xf>
  </cellXfs>
  <cellStyles count="4">
    <cellStyle name="Lien hypertexte" xfId="3" builtinId="8"/>
    <cellStyle name="Monétaire" xfId="2" builtinId="4"/>
    <cellStyle name="Normal" xfId="0" builtinId="0"/>
    <cellStyle name="Normal_Liste réf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6350</xdr:colOff>
          <xdr:row>0</xdr:row>
          <xdr:rowOff>6350</xdr:rowOff>
        </xdr:from>
        <xdr:to>
          <xdr:col>1</xdr:col>
          <xdr:colOff>0</xdr:colOff>
          <xdr:row>1</xdr:row>
          <xdr:rowOff>25400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600075</xdr:colOff>
      <xdr:row>114</xdr:row>
      <xdr:rowOff>466725</xdr:rowOff>
    </xdr:from>
    <xdr:to>
      <xdr:col>2</xdr:col>
      <xdr:colOff>3304837</xdr:colOff>
      <xdr:row>114</xdr:row>
      <xdr:rowOff>1000058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5575" y="866775"/>
          <a:ext cx="2704762" cy="533333"/>
        </a:xfrm>
        <a:prstGeom prst="rect">
          <a:avLst/>
        </a:prstGeom>
      </xdr:spPr>
    </xdr:pic>
    <xdr:clientData/>
  </xdr:twoCellAnchor>
  <xdr:twoCellAnchor>
    <xdr:from>
      <xdr:col>2</xdr:col>
      <xdr:colOff>1362075</xdr:colOff>
      <xdr:row>48</xdr:row>
      <xdr:rowOff>0</xdr:rowOff>
    </xdr:from>
    <xdr:to>
      <xdr:col>2</xdr:col>
      <xdr:colOff>2533504</xdr:colOff>
      <xdr:row>48</xdr:row>
      <xdr:rowOff>0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57575" y="647700"/>
          <a:ext cx="1171429" cy="1180952"/>
        </a:xfrm>
        <a:prstGeom prst="rect">
          <a:avLst/>
        </a:prstGeom>
      </xdr:spPr>
    </xdr:pic>
    <xdr:clientData/>
  </xdr:twoCellAnchor>
  <xdr:twoCellAnchor>
    <xdr:from>
      <xdr:col>2</xdr:col>
      <xdr:colOff>1045634</xdr:colOff>
      <xdr:row>77</xdr:row>
      <xdr:rowOff>0</xdr:rowOff>
    </xdr:from>
    <xdr:to>
      <xdr:col>2</xdr:col>
      <xdr:colOff>2721824</xdr:colOff>
      <xdr:row>77</xdr:row>
      <xdr:rowOff>0</xdr:rowOff>
    </xdr:to>
    <xdr:pic>
      <xdr:nvPicPr>
        <xdr:cNvPr id="2052" name="Image 205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41134" y="73901300"/>
          <a:ext cx="1676190" cy="1095238"/>
        </a:xfrm>
        <a:prstGeom prst="rect">
          <a:avLst/>
        </a:prstGeom>
      </xdr:spPr>
    </xdr:pic>
    <xdr:clientData/>
  </xdr:twoCellAnchor>
  <xdr:twoCellAnchor>
    <xdr:from>
      <xdr:col>2</xdr:col>
      <xdr:colOff>1164166</xdr:colOff>
      <xdr:row>96</xdr:row>
      <xdr:rowOff>0</xdr:rowOff>
    </xdr:from>
    <xdr:to>
      <xdr:col>2</xdr:col>
      <xdr:colOff>2373690</xdr:colOff>
      <xdr:row>96</xdr:row>
      <xdr:rowOff>0</xdr:rowOff>
    </xdr:to>
    <xdr:pic>
      <xdr:nvPicPr>
        <xdr:cNvPr id="2057" name="Image 205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59666" y="102721834"/>
          <a:ext cx="1209524" cy="1228571"/>
        </a:xfrm>
        <a:prstGeom prst="rect">
          <a:avLst/>
        </a:prstGeom>
      </xdr:spPr>
    </xdr:pic>
    <xdr:clientData/>
  </xdr:twoCellAnchor>
  <xdr:twoCellAnchor>
    <xdr:from>
      <xdr:col>2</xdr:col>
      <xdr:colOff>1295400</xdr:colOff>
      <xdr:row>100</xdr:row>
      <xdr:rowOff>0</xdr:rowOff>
    </xdr:from>
    <xdr:to>
      <xdr:col>2</xdr:col>
      <xdr:colOff>2011755</xdr:colOff>
      <xdr:row>100</xdr:row>
      <xdr:rowOff>0</xdr:rowOff>
    </xdr:to>
    <xdr:pic>
      <xdr:nvPicPr>
        <xdr:cNvPr id="64" name="Image 6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90900" y="108800899"/>
          <a:ext cx="716355" cy="1282275"/>
        </a:xfrm>
        <a:prstGeom prst="rect">
          <a:avLst/>
        </a:prstGeom>
      </xdr:spPr>
    </xdr:pic>
    <xdr:clientData/>
  </xdr:twoCellAnchor>
  <xdr:twoCellAnchor>
    <xdr:from>
      <xdr:col>2</xdr:col>
      <xdr:colOff>1312332</xdr:colOff>
      <xdr:row>101</xdr:row>
      <xdr:rowOff>0</xdr:rowOff>
    </xdr:from>
    <xdr:to>
      <xdr:col>2</xdr:col>
      <xdr:colOff>2042583</xdr:colOff>
      <xdr:row>101</xdr:row>
      <xdr:rowOff>0</xdr:rowOff>
    </xdr:to>
    <xdr:pic>
      <xdr:nvPicPr>
        <xdr:cNvPr id="2059" name="Image 205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407832" y="111874644"/>
          <a:ext cx="730251" cy="1277940"/>
        </a:xfrm>
        <a:prstGeom prst="rect">
          <a:avLst/>
        </a:prstGeom>
      </xdr:spPr>
    </xdr:pic>
    <xdr:clientData/>
  </xdr:twoCellAnchor>
  <xdr:twoCellAnchor>
    <xdr:from>
      <xdr:col>2</xdr:col>
      <xdr:colOff>1225894</xdr:colOff>
      <xdr:row>50</xdr:row>
      <xdr:rowOff>181680</xdr:rowOff>
    </xdr:from>
    <xdr:to>
      <xdr:col>2</xdr:col>
      <xdr:colOff>2889242</xdr:colOff>
      <xdr:row>50</xdr:row>
      <xdr:rowOff>1429191</xdr:rowOff>
    </xdr:to>
    <xdr:pic>
      <xdr:nvPicPr>
        <xdr:cNvPr id="2076" name="Image 2075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321394" y="105337680"/>
          <a:ext cx="1663348" cy="1247511"/>
        </a:xfrm>
        <a:prstGeom prst="rect">
          <a:avLst/>
        </a:prstGeom>
      </xdr:spPr>
    </xdr:pic>
    <xdr:clientData/>
  </xdr:twoCellAnchor>
  <xdr:twoCellAnchor>
    <xdr:from>
      <xdr:col>2</xdr:col>
      <xdr:colOff>1344083</xdr:colOff>
      <xdr:row>125</xdr:row>
      <xdr:rowOff>285748</xdr:rowOff>
    </xdr:from>
    <xdr:to>
      <xdr:col>2</xdr:col>
      <xdr:colOff>2876902</xdr:colOff>
      <xdr:row>125</xdr:row>
      <xdr:rowOff>1435362</xdr:rowOff>
    </xdr:to>
    <xdr:pic>
      <xdr:nvPicPr>
        <xdr:cNvPr id="155" name="Image 15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9583" y="219741748"/>
          <a:ext cx="1532819" cy="11496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749300</xdr:colOff>
          <xdr:row>1</xdr:row>
          <xdr:rowOff>6350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749300</xdr:colOff>
          <xdr:row>1</xdr:row>
          <xdr:rowOff>25400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6350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762000</xdr:colOff>
      <xdr:row>159</xdr:row>
      <xdr:rowOff>0</xdr:rowOff>
    </xdr:from>
    <xdr:to>
      <xdr:col>2</xdr:col>
      <xdr:colOff>3247645</xdr:colOff>
      <xdr:row>159</xdr:row>
      <xdr:rowOff>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67050" y="22545675"/>
          <a:ext cx="2485645" cy="1199967"/>
        </a:xfrm>
        <a:prstGeom prst="rect">
          <a:avLst/>
        </a:prstGeom>
      </xdr:spPr>
    </xdr:pic>
    <xdr:clientData/>
  </xdr:twoCellAnchor>
  <xdr:twoCellAnchor>
    <xdr:from>
      <xdr:col>2</xdr:col>
      <xdr:colOff>819150</xdr:colOff>
      <xdr:row>26</xdr:row>
      <xdr:rowOff>276225</xdr:rowOff>
    </xdr:from>
    <xdr:to>
      <xdr:col>2</xdr:col>
      <xdr:colOff>2193505</xdr:colOff>
      <xdr:row>26</xdr:row>
      <xdr:rowOff>1476170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24200" y="20678775"/>
          <a:ext cx="1374355" cy="1199945"/>
        </a:xfrm>
        <a:prstGeom prst="rect">
          <a:avLst/>
        </a:prstGeom>
      </xdr:spPr>
    </xdr:pic>
    <xdr:clientData/>
  </xdr:twoCellAnchor>
  <xdr:twoCellAnchor>
    <xdr:from>
      <xdr:col>2</xdr:col>
      <xdr:colOff>1057276</xdr:colOff>
      <xdr:row>10</xdr:row>
      <xdr:rowOff>0</xdr:rowOff>
    </xdr:from>
    <xdr:to>
      <xdr:col>2</xdr:col>
      <xdr:colOff>2363454</xdr:colOff>
      <xdr:row>10</xdr:row>
      <xdr:rowOff>0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62326" y="20459700"/>
          <a:ext cx="1306178" cy="12091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5</xdr:row>
          <xdr:rowOff>146050</xdr:rowOff>
        </xdr:from>
        <xdr:to>
          <xdr:col>11</xdr:col>
          <xdr:colOff>31750</xdr:colOff>
          <xdr:row>6</xdr:row>
          <xdr:rowOff>311150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le 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3</xdr:row>
          <xdr:rowOff>152400</xdr:rowOff>
        </xdr:from>
        <xdr:to>
          <xdr:col>11</xdr:col>
          <xdr:colOff>25400</xdr:colOff>
          <xdr:row>5</xdr:row>
          <xdr:rowOff>82550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Editer le Bon de commande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1523999</xdr:colOff>
      <xdr:row>1</xdr:row>
      <xdr:rowOff>30546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0"/>
          <a:ext cx="1523999" cy="59252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1339850</xdr:colOff>
          <xdr:row>4</xdr:row>
          <xdr:rowOff>76200</xdr:rowOff>
        </xdr:from>
        <xdr:to>
          <xdr:col>1</xdr:col>
          <xdr:colOff>1746250</xdr:colOff>
          <xdr:row>4</xdr:row>
          <xdr:rowOff>298450</xdr:rowOff>
        </xdr:to>
        <xdr:sp macro="" textlink="">
          <xdr:nvSpPr>
            <xdr:cNvPr id="38915" name="Check Box 3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1778000</xdr:colOff>
          <xdr:row>4</xdr:row>
          <xdr:rowOff>76200</xdr:rowOff>
        </xdr:from>
        <xdr:to>
          <xdr:col>2</xdr:col>
          <xdr:colOff>190500</xdr:colOff>
          <xdr:row>4</xdr:row>
          <xdr:rowOff>298450</xdr:rowOff>
        </xdr:to>
        <xdr:sp macro="" textlink="">
          <xdr:nvSpPr>
            <xdr:cNvPr id="38916" name="Check Box 4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4</xdr:row>
      <xdr:rowOff>3694</xdr:rowOff>
    </xdr:from>
    <xdr:to>
      <xdr:col>2</xdr:col>
      <xdr:colOff>215186</xdr:colOff>
      <xdr:row>5</xdr:row>
      <xdr:rowOff>9526</xdr:rowOff>
    </xdr:to>
    <xdr:sp macro="" textlink="">
      <xdr:nvSpPr>
        <xdr:cNvPr id="7" name="Rectangle 6"/>
        <xdr:cNvSpPr/>
      </xdr:nvSpPr>
      <xdr:spPr>
        <a:xfrm>
          <a:off x="114300" y="1175269"/>
          <a:ext cx="2205911" cy="38683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7</xdr:row>
          <xdr:rowOff>31750</xdr:rowOff>
        </xdr:from>
        <xdr:to>
          <xdr:col>11</xdr:col>
          <xdr:colOff>38100</xdr:colOff>
          <xdr:row>8</xdr:row>
          <xdr:rowOff>215900</xdr:rowOff>
        </xdr:to>
        <xdr:sp macro="" textlink="">
          <xdr:nvSpPr>
            <xdr:cNvPr id="38917" name="Button 5" hidden="1">
              <a:extLst>
                <a:ext uri="{63B3BB69-23CF-44E3-9099-C40C66FF867C}">
                  <a14:compatExt spid="_x0000_s389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 le Bon de Commande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5</xdr:row>
          <xdr:rowOff>146050</xdr:rowOff>
        </xdr:from>
        <xdr:to>
          <xdr:col>11</xdr:col>
          <xdr:colOff>31750</xdr:colOff>
          <xdr:row>6</xdr:row>
          <xdr:rowOff>311150</xdr:rowOff>
        </xdr:to>
        <xdr:sp macro="" textlink="">
          <xdr:nvSpPr>
            <xdr:cNvPr id="111617" name="Button 1" hidden="1">
              <a:extLst>
                <a:ext uri="{63B3BB69-23CF-44E3-9099-C40C66FF867C}">
                  <a14:compatExt spid="_x0000_s111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le 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3</xdr:row>
          <xdr:rowOff>152400</xdr:rowOff>
        </xdr:from>
        <xdr:to>
          <xdr:col>11</xdr:col>
          <xdr:colOff>25400</xdr:colOff>
          <xdr:row>5</xdr:row>
          <xdr:rowOff>82550</xdr:rowOff>
        </xdr:to>
        <xdr:sp macro="" textlink="">
          <xdr:nvSpPr>
            <xdr:cNvPr id="111618" name="Button 2" hidden="1">
              <a:extLst>
                <a:ext uri="{63B3BB69-23CF-44E3-9099-C40C66FF867C}">
                  <a14:compatExt spid="_x0000_s111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Editer le Bon de commande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1523999</xdr:colOff>
      <xdr:row>1</xdr:row>
      <xdr:rowOff>30546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" y="0"/>
          <a:ext cx="1523999" cy="58680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1339850</xdr:colOff>
          <xdr:row>4</xdr:row>
          <xdr:rowOff>76200</xdr:rowOff>
        </xdr:from>
        <xdr:to>
          <xdr:col>1</xdr:col>
          <xdr:colOff>1746250</xdr:colOff>
          <xdr:row>4</xdr:row>
          <xdr:rowOff>298450</xdr:rowOff>
        </xdr:to>
        <xdr:sp macro="" textlink="">
          <xdr:nvSpPr>
            <xdr:cNvPr id="111619" name="Check Box 3" hidden="1">
              <a:extLst>
                <a:ext uri="{63B3BB69-23CF-44E3-9099-C40C66FF867C}">
                  <a14:compatExt spid="_x0000_s111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1778000</xdr:colOff>
          <xdr:row>4</xdr:row>
          <xdr:rowOff>76200</xdr:rowOff>
        </xdr:from>
        <xdr:to>
          <xdr:col>2</xdr:col>
          <xdr:colOff>190500</xdr:colOff>
          <xdr:row>4</xdr:row>
          <xdr:rowOff>298450</xdr:rowOff>
        </xdr:to>
        <xdr:sp macro="" textlink="">
          <xdr:nvSpPr>
            <xdr:cNvPr id="111620" name="Check Box 4" hidden="1">
              <a:extLst>
                <a:ext uri="{63B3BB69-23CF-44E3-9099-C40C66FF867C}">
                  <a14:compatExt spid="_x0000_s111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4</xdr:row>
      <xdr:rowOff>3694</xdr:rowOff>
    </xdr:from>
    <xdr:to>
      <xdr:col>2</xdr:col>
      <xdr:colOff>215186</xdr:colOff>
      <xdr:row>5</xdr:row>
      <xdr:rowOff>9526</xdr:rowOff>
    </xdr:to>
    <xdr:sp macro="" textlink="">
      <xdr:nvSpPr>
        <xdr:cNvPr id="7" name="Rectangle 6"/>
        <xdr:cNvSpPr/>
      </xdr:nvSpPr>
      <xdr:spPr>
        <a:xfrm>
          <a:off x="114300" y="1154314"/>
          <a:ext cx="2264966" cy="38683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7</xdr:row>
          <xdr:rowOff>31750</xdr:rowOff>
        </xdr:from>
        <xdr:to>
          <xdr:col>11</xdr:col>
          <xdr:colOff>38100</xdr:colOff>
          <xdr:row>8</xdr:row>
          <xdr:rowOff>215900</xdr:rowOff>
        </xdr:to>
        <xdr:sp macro="" textlink="">
          <xdr:nvSpPr>
            <xdr:cNvPr id="111621" name="Button 5" hidden="1">
              <a:extLst>
                <a:ext uri="{63B3BB69-23CF-44E3-9099-C40C66FF867C}">
                  <a14:compatExt spid="_x0000_s111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 le Bon de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drawing" Target="../drawings/drawing6.xml"/><Relationship Id="rId7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magasin.raa.energie@eiffage.com" TargetMode="Externa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6.vml"/><Relationship Id="rId9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drawing" Target="../drawings/drawing7.xml"/><Relationship Id="rId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magasin.raa.energie@eiffage.com" TargetMode="Externa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vmlDrawing" Target="../drawings/vmlDrawing7.vml"/><Relationship Id="rId9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160"/>
  <sheetViews>
    <sheetView showGridLines="0" tabSelected="1" zoomScale="99" zoomScaleNormal="99" zoomScalePageLayoutView="60" workbookViewId="0">
      <selection activeCell="E3" sqref="E3"/>
    </sheetView>
  </sheetViews>
  <sheetFormatPr baseColWidth="10" defaultRowHeight="120" customHeight="1" x14ac:dyDescent="0.35"/>
  <cols>
    <col min="1" max="1" width="12.453125" customWidth="1"/>
    <col min="2" max="2" width="20.6328125" style="1" bestFit="1" customWidth="1"/>
    <col min="3" max="3" width="63.36328125" style="38" bestFit="1" customWidth="1"/>
    <col min="4" max="4" width="19.90625" style="80" bestFit="1" customWidth="1"/>
    <col min="5" max="5" width="21" style="1" bestFit="1" customWidth="1"/>
    <col min="6" max="6" width="14.6328125" style="84" bestFit="1" customWidth="1"/>
    <col min="7" max="7" width="31.90625" style="1" hidden="1" customWidth="1"/>
    <col min="8" max="8" width="0" style="1" hidden="1" customWidth="1"/>
    <col min="9" max="9" width="3.08984375" style="1" hidden="1" customWidth="1"/>
  </cols>
  <sheetData>
    <row r="1" spans="2:9" ht="15" thickBot="1" x14ac:dyDescent="0.4"/>
    <row r="2" spans="2:9" s="56" customFormat="1" ht="14.5" x14ac:dyDescent="0.35">
      <c r="B2" s="62" t="s">
        <v>128</v>
      </c>
      <c r="C2" s="63" t="s">
        <v>4</v>
      </c>
      <c r="D2" s="81" t="s">
        <v>0</v>
      </c>
      <c r="E2" s="64" t="s">
        <v>1</v>
      </c>
      <c r="F2" s="85" t="s">
        <v>2</v>
      </c>
      <c r="G2" s="75" t="s">
        <v>10</v>
      </c>
      <c r="H2" s="77"/>
      <c r="I2" s="78"/>
    </row>
    <row r="3" spans="2:9" ht="120" customHeight="1" x14ac:dyDescent="0.35">
      <c r="B3" s="39" t="s">
        <v>1137</v>
      </c>
      <c r="C3" s="50" t="s">
        <v>975</v>
      </c>
      <c r="D3" s="82">
        <v>9.0404999999999998</v>
      </c>
      <c r="E3" s="40"/>
      <c r="F3" s="86">
        <f t="shared" ref="F3:F34" si="0">ROUND(D3*E3,2)</f>
        <v>0</v>
      </c>
      <c r="G3" s="12"/>
      <c r="H3" s="44"/>
      <c r="I3" s="72"/>
    </row>
    <row r="4" spans="2:9" ht="120" customHeight="1" x14ac:dyDescent="0.35">
      <c r="B4" s="39" t="s">
        <v>1136</v>
      </c>
      <c r="C4" s="50" t="s">
        <v>1025</v>
      </c>
      <c r="D4" s="82">
        <v>9.0404999999999998</v>
      </c>
      <c r="E4" s="40"/>
      <c r="F4" s="86">
        <f t="shared" si="0"/>
        <v>0</v>
      </c>
      <c r="G4" s="12"/>
      <c r="H4" s="44"/>
      <c r="I4" s="72"/>
    </row>
    <row r="5" spans="2:9" ht="120" customHeight="1" x14ac:dyDescent="0.35">
      <c r="B5" s="39" t="s">
        <v>1138</v>
      </c>
      <c r="C5" s="50" t="s">
        <v>1024</v>
      </c>
      <c r="D5" s="82">
        <v>9.0404999999999998</v>
      </c>
      <c r="E5" s="40"/>
      <c r="F5" s="86">
        <f t="shared" si="0"/>
        <v>0</v>
      </c>
      <c r="G5" s="12"/>
      <c r="H5" s="44"/>
      <c r="I5" s="72"/>
    </row>
    <row r="6" spans="2:9" ht="120" customHeight="1" x14ac:dyDescent="0.35">
      <c r="B6" s="39" t="s">
        <v>1139</v>
      </c>
      <c r="C6" s="50" t="s">
        <v>1023</v>
      </c>
      <c r="D6" s="82">
        <v>9.0404999999999998</v>
      </c>
      <c r="E6" s="40"/>
      <c r="F6" s="86">
        <f t="shared" si="0"/>
        <v>0</v>
      </c>
      <c r="G6" s="12"/>
      <c r="H6" s="44"/>
      <c r="I6" s="72"/>
    </row>
    <row r="7" spans="2:9" ht="120" customHeight="1" x14ac:dyDescent="0.35">
      <c r="B7" s="39" t="s">
        <v>259</v>
      </c>
      <c r="C7" s="50" t="s">
        <v>1026</v>
      </c>
      <c r="D7" s="82">
        <v>9.0404999999999998</v>
      </c>
      <c r="E7" s="40"/>
      <c r="F7" s="86">
        <f t="shared" si="0"/>
        <v>0</v>
      </c>
      <c r="G7" s="12"/>
      <c r="H7" s="44"/>
      <c r="I7" s="72"/>
    </row>
    <row r="8" spans="2:9" ht="120" customHeight="1" x14ac:dyDescent="0.35">
      <c r="B8" s="39" t="s">
        <v>1140</v>
      </c>
      <c r="C8" s="50" t="s">
        <v>1020</v>
      </c>
      <c r="D8" s="82">
        <v>9.0404999999999998</v>
      </c>
      <c r="E8" s="40"/>
      <c r="F8" s="86">
        <f t="shared" si="0"/>
        <v>0</v>
      </c>
      <c r="G8" s="12"/>
      <c r="H8" s="44"/>
      <c r="I8" s="72" t="s">
        <v>7</v>
      </c>
    </row>
    <row r="9" spans="2:9" ht="120" customHeight="1" x14ac:dyDescent="0.35">
      <c r="B9" s="39" t="s">
        <v>1141</v>
      </c>
      <c r="C9" s="50" t="s">
        <v>1019</v>
      </c>
      <c r="D9" s="82">
        <v>9.0404999999999998</v>
      </c>
      <c r="E9" s="40"/>
      <c r="F9" s="86">
        <f t="shared" si="0"/>
        <v>0</v>
      </c>
      <c r="G9" s="12" t="str">
        <f>IF(I9="ok","Article stocké au magasin","Article non stocké attention délais")</f>
        <v>Article stocké au magasin</v>
      </c>
      <c r="H9" s="44"/>
      <c r="I9" s="72" t="s">
        <v>7</v>
      </c>
    </row>
    <row r="10" spans="2:9" ht="120" customHeight="1" x14ac:dyDescent="0.35">
      <c r="B10" s="39" t="s">
        <v>1142</v>
      </c>
      <c r="C10" s="50" t="s">
        <v>1021</v>
      </c>
      <c r="D10" s="82">
        <v>9.0404999999999998</v>
      </c>
      <c r="E10" s="40"/>
      <c r="F10" s="86">
        <f t="shared" si="0"/>
        <v>0</v>
      </c>
      <c r="G10" s="12" t="str">
        <f>IF(I10="ok","Article stocké au magasin","Article non stocké attention délais")</f>
        <v>Article non stocké attention délais</v>
      </c>
      <c r="H10" s="44"/>
      <c r="I10" s="72"/>
    </row>
    <row r="11" spans="2:9" ht="122.25" customHeight="1" x14ac:dyDescent="0.35">
      <c r="B11" s="39" t="s">
        <v>1143</v>
      </c>
      <c r="C11" s="50" t="s">
        <v>1022</v>
      </c>
      <c r="D11" s="82">
        <v>9.0404999999999998</v>
      </c>
      <c r="E11" s="40"/>
      <c r="F11" s="86">
        <f t="shared" si="0"/>
        <v>0</v>
      </c>
      <c r="G11" s="12"/>
      <c r="H11" s="44"/>
      <c r="I11" s="72" t="s">
        <v>7</v>
      </c>
    </row>
    <row r="12" spans="2:9" ht="120" customHeight="1" x14ac:dyDescent="0.35">
      <c r="B12" s="39" t="s">
        <v>260</v>
      </c>
      <c r="C12" s="50" t="s">
        <v>976</v>
      </c>
      <c r="D12" s="82">
        <v>20.002500000000001</v>
      </c>
      <c r="E12" s="40"/>
      <c r="F12" s="86">
        <f t="shared" si="0"/>
        <v>0</v>
      </c>
      <c r="G12" s="12" t="str">
        <f>IF(I12="ok","Article stocké au magasin","Article non stocké attention délais")</f>
        <v>Article stocké au magasin</v>
      </c>
      <c r="H12" s="44"/>
      <c r="I12" s="72" t="s">
        <v>7</v>
      </c>
    </row>
    <row r="13" spans="2:9" ht="120" customHeight="1" x14ac:dyDescent="0.35">
      <c r="B13" s="39" t="s">
        <v>261</v>
      </c>
      <c r="C13" s="50" t="s">
        <v>977</v>
      </c>
      <c r="D13" s="82">
        <v>53.550000000000004</v>
      </c>
      <c r="E13" s="40"/>
      <c r="F13" s="86">
        <f t="shared" si="0"/>
        <v>0</v>
      </c>
      <c r="G13" s="12" t="str">
        <f>IF(I13="ok","Article stocké au magasin","Article non stocké attention délais")</f>
        <v>Article stocké au magasin</v>
      </c>
      <c r="H13" s="44"/>
      <c r="I13" s="72" t="s">
        <v>7</v>
      </c>
    </row>
    <row r="14" spans="2:9" ht="14.5" x14ac:dyDescent="0.35">
      <c r="B14" s="39" t="s">
        <v>363</v>
      </c>
      <c r="C14" s="50" t="s">
        <v>1144</v>
      </c>
      <c r="D14" s="82">
        <v>46.630499999999998</v>
      </c>
      <c r="E14" s="40"/>
      <c r="F14" s="86">
        <f t="shared" si="0"/>
        <v>0</v>
      </c>
      <c r="G14" s="12" t="s">
        <v>30</v>
      </c>
      <c r="H14" s="44"/>
      <c r="I14" s="72" t="s">
        <v>7</v>
      </c>
    </row>
    <row r="15" spans="2:9" ht="120" customHeight="1" x14ac:dyDescent="0.35">
      <c r="B15" s="39" t="s">
        <v>262</v>
      </c>
      <c r="C15" s="50" t="s">
        <v>1145</v>
      </c>
      <c r="D15" s="82">
        <v>86.236499999999992</v>
      </c>
      <c r="E15" s="40"/>
      <c r="F15" s="86">
        <f t="shared" si="0"/>
        <v>0</v>
      </c>
      <c r="G15" s="12" t="str">
        <f>IF(I15="ok","Article stocké au magasin","Article non stocké attention délais")</f>
        <v>Article stocké au magasin</v>
      </c>
      <c r="H15" s="44"/>
      <c r="I15" s="72" t="s">
        <v>7</v>
      </c>
    </row>
    <row r="16" spans="2:9" ht="120" customHeight="1" x14ac:dyDescent="0.35">
      <c r="B16" s="57" t="s">
        <v>362</v>
      </c>
      <c r="C16" s="50" t="s">
        <v>1152</v>
      </c>
      <c r="D16" s="82">
        <v>16.023</v>
      </c>
      <c r="E16" s="40"/>
      <c r="F16" s="86">
        <f t="shared" si="0"/>
        <v>0</v>
      </c>
      <c r="G16" s="12"/>
      <c r="H16" s="44"/>
      <c r="I16" s="72" t="s">
        <v>7</v>
      </c>
    </row>
    <row r="17" spans="2:9" ht="120" customHeight="1" x14ac:dyDescent="0.35">
      <c r="B17" s="39" t="s">
        <v>263</v>
      </c>
      <c r="C17" s="50" t="s">
        <v>978</v>
      </c>
      <c r="D17" s="82">
        <v>7.9065000000000003</v>
      </c>
      <c r="E17" s="40"/>
      <c r="F17" s="86">
        <f t="shared" si="0"/>
        <v>0</v>
      </c>
      <c r="G17" s="12" t="str">
        <f>IF(I17="ok","Article stocké au magasin","Article non stocké attention délais")</f>
        <v>Article stocké au magasin</v>
      </c>
      <c r="H17" s="44"/>
      <c r="I17" s="72" t="s">
        <v>7</v>
      </c>
    </row>
    <row r="18" spans="2:9" ht="120" customHeight="1" x14ac:dyDescent="0.35">
      <c r="B18" s="39" t="s">
        <v>264</v>
      </c>
      <c r="C18" s="50" t="s">
        <v>979</v>
      </c>
      <c r="D18" s="82">
        <v>21.031500000000001</v>
      </c>
      <c r="E18" s="40"/>
      <c r="F18" s="86">
        <f t="shared" si="0"/>
        <v>0</v>
      </c>
      <c r="G18" s="12" t="str">
        <f>IF(I18="ok","Article stocké au magasin","Article non stocké attention délais")</f>
        <v>Article stocké au magasin</v>
      </c>
      <c r="H18" s="44"/>
      <c r="I18" s="72" t="s">
        <v>7</v>
      </c>
    </row>
    <row r="19" spans="2:9" ht="120" customHeight="1" x14ac:dyDescent="0.35">
      <c r="B19" s="39" t="s">
        <v>265</v>
      </c>
      <c r="C19" s="50" t="s">
        <v>980</v>
      </c>
      <c r="D19" s="82">
        <v>9.911999999999999</v>
      </c>
      <c r="E19" s="40"/>
      <c r="F19" s="86">
        <f t="shared" si="0"/>
        <v>0</v>
      </c>
      <c r="G19" s="12" t="str">
        <f>IF(I19="ok","Article stocké au magasin","Article non stocké attention délais")</f>
        <v>Article stocké au magasin</v>
      </c>
      <c r="H19" s="44"/>
      <c r="I19" s="72" t="s">
        <v>7</v>
      </c>
    </row>
    <row r="20" spans="2:9" ht="120" customHeight="1" x14ac:dyDescent="0.35">
      <c r="B20" s="39" t="s">
        <v>362</v>
      </c>
      <c r="C20" s="50" t="s">
        <v>1146</v>
      </c>
      <c r="D20" s="82">
        <v>13.4925</v>
      </c>
      <c r="E20" s="40"/>
      <c r="F20" s="86">
        <f t="shared" si="0"/>
        <v>0</v>
      </c>
      <c r="G20" s="12" t="s">
        <v>30</v>
      </c>
      <c r="H20" s="44"/>
      <c r="I20" s="72" t="s">
        <v>7</v>
      </c>
    </row>
    <row r="21" spans="2:9" ht="148.25" customHeight="1" x14ac:dyDescent="0.35">
      <c r="B21" s="39" t="s">
        <v>1147</v>
      </c>
      <c r="C21" s="50" t="s">
        <v>981</v>
      </c>
      <c r="D21" s="82">
        <v>13.965000000000002</v>
      </c>
      <c r="E21" s="40"/>
      <c r="F21" s="86">
        <f t="shared" si="0"/>
        <v>0</v>
      </c>
      <c r="G21" s="12" t="str">
        <f>IF(I21="ok","Article stocké au magasin","Article non stocké attention délais")</f>
        <v>Article non stocké attention délais</v>
      </c>
      <c r="H21" s="44"/>
      <c r="I21" s="72"/>
    </row>
    <row r="22" spans="2:9" ht="120" customHeight="1" x14ac:dyDescent="0.35">
      <c r="B22" s="39" t="s">
        <v>364</v>
      </c>
      <c r="C22" s="37" t="s">
        <v>968</v>
      </c>
      <c r="D22" s="82">
        <v>3.3075000000000001</v>
      </c>
      <c r="E22" s="40"/>
      <c r="F22" s="86">
        <f t="shared" si="0"/>
        <v>0</v>
      </c>
      <c r="G22" s="12" t="s">
        <v>30</v>
      </c>
      <c r="H22" s="44"/>
      <c r="I22" s="72"/>
    </row>
    <row r="23" spans="2:9" ht="120" customHeight="1" x14ac:dyDescent="0.35">
      <c r="B23" s="39" t="s">
        <v>355</v>
      </c>
      <c r="C23" s="50" t="s">
        <v>982</v>
      </c>
      <c r="D23" s="82">
        <v>39.06</v>
      </c>
      <c r="E23" s="40"/>
      <c r="F23" s="86">
        <f t="shared" si="0"/>
        <v>0</v>
      </c>
      <c r="G23" s="12" t="str">
        <f t="shared" ref="G23:G34" si="1">IF(I23="ok","Article stocké au magasin","Article non stocké attention délais")</f>
        <v>Article stocké au magasin</v>
      </c>
      <c r="H23" s="44"/>
      <c r="I23" s="72" t="s">
        <v>7</v>
      </c>
    </row>
    <row r="24" spans="2:9" ht="120" customHeight="1" x14ac:dyDescent="0.35">
      <c r="B24" s="39" t="s">
        <v>356</v>
      </c>
      <c r="C24" s="50" t="s">
        <v>983</v>
      </c>
      <c r="D24" s="82">
        <v>39.06</v>
      </c>
      <c r="E24" s="40"/>
      <c r="F24" s="86">
        <f t="shared" si="0"/>
        <v>0</v>
      </c>
      <c r="G24" s="12" t="str">
        <f t="shared" si="1"/>
        <v>Article non stocké attention délais</v>
      </c>
      <c r="H24" s="44"/>
      <c r="I24" s="72"/>
    </row>
    <row r="25" spans="2:9" ht="120" customHeight="1" x14ac:dyDescent="0.35">
      <c r="B25" s="39" t="s">
        <v>357</v>
      </c>
      <c r="C25" s="50" t="s">
        <v>984</v>
      </c>
      <c r="D25" s="82">
        <v>39.06</v>
      </c>
      <c r="E25" s="40"/>
      <c r="F25" s="86">
        <f t="shared" si="0"/>
        <v>0</v>
      </c>
      <c r="G25" s="12" t="str">
        <f t="shared" si="1"/>
        <v>Article non stocké attention délais</v>
      </c>
      <c r="H25" s="44"/>
      <c r="I25" s="72"/>
    </row>
    <row r="26" spans="2:9" ht="120" customHeight="1" x14ac:dyDescent="0.35">
      <c r="B26" s="39" t="s">
        <v>358</v>
      </c>
      <c r="C26" s="50" t="s">
        <v>985</v>
      </c>
      <c r="D26" s="82">
        <v>39.06</v>
      </c>
      <c r="E26" s="40"/>
      <c r="F26" s="86">
        <f t="shared" si="0"/>
        <v>0</v>
      </c>
      <c r="G26" s="12" t="str">
        <f t="shared" si="1"/>
        <v>Article non stocké attention délais</v>
      </c>
      <c r="H26" s="44"/>
      <c r="I26" s="72"/>
    </row>
    <row r="27" spans="2:9" ht="120" customHeight="1" x14ac:dyDescent="0.35">
      <c r="B27" s="39" t="s">
        <v>266</v>
      </c>
      <c r="C27" s="50" t="s">
        <v>986</v>
      </c>
      <c r="D27" s="82">
        <v>39.06</v>
      </c>
      <c r="E27" s="40"/>
      <c r="F27" s="86">
        <f t="shared" si="0"/>
        <v>0</v>
      </c>
      <c r="G27" s="12" t="str">
        <f t="shared" si="1"/>
        <v>Article non stocké attention délais</v>
      </c>
      <c r="H27" s="44"/>
      <c r="I27" s="72"/>
    </row>
    <row r="28" spans="2:9" ht="120" customHeight="1" x14ac:dyDescent="0.35">
      <c r="B28" s="39" t="s">
        <v>267</v>
      </c>
      <c r="C28" s="50" t="s">
        <v>987</v>
      </c>
      <c r="D28" s="82">
        <v>39.06</v>
      </c>
      <c r="E28" s="40"/>
      <c r="F28" s="86">
        <f t="shared" si="0"/>
        <v>0</v>
      </c>
      <c r="G28" s="12" t="str">
        <f t="shared" si="1"/>
        <v>Article stocké au magasin</v>
      </c>
      <c r="H28" s="44"/>
      <c r="I28" s="72" t="s">
        <v>7</v>
      </c>
    </row>
    <row r="29" spans="2:9" ht="120" customHeight="1" x14ac:dyDescent="0.35">
      <c r="B29" s="39" t="s">
        <v>268</v>
      </c>
      <c r="C29" s="50" t="s">
        <v>988</v>
      </c>
      <c r="D29" s="82">
        <v>39.06</v>
      </c>
      <c r="E29" s="40"/>
      <c r="F29" s="86">
        <f t="shared" si="0"/>
        <v>0</v>
      </c>
      <c r="G29" s="12" t="str">
        <f t="shared" si="1"/>
        <v>Article non stocké attention délais</v>
      </c>
      <c r="H29" s="44"/>
      <c r="I29" s="72"/>
    </row>
    <row r="30" spans="2:9" ht="120" customHeight="1" x14ac:dyDescent="0.35">
      <c r="B30" s="39" t="s">
        <v>269</v>
      </c>
      <c r="C30" s="50" t="s">
        <v>989</v>
      </c>
      <c r="D30" s="82">
        <v>39.06</v>
      </c>
      <c r="E30" s="40"/>
      <c r="F30" s="86">
        <f t="shared" si="0"/>
        <v>0</v>
      </c>
      <c r="G30" s="12" t="str">
        <f t="shared" si="1"/>
        <v>Article non stocké attention délais</v>
      </c>
      <c r="H30" s="44"/>
      <c r="I30" s="72"/>
    </row>
    <row r="31" spans="2:9" ht="120" customHeight="1" x14ac:dyDescent="0.35">
      <c r="B31" s="39" t="s">
        <v>270</v>
      </c>
      <c r="C31" s="50" t="s">
        <v>990</v>
      </c>
      <c r="D31" s="82">
        <v>39.06</v>
      </c>
      <c r="E31" s="40"/>
      <c r="F31" s="86">
        <f t="shared" si="0"/>
        <v>0</v>
      </c>
      <c r="G31" s="12" t="str">
        <f t="shared" si="1"/>
        <v>Article non stocké attention délais</v>
      </c>
      <c r="H31" s="44"/>
      <c r="I31" s="72"/>
    </row>
    <row r="32" spans="2:9" ht="120" customHeight="1" x14ac:dyDescent="0.35">
      <c r="B32" s="39" t="s">
        <v>359</v>
      </c>
      <c r="C32" s="50" t="s">
        <v>991</v>
      </c>
      <c r="D32" s="82">
        <v>39.06</v>
      </c>
      <c r="E32" s="40"/>
      <c r="F32" s="86">
        <f t="shared" si="0"/>
        <v>0</v>
      </c>
      <c r="G32" s="12" t="str">
        <f t="shared" si="1"/>
        <v>Article non stocké attention délais</v>
      </c>
      <c r="H32" s="44"/>
      <c r="I32" s="72"/>
    </row>
    <row r="33" spans="2:9" ht="120" customHeight="1" x14ac:dyDescent="0.35">
      <c r="B33" s="39" t="s">
        <v>360</v>
      </c>
      <c r="C33" s="50" t="s">
        <v>992</v>
      </c>
      <c r="D33" s="82">
        <v>39.06</v>
      </c>
      <c r="E33" s="40"/>
      <c r="F33" s="86">
        <f t="shared" si="0"/>
        <v>0</v>
      </c>
      <c r="G33" s="12" t="str">
        <f t="shared" si="1"/>
        <v>Article stocké au magasin</v>
      </c>
      <c r="H33" s="44"/>
      <c r="I33" s="72" t="s">
        <v>7</v>
      </c>
    </row>
    <row r="34" spans="2:9" ht="120" customHeight="1" x14ac:dyDescent="0.35">
      <c r="B34" s="39" t="s">
        <v>271</v>
      </c>
      <c r="C34" s="50" t="s">
        <v>1085</v>
      </c>
      <c r="D34" s="82">
        <v>1.9949999999999999</v>
      </c>
      <c r="E34" s="40"/>
      <c r="F34" s="86">
        <f t="shared" si="0"/>
        <v>0</v>
      </c>
      <c r="G34" s="12" t="str">
        <f t="shared" si="1"/>
        <v>Article stocké au magasin</v>
      </c>
      <c r="H34" s="44"/>
      <c r="I34" s="72" t="s">
        <v>7</v>
      </c>
    </row>
    <row r="35" spans="2:9" ht="120" customHeight="1" x14ac:dyDescent="0.35">
      <c r="B35" s="39" t="s">
        <v>272</v>
      </c>
      <c r="C35" s="50" t="s">
        <v>995</v>
      </c>
      <c r="D35" s="82">
        <v>2.2050000000000001</v>
      </c>
      <c r="E35" s="40"/>
      <c r="F35" s="86">
        <f t="shared" ref="F35:F59" si="2">ROUND(D35*E35,2)</f>
        <v>0</v>
      </c>
      <c r="G35" s="12"/>
      <c r="H35" s="44"/>
      <c r="I35" s="72" t="s">
        <v>7</v>
      </c>
    </row>
    <row r="36" spans="2:9" ht="120" customHeight="1" x14ac:dyDescent="0.35">
      <c r="B36" s="39" t="s">
        <v>349</v>
      </c>
      <c r="C36" s="50" t="s">
        <v>993</v>
      </c>
      <c r="D36" s="82">
        <v>2.2050000000000001</v>
      </c>
      <c r="E36" s="40"/>
      <c r="F36" s="86">
        <f t="shared" si="2"/>
        <v>0</v>
      </c>
      <c r="G36" s="12" t="str">
        <f>IF(I36="ok","Article stocké au magasin","Article non stocké attention délais")</f>
        <v>Article stocké au magasin</v>
      </c>
      <c r="H36" s="44"/>
      <c r="I36" s="72" t="s">
        <v>7</v>
      </c>
    </row>
    <row r="37" spans="2:9" ht="148.25" customHeight="1" x14ac:dyDescent="0.35">
      <c r="B37" s="39" t="s">
        <v>1148</v>
      </c>
      <c r="C37" s="50" t="s">
        <v>994</v>
      </c>
      <c r="D37" s="82">
        <v>2.2050000000000001</v>
      </c>
      <c r="E37" s="40"/>
      <c r="F37" s="86">
        <f t="shared" si="2"/>
        <v>0</v>
      </c>
      <c r="G37" s="12" t="str">
        <f>IF(I37="ok","Article stocké au magasin","Article non stocké attention délais")</f>
        <v>Article stocké au magasin</v>
      </c>
      <c r="H37" s="44"/>
      <c r="I37" s="72" t="s">
        <v>7</v>
      </c>
    </row>
    <row r="38" spans="2:9" ht="38" x14ac:dyDescent="0.35">
      <c r="B38" s="39" t="s">
        <v>361</v>
      </c>
      <c r="C38" s="50" t="s">
        <v>997</v>
      </c>
      <c r="D38" s="82">
        <v>4.1580000000000004</v>
      </c>
      <c r="E38" s="40"/>
      <c r="F38" s="86">
        <f t="shared" si="2"/>
        <v>0</v>
      </c>
      <c r="G38" s="12" t="s">
        <v>30</v>
      </c>
      <c r="H38" s="44"/>
      <c r="I38" s="72" t="s">
        <v>7</v>
      </c>
    </row>
    <row r="39" spans="2:9" ht="120" customHeight="1" x14ac:dyDescent="0.35">
      <c r="B39" s="39" t="s">
        <v>1149</v>
      </c>
      <c r="C39" s="50" t="s">
        <v>996</v>
      </c>
      <c r="D39" s="82">
        <v>4.1580000000000004</v>
      </c>
      <c r="E39" s="40"/>
      <c r="F39" s="86">
        <f t="shared" si="2"/>
        <v>0</v>
      </c>
      <c r="G39" s="12" t="s">
        <v>30</v>
      </c>
      <c r="H39" s="44"/>
      <c r="I39" s="72" t="s">
        <v>7</v>
      </c>
    </row>
    <row r="40" spans="2:9" ht="120" customHeight="1" x14ac:dyDescent="0.35">
      <c r="B40" s="39" t="s">
        <v>273</v>
      </c>
      <c r="C40" s="50" t="s">
        <v>1000</v>
      </c>
      <c r="D40" s="82">
        <v>6.5834999999999999</v>
      </c>
      <c r="E40" s="40"/>
      <c r="F40" s="86">
        <f t="shared" si="2"/>
        <v>0</v>
      </c>
      <c r="G40" s="12"/>
      <c r="H40" s="44"/>
      <c r="I40" s="72" t="s">
        <v>7</v>
      </c>
    </row>
    <row r="41" spans="2:9" ht="120" customHeight="1" x14ac:dyDescent="0.35">
      <c r="B41" s="39" t="s">
        <v>350</v>
      </c>
      <c r="C41" s="50" t="s">
        <v>998</v>
      </c>
      <c r="D41" s="82">
        <v>6.5834999999999999</v>
      </c>
      <c r="E41" s="40"/>
      <c r="F41" s="86">
        <f t="shared" si="2"/>
        <v>0</v>
      </c>
      <c r="G41" s="12" t="str">
        <f>IF(I41="ok","Article stocké au magasin","Article non stocké attention délais")</f>
        <v>Article stocké au magasin</v>
      </c>
      <c r="H41" s="44"/>
      <c r="I41" s="72" t="s">
        <v>7</v>
      </c>
    </row>
    <row r="42" spans="2:9" ht="127.25" customHeight="1" x14ac:dyDescent="0.35">
      <c r="B42" s="39" t="s">
        <v>1150</v>
      </c>
      <c r="C42" s="50" t="s">
        <v>999</v>
      </c>
      <c r="D42" s="82">
        <v>6.5834999999999999</v>
      </c>
      <c r="E42" s="40"/>
      <c r="F42" s="86">
        <f t="shared" si="2"/>
        <v>0</v>
      </c>
      <c r="G42" s="12"/>
      <c r="H42" s="44"/>
      <c r="I42" s="72" t="s">
        <v>7</v>
      </c>
    </row>
    <row r="43" spans="2:9" ht="38" x14ac:dyDescent="0.35">
      <c r="B43" s="51" t="s">
        <v>1157</v>
      </c>
      <c r="C43" s="50" t="s">
        <v>1003</v>
      </c>
      <c r="D43" s="82">
        <v>19.11</v>
      </c>
      <c r="E43" s="40"/>
      <c r="F43" s="86">
        <f t="shared" si="2"/>
        <v>0</v>
      </c>
      <c r="G43" s="12"/>
      <c r="H43" s="44"/>
      <c r="I43" s="72" t="s">
        <v>7</v>
      </c>
    </row>
    <row r="44" spans="2:9" ht="38" x14ac:dyDescent="0.35">
      <c r="B44" s="51" t="s">
        <v>1155</v>
      </c>
      <c r="C44" s="50" t="s">
        <v>1001</v>
      </c>
      <c r="D44" s="82">
        <v>19.11</v>
      </c>
      <c r="E44" s="40"/>
      <c r="F44" s="86">
        <f t="shared" si="2"/>
        <v>0</v>
      </c>
      <c r="G44" s="12"/>
      <c r="H44" s="44"/>
      <c r="I44" s="72" t="s">
        <v>7</v>
      </c>
    </row>
    <row r="45" spans="2:9" ht="120" customHeight="1" x14ac:dyDescent="0.35">
      <c r="B45" s="51" t="s">
        <v>1156</v>
      </c>
      <c r="C45" s="50" t="s">
        <v>1002</v>
      </c>
      <c r="D45" s="82">
        <v>19.11</v>
      </c>
      <c r="E45" s="40"/>
      <c r="F45" s="86">
        <f t="shared" si="2"/>
        <v>0</v>
      </c>
      <c r="G45" s="12"/>
      <c r="H45" s="44"/>
      <c r="I45" s="72"/>
    </row>
    <row r="46" spans="2:9" ht="120" customHeight="1" x14ac:dyDescent="0.35">
      <c r="B46" s="39" t="s">
        <v>1151</v>
      </c>
      <c r="C46" s="50" t="s">
        <v>1153</v>
      </c>
      <c r="D46" s="82">
        <v>20.916000000000004</v>
      </c>
      <c r="E46" s="40"/>
      <c r="F46" s="86">
        <f t="shared" si="2"/>
        <v>0</v>
      </c>
      <c r="G46" s="12"/>
      <c r="H46" s="44"/>
      <c r="I46" s="72" t="s">
        <v>7</v>
      </c>
    </row>
    <row r="47" spans="2:9" ht="120" customHeight="1" x14ac:dyDescent="0.35">
      <c r="B47" s="39" t="s">
        <v>1151</v>
      </c>
      <c r="C47" s="50" t="s">
        <v>1004</v>
      </c>
      <c r="D47" s="82">
        <v>20.916000000000004</v>
      </c>
      <c r="E47" s="40"/>
      <c r="F47" s="86">
        <f t="shared" si="2"/>
        <v>0</v>
      </c>
      <c r="G47" s="12"/>
      <c r="H47" s="44"/>
      <c r="I47" s="72" t="s">
        <v>7</v>
      </c>
    </row>
    <row r="48" spans="2:9" ht="120" customHeight="1" x14ac:dyDescent="0.35">
      <c r="B48" s="39" t="s">
        <v>378</v>
      </c>
      <c r="C48" s="50" t="s">
        <v>1027</v>
      </c>
      <c r="D48" s="82">
        <v>12.589500000000001</v>
      </c>
      <c r="E48" s="40"/>
      <c r="F48" s="86">
        <f t="shared" si="2"/>
        <v>0</v>
      </c>
      <c r="G48" s="12" t="str">
        <f>IF(I48="ok","Article stocké au magasin","Article non stocké attention délais")</f>
        <v>Article non stocké attention délais</v>
      </c>
      <c r="H48" s="44"/>
      <c r="I48" s="72"/>
    </row>
    <row r="49" spans="2:9" ht="120" customHeight="1" x14ac:dyDescent="0.35">
      <c r="B49" s="52" t="s">
        <v>274</v>
      </c>
      <c r="C49" s="50" t="s">
        <v>1135</v>
      </c>
      <c r="D49" s="82">
        <v>23.1</v>
      </c>
      <c r="E49" s="40"/>
      <c r="F49" s="86">
        <f t="shared" si="2"/>
        <v>0</v>
      </c>
      <c r="G49" s="79" t="str">
        <f>IF(I49="ok","Article stocké au magasin","Article non stocké attention délais")</f>
        <v>Article stocké au magasin</v>
      </c>
      <c r="H49" s="44"/>
      <c r="I49" s="72" t="s">
        <v>7</v>
      </c>
    </row>
    <row r="50" spans="2:9" ht="120" customHeight="1" x14ac:dyDescent="0.35">
      <c r="B50" s="39" t="s">
        <v>384</v>
      </c>
      <c r="C50" s="50" t="s">
        <v>1005</v>
      </c>
      <c r="D50" s="82">
        <v>78.75</v>
      </c>
      <c r="E50" s="40"/>
      <c r="F50" s="86">
        <f t="shared" si="2"/>
        <v>0</v>
      </c>
      <c r="G50" s="12" t="str">
        <f>IF(I50="ok","Article stocké au magasin","Article non stocké attention délais")</f>
        <v>Article stocké au magasin</v>
      </c>
      <c r="H50" s="44"/>
      <c r="I50" s="72" t="s">
        <v>7</v>
      </c>
    </row>
    <row r="51" spans="2:9" ht="14.5" x14ac:dyDescent="0.35">
      <c r="B51" s="39" t="s">
        <v>365</v>
      </c>
      <c r="C51" s="50" t="s">
        <v>1086</v>
      </c>
      <c r="D51" s="82">
        <v>29.400000000000002</v>
      </c>
      <c r="E51" s="40"/>
      <c r="F51" s="86">
        <f t="shared" si="2"/>
        <v>0</v>
      </c>
      <c r="G51" s="12" t="s">
        <v>30</v>
      </c>
      <c r="H51" s="44"/>
      <c r="I51" s="72" t="s">
        <v>7</v>
      </c>
    </row>
    <row r="52" spans="2:9" ht="120" customHeight="1" x14ac:dyDescent="0.35">
      <c r="B52" s="39" t="s">
        <v>277</v>
      </c>
      <c r="C52" s="50" t="s">
        <v>1007</v>
      </c>
      <c r="D52" s="82">
        <v>4.5780000000000003</v>
      </c>
      <c r="E52" s="40"/>
      <c r="F52" s="86">
        <f t="shared" si="2"/>
        <v>0</v>
      </c>
      <c r="G52" s="12" t="str">
        <f>IF(I52="ok","Article stocké au magasin","Article non stocké attention délais")</f>
        <v>Article stocké au magasin</v>
      </c>
      <c r="H52" s="44"/>
      <c r="I52" s="72" t="s">
        <v>7</v>
      </c>
    </row>
    <row r="53" spans="2:9" ht="120" customHeight="1" x14ac:dyDescent="0.35">
      <c r="B53" s="39" t="s">
        <v>368</v>
      </c>
      <c r="C53" s="50" t="s">
        <v>1134</v>
      </c>
      <c r="D53" s="82">
        <v>5.9219999999999997</v>
      </c>
      <c r="E53" s="40"/>
      <c r="F53" s="86">
        <f t="shared" si="2"/>
        <v>0</v>
      </c>
      <c r="G53" s="12" t="str">
        <f>IF(I53="ok","Article stocké au magasin","Article non stocké attention délais")</f>
        <v>Article stocké au magasin</v>
      </c>
      <c r="H53" s="44"/>
      <c r="I53" s="72" t="s">
        <v>7</v>
      </c>
    </row>
    <row r="54" spans="2:9" ht="104.4" customHeight="1" x14ac:dyDescent="0.35">
      <c r="B54" s="39" t="s">
        <v>275</v>
      </c>
      <c r="C54" s="50" t="s">
        <v>1006</v>
      </c>
      <c r="D54" s="82">
        <v>16.054500000000001</v>
      </c>
      <c r="E54" s="40"/>
      <c r="F54" s="86">
        <f t="shared" si="2"/>
        <v>0</v>
      </c>
      <c r="G54" s="12" t="str">
        <f>IF(I54="ok","Article stocké au magasin","Article non stocké attention délais")</f>
        <v>Article stocké au magasin</v>
      </c>
      <c r="H54" s="44"/>
      <c r="I54" s="72" t="s">
        <v>7</v>
      </c>
    </row>
    <row r="55" spans="2:9" ht="120" customHeight="1" x14ac:dyDescent="0.35">
      <c r="B55" s="39" t="s">
        <v>276</v>
      </c>
      <c r="C55" s="50" t="s">
        <v>1008</v>
      </c>
      <c r="D55" s="82">
        <v>18.322500000000002</v>
      </c>
      <c r="E55" s="40"/>
      <c r="F55" s="86">
        <f t="shared" si="2"/>
        <v>0</v>
      </c>
      <c r="G55" s="12" t="str">
        <f>IF(I55="ok","Article stocké au magasin","Article non stocké attention délais")</f>
        <v>Article stocké au magasin</v>
      </c>
      <c r="H55" s="44"/>
      <c r="I55" s="72" t="s">
        <v>7</v>
      </c>
    </row>
    <row r="56" spans="2:9" ht="120" customHeight="1" x14ac:dyDescent="0.35">
      <c r="B56" s="39" t="s">
        <v>277</v>
      </c>
      <c r="C56" s="50" t="s">
        <v>1191</v>
      </c>
      <c r="D56" s="82">
        <v>4.59</v>
      </c>
      <c r="E56" s="40"/>
      <c r="F56" s="86">
        <f t="shared" si="2"/>
        <v>0</v>
      </c>
      <c r="G56" s="12"/>
      <c r="H56" s="44"/>
      <c r="I56" s="72" t="s">
        <v>7</v>
      </c>
    </row>
    <row r="57" spans="2:9" ht="120" customHeight="1" x14ac:dyDescent="0.35">
      <c r="B57" s="39" t="s">
        <v>278</v>
      </c>
      <c r="C57" s="37" t="s">
        <v>279</v>
      </c>
      <c r="D57" s="82">
        <v>13.0725</v>
      </c>
      <c r="E57" s="40"/>
      <c r="F57" s="86">
        <f t="shared" si="2"/>
        <v>0</v>
      </c>
      <c r="G57" s="12" t="str">
        <f>IF(I57="ok","Article stocké au magasin","Article non stocké attention délais")</f>
        <v>Article non stocké attention délais</v>
      </c>
      <c r="H57" s="44"/>
      <c r="I57" s="72"/>
    </row>
    <row r="58" spans="2:9" ht="120" customHeight="1" x14ac:dyDescent="0.35">
      <c r="B58" s="39" t="s">
        <v>280</v>
      </c>
      <c r="C58" s="37" t="s">
        <v>281</v>
      </c>
      <c r="D58" s="82">
        <v>5.7645000000000008</v>
      </c>
      <c r="E58" s="40"/>
      <c r="F58" s="86">
        <f t="shared" si="2"/>
        <v>0</v>
      </c>
      <c r="G58" s="12" t="str">
        <f>IF(I58="ok","Article stocké au magasin","Article non stocké attention délais")</f>
        <v>Article stocké au magasin</v>
      </c>
      <c r="H58" s="44"/>
      <c r="I58" s="72" t="s">
        <v>7</v>
      </c>
    </row>
    <row r="59" spans="2:9" ht="120" customHeight="1" x14ac:dyDescent="0.35">
      <c r="B59" s="39" t="s">
        <v>282</v>
      </c>
      <c r="C59" s="37" t="s">
        <v>283</v>
      </c>
      <c r="D59" s="82">
        <v>8.1375000000000011</v>
      </c>
      <c r="E59" s="40"/>
      <c r="F59" s="86">
        <f t="shared" si="2"/>
        <v>0</v>
      </c>
      <c r="G59" s="12" t="str">
        <f>IF(I59="ok","Article stocké au magasin","Article non stocké attention délais")</f>
        <v>Article stocké au magasin</v>
      </c>
      <c r="H59" s="44"/>
      <c r="I59" s="72" t="s">
        <v>7</v>
      </c>
    </row>
    <row r="60" spans="2:9" ht="120" customHeight="1" x14ac:dyDescent="0.35">
      <c r="B60" s="39" t="s">
        <v>1176</v>
      </c>
      <c r="C60" s="50" t="s">
        <v>1103</v>
      </c>
      <c r="D60" s="82">
        <v>0</v>
      </c>
      <c r="E60" s="40"/>
      <c r="F60" s="86"/>
      <c r="G60" s="12"/>
      <c r="H60" s="44"/>
      <c r="I60" s="72" t="s">
        <v>7</v>
      </c>
    </row>
    <row r="61" spans="2:9" ht="50" customHeight="1" x14ac:dyDescent="0.35">
      <c r="B61" s="39" t="s">
        <v>1174</v>
      </c>
      <c r="C61" s="50" t="s">
        <v>1101</v>
      </c>
      <c r="D61" s="82">
        <v>0</v>
      </c>
      <c r="E61" s="40"/>
      <c r="F61" s="86">
        <f>ROUND(D61*E61,2)</f>
        <v>0</v>
      </c>
      <c r="G61" s="12"/>
      <c r="H61" s="44"/>
      <c r="I61" s="72" t="s">
        <v>7</v>
      </c>
    </row>
    <row r="62" spans="2:9" ht="120" customHeight="1" x14ac:dyDescent="0.35">
      <c r="B62" s="39" t="s">
        <v>1175</v>
      </c>
      <c r="C62" s="50" t="s">
        <v>1102</v>
      </c>
      <c r="D62" s="82">
        <v>0</v>
      </c>
      <c r="E62" s="40"/>
      <c r="F62" s="86"/>
      <c r="G62" s="12"/>
      <c r="H62" s="44"/>
      <c r="I62" s="72"/>
    </row>
    <row r="63" spans="2:9" ht="120" customHeight="1" x14ac:dyDescent="0.35">
      <c r="B63" s="39" t="s">
        <v>288</v>
      </c>
      <c r="C63" s="50" t="s">
        <v>1016</v>
      </c>
      <c r="D63" s="82">
        <v>16.8</v>
      </c>
      <c r="E63" s="40"/>
      <c r="F63" s="86">
        <f t="shared" ref="F63:F94" si="3">ROUND(D63*E63,2)</f>
        <v>0</v>
      </c>
      <c r="G63" s="12" t="str">
        <f>IF(I63="ok","Article stocké au magasin","Article non stocké attention délais")</f>
        <v>Article stocké au magasin</v>
      </c>
      <c r="H63" s="44"/>
      <c r="I63" s="72" t="s">
        <v>7</v>
      </c>
    </row>
    <row r="64" spans="2:9" ht="120" customHeight="1" x14ac:dyDescent="0.35">
      <c r="B64" s="39" t="s">
        <v>289</v>
      </c>
      <c r="C64" s="50" t="s">
        <v>1015</v>
      </c>
      <c r="D64" s="82">
        <v>16.8</v>
      </c>
      <c r="E64" s="40"/>
      <c r="F64" s="86">
        <f t="shared" si="3"/>
        <v>0</v>
      </c>
      <c r="G64" s="12" t="str">
        <f>IF(I64="ok","Article stocké au magasin","Article non stocké attention délais")</f>
        <v>Article stocké au magasin</v>
      </c>
      <c r="H64" s="44"/>
      <c r="I64" s="72" t="s">
        <v>7</v>
      </c>
    </row>
    <row r="65" spans="2:9" ht="120" customHeight="1" x14ac:dyDescent="0.35">
      <c r="B65" s="39" t="s">
        <v>1173</v>
      </c>
      <c r="C65" s="50" t="s">
        <v>1065</v>
      </c>
      <c r="D65" s="82">
        <v>4.3260000000000005</v>
      </c>
      <c r="E65" s="40"/>
      <c r="F65" s="86">
        <f t="shared" si="3"/>
        <v>0</v>
      </c>
      <c r="G65" s="12" t="s">
        <v>30</v>
      </c>
      <c r="H65" s="44"/>
      <c r="I65" s="72" t="s">
        <v>7</v>
      </c>
    </row>
    <row r="66" spans="2:9" ht="120" customHeight="1" x14ac:dyDescent="0.35">
      <c r="B66" s="52" t="s">
        <v>367</v>
      </c>
      <c r="C66" s="50" t="s">
        <v>1063</v>
      </c>
      <c r="D66" s="82">
        <v>4.3260000000000005</v>
      </c>
      <c r="E66" s="40"/>
      <c r="F66" s="86">
        <f t="shared" si="3"/>
        <v>0</v>
      </c>
      <c r="G66" s="12" t="s">
        <v>30</v>
      </c>
      <c r="H66" s="44"/>
      <c r="I66" s="72" t="s">
        <v>7</v>
      </c>
    </row>
    <row r="67" spans="2:9" ht="120" customHeight="1" x14ac:dyDescent="0.35">
      <c r="B67" s="39" t="s">
        <v>366</v>
      </c>
      <c r="C67" s="50" t="s">
        <v>1064</v>
      </c>
      <c r="D67" s="82">
        <v>4.3260000000000005</v>
      </c>
      <c r="E67" s="40"/>
      <c r="F67" s="86">
        <f t="shared" si="3"/>
        <v>0</v>
      </c>
      <c r="G67" s="12" t="s">
        <v>30</v>
      </c>
      <c r="H67" s="44"/>
      <c r="I67" s="72" t="s">
        <v>7</v>
      </c>
    </row>
    <row r="68" spans="2:9" ht="120" customHeight="1" x14ac:dyDescent="0.35">
      <c r="B68" s="39" t="s">
        <v>323</v>
      </c>
      <c r="C68" s="50" t="s">
        <v>1070</v>
      </c>
      <c r="D68" s="82">
        <v>2.3625000000000003</v>
      </c>
      <c r="E68" s="40"/>
      <c r="F68" s="86">
        <f t="shared" si="3"/>
        <v>0</v>
      </c>
      <c r="G68" s="12" t="str">
        <f t="shared" ref="G68:G89" si="4">IF(I68="ok","Article stocké au magasin","Article non stocké attention délais")</f>
        <v>Article stocké au magasin</v>
      </c>
      <c r="H68" s="44"/>
      <c r="I68" s="72" t="s">
        <v>7</v>
      </c>
    </row>
    <row r="69" spans="2:9" ht="120" customHeight="1" x14ac:dyDescent="0.35">
      <c r="B69" s="39" t="s">
        <v>324</v>
      </c>
      <c r="C69" s="50" t="s">
        <v>1071</v>
      </c>
      <c r="D69" s="82">
        <v>2.3625000000000003</v>
      </c>
      <c r="E69" s="40"/>
      <c r="F69" s="86">
        <f t="shared" si="3"/>
        <v>0</v>
      </c>
      <c r="G69" s="12" t="str">
        <f t="shared" si="4"/>
        <v>Article stocké au magasin</v>
      </c>
      <c r="H69" s="44"/>
      <c r="I69" s="72" t="s">
        <v>7</v>
      </c>
    </row>
    <row r="70" spans="2:9" ht="120" customHeight="1" x14ac:dyDescent="0.35">
      <c r="B70" s="39" t="s">
        <v>290</v>
      </c>
      <c r="C70" s="50" t="s">
        <v>1017</v>
      </c>
      <c r="D70" s="82">
        <v>0.252</v>
      </c>
      <c r="E70" s="40"/>
      <c r="F70" s="86">
        <f t="shared" si="3"/>
        <v>0</v>
      </c>
      <c r="G70" s="12" t="str">
        <f t="shared" si="4"/>
        <v>Article stocké au magasin</v>
      </c>
      <c r="H70" s="44"/>
      <c r="I70" s="72" t="s">
        <v>7</v>
      </c>
    </row>
    <row r="71" spans="2:9" ht="120" customHeight="1" x14ac:dyDescent="0.35">
      <c r="B71" s="39" t="s">
        <v>291</v>
      </c>
      <c r="C71" s="50" t="s">
        <v>1018</v>
      </c>
      <c r="D71" s="82">
        <v>0.252</v>
      </c>
      <c r="E71" s="40"/>
      <c r="F71" s="86">
        <f t="shared" si="3"/>
        <v>0</v>
      </c>
      <c r="G71" s="12" t="str">
        <f t="shared" si="4"/>
        <v>Article stocké au magasin</v>
      </c>
      <c r="H71" s="44"/>
      <c r="I71" s="72" t="s">
        <v>7</v>
      </c>
    </row>
    <row r="72" spans="2:9" ht="122.4" customHeight="1" x14ac:dyDescent="0.35">
      <c r="B72" s="39" t="s">
        <v>293</v>
      </c>
      <c r="C72" s="50" t="s">
        <v>1049</v>
      </c>
      <c r="D72" s="82">
        <v>22.071000000000002</v>
      </c>
      <c r="E72" s="40"/>
      <c r="F72" s="86">
        <f t="shared" si="3"/>
        <v>0</v>
      </c>
      <c r="G72" s="12" t="str">
        <f t="shared" si="4"/>
        <v>Article stocké au magasin</v>
      </c>
      <c r="H72" s="44"/>
      <c r="I72" s="72" t="s">
        <v>7</v>
      </c>
    </row>
    <row r="73" spans="2:9" ht="120" customHeight="1" x14ac:dyDescent="0.35">
      <c r="B73" s="39" t="s">
        <v>292</v>
      </c>
      <c r="C73" s="50" t="s">
        <v>1050</v>
      </c>
      <c r="D73" s="82">
        <v>22.071000000000002</v>
      </c>
      <c r="E73" s="40"/>
      <c r="F73" s="86">
        <f t="shared" si="3"/>
        <v>0</v>
      </c>
      <c r="G73" s="12" t="str">
        <f t="shared" si="4"/>
        <v>Article stocké au magasin</v>
      </c>
      <c r="H73" s="44"/>
      <c r="I73" s="72" t="s">
        <v>7</v>
      </c>
    </row>
    <row r="74" spans="2:9" ht="120" customHeight="1" x14ac:dyDescent="0.35">
      <c r="B74" s="39" t="s">
        <v>294</v>
      </c>
      <c r="C74" s="50" t="s">
        <v>1012</v>
      </c>
      <c r="D74" s="82">
        <v>13.912500000000001</v>
      </c>
      <c r="E74" s="40"/>
      <c r="F74" s="86">
        <f t="shared" si="3"/>
        <v>0</v>
      </c>
      <c r="G74" s="12" t="str">
        <f t="shared" si="4"/>
        <v>Article stocké au magasin</v>
      </c>
      <c r="H74" s="44"/>
      <c r="I74" s="72" t="s">
        <v>7</v>
      </c>
    </row>
    <row r="75" spans="2:9" ht="120" customHeight="1" x14ac:dyDescent="0.35">
      <c r="B75" s="39" t="s">
        <v>296</v>
      </c>
      <c r="C75" s="50" t="s">
        <v>1054</v>
      </c>
      <c r="D75" s="82">
        <v>1.6695000000000002</v>
      </c>
      <c r="E75" s="40"/>
      <c r="F75" s="86">
        <f t="shared" si="3"/>
        <v>0</v>
      </c>
      <c r="G75" s="12" t="str">
        <f t="shared" si="4"/>
        <v>Article stocké au magasin</v>
      </c>
      <c r="H75" s="44"/>
      <c r="I75" s="72" t="s">
        <v>7</v>
      </c>
    </row>
    <row r="76" spans="2:9" ht="120" customHeight="1" x14ac:dyDescent="0.35">
      <c r="B76" s="39" t="s">
        <v>300</v>
      </c>
      <c r="C76" s="37" t="s">
        <v>301</v>
      </c>
      <c r="D76" s="82">
        <v>0.60899999999999999</v>
      </c>
      <c r="E76" s="40"/>
      <c r="F76" s="86">
        <f t="shared" si="3"/>
        <v>0</v>
      </c>
      <c r="G76" s="12" t="str">
        <f t="shared" si="4"/>
        <v>Article stocké au magasin</v>
      </c>
      <c r="H76" s="44"/>
      <c r="I76" s="72" t="s">
        <v>7</v>
      </c>
    </row>
    <row r="77" spans="2:9" ht="120" customHeight="1" x14ac:dyDescent="0.35">
      <c r="B77" s="39" t="s">
        <v>351</v>
      </c>
      <c r="C77" s="37" t="s">
        <v>352</v>
      </c>
      <c r="D77" s="82">
        <v>0.60899999999999999</v>
      </c>
      <c r="E77" s="40"/>
      <c r="F77" s="86">
        <f t="shared" si="3"/>
        <v>0</v>
      </c>
      <c r="G77" s="12" t="str">
        <f t="shared" si="4"/>
        <v>Article stocké au magasin</v>
      </c>
      <c r="H77" s="44"/>
      <c r="I77" s="72" t="s">
        <v>7</v>
      </c>
    </row>
    <row r="78" spans="2:9" ht="120" customHeight="1" x14ac:dyDescent="0.35">
      <c r="B78" s="39" t="s">
        <v>302</v>
      </c>
      <c r="C78" s="37" t="s">
        <v>303</v>
      </c>
      <c r="D78" s="82">
        <v>0.60899999999999999</v>
      </c>
      <c r="E78" s="40"/>
      <c r="F78" s="86">
        <f t="shared" si="3"/>
        <v>0</v>
      </c>
      <c r="G78" s="12" t="str">
        <f t="shared" si="4"/>
        <v>Article non stocké attention délais</v>
      </c>
      <c r="H78" s="44"/>
      <c r="I78" s="72"/>
    </row>
    <row r="79" spans="2:9" ht="120" customHeight="1" x14ac:dyDescent="0.35">
      <c r="B79" s="39" t="s">
        <v>304</v>
      </c>
      <c r="C79" s="37" t="s">
        <v>305</v>
      </c>
      <c r="D79" s="82">
        <v>0.60899999999999999</v>
      </c>
      <c r="E79" s="40"/>
      <c r="F79" s="86">
        <f t="shared" si="3"/>
        <v>0</v>
      </c>
      <c r="G79" s="12" t="str">
        <f t="shared" si="4"/>
        <v>Article stocké au magasin</v>
      </c>
      <c r="H79" s="44"/>
      <c r="I79" s="72" t="s">
        <v>7</v>
      </c>
    </row>
    <row r="80" spans="2:9" ht="120" customHeight="1" x14ac:dyDescent="0.35">
      <c r="B80" s="39" t="s">
        <v>306</v>
      </c>
      <c r="C80" s="37" t="s">
        <v>307</v>
      </c>
      <c r="D80" s="82">
        <v>0.60899999999999999</v>
      </c>
      <c r="E80" s="40"/>
      <c r="F80" s="86">
        <f t="shared" si="3"/>
        <v>0</v>
      </c>
      <c r="G80" s="12" t="str">
        <f t="shared" si="4"/>
        <v>Article stocké au magasin</v>
      </c>
      <c r="H80" s="44"/>
      <c r="I80" s="72" t="s">
        <v>7</v>
      </c>
    </row>
    <row r="81" spans="2:9" ht="120" customHeight="1" x14ac:dyDescent="0.35">
      <c r="B81" s="39" t="s">
        <v>308</v>
      </c>
      <c r="C81" s="37" t="s">
        <v>309</v>
      </c>
      <c r="D81" s="82">
        <v>3.6435000000000004</v>
      </c>
      <c r="E81" s="40"/>
      <c r="F81" s="86">
        <f t="shared" si="3"/>
        <v>0</v>
      </c>
      <c r="G81" s="12" t="str">
        <f t="shared" si="4"/>
        <v>Article stocké au magasin</v>
      </c>
      <c r="H81" s="44"/>
      <c r="I81" s="72" t="s">
        <v>7</v>
      </c>
    </row>
    <row r="82" spans="2:9" ht="120" customHeight="1" x14ac:dyDescent="0.35">
      <c r="B82" s="39" t="s">
        <v>310</v>
      </c>
      <c r="C82" s="37" t="s">
        <v>311</v>
      </c>
      <c r="D82" s="82">
        <v>3.6435000000000004</v>
      </c>
      <c r="E82" s="40"/>
      <c r="F82" s="86">
        <f t="shared" si="3"/>
        <v>0</v>
      </c>
      <c r="G82" s="12" t="str">
        <f t="shared" si="4"/>
        <v>Article non stocké attention délais</v>
      </c>
      <c r="H82" s="44"/>
      <c r="I82" s="72"/>
    </row>
    <row r="83" spans="2:9" ht="120" customHeight="1" x14ac:dyDescent="0.35">
      <c r="B83" s="39" t="s">
        <v>312</v>
      </c>
      <c r="C83" s="37" t="s">
        <v>313</v>
      </c>
      <c r="D83" s="82">
        <v>3.6435000000000004</v>
      </c>
      <c r="E83" s="40"/>
      <c r="F83" s="86">
        <f t="shared" si="3"/>
        <v>0</v>
      </c>
      <c r="G83" s="12" t="str">
        <f t="shared" si="4"/>
        <v>Article stocké au magasin</v>
      </c>
      <c r="H83" s="44"/>
      <c r="I83" s="72" t="s">
        <v>7</v>
      </c>
    </row>
    <row r="84" spans="2:9" ht="120" customHeight="1" x14ac:dyDescent="0.35">
      <c r="B84" s="39" t="s">
        <v>314</v>
      </c>
      <c r="C84" s="37" t="s">
        <v>315</v>
      </c>
      <c r="D84" s="82">
        <v>3.6435000000000004</v>
      </c>
      <c r="E84" s="40"/>
      <c r="F84" s="86">
        <f t="shared" si="3"/>
        <v>0</v>
      </c>
      <c r="G84" s="12" t="str">
        <f t="shared" si="4"/>
        <v>Article stocké au magasin</v>
      </c>
      <c r="H84" s="44"/>
      <c r="I84" s="72" t="s">
        <v>7</v>
      </c>
    </row>
    <row r="85" spans="2:9" ht="120" customHeight="1" x14ac:dyDescent="0.35">
      <c r="B85" s="39" t="s">
        <v>316</v>
      </c>
      <c r="C85" s="50" t="s">
        <v>1055</v>
      </c>
      <c r="D85" s="82">
        <v>5.3655000000000008</v>
      </c>
      <c r="E85" s="40"/>
      <c r="F85" s="86">
        <f t="shared" si="3"/>
        <v>0</v>
      </c>
      <c r="G85" s="12" t="str">
        <f t="shared" si="4"/>
        <v>Article stocké au magasin</v>
      </c>
      <c r="H85" s="44"/>
      <c r="I85" s="72" t="s">
        <v>7</v>
      </c>
    </row>
    <row r="86" spans="2:9" ht="120" customHeight="1" x14ac:dyDescent="0.35">
      <c r="B86" s="39" t="s">
        <v>319</v>
      </c>
      <c r="C86" s="50" t="s">
        <v>1058</v>
      </c>
      <c r="D86" s="82">
        <v>5.3655000000000008</v>
      </c>
      <c r="E86" s="40"/>
      <c r="F86" s="86">
        <f t="shared" si="3"/>
        <v>0</v>
      </c>
      <c r="G86" s="12" t="str">
        <f t="shared" si="4"/>
        <v>Article stocké au magasin</v>
      </c>
      <c r="H86" s="44"/>
      <c r="I86" s="72" t="s">
        <v>7</v>
      </c>
    </row>
    <row r="87" spans="2:9" ht="120" customHeight="1" x14ac:dyDescent="0.35">
      <c r="B87" s="39" t="s">
        <v>317</v>
      </c>
      <c r="C87" s="50" t="s">
        <v>1056</v>
      </c>
      <c r="D87" s="82">
        <v>5.3655000000000008</v>
      </c>
      <c r="E87" s="40"/>
      <c r="F87" s="86">
        <f t="shared" si="3"/>
        <v>0</v>
      </c>
      <c r="G87" s="12" t="str">
        <f t="shared" si="4"/>
        <v>Article stocké au magasin</v>
      </c>
      <c r="H87" s="44"/>
      <c r="I87" s="72" t="s">
        <v>7</v>
      </c>
    </row>
    <row r="88" spans="2:9" ht="120" customHeight="1" x14ac:dyDescent="0.35">
      <c r="B88" s="39" t="s">
        <v>318</v>
      </c>
      <c r="C88" s="50" t="s">
        <v>1057</v>
      </c>
      <c r="D88" s="82">
        <v>5.3655000000000008</v>
      </c>
      <c r="E88" s="40"/>
      <c r="F88" s="86">
        <f t="shared" si="3"/>
        <v>0</v>
      </c>
      <c r="G88" s="12" t="str">
        <f t="shared" si="4"/>
        <v>Article stocké au magasin</v>
      </c>
      <c r="H88" s="44"/>
      <c r="I88" s="72" t="s">
        <v>7</v>
      </c>
    </row>
    <row r="89" spans="2:9" ht="120" customHeight="1" x14ac:dyDescent="0.35">
      <c r="B89" s="52" t="s">
        <v>320</v>
      </c>
      <c r="C89" s="50" t="s">
        <v>1087</v>
      </c>
      <c r="D89" s="82">
        <v>2.625</v>
      </c>
      <c r="E89" s="40"/>
      <c r="F89" s="86">
        <f t="shared" si="3"/>
        <v>0</v>
      </c>
      <c r="G89" s="12" t="str">
        <f t="shared" si="4"/>
        <v>Article stocké au magasin</v>
      </c>
      <c r="H89" s="44"/>
      <c r="I89" s="72" t="s">
        <v>7</v>
      </c>
    </row>
    <row r="90" spans="2:9" ht="120" customHeight="1" x14ac:dyDescent="0.35">
      <c r="B90" s="52" t="s">
        <v>1158</v>
      </c>
      <c r="C90" s="50" t="s">
        <v>1088</v>
      </c>
      <c r="D90" s="82">
        <v>2.625</v>
      </c>
      <c r="E90" s="40"/>
      <c r="F90" s="86">
        <f t="shared" si="3"/>
        <v>0</v>
      </c>
      <c r="G90" s="12"/>
      <c r="H90" s="44"/>
      <c r="I90" s="72" t="s">
        <v>7</v>
      </c>
    </row>
    <row r="91" spans="2:9" ht="120" customHeight="1" x14ac:dyDescent="0.35">
      <c r="B91" s="52" t="s">
        <v>1159</v>
      </c>
      <c r="C91" s="50" t="s">
        <v>1089</v>
      </c>
      <c r="D91" s="82">
        <v>2.625</v>
      </c>
      <c r="E91" s="40"/>
      <c r="F91" s="86">
        <f t="shared" si="3"/>
        <v>0</v>
      </c>
      <c r="G91" s="12" t="str">
        <f t="shared" ref="G91:G104" si="5">IF(I91="ok","Article stocké au magasin","Article non stocké attention délais")</f>
        <v>Article stocké au magasin</v>
      </c>
      <c r="H91" s="44"/>
      <c r="I91" s="72" t="s">
        <v>7</v>
      </c>
    </row>
    <row r="92" spans="2:9" ht="120" customHeight="1" x14ac:dyDescent="0.35">
      <c r="B92" s="52" t="s">
        <v>1160</v>
      </c>
      <c r="C92" s="50" t="s">
        <v>1090</v>
      </c>
      <c r="D92" s="82">
        <v>1.7535000000000001</v>
      </c>
      <c r="E92" s="40"/>
      <c r="F92" s="86">
        <f t="shared" si="3"/>
        <v>0</v>
      </c>
      <c r="G92" s="12" t="str">
        <f t="shared" si="5"/>
        <v>Article stocké au magasin</v>
      </c>
      <c r="H92" s="44"/>
      <c r="I92" s="72" t="s">
        <v>7</v>
      </c>
    </row>
    <row r="93" spans="2:9" ht="120" customHeight="1" x14ac:dyDescent="0.35">
      <c r="B93" s="52" t="s">
        <v>1163</v>
      </c>
      <c r="C93" s="50" t="s">
        <v>1091</v>
      </c>
      <c r="D93" s="82">
        <v>8.7465000000000011</v>
      </c>
      <c r="E93" s="40"/>
      <c r="F93" s="86">
        <f t="shared" si="3"/>
        <v>0</v>
      </c>
      <c r="G93" s="12" t="str">
        <f t="shared" si="5"/>
        <v>Article stocké au magasin</v>
      </c>
      <c r="H93" s="44"/>
      <c r="I93" s="72" t="s">
        <v>7</v>
      </c>
    </row>
    <row r="94" spans="2:9" ht="120" customHeight="1" x14ac:dyDescent="0.35">
      <c r="B94" s="52" t="s">
        <v>1161</v>
      </c>
      <c r="C94" s="50" t="s">
        <v>1092</v>
      </c>
      <c r="D94" s="82">
        <v>3.9375</v>
      </c>
      <c r="E94" s="40"/>
      <c r="F94" s="86">
        <f t="shared" si="3"/>
        <v>0</v>
      </c>
      <c r="G94" s="12" t="str">
        <f t="shared" si="5"/>
        <v>Article stocké au magasin</v>
      </c>
      <c r="H94" s="44"/>
      <c r="I94" s="72" t="s">
        <v>7</v>
      </c>
    </row>
    <row r="95" spans="2:9" ht="120" customHeight="1" x14ac:dyDescent="0.35">
      <c r="B95" s="52" t="s">
        <v>1162</v>
      </c>
      <c r="C95" s="50" t="s">
        <v>1093</v>
      </c>
      <c r="D95" s="82">
        <v>3.9375</v>
      </c>
      <c r="E95" s="40"/>
      <c r="F95" s="86">
        <f t="shared" ref="F95:F126" si="6">ROUND(D95*E95,2)</f>
        <v>0</v>
      </c>
      <c r="G95" s="12" t="str">
        <f t="shared" si="5"/>
        <v>Article stocké au magasin</v>
      </c>
      <c r="H95" s="44"/>
      <c r="I95" s="72" t="s">
        <v>7</v>
      </c>
    </row>
    <row r="96" spans="2:9" ht="120" customHeight="1" x14ac:dyDescent="0.35">
      <c r="B96" s="52" t="s">
        <v>1167</v>
      </c>
      <c r="C96" s="37" t="s">
        <v>321</v>
      </c>
      <c r="D96" s="82">
        <v>4.5149999999999997</v>
      </c>
      <c r="E96" s="40"/>
      <c r="F96" s="86">
        <f t="shared" si="6"/>
        <v>0</v>
      </c>
      <c r="G96" s="12" t="str">
        <f t="shared" si="5"/>
        <v>Article stocké au magasin</v>
      </c>
      <c r="H96" s="44"/>
      <c r="I96" s="72" t="s">
        <v>7</v>
      </c>
    </row>
    <row r="97" spans="2:9" ht="120" customHeight="1" x14ac:dyDescent="0.35">
      <c r="B97" s="52" t="s">
        <v>1164</v>
      </c>
      <c r="C97" s="50" t="s">
        <v>1066</v>
      </c>
      <c r="D97" s="82">
        <v>4.5149999999999997</v>
      </c>
      <c r="E97" s="40"/>
      <c r="F97" s="86">
        <f t="shared" si="6"/>
        <v>0</v>
      </c>
      <c r="G97" s="12" t="str">
        <f t="shared" si="5"/>
        <v>Article stocké au magasin</v>
      </c>
      <c r="H97" s="44"/>
      <c r="I97" s="72" t="s">
        <v>7</v>
      </c>
    </row>
    <row r="98" spans="2:9" ht="120" customHeight="1" x14ac:dyDescent="0.35">
      <c r="B98" s="52" t="s">
        <v>1165</v>
      </c>
      <c r="C98" s="50" t="s">
        <v>1067</v>
      </c>
      <c r="D98" s="82">
        <v>4.5149999999999997</v>
      </c>
      <c r="E98" s="40"/>
      <c r="F98" s="86">
        <f t="shared" si="6"/>
        <v>0</v>
      </c>
      <c r="G98" s="12" t="str">
        <f t="shared" si="5"/>
        <v>Article non stocké attention délais</v>
      </c>
      <c r="H98" s="44"/>
      <c r="I98" s="72"/>
    </row>
    <row r="99" spans="2:9" ht="120" customHeight="1" x14ac:dyDescent="0.35">
      <c r="B99" s="52" t="s">
        <v>1166</v>
      </c>
      <c r="C99" s="50" t="s">
        <v>1068</v>
      </c>
      <c r="D99" s="82">
        <v>4.5149999999999997</v>
      </c>
      <c r="E99" s="40"/>
      <c r="F99" s="86">
        <f t="shared" si="6"/>
        <v>0</v>
      </c>
      <c r="G99" s="12" t="str">
        <f t="shared" si="5"/>
        <v>Article stocké au magasin</v>
      </c>
      <c r="H99" s="44"/>
      <c r="I99" s="72" t="s">
        <v>7</v>
      </c>
    </row>
    <row r="100" spans="2:9" ht="120" customHeight="1" x14ac:dyDescent="0.35">
      <c r="B100" s="52" t="s">
        <v>1169</v>
      </c>
      <c r="C100" s="37" t="s">
        <v>322</v>
      </c>
      <c r="D100" s="82">
        <v>9.6285000000000007</v>
      </c>
      <c r="E100" s="40"/>
      <c r="F100" s="86">
        <f t="shared" si="6"/>
        <v>0</v>
      </c>
      <c r="G100" s="12" t="str">
        <f t="shared" si="5"/>
        <v>Article stocké au magasin</v>
      </c>
      <c r="H100" s="44"/>
      <c r="I100" s="72" t="s">
        <v>7</v>
      </c>
    </row>
    <row r="101" spans="2:9" ht="120" customHeight="1" x14ac:dyDescent="0.35">
      <c r="B101" s="52" t="s">
        <v>1168</v>
      </c>
      <c r="C101" s="50" t="s">
        <v>1094</v>
      </c>
      <c r="D101" s="82">
        <v>8.7465000000000011</v>
      </c>
      <c r="E101" s="40"/>
      <c r="F101" s="86">
        <f t="shared" si="6"/>
        <v>0</v>
      </c>
      <c r="G101" s="12" t="str">
        <f t="shared" si="5"/>
        <v>Article stocké au magasin</v>
      </c>
      <c r="H101" s="44"/>
      <c r="I101" s="72" t="s">
        <v>7</v>
      </c>
    </row>
    <row r="102" spans="2:9" ht="120" customHeight="1" x14ac:dyDescent="0.35">
      <c r="B102" s="39" t="s">
        <v>325</v>
      </c>
      <c r="C102" s="50" t="s">
        <v>1069</v>
      </c>
      <c r="D102" s="82">
        <v>4.9035000000000002</v>
      </c>
      <c r="E102" s="40"/>
      <c r="F102" s="86">
        <f t="shared" si="6"/>
        <v>0</v>
      </c>
      <c r="G102" s="12" t="str">
        <f t="shared" si="5"/>
        <v>Article stocké au magasin</v>
      </c>
      <c r="H102" s="44"/>
      <c r="I102" s="72" t="s">
        <v>7</v>
      </c>
    </row>
    <row r="103" spans="2:9" ht="120" customHeight="1" x14ac:dyDescent="0.35">
      <c r="B103" s="39" t="s">
        <v>285</v>
      </c>
      <c r="C103" s="50" t="s">
        <v>1011</v>
      </c>
      <c r="D103" s="82">
        <v>2.9295</v>
      </c>
      <c r="E103" s="40"/>
      <c r="F103" s="86">
        <f t="shared" si="6"/>
        <v>0</v>
      </c>
      <c r="G103" s="12" t="str">
        <f t="shared" si="5"/>
        <v>Article stocké au magasin</v>
      </c>
      <c r="H103" s="44"/>
      <c r="I103" s="72" t="s">
        <v>7</v>
      </c>
    </row>
    <row r="104" spans="2:9" ht="120" customHeight="1" x14ac:dyDescent="0.35">
      <c r="B104" s="39" t="s">
        <v>284</v>
      </c>
      <c r="C104" s="50" t="s">
        <v>1010</v>
      </c>
      <c r="D104" s="82">
        <v>2.9295</v>
      </c>
      <c r="E104" s="40"/>
      <c r="F104" s="86">
        <f t="shared" si="6"/>
        <v>0</v>
      </c>
      <c r="G104" s="12" t="str">
        <f t="shared" si="5"/>
        <v>Article stocké au magasin</v>
      </c>
      <c r="H104" s="44"/>
      <c r="I104" s="72" t="s">
        <v>7</v>
      </c>
    </row>
    <row r="105" spans="2:9" ht="120" customHeight="1" x14ac:dyDescent="0.35">
      <c r="B105" s="39" t="s">
        <v>1170</v>
      </c>
      <c r="C105" s="50" t="s">
        <v>1095</v>
      </c>
      <c r="D105" s="82">
        <v>6.1215000000000002</v>
      </c>
      <c r="E105" s="40"/>
      <c r="F105" s="86">
        <f t="shared" si="6"/>
        <v>0</v>
      </c>
      <c r="G105" s="12"/>
      <c r="H105" s="44"/>
      <c r="I105" s="72" t="s">
        <v>7</v>
      </c>
    </row>
    <row r="106" spans="2:9" ht="120" customHeight="1" x14ac:dyDescent="0.35">
      <c r="B106" s="39" t="s">
        <v>326</v>
      </c>
      <c r="C106" s="50" t="s">
        <v>1096</v>
      </c>
      <c r="D106" s="82">
        <v>6.1215000000000002</v>
      </c>
      <c r="E106" s="40"/>
      <c r="F106" s="86">
        <f t="shared" si="6"/>
        <v>0</v>
      </c>
      <c r="G106" s="12" t="str">
        <f t="shared" ref="G106:G121" si="7">IF(I106="ok","Article stocké au magasin","Article non stocké attention délais")</f>
        <v>Article stocké au magasin</v>
      </c>
      <c r="H106" s="44"/>
      <c r="I106" s="72" t="s">
        <v>7</v>
      </c>
    </row>
    <row r="107" spans="2:9" ht="120" customHeight="1" x14ac:dyDescent="0.35">
      <c r="B107" s="52" t="s">
        <v>299</v>
      </c>
      <c r="C107" s="50" t="s">
        <v>1074</v>
      </c>
      <c r="D107" s="82">
        <v>2.9715000000000003</v>
      </c>
      <c r="E107" s="40"/>
      <c r="F107" s="86">
        <f t="shared" si="6"/>
        <v>0</v>
      </c>
      <c r="G107" s="12" t="str">
        <f t="shared" si="7"/>
        <v>Article stocké au magasin</v>
      </c>
      <c r="H107" s="44"/>
      <c r="I107" s="72" t="s">
        <v>7</v>
      </c>
    </row>
    <row r="108" spans="2:9" ht="120" customHeight="1" x14ac:dyDescent="0.35">
      <c r="B108" s="52" t="s">
        <v>1171</v>
      </c>
      <c r="C108" s="50" t="s">
        <v>1073</v>
      </c>
      <c r="D108" s="82">
        <v>2.9715000000000003</v>
      </c>
      <c r="E108" s="40"/>
      <c r="F108" s="86">
        <f t="shared" si="6"/>
        <v>0</v>
      </c>
      <c r="G108" s="12" t="str">
        <f t="shared" si="7"/>
        <v>Article stocké au magasin</v>
      </c>
      <c r="H108" s="44"/>
      <c r="I108" s="72" t="s">
        <v>7</v>
      </c>
    </row>
    <row r="109" spans="2:9" ht="120" customHeight="1" x14ac:dyDescent="0.35">
      <c r="B109" s="52" t="s">
        <v>1172</v>
      </c>
      <c r="C109" s="50" t="s">
        <v>1072</v>
      </c>
      <c r="D109" s="82">
        <v>2.9715000000000003</v>
      </c>
      <c r="E109" s="40"/>
      <c r="F109" s="86">
        <f t="shared" si="6"/>
        <v>0</v>
      </c>
      <c r="G109" s="12" t="str">
        <f t="shared" si="7"/>
        <v>Article stocké au magasin</v>
      </c>
      <c r="H109" s="44"/>
      <c r="I109" s="72" t="s">
        <v>7</v>
      </c>
    </row>
    <row r="110" spans="2:9" ht="120" customHeight="1" x14ac:dyDescent="0.35">
      <c r="B110" s="39" t="s">
        <v>286</v>
      </c>
      <c r="C110" s="37" t="s">
        <v>1014</v>
      </c>
      <c r="D110" s="82">
        <v>9.6285000000000007</v>
      </c>
      <c r="E110" s="40"/>
      <c r="F110" s="86">
        <f t="shared" si="6"/>
        <v>0</v>
      </c>
      <c r="G110" s="12" t="str">
        <f t="shared" si="7"/>
        <v>Article stocké au magasin</v>
      </c>
      <c r="H110" s="44"/>
      <c r="I110" s="72" t="s">
        <v>7</v>
      </c>
    </row>
    <row r="111" spans="2:9" ht="120" customHeight="1" x14ac:dyDescent="0.35">
      <c r="B111" s="39" t="s">
        <v>287</v>
      </c>
      <c r="C111" s="37" t="s">
        <v>1013</v>
      </c>
      <c r="D111" s="82">
        <v>9.9749999999999996</v>
      </c>
      <c r="E111" s="40"/>
      <c r="F111" s="86">
        <f t="shared" si="6"/>
        <v>0</v>
      </c>
      <c r="G111" s="12" t="str">
        <f t="shared" si="7"/>
        <v>Article stocké au magasin</v>
      </c>
      <c r="H111" s="44"/>
      <c r="I111" s="72" t="s">
        <v>7</v>
      </c>
    </row>
    <row r="112" spans="2:9" ht="120" customHeight="1" x14ac:dyDescent="0.35">
      <c r="B112" s="39" t="s">
        <v>297</v>
      </c>
      <c r="C112" s="50" t="s">
        <v>1051</v>
      </c>
      <c r="D112" s="82">
        <v>1.6695000000000002</v>
      </c>
      <c r="E112" s="40"/>
      <c r="F112" s="86">
        <f t="shared" si="6"/>
        <v>0</v>
      </c>
      <c r="G112" s="12" t="str">
        <f t="shared" si="7"/>
        <v>Article stocké au magasin</v>
      </c>
      <c r="H112" s="44"/>
      <c r="I112" s="72" t="s">
        <v>7</v>
      </c>
    </row>
    <row r="113" spans="2:9" ht="120" customHeight="1" x14ac:dyDescent="0.35">
      <c r="B113" s="39" t="s">
        <v>298</v>
      </c>
      <c r="C113" s="50" t="s">
        <v>1052</v>
      </c>
      <c r="D113" s="82">
        <v>1.6695000000000002</v>
      </c>
      <c r="E113" s="40"/>
      <c r="F113" s="86">
        <f t="shared" si="6"/>
        <v>0</v>
      </c>
      <c r="G113" s="12" t="str">
        <f t="shared" si="7"/>
        <v>Article stocké au magasin</v>
      </c>
      <c r="H113" s="44"/>
      <c r="I113" s="72" t="s">
        <v>7</v>
      </c>
    </row>
    <row r="114" spans="2:9" ht="102.65" customHeight="1" x14ac:dyDescent="0.35">
      <c r="B114" s="39" t="s">
        <v>295</v>
      </c>
      <c r="C114" s="50" t="s">
        <v>1053</v>
      </c>
      <c r="D114" s="82">
        <v>1.6695000000000002</v>
      </c>
      <c r="E114" s="40"/>
      <c r="F114" s="86">
        <f t="shared" si="6"/>
        <v>0</v>
      </c>
      <c r="G114" s="12" t="str">
        <f t="shared" si="7"/>
        <v>Article non stocké attention délais</v>
      </c>
      <c r="H114" s="44"/>
      <c r="I114" s="72"/>
    </row>
    <row r="115" spans="2:9" ht="25.5" x14ac:dyDescent="0.35">
      <c r="B115" s="39" t="s">
        <v>258</v>
      </c>
      <c r="C115" s="50" t="s">
        <v>1009</v>
      </c>
      <c r="D115" s="82">
        <v>0.80850000000000011</v>
      </c>
      <c r="E115" s="40"/>
      <c r="F115" s="86">
        <f t="shared" si="6"/>
        <v>0</v>
      </c>
      <c r="G115" s="12" t="str">
        <f t="shared" si="7"/>
        <v>Article non stocké attention délais</v>
      </c>
      <c r="H115" s="44"/>
      <c r="I115" s="72"/>
    </row>
    <row r="116" spans="2:9" ht="128.4" customHeight="1" x14ac:dyDescent="0.35">
      <c r="B116" s="39" t="s">
        <v>370</v>
      </c>
      <c r="C116" s="37" t="s">
        <v>966</v>
      </c>
      <c r="D116" s="82">
        <v>3.0449999999999999</v>
      </c>
      <c r="E116" s="40"/>
      <c r="F116" s="86">
        <f t="shared" si="6"/>
        <v>0</v>
      </c>
      <c r="G116" s="12" t="str">
        <f t="shared" si="7"/>
        <v>Article non stocké attention délais</v>
      </c>
      <c r="H116" s="44"/>
      <c r="I116" s="72"/>
    </row>
    <row r="117" spans="2:9" ht="120" customHeight="1" x14ac:dyDescent="0.35">
      <c r="B117" s="39" t="s">
        <v>371</v>
      </c>
      <c r="C117" s="37" t="s">
        <v>967</v>
      </c>
      <c r="D117" s="82">
        <v>3.0449999999999999</v>
      </c>
      <c r="E117" s="40"/>
      <c r="F117" s="86">
        <f t="shared" si="6"/>
        <v>0</v>
      </c>
      <c r="G117" s="12" t="str">
        <f t="shared" si="7"/>
        <v>Article stocké au magasin</v>
      </c>
      <c r="H117" s="44"/>
      <c r="I117" s="72" t="s">
        <v>7</v>
      </c>
    </row>
    <row r="118" spans="2:9" ht="120" customHeight="1" x14ac:dyDescent="0.35">
      <c r="B118" s="39" t="s">
        <v>327</v>
      </c>
      <c r="C118" s="37" t="s">
        <v>328</v>
      </c>
      <c r="D118" s="82">
        <v>8.8514999999999997</v>
      </c>
      <c r="E118" s="40"/>
      <c r="F118" s="86">
        <f t="shared" si="6"/>
        <v>0</v>
      </c>
      <c r="G118" s="12" t="str">
        <f t="shared" si="7"/>
        <v>Article stocké au magasin</v>
      </c>
      <c r="H118" s="44"/>
      <c r="I118" s="72" t="s">
        <v>7</v>
      </c>
    </row>
    <row r="119" spans="2:9" ht="120" customHeight="1" x14ac:dyDescent="0.35">
      <c r="B119" s="39" t="s">
        <v>377</v>
      </c>
      <c r="C119" s="50" t="s">
        <v>1076</v>
      </c>
      <c r="D119" s="82">
        <v>29.872500000000002</v>
      </c>
      <c r="E119" s="40"/>
      <c r="F119" s="86">
        <f t="shared" si="6"/>
        <v>0</v>
      </c>
      <c r="G119" s="12" t="str">
        <f t="shared" si="7"/>
        <v>Article stocké au magasin</v>
      </c>
      <c r="H119" s="44"/>
      <c r="I119" s="72" t="s">
        <v>7</v>
      </c>
    </row>
    <row r="120" spans="2:9" ht="120" customHeight="1" x14ac:dyDescent="0.35">
      <c r="B120" s="39" t="s">
        <v>372</v>
      </c>
      <c r="C120" s="50" t="s">
        <v>1097</v>
      </c>
      <c r="D120" s="82">
        <v>4.5674999999999999</v>
      </c>
      <c r="E120" s="40"/>
      <c r="F120" s="86">
        <f t="shared" si="6"/>
        <v>0</v>
      </c>
      <c r="G120" s="12" t="str">
        <f t="shared" si="7"/>
        <v>Article stocké au magasin</v>
      </c>
      <c r="H120" s="44"/>
      <c r="I120" s="72" t="s">
        <v>7</v>
      </c>
    </row>
    <row r="121" spans="2:9" ht="120" customHeight="1" x14ac:dyDescent="0.35">
      <c r="B121" s="39" t="s">
        <v>373</v>
      </c>
      <c r="C121" s="50" t="s">
        <v>1098</v>
      </c>
      <c r="D121" s="82">
        <v>6.5100000000000007</v>
      </c>
      <c r="E121" s="40"/>
      <c r="F121" s="86">
        <f t="shared" si="6"/>
        <v>0</v>
      </c>
      <c r="G121" s="12" t="str">
        <f t="shared" si="7"/>
        <v>Article non stocké attention délais</v>
      </c>
      <c r="H121" s="44"/>
      <c r="I121" s="72"/>
    </row>
    <row r="122" spans="2:9" ht="120" customHeight="1" x14ac:dyDescent="0.35">
      <c r="B122" s="52" t="s">
        <v>1182</v>
      </c>
      <c r="C122" s="50" t="s">
        <v>1062</v>
      </c>
      <c r="D122" s="82">
        <v>6.636000000000001</v>
      </c>
      <c r="E122" s="40"/>
      <c r="F122" s="86">
        <f t="shared" si="6"/>
        <v>0</v>
      </c>
      <c r="G122" s="12"/>
      <c r="H122" s="44"/>
      <c r="I122" s="72" t="s">
        <v>7</v>
      </c>
    </row>
    <row r="123" spans="2:9" ht="120" customHeight="1" x14ac:dyDescent="0.35">
      <c r="B123" s="39" t="s">
        <v>382</v>
      </c>
      <c r="C123" s="50" t="s">
        <v>1099</v>
      </c>
      <c r="D123" s="82">
        <v>41.2545</v>
      </c>
      <c r="E123" s="40"/>
      <c r="F123" s="86">
        <f t="shared" si="6"/>
        <v>0</v>
      </c>
      <c r="G123" s="12" t="str">
        <f t="shared" ref="G123:G132" si="8">IF(I123="ok","Article stocké au magasin","Article non stocké attention délais")</f>
        <v>Article stocké au magasin</v>
      </c>
      <c r="H123" s="44"/>
      <c r="I123" s="72" t="s">
        <v>7</v>
      </c>
    </row>
    <row r="124" spans="2:9" ht="120" customHeight="1" x14ac:dyDescent="0.35">
      <c r="B124" s="39" t="s">
        <v>353</v>
      </c>
      <c r="C124" s="37" t="s">
        <v>354</v>
      </c>
      <c r="D124" s="82">
        <v>1.1340000000000001</v>
      </c>
      <c r="E124" s="40"/>
      <c r="F124" s="86">
        <f t="shared" si="6"/>
        <v>0</v>
      </c>
      <c r="G124" s="12" t="str">
        <f t="shared" si="8"/>
        <v>Article stocké au magasin</v>
      </c>
      <c r="H124" s="44"/>
      <c r="I124" s="72" t="s">
        <v>7</v>
      </c>
    </row>
    <row r="125" spans="2:9" ht="120" customHeight="1" x14ac:dyDescent="0.35">
      <c r="B125" s="39" t="s">
        <v>376</v>
      </c>
      <c r="C125" s="37" t="s">
        <v>974</v>
      </c>
      <c r="D125" s="82">
        <v>18.081</v>
      </c>
      <c r="E125" s="40"/>
      <c r="F125" s="86">
        <f t="shared" si="6"/>
        <v>0</v>
      </c>
      <c r="G125" s="12" t="str">
        <f t="shared" si="8"/>
        <v>Article stocké au magasin</v>
      </c>
      <c r="H125" s="44"/>
      <c r="I125" s="72" t="s">
        <v>7</v>
      </c>
    </row>
    <row r="126" spans="2:9" ht="14.5" x14ac:dyDescent="0.35">
      <c r="B126" s="39" t="s">
        <v>374</v>
      </c>
      <c r="C126" s="37" t="s">
        <v>972</v>
      </c>
      <c r="D126" s="82">
        <v>18.081</v>
      </c>
      <c r="E126" s="40"/>
      <c r="F126" s="86">
        <f t="shared" si="6"/>
        <v>0</v>
      </c>
      <c r="G126" s="12" t="str">
        <f t="shared" si="8"/>
        <v>Article stocké au magasin</v>
      </c>
      <c r="H126" s="44"/>
      <c r="I126" s="72" t="s">
        <v>7</v>
      </c>
    </row>
    <row r="127" spans="2:9" ht="120" customHeight="1" x14ac:dyDescent="0.35">
      <c r="B127" s="39" t="s">
        <v>375</v>
      </c>
      <c r="C127" s="37" t="s">
        <v>973</v>
      </c>
      <c r="D127" s="82">
        <v>18.081</v>
      </c>
      <c r="E127" s="40"/>
      <c r="F127" s="86">
        <f t="shared" ref="F127:F143" si="9">ROUND(D127*E127,2)</f>
        <v>0</v>
      </c>
      <c r="G127" s="12" t="str">
        <f t="shared" si="8"/>
        <v>Article non stocké attention délais</v>
      </c>
      <c r="H127" s="44"/>
      <c r="I127" s="72"/>
    </row>
    <row r="128" spans="2:9" ht="120" customHeight="1" x14ac:dyDescent="0.35">
      <c r="B128" s="39" t="s">
        <v>385</v>
      </c>
      <c r="C128" s="37" t="s">
        <v>970</v>
      </c>
      <c r="D128" s="82">
        <v>5.0504999999999995</v>
      </c>
      <c r="E128" s="40"/>
      <c r="F128" s="86">
        <f t="shared" si="9"/>
        <v>0</v>
      </c>
      <c r="G128" s="12" t="str">
        <f t="shared" si="8"/>
        <v>Article stocké au magasin</v>
      </c>
      <c r="H128" s="44"/>
      <c r="I128" s="72" t="s">
        <v>7</v>
      </c>
    </row>
    <row r="129" spans="2:9" ht="120" customHeight="1" x14ac:dyDescent="0.35">
      <c r="B129" s="39" t="s">
        <v>379</v>
      </c>
      <c r="C129" s="37" t="s">
        <v>969</v>
      </c>
      <c r="D129" s="82">
        <v>0.58800000000000008</v>
      </c>
      <c r="E129" s="40"/>
      <c r="F129" s="86">
        <f t="shared" si="9"/>
        <v>0</v>
      </c>
      <c r="G129" s="12" t="str">
        <f t="shared" si="8"/>
        <v>Article stocké au magasin</v>
      </c>
      <c r="H129" s="44"/>
      <c r="I129" s="72" t="s">
        <v>7</v>
      </c>
    </row>
    <row r="130" spans="2:9" ht="14.5" x14ac:dyDescent="0.35">
      <c r="B130" s="39" t="s">
        <v>380</v>
      </c>
      <c r="C130" s="37" t="s">
        <v>971</v>
      </c>
      <c r="D130" s="82">
        <v>15.266999999999999</v>
      </c>
      <c r="E130" s="40"/>
      <c r="F130" s="86">
        <f t="shared" si="9"/>
        <v>0</v>
      </c>
      <c r="G130" s="12" t="str">
        <f t="shared" si="8"/>
        <v>Article stocké au magasin</v>
      </c>
      <c r="H130" s="44"/>
      <c r="I130" s="72" t="s">
        <v>7</v>
      </c>
    </row>
    <row r="131" spans="2:9" ht="126" customHeight="1" x14ac:dyDescent="0.35">
      <c r="B131" s="39" t="s">
        <v>381</v>
      </c>
      <c r="C131" s="50" t="s">
        <v>1075</v>
      </c>
      <c r="D131" s="82">
        <v>43.701000000000001</v>
      </c>
      <c r="E131" s="40"/>
      <c r="F131" s="86">
        <f t="shared" si="9"/>
        <v>0</v>
      </c>
      <c r="G131" s="12" t="str">
        <f t="shared" si="8"/>
        <v>Article stocké au magasin</v>
      </c>
      <c r="H131" s="44"/>
      <c r="I131" s="72" t="s">
        <v>7</v>
      </c>
    </row>
    <row r="132" spans="2:9" ht="83" customHeight="1" x14ac:dyDescent="0.35">
      <c r="B132" s="39" t="s">
        <v>329</v>
      </c>
      <c r="C132" s="37" t="s">
        <v>330</v>
      </c>
      <c r="D132" s="82">
        <v>7.6125000000000007</v>
      </c>
      <c r="E132" s="40"/>
      <c r="F132" s="86">
        <f t="shared" si="9"/>
        <v>0</v>
      </c>
      <c r="G132" s="12" t="str">
        <f t="shared" si="8"/>
        <v>Article stocké au magasin</v>
      </c>
      <c r="H132" s="44"/>
      <c r="I132" s="72" t="s">
        <v>7</v>
      </c>
    </row>
    <row r="133" spans="2:9" ht="120" customHeight="1" x14ac:dyDescent="0.35">
      <c r="B133" s="39" t="s">
        <v>386</v>
      </c>
      <c r="C133" s="50" t="s">
        <v>1100</v>
      </c>
      <c r="D133" s="82">
        <v>10.300500000000001</v>
      </c>
      <c r="E133" s="40"/>
      <c r="F133" s="86">
        <f t="shared" si="9"/>
        <v>0</v>
      </c>
      <c r="G133" s="44"/>
      <c r="H133" s="44"/>
      <c r="I133" s="72" t="s">
        <v>7</v>
      </c>
    </row>
    <row r="134" spans="2:9" ht="120" customHeight="1" x14ac:dyDescent="0.35">
      <c r="B134" s="39" t="s">
        <v>332</v>
      </c>
      <c r="C134" s="50" t="s">
        <v>1036</v>
      </c>
      <c r="D134" s="82">
        <v>6.1215000000000002</v>
      </c>
      <c r="E134" s="40"/>
      <c r="F134" s="86">
        <f t="shared" si="9"/>
        <v>0</v>
      </c>
      <c r="G134" s="12" t="str">
        <f>IF(I134="ok","Article stocké au magasin","Article non stocké attention délais")</f>
        <v>Article stocké au magasin</v>
      </c>
      <c r="H134" s="44"/>
      <c r="I134" s="72" t="s">
        <v>7</v>
      </c>
    </row>
    <row r="135" spans="2:9" ht="120" customHeight="1" x14ac:dyDescent="0.35">
      <c r="B135" s="39" t="s">
        <v>333</v>
      </c>
      <c r="C135" s="50" t="s">
        <v>1035</v>
      </c>
      <c r="D135" s="82">
        <v>6.940500000000001</v>
      </c>
      <c r="E135" s="40"/>
      <c r="F135" s="86">
        <f t="shared" si="9"/>
        <v>0</v>
      </c>
      <c r="G135" s="12" t="str">
        <f>IF(I135="ok","Article stocké au magasin","Article non stocké attention délais")</f>
        <v>Article stocké au magasin</v>
      </c>
      <c r="H135" s="44"/>
      <c r="I135" s="72" t="s">
        <v>7</v>
      </c>
    </row>
    <row r="136" spans="2:9" ht="120" customHeight="1" x14ac:dyDescent="0.35">
      <c r="B136" s="39" t="s">
        <v>334</v>
      </c>
      <c r="C136" s="50" t="s">
        <v>1038</v>
      </c>
      <c r="D136" s="82">
        <v>4.2315000000000005</v>
      </c>
      <c r="E136" s="40"/>
      <c r="F136" s="86">
        <f t="shared" si="9"/>
        <v>0</v>
      </c>
      <c r="G136" s="12" t="str">
        <f>IF(I136="ok","Article stocké au magasin","Article non stocké attention délais")</f>
        <v>Article stocké au magasin</v>
      </c>
      <c r="H136" s="44"/>
      <c r="I136" s="72" t="s">
        <v>7</v>
      </c>
    </row>
    <row r="137" spans="2:9" ht="120" customHeight="1" x14ac:dyDescent="0.35">
      <c r="B137" s="39" t="s">
        <v>1154</v>
      </c>
      <c r="C137" s="50" t="s">
        <v>1034</v>
      </c>
      <c r="D137" s="82">
        <v>7.1924999999999999</v>
      </c>
      <c r="E137" s="40"/>
      <c r="F137" s="86">
        <f t="shared" si="9"/>
        <v>0</v>
      </c>
      <c r="G137" s="12"/>
      <c r="H137" s="44"/>
      <c r="I137" s="72" t="s">
        <v>7</v>
      </c>
    </row>
    <row r="138" spans="2:9" ht="120" customHeight="1" x14ac:dyDescent="0.35">
      <c r="B138" s="39" t="s">
        <v>331</v>
      </c>
      <c r="C138" s="50" t="s">
        <v>1032</v>
      </c>
      <c r="D138" s="82">
        <v>8.8410000000000011</v>
      </c>
      <c r="E138" s="40"/>
      <c r="F138" s="86">
        <f t="shared" si="9"/>
        <v>0</v>
      </c>
      <c r="G138" s="12" t="str">
        <f t="shared" ref="G138:G143" si="10">IF(I138="ok","Article stocké au magasin","Article non stocké attention délais")</f>
        <v>Article stocké au magasin</v>
      </c>
      <c r="H138" s="44"/>
      <c r="I138" s="72" t="s">
        <v>7</v>
      </c>
    </row>
    <row r="139" spans="2:9" ht="120" customHeight="1" x14ac:dyDescent="0.35">
      <c r="B139" s="39" t="s">
        <v>335</v>
      </c>
      <c r="C139" s="50" t="s">
        <v>1039</v>
      </c>
      <c r="D139" s="82">
        <v>4.5570000000000004</v>
      </c>
      <c r="E139" s="40"/>
      <c r="F139" s="86">
        <f t="shared" si="9"/>
        <v>0</v>
      </c>
      <c r="G139" s="12" t="str">
        <f t="shared" si="10"/>
        <v>Article non stocké attention délais</v>
      </c>
      <c r="H139" s="44"/>
      <c r="I139" s="72"/>
    </row>
    <row r="140" spans="2:9" ht="120" customHeight="1" x14ac:dyDescent="0.35">
      <c r="B140" s="39" t="s">
        <v>336</v>
      </c>
      <c r="C140" s="50" t="s">
        <v>1028</v>
      </c>
      <c r="D140" s="82">
        <v>2.7300000000000004</v>
      </c>
      <c r="E140" s="40"/>
      <c r="F140" s="86">
        <f t="shared" si="9"/>
        <v>0</v>
      </c>
      <c r="G140" s="12" t="str">
        <f t="shared" si="10"/>
        <v>Article stocké au magasin</v>
      </c>
      <c r="H140" s="44"/>
      <c r="I140" s="72" t="s">
        <v>7</v>
      </c>
    </row>
    <row r="141" spans="2:9" ht="120" customHeight="1" x14ac:dyDescent="0.35">
      <c r="B141" s="39" t="s">
        <v>337</v>
      </c>
      <c r="C141" s="50" t="s">
        <v>1029</v>
      </c>
      <c r="D141" s="82">
        <v>13.513500000000001</v>
      </c>
      <c r="E141" s="40"/>
      <c r="F141" s="86">
        <f t="shared" si="9"/>
        <v>0</v>
      </c>
      <c r="G141" s="12" t="str">
        <f t="shared" si="10"/>
        <v>Article non stocké attention délais</v>
      </c>
      <c r="H141" s="44"/>
      <c r="I141" s="72" t="s">
        <v>9</v>
      </c>
    </row>
    <row r="142" spans="2:9" ht="120" customHeight="1" x14ac:dyDescent="0.35">
      <c r="B142" s="39" t="s">
        <v>338</v>
      </c>
      <c r="C142" s="50" t="s">
        <v>1042</v>
      </c>
      <c r="D142" s="82">
        <v>0</v>
      </c>
      <c r="E142" s="40"/>
      <c r="F142" s="86">
        <f t="shared" si="9"/>
        <v>0</v>
      </c>
      <c r="G142" s="12" t="str">
        <f t="shared" si="10"/>
        <v>Article stocké au magasin</v>
      </c>
      <c r="H142" s="44"/>
      <c r="I142" s="72" t="s">
        <v>7</v>
      </c>
    </row>
    <row r="143" spans="2:9" ht="120" customHeight="1" x14ac:dyDescent="0.35">
      <c r="B143" s="39" t="s">
        <v>338</v>
      </c>
      <c r="C143" s="50" t="s">
        <v>1040</v>
      </c>
      <c r="D143" s="82">
        <v>49.35</v>
      </c>
      <c r="E143" s="40"/>
      <c r="F143" s="86">
        <f t="shared" si="9"/>
        <v>0</v>
      </c>
      <c r="G143" s="12" t="str">
        <f t="shared" si="10"/>
        <v>Article stocké au magasin</v>
      </c>
      <c r="H143" s="44"/>
      <c r="I143" s="72" t="s">
        <v>7</v>
      </c>
    </row>
    <row r="144" spans="2:9" ht="120" customHeight="1" x14ac:dyDescent="0.35">
      <c r="B144" s="39" t="s">
        <v>1180</v>
      </c>
      <c r="C144" s="50" t="s">
        <v>1060</v>
      </c>
      <c r="D144" s="82">
        <v>0</v>
      </c>
      <c r="E144" s="40"/>
      <c r="F144" s="86"/>
      <c r="G144" s="12"/>
      <c r="H144" s="44"/>
      <c r="I144" s="72" t="s">
        <v>7</v>
      </c>
    </row>
    <row r="145" spans="2:9" ht="120" customHeight="1" x14ac:dyDescent="0.35">
      <c r="B145" s="39" t="s">
        <v>1179</v>
      </c>
      <c r="C145" s="50" t="s">
        <v>1059</v>
      </c>
      <c r="D145" s="82">
        <v>0</v>
      </c>
      <c r="E145" s="40"/>
      <c r="F145" s="86"/>
      <c r="G145" s="12"/>
      <c r="H145" s="44"/>
      <c r="I145" s="72" t="s">
        <v>7</v>
      </c>
    </row>
    <row r="146" spans="2:9" ht="120" customHeight="1" x14ac:dyDescent="0.35">
      <c r="B146" s="39" t="s">
        <v>339</v>
      </c>
      <c r="C146" s="37" t="s">
        <v>340</v>
      </c>
      <c r="D146" s="82">
        <v>74.864999999999995</v>
      </c>
      <c r="E146" s="40"/>
      <c r="F146" s="86">
        <f>ROUND(D146*E146,2)</f>
        <v>0</v>
      </c>
      <c r="G146" s="12" t="str">
        <f>IF(I146="ok","Article stocké au magasin","Article non stocké attention délais")</f>
        <v>Article stocké au magasin</v>
      </c>
      <c r="H146" s="44"/>
      <c r="I146" s="72" t="s">
        <v>7</v>
      </c>
    </row>
    <row r="147" spans="2:9" ht="120" customHeight="1" x14ac:dyDescent="0.35">
      <c r="B147" s="39" t="s">
        <v>341</v>
      </c>
      <c r="C147" s="50" t="s">
        <v>1043</v>
      </c>
      <c r="D147" s="82">
        <v>3.9585000000000004</v>
      </c>
      <c r="E147" s="40"/>
      <c r="F147" s="86">
        <f>ROUND(D147*E147,2)</f>
        <v>0</v>
      </c>
      <c r="G147" s="12" t="str">
        <f>IF(I147="ok","Article stocké au magasin","Article non stocké attention délais")</f>
        <v>Article non stocké attention délais</v>
      </c>
      <c r="H147" s="44"/>
      <c r="I147" s="72"/>
    </row>
    <row r="148" spans="2:9" ht="120" customHeight="1" x14ac:dyDescent="0.35">
      <c r="B148" s="39" t="s">
        <v>1181</v>
      </c>
      <c r="C148" s="50" t="s">
        <v>1041</v>
      </c>
      <c r="D148" s="82">
        <v>0</v>
      </c>
      <c r="E148" s="40"/>
      <c r="F148" s="86"/>
      <c r="G148" s="12"/>
      <c r="H148" s="44"/>
      <c r="I148" s="72"/>
    </row>
    <row r="149" spans="2:9" ht="120" customHeight="1" x14ac:dyDescent="0.35">
      <c r="B149" s="39" t="s">
        <v>342</v>
      </c>
      <c r="C149" s="50" t="s">
        <v>1030</v>
      </c>
      <c r="D149" s="82">
        <v>89.796000000000006</v>
      </c>
      <c r="E149" s="40"/>
      <c r="F149" s="86">
        <f>ROUND(D149*E149,2)</f>
        <v>0</v>
      </c>
      <c r="G149" s="12" t="str">
        <f>IF(I149="ok","Article stocké au magasin","Article non stocké attention délais")</f>
        <v>Article non stocké attention délais</v>
      </c>
      <c r="H149" s="44"/>
      <c r="I149" s="72"/>
    </row>
    <row r="150" spans="2:9" ht="120" customHeight="1" x14ac:dyDescent="0.35">
      <c r="B150" s="39" t="s">
        <v>369</v>
      </c>
      <c r="C150" s="50" t="s">
        <v>1031</v>
      </c>
      <c r="D150" s="82">
        <v>3.0449999999999999</v>
      </c>
      <c r="E150" s="40"/>
      <c r="F150" s="86">
        <f>ROUND(D150*E150,2)</f>
        <v>0</v>
      </c>
      <c r="G150" s="12" t="str">
        <f>IF(I150="ok","Article stocké au magasin","Article non stocké attention délais")</f>
        <v>Article stocké au magasin</v>
      </c>
      <c r="H150" s="44"/>
      <c r="I150" s="72" t="s">
        <v>7</v>
      </c>
    </row>
    <row r="151" spans="2:9" ht="120" customHeight="1" x14ac:dyDescent="0.35">
      <c r="B151" s="39" t="s">
        <v>343</v>
      </c>
      <c r="C151" s="50" t="s">
        <v>1033</v>
      </c>
      <c r="D151" s="82">
        <v>4.3049999999999997</v>
      </c>
      <c r="E151" s="40"/>
      <c r="F151" s="86">
        <f>ROUND(D151*E151,2)</f>
        <v>0</v>
      </c>
      <c r="G151" s="12" t="str">
        <f>IF(I151="ok","Article stocké au magasin","Article non stocké attention délais")</f>
        <v>Article stocké au magasin</v>
      </c>
      <c r="H151" s="44"/>
      <c r="I151" s="72" t="s">
        <v>7</v>
      </c>
    </row>
    <row r="152" spans="2:9" ht="120" customHeight="1" x14ac:dyDescent="0.35">
      <c r="B152" s="39" t="s">
        <v>1177</v>
      </c>
      <c r="C152" s="50" t="s">
        <v>1077</v>
      </c>
      <c r="D152" s="82">
        <v>0</v>
      </c>
      <c r="E152" s="40"/>
      <c r="F152" s="86"/>
      <c r="G152" s="12"/>
      <c r="H152" s="44"/>
      <c r="I152" s="72" t="s">
        <v>7</v>
      </c>
    </row>
    <row r="153" spans="2:9" ht="25.5" x14ac:dyDescent="0.35">
      <c r="B153" s="39" t="s">
        <v>344</v>
      </c>
      <c r="C153" s="50" t="s">
        <v>1044</v>
      </c>
      <c r="D153" s="82">
        <v>3.3180000000000005</v>
      </c>
      <c r="E153" s="40"/>
      <c r="F153" s="86">
        <f t="shared" ref="F153:F160" si="11">ROUND(D153*E153,2)</f>
        <v>0</v>
      </c>
      <c r="G153" s="12" t="str">
        <f>IF(I153="ok","Article stocké au magasin","Article non stocké attention délais")</f>
        <v>Article stocké au magasin</v>
      </c>
      <c r="H153" s="44"/>
      <c r="I153" s="72" t="s">
        <v>7</v>
      </c>
    </row>
    <row r="154" spans="2:9" ht="25.5" x14ac:dyDescent="0.35">
      <c r="B154" s="39" t="s">
        <v>345</v>
      </c>
      <c r="C154" s="50" t="s">
        <v>1045</v>
      </c>
      <c r="D154" s="82">
        <v>3.3180000000000005</v>
      </c>
      <c r="E154" s="40"/>
      <c r="F154" s="86">
        <f t="shared" si="11"/>
        <v>0</v>
      </c>
      <c r="G154" s="12" t="str">
        <f>IF(I154="ok","Article stocké au magasin","Article non stocké attention délais")</f>
        <v>Article stocké au magasin</v>
      </c>
      <c r="H154" s="44"/>
      <c r="I154" s="72" t="s">
        <v>7</v>
      </c>
    </row>
    <row r="155" spans="2:9" ht="25.5" x14ac:dyDescent="0.35">
      <c r="B155" s="39" t="s">
        <v>346</v>
      </c>
      <c r="C155" s="50" t="s">
        <v>1046</v>
      </c>
      <c r="D155" s="82">
        <v>3.3180000000000005</v>
      </c>
      <c r="E155" s="40"/>
      <c r="F155" s="86">
        <f t="shared" si="11"/>
        <v>0</v>
      </c>
      <c r="G155" s="12" t="str">
        <f>IF(I155="ok","Article stocké au magasin","Article non stocké attention délais")</f>
        <v>Article stocké au magasin</v>
      </c>
      <c r="H155" s="44"/>
      <c r="I155" s="72" t="s">
        <v>7</v>
      </c>
    </row>
    <row r="156" spans="2:9" ht="25.5" x14ac:dyDescent="0.35">
      <c r="B156" s="39" t="s">
        <v>347</v>
      </c>
      <c r="C156" s="50" t="s">
        <v>1047</v>
      </c>
      <c r="D156" s="82">
        <v>3.3180000000000005</v>
      </c>
      <c r="E156" s="40"/>
      <c r="F156" s="86">
        <f t="shared" si="11"/>
        <v>0</v>
      </c>
      <c r="G156" s="12" t="str">
        <f>IF(I156="ok","Article stocké au magasin","Article non stocké attention délais")</f>
        <v>Article stocké au magasin</v>
      </c>
      <c r="H156" s="44"/>
      <c r="I156" s="72" t="s">
        <v>7</v>
      </c>
    </row>
    <row r="157" spans="2:9" ht="25.5" x14ac:dyDescent="0.35">
      <c r="B157" s="39" t="s">
        <v>347</v>
      </c>
      <c r="C157" s="50" t="s">
        <v>1048</v>
      </c>
      <c r="D157" s="82">
        <v>3.3180000000000005</v>
      </c>
      <c r="E157" s="40"/>
      <c r="F157" s="86">
        <f t="shared" si="11"/>
        <v>0</v>
      </c>
      <c r="G157" s="12" t="str">
        <f>IF(I157="ok","Article stocké au magasin","Article non stocké attention délais")</f>
        <v>Article stocké au magasin</v>
      </c>
      <c r="H157" s="44"/>
      <c r="I157" s="72" t="s">
        <v>7</v>
      </c>
    </row>
    <row r="158" spans="2:9" ht="135" customHeight="1" x14ac:dyDescent="0.35">
      <c r="B158" s="39" t="s">
        <v>348</v>
      </c>
      <c r="C158" s="50" t="s">
        <v>1192</v>
      </c>
      <c r="D158" s="82">
        <v>22.47</v>
      </c>
      <c r="E158" s="40"/>
      <c r="F158" s="86">
        <f t="shared" si="11"/>
        <v>0</v>
      </c>
      <c r="G158" s="12"/>
      <c r="H158" s="44"/>
      <c r="I158" s="72" t="s">
        <v>7</v>
      </c>
    </row>
    <row r="159" spans="2:9" ht="120" customHeight="1" x14ac:dyDescent="0.35">
      <c r="B159" s="39" t="s">
        <v>1178</v>
      </c>
      <c r="C159" s="50" t="s">
        <v>1037</v>
      </c>
      <c r="D159" s="82">
        <v>3.129</v>
      </c>
      <c r="E159" s="40"/>
      <c r="F159" s="86">
        <f t="shared" si="11"/>
        <v>0</v>
      </c>
      <c r="G159" s="12"/>
      <c r="H159" s="44"/>
      <c r="I159" s="72" t="s">
        <v>7</v>
      </c>
    </row>
    <row r="160" spans="2:9" ht="125.4" customHeight="1" thickBot="1" x14ac:dyDescent="0.4">
      <c r="B160" s="41" t="s">
        <v>383</v>
      </c>
      <c r="C160" s="60" t="s">
        <v>1061</v>
      </c>
      <c r="D160" s="83">
        <v>7.1295000000000002</v>
      </c>
      <c r="E160" s="61"/>
      <c r="F160" s="87">
        <f t="shared" si="11"/>
        <v>0</v>
      </c>
      <c r="G160" s="13" t="str">
        <f>IF(I160="ok","Article stocké au magasin","Article non stocké attention délais")</f>
        <v>Article non stocké attention délais</v>
      </c>
      <c r="H160" s="45"/>
      <c r="I160" s="76"/>
    </row>
  </sheetData>
  <sheetProtection sort="0" autoFilter="0"/>
  <autoFilter ref="B2:G160">
    <sortState ref="B3:H161">
      <sortCondition ref="C2:C161"/>
    </sortState>
  </autoFilter>
  <sortState ref="B3:H196">
    <sortCondition ref="C196"/>
  </sortState>
  <dataValidations count="1">
    <dataValidation type="whole" allowBlank="1" showInputMessage="1" showErrorMessage="1" sqref="E3:E160">
      <formula1>1</formula1>
      <formula2>1000</formula2>
    </dataValidation>
  </dataValidations>
  <pageMargins left="0.7" right="0.7" top="0.75" bottom="0.75" header="0.3" footer="0.3"/>
  <pageSetup paperSize="9" scale="50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RAZ_EPI">
                <anchor moveWithCells="1" sizeWithCells="1">
                  <from>
                    <xdr:col>0</xdr:col>
                    <xdr:colOff>6350</xdr:colOff>
                    <xdr:row>0</xdr:row>
                    <xdr:rowOff>6350</xdr:rowOff>
                  </from>
                  <to>
                    <xdr:col>1</xdr:col>
                    <xdr:colOff>0</xdr:colOff>
                    <xdr:row>1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K59"/>
  <sheetViews>
    <sheetView showGridLines="0" zoomScale="94" zoomScaleNormal="94" workbookViewId="0">
      <selection activeCell="D1" sqref="D1:D1048576"/>
    </sheetView>
  </sheetViews>
  <sheetFormatPr baseColWidth="10" defaultRowHeight="14.5" x14ac:dyDescent="0.35"/>
  <cols>
    <col min="2" max="2" width="23.08984375" style="1" bestFit="1" customWidth="1"/>
    <col min="3" max="3" width="49.54296875" bestFit="1" customWidth="1"/>
    <col min="4" max="4" width="19.90625" style="80" bestFit="1" customWidth="1"/>
    <col min="5" max="5" width="18.453125" style="1" bestFit="1" customWidth="1"/>
    <col min="6" max="6" width="16.90625" style="84" bestFit="1" customWidth="1"/>
    <col min="7" max="7" width="31.90625" style="1" bestFit="1" customWidth="1"/>
    <col min="8" max="9" width="0" style="1" hidden="1" customWidth="1"/>
    <col min="10" max="10" width="3" style="1" hidden="1" customWidth="1"/>
  </cols>
  <sheetData>
    <row r="1" spans="2:10" ht="15" thickBot="1" x14ac:dyDescent="0.4"/>
    <row r="2" spans="2:10" x14ac:dyDescent="0.35">
      <c r="B2" s="62" t="s">
        <v>128</v>
      </c>
      <c r="C2" s="63" t="s">
        <v>3</v>
      </c>
      <c r="D2" s="81" t="s">
        <v>0</v>
      </c>
      <c r="E2" s="64" t="s">
        <v>1</v>
      </c>
      <c r="F2" s="85" t="s">
        <v>2</v>
      </c>
      <c r="G2" s="65" t="s">
        <v>10</v>
      </c>
      <c r="H2" s="70"/>
      <c r="I2" s="70"/>
      <c r="J2" s="71"/>
    </row>
    <row r="3" spans="2:10" x14ac:dyDescent="0.35">
      <c r="B3" s="39" t="s">
        <v>462</v>
      </c>
      <c r="C3" s="66" t="s">
        <v>405</v>
      </c>
      <c r="D3" s="82">
        <v>1.5864850000000001</v>
      </c>
      <c r="E3" s="43"/>
      <c r="F3" s="86">
        <f t="shared" ref="F3:F34" si="0">ROUND(D3*E3,2)</f>
        <v>0</v>
      </c>
      <c r="G3" s="12" t="str">
        <f t="shared" ref="G3:G34" si="1">IF(J3="ok","Article stocké au magasin","Article non stocké attention délais")</f>
        <v>Article stocké au magasin</v>
      </c>
      <c r="H3" s="44"/>
      <c r="I3" s="44"/>
      <c r="J3" s="72" t="s">
        <v>7</v>
      </c>
    </row>
    <row r="4" spans="2:10" x14ac:dyDescent="0.35">
      <c r="B4" s="39" t="s">
        <v>463</v>
      </c>
      <c r="C4" s="66" t="s">
        <v>406</v>
      </c>
      <c r="D4" s="82">
        <v>2.698035</v>
      </c>
      <c r="E4" s="43"/>
      <c r="F4" s="86">
        <f t="shared" si="0"/>
        <v>0</v>
      </c>
      <c r="G4" s="12" t="str">
        <f t="shared" si="1"/>
        <v>Article stocké au magasin</v>
      </c>
      <c r="H4" s="44"/>
      <c r="I4" s="44"/>
      <c r="J4" s="72" t="s">
        <v>7</v>
      </c>
    </row>
    <row r="5" spans="2:10" x14ac:dyDescent="0.35">
      <c r="B5" s="39" t="s">
        <v>464</v>
      </c>
      <c r="C5" s="66" t="s">
        <v>407</v>
      </c>
      <c r="D5" s="82">
        <v>3.890425</v>
      </c>
      <c r="E5" s="43"/>
      <c r="F5" s="86">
        <f t="shared" si="0"/>
        <v>0</v>
      </c>
      <c r="G5" s="12" t="str">
        <f t="shared" si="1"/>
        <v>Article stocké au magasin</v>
      </c>
      <c r="H5" s="44"/>
      <c r="I5" s="44"/>
      <c r="J5" s="72" t="s">
        <v>7</v>
      </c>
    </row>
    <row r="6" spans="2:10" x14ac:dyDescent="0.35">
      <c r="B6" s="39" t="s">
        <v>465</v>
      </c>
      <c r="C6" s="66" t="s">
        <v>408</v>
      </c>
      <c r="D6" s="82">
        <v>5.9821600000000004</v>
      </c>
      <c r="E6" s="43"/>
      <c r="F6" s="86">
        <f t="shared" si="0"/>
        <v>0</v>
      </c>
      <c r="G6" s="12" t="str">
        <f t="shared" si="1"/>
        <v>Article stocké au magasin</v>
      </c>
      <c r="H6" s="44"/>
      <c r="I6" s="44"/>
      <c r="J6" s="72" t="s">
        <v>7</v>
      </c>
    </row>
    <row r="7" spans="2:10" x14ac:dyDescent="0.35">
      <c r="B7" s="39" t="s">
        <v>466</v>
      </c>
      <c r="C7" s="66" t="s">
        <v>409</v>
      </c>
      <c r="D7" s="82">
        <v>8.8014550000000007</v>
      </c>
      <c r="E7" s="43"/>
      <c r="F7" s="86">
        <f t="shared" si="0"/>
        <v>0</v>
      </c>
      <c r="G7" s="12" t="str">
        <f t="shared" si="1"/>
        <v>Article stocké au magasin</v>
      </c>
      <c r="H7" s="44"/>
      <c r="I7" s="44"/>
      <c r="J7" s="72" t="s">
        <v>7</v>
      </c>
    </row>
    <row r="8" spans="2:10" x14ac:dyDescent="0.35">
      <c r="B8" s="39" t="s">
        <v>467</v>
      </c>
      <c r="C8" s="66" t="s">
        <v>410</v>
      </c>
      <c r="D8" s="82">
        <v>16.511569999999999</v>
      </c>
      <c r="E8" s="43"/>
      <c r="F8" s="86">
        <f t="shared" si="0"/>
        <v>0</v>
      </c>
      <c r="G8" s="12" t="str">
        <f t="shared" si="1"/>
        <v>Article stocké au magasin</v>
      </c>
      <c r="H8" s="44"/>
      <c r="I8" s="44"/>
      <c r="J8" s="72" t="s">
        <v>7</v>
      </c>
    </row>
    <row r="9" spans="2:10" x14ac:dyDescent="0.35">
      <c r="B9" s="39" t="s">
        <v>468</v>
      </c>
      <c r="C9" s="66" t="s">
        <v>411</v>
      </c>
      <c r="D9" s="82">
        <v>1.768375</v>
      </c>
      <c r="E9" s="43"/>
      <c r="F9" s="86">
        <f t="shared" si="0"/>
        <v>0</v>
      </c>
      <c r="G9" s="12" t="str">
        <f t="shared" si="1"/>
        <v>Article stocké au magasin</v>
      </c>
      <c r="H9" s="44"/>
      <c r="I9" s="44"/>
      <c r="J9" s="72" t="s">
        <v>7</v>
      </c>
    </row>
    <row r="10" spans="2:10" x14ac:dyDescent="0.35">
      <c r="B10" s="39" t="s">
        <v>469</v>
      </c>
      <c r="C10" s="66" t="s">
        <v>412</v>
      </c>
      <c r="D10" s="82">
        <v>3.7893750000000002</v>
      </c>
      <c r="E10" s="43"/>
      <c r="F10" s="86">
        <f t="shared" si="0"/>
        <v>0</v>
      </c>
      <c r="G10" s="12" t="str">
        <f t="shared" si="1"/>
        <v>Article stocké au magasin</v>
      </c>
      <c r="H10" s="44"/>
      <c r="I10" s="44"/>
      <c r="J10" s="72" t="s">
        <v>7</v>
      </c>
    </row>
    <row r="11" spans="2:10" x14ac:dyDescent="0.35">
      <c r="B11" s="39" t="s">
        <v>470</v>
      </c>
      <c r="C11" s="66" t="s">
        <v>413</v>
      </c>
      <c r="D11" s="82">
        <v>3.890425</v>
      </c>
      <c r="E11" s="43"/>
      <c r="F11" s="86">
        <f t="shared" si="0"/>
        <v>0</v>
      </c>
      <c r="G11" s="12" t="str">
        <f t="shared" si="1"/>
        <v>Article stocké au magasin</v>
      </c>
      <c r="H11" s="44"/>
      <c r="I11" s="44"/>
      <c r="J11" s="72" t="s">
        <v>7</v>
      </c>
    </row>
    <row r="12" spans="2:10" x14ac:dyDescent="0.35">
      <c r="B12" s="39" t="s">
        <v>471</v>
      </c>
      <c r="C12" s="66" t="s">
        <v>414</v>
      </c>
      <c r="D12" s="82">
        <v>5.9821600000000004</v>
      </c>
      <c r="E12" s="43"/>
      <c r="F12" s="86">
        <f t="shared" si="0"/>
        <v>0</v>
      </c>
      <c r="G12" s="12" t="str">
        <f t="shared" si="1"/>
        <v>Article stocké au magasin</v>
      </c>
      <c r="H12" s="44"/>
      <c r="I12" s="44"/>
      <c r="J12" s="72" t="s">
        <v>7</v>
      </c>
    </row>
    <row r="13" spans="2:10" x14ac:dyDescent="0.35">
      <c r="B13" s="39" t="s">
        <v>472</v>
      </c>
      <c r="C13" s="66" t="s">
        <v>415</v>
      </c>
      <c r="D13" s="82">
        <v>8.8115600000000001</v>
      </c>
      <c r="E13" s="43"/>
      <c r="F13" s="86">
        <f t="shared" si="0"/>
        <v>0</v>
      </c>
      <c r="G13" s="12" t="str">
        <f t="shared" si="1"/>
        <v>Article stocké au magasin</v>
      </c>
      <c r="H13" s="44"/>
      <c r="I13" s="44"/>
      <c r="J13" s="72" t="s">
        <v>7</v>
      </c>
    </row>
    <row r="14" spans="2:10" x14ac:dyDescent="0.35">
      <c r="B14" s="39" t="s">
        <v>473</v>
      </c>
      <c r="C14" s="66" t="s">
        <v>416</v>
      </c>
      <c r="D14" s="82">
        <v>17.309864999999999</v>
      </c>
      <c r="E14" s="43"/>
      <c r="F14" s="86">
        <f t="shared" si="0"/>
        <v>0</v>
      </c>
      <c r="G14" s="12" t="str">
        <f t="shared" si="1"/>
        <v>Article stocké au magasin</v>
      </c>
      <c r="H14" s="44"/>
      <c r="I14" s="44"/>
      <c r="J14" s="72" t="s">
        <v>7</v>
      </c>
    </row>
    <row r="15" spans="2:10" x14ac:dyDescent="0.35">
      <c r="B15" s="39" t="s">
        <v>474</v>
      </c>
      <c r="C15" s="66" t="s">
        <v>417</v>
      </c>
      <c r="D15" s="82">
        <v>32.841250000000002</v>
      </c>
      <c r="E15" s="43"/>
      <c r="F15" s="86">
        <f t="shared" si="0"/>
        <v>0</v>
      </c>
      <c r="G15" s="12" t="str">
        <f t="shared" si="1"/>
        <v>Article stocké au magasin</v>
      </c>
      <c r="H15" s="44"/>
      <c r="I15" s="44"/>
      <c r="J15" s="72" t="s">
        <v>7</v>
      </c>
    </row>
    <row r="16" spans="2:10" x14ac:dyDescent="0.35">
      <c r="B16" s="39" t="s">
        <v>446</v>
      </c>
      <c r="C16" s="66" t="s">
        <v>389</v>
      </c>
      <c r="D16" s="82">
        <v>6.6288799999999997</v>
      </c>
      <c r="E16" s="43"/>
      <c r="F16" s="86">
        <f t="shared" si="0"/>
        <v>0</v>
      </c>
      <c r="G16" s="12" t="str">
        <f t="shared" si="1"/>
        <v>Article stocké au magasin</v>
      </c>
      <c r="H16" s="44"/>
      <c r="I16" s="44"/>
      <c r="J16" s="72" t="s">
        <v>7</v>
      </c>
    </row>
    <row r="17" spans="2:10" x14ac:dyDescent="0.35">
      <c r="B17" s="39" t="s">
        <v>447</v>
      </c>
      <c r="C17" s="66" t="s">
        <v>390</v>
      </c>
      <c r="D17" s="82">
        <v>5.3354400000000002</v>
      </c>
      <c r="E17" s="43"/>
      <c r="F17" s="86">
        <f t="shared" si="0"/>
        <v>0</v>
      </c>
      <c r="G17" s="12" t="str">
        <f t="shared" si="1"/>
        <v>Article stocké au magasin</v>
      </c>
      <c r="H17" s="44"/>
      <c r="I17" s="44"/>
      <c r="J17" s="72" t="s">
        <v>7</v>
      </c>
    </row>
    <row r="18" spans="2:10" x14ac:dyDescent="0.35">
      <c r="B18" s="39" t="s">
        <v>488</v>
      </c>
      <c r="C18" s="66" t="s">
        <v>431</v>
      </c>
      <c r="D18" s="82">
        <v>7.386755</v>
      </c>
      <c r="E18" s="43"/>
      <c r="F18" s="86">
        <f t="shared" si="0"/>
        <v>0</v>
      </c>
      <c r="G18" s="12" t="str">
        <f t="shared" si="1"/>
        <v>Article stocké au magasin</v>
      </c>
      <c r="H18" s="44"/>
      <c r="I18" s="44"/>
      <c r="J18" s="72" t="s">
        <v>7</v>
      </c>
    </row>
    <row r="19" spans="2:10" x14ac:dyDescent="0.35">
      <c r="B19" s="39" t="s">
        <v>448</v>
      </c>
      <c r="C19" s="66" t="s">
        <v>391</v>
      </c>
      <c r="D19" s="82">
        <v>5.3556499999999998</v>
      </c>
      <c r="E19" s="43"/>
      <c r="F19" s="86">
        <f t="shared" si="0"/>
        <v>0</v>
      </c>
      <c r="G19" s="12" t="str">
        <f t="shared" si="1"/>
        <v>Article stocké au magasin</v>
      </c>
      <c r="H19" s="44"/>
      <c r="I19" s="44"/>
      <c r="J19" s="72" t="s">
        <v>7</v>
      </c>
    </row>
    <row r="20" spans="2:10" x14ac:dyDescent="0.35">
      <c r="B20" s="39" t="s">
        <v>455</v>
      </c>
      <c r="C20" s="66" t="s">
        <v>398</v>
      </c>
      <c r="D20" s="82">
        <v>6.214575</v>
      </c>
      <c r="E20" s="43"/>
      <c r="F20" s="86">
        <f t="shared" si="0"/>
        <v>0</v>
      </c>
      <c r="G20" s="12" t="str">
        <f t="shared" si="1"/>
        <v>Article stocké au magasin</v>
      </c>
      <c r="H20" s="44"/>
      <c r="I20" s="44"/>
      <c r="J20" s="72" t="s">
        <v>7</v>
      </c>
    </row>
    <row r="21" spans="2:10" x14ac:dyDescent="0.35">
      <c r="B21" s="39" t="s">
        <v>483</v>
      </c>
      <c r="C21" s="66" t="s">
        <v>426</v>
      </c>
      <c r="D21" s="82">
        <v>93.582404999999994</v>
      </c>
      <c r="E21" s="43"/>
      <c r="F21" s="86">
        <f t="shared" si="0"/>
        <v>0</v>
      </c>
      <c r="G21" s="12" t="str">
        <f t="shared" si="1"/>
        <v>Article stocké au magasin</v>
      </c>
      <c r="H21" s="44"/>
      <c r="I21" s="44"/>
      <c r="J21" s="72" t="s">
        <v>7</v>
      </c>
    </row>
    <row r="22" spans="2:10" x14ac:dyDescent="0.35">
      <c r="B22" s="39" t="s">
        <v>453</v>
      </c>
      <c r="C22" s="66" t="s">
        <v>396</v>
      </c>
      <c r="D22" s="82">
        <v>4.0723150000000006</v>
      </c>
      <c r="E22" s="43"/>
      <c r="F22" s="86">
        <f t="shared" si="0"/>
        <v>0</v>
      </c>
      <c r="G22" s="12" t="str">
        <f t="shared" si="1"/>
        <v>Article stocké au magasin</v>
      </c>
      <c r="H22" s="44"/>
      <c r="I22" s="44"/>
      <c r="J22" s="72" t="s">
        <v>7</v>
      </c>
    </row>
    <row r="23" spans="2:10" x14ac:dyDescent="0.35">
      <c r="B23" s="39" t="s">
        <v>449</v>
      </c>
      <c r="C23" s="66" t="s">
        <v>392</v>
      </c>
      <c r="D23" s="82">
        <v>4.8402950000000002</v>
      </c>
      <c r="E23" s="43"/>
      <c r="F23" s="86">
        <f t="shared" si="0"/>
        <v>0</v>
      </c>
      <c r="G23" s="12" t="str">
        <f t="shared" si="1"/>
        <v>Article stocké au magasin</v>
      </c>
      <c r="H23" s="44"/>
      <c r="I23" s="44"/>
      <c r="J23" s="72" t="s">
        <v>7</v>
      </c>
    </row>
    <row r="24" spans="2:10" x14ac:dyDescent="0.35">
      <c r="B24" s="39" t="s">
        <v>489</v>
      </c>
      <c r="C24" s="66" t="s">
        <v>432</v>
      </c>
      <c r="D24" s="82">
        <v>5.7093250000000006</v>
      </c>
      <c r="E24" s="43"/>
      <c r="F24" s="86">
        <f t="shared" si="0"/>
        <v>0</v>
      </c>
      <c r="G24" s="12" t="str">
        <f t="shared" si="1"/>
        <v>Article stocké au magasin</v>
      </c>
      <c r="H24" s="44"/>
      <c r="I24" s="44"/>
      <c r="J24" s="72" t="s">
        <v>7</v>
      </c>
    </row>
    <row r="25" spans="2:10" x14ac:dyDescent="0.35">
      <c r="B25" s="39" t="s">
        <v>454</v>
      </c>
      <c r="C25" s="66" t="s">
        <v>397</v>
      </c>
      <c r="D25" s="82">
        <v>6.6591949999999995</v>
      </c>
      <c r="E25" s="43"/>
      <c r="F25" s="86">
        <f t="shared" si="0"/>
        <v>0</v>
      </c>
      <c r="G25" s="12" t="str">
        <f t="shared" si="1"/>
        <v>Article stocké au magasin</v>
      </c>
      <c r="H25" s="44"/>
      <c r="I25" s="44"/>
      <c r="J25" s="72" t="s">
        <v>7</v>
      </c>
    </row>
    <row r="26" spans="2:10" x14ac:dyDescent="0.35">
      <c r="B26" s="39" t="s">
        <v>444</v>
      </c>
      <c r="C26" s="66" t="s">
        <v>387</v>
      </c>
      <c r="D26" s="82">
        <v>8.3366249999999997</v>
      </c>
      <c r="E26" s="43"/>
      <c r="F26" s="86">
        <f t="shared" si="0"/>
        <v>0</v>
      </c>
      <c r="G26" s="12" t="str">
        <f t="shared" si="1"/>
        <v>Article stocké au magasin</v>
      </c>
      <c r="H26" s="44"/>
      <c r="I26" s="44"/>
      <c r="J26" s="72" t="s">
        <v>7</v>
      </c>
    </row>
    <row r="27" spans="2:10" x14ac:dyDescent="0.35">
      <c r="B27" s="39" t="s">
        <v>451</v>
      </c>
      <c r="C27" s="66" t="s">
        <v>394</v>
      </c>
      <c r="D27" s="82">
        <v>6.7602450000000003</v>
      </c>
      <c r="E27" s="43"/>
      <c r="F27" s="86">
        <f t="shared" si="0"/>
        <v>0</v>
      </c>
      <c r="G27" s="12" t="str">
        <f t="shared" si="1"/>
        <v>Article stocké au magasin</v>
      </c>
      <c r="H27" s="44"/>
      <c r="I27" s="44"/>
      <c r="J27" s="72" t="s">
        <v>7</v>
      </c>
    </row>
    <row r="28" spans="2:10" x14ac:dyDescent="0.35">
      <c r="B28" s="39" t="s">
        <v>490</v>
      </c>
      <c r="C28" s="66" t="s">
        <v>433</v>
      </c>
      <c r="D28" s="82">
        <v>8.1042100000000001</v>
      </c>
      <c r="E28" s="43"/>
      <c r="F28" s="86">
        <f t="shared" si="0"/>
        <v>0</v>
      </c>
      <c r="G28" s="12" t="str">
        <f t="shared" si="1"/>
        <v>Article stocké au magasin</v>
      </c>
      <c r="H28" s="44"/>
      <c r="I28" s="44"/>
      <c r="J28" s="72" t="s">
        <v>7</v>
      </c>
    </row>
    <row r="29" spans="2:10" x14ac:dyDescent="0.35">
      <c r="B29" s="39" t="s">
        <v>497</v>
      </c>
      <c r="C29" s="66" t="s">
        <v>440</v>
      </c>
      <c r="D29" s="82">
        <v>7.7505350000000002</v>
      </c>
      <c r="E29" s="43"/>
      <c r="F29" s="86">
        <f t="shared" si="0"/>
        <v>0</v>
      </c>
      <c r="G29" s="12" t="str">
        <f t="shared" si="1"/>
        <v>Article stocké au magasin</v>
      </c>
      <c r="H29" s="44"/>
      <c r="I29" s="44"/>
      <c r="J29" s="72" t="s">
        <v>7</v>
      </c>
    </row>
    <row r="30" spans="2:10" x14ac:dyDescent="0.35">
      <c r="B30" s="39" t="s">
        <v>498</v>
      </c>
      <c r="C30" s="66" t="s">
        <v>441</v>
      </c>
      <c r="D30" s="82">
        <v>13.965110000000001</v>
      </c>
      <c r="E30" s="43"/>
      <c r="F30" s="86">
        <f t="shared" si="0"/>
        <v>0</v>
      </c>
      <c r="G30" s="12" t="str">
        <f t="shared" si="1"/>
        <v>Article stocké au magasin</v>
      </c>
      <c r="H30" s="44"/>
      <c r="I30" s="44"/>
      <c r="J30" s="72" t="s">
        <v>7</v>
      </c>
    </row>
    <row r="31" spans="2:10" x14ac:dyDescent="0.35">
      <c r="B31" s="39" t="s">
        <v>486</v>
      </c>
      <c r="C31" s="66" t="s">
        <v>429</v>
      </c>
      <c r="D31" s="82">
        <v>9.4077549999999999</v>
      </c>
      <c r="E31" s="43"/>
      <c r="F31" s="86">
        <f t="shared" si="0"/>
        <v>0</v>
      </c>
      <c r="G31" s="12" t="str">
        <f t="shared" si="1"/>
        <v>Article stocké au magasin</v>
      </c>
      <c r="H31" s="44"/>
      <c r="I31" s="44"/>
      <c r="J31" s="72" t="s">
        <v>7</v>
      </c>
    </row>
    <row r="32" spans="2:10" x14ac:dyDescent="0.35">
      <c r="B32" s="39" t="s">
        <v>452</v>
      </c>
      <c r="C32" s="66" t="s">
        <v>395</v>
      </c>
      <c r="D32" s="82">
        <v>8.094104999999999</v>
      </c>
      <c r="E32" s="43"/>
      <c r="F32" s="86">
        <f t="shared" si="0"/>
        <v>0</v>
      </c>
      <c r="G32" s="12" t="str">
        <f t="shared" si="1"/>
        <v>Article non stocké attention délais</v>
      </c>
      <c r="H32" s="44"/>
      <c r="I32" s="44"/>
      <c r="J32" s="72" t="s">
        <v>8</v>
      </c>
    </row>
    <row r="33" spans="2:10" x14ac:dyDescent="0.35">
      <c r="B33" s="39" t="s">
        <v>450</v>
      </c>
      <c r="C33" s="66" t="s">
        <v>393</v>
      </c>
      <c r="D33" s="82">
        <v>10.842665</v>
      </c>
      <c r="E33" s="43"/>
      <c r="F33" s="86">
        <f t="shared" si="0"/>
        <v>0</v>
      </c>
      <c r="G33" s="12" t="str">
        <f t="shared" si="1"/>
        <v>Article non stocké attention délais</v>
      </c>
      <c r="H33" s="44"/>
      <c r="I33" s="44"/>
      <c r="J33" s="72" t="s">
        <v>8</v>
      </c>
    </row>
    <row r="34" spans="2:10" x14ac:dyDescent="0.35">
      <c r="B34" s="39" t="s">
        <v>499</v>
      </c>
      <c r="C34" s="66" t="s">
        <v>442</v>
      </c>
      <c r="D34" s="82">
        <v>16.289260000000002</v>
      </c>
      <c r="E34" s="43"/>
      <c r="F34" s="86">
        <f t="shared" si="0"/>
        <v>0</v>
      </c>
      <c r="G34" s="12" t="str">
        <f t="shared" si="1"/>
        <v>Article non stocké attention délais</v>
      </c>
      <c r="H34" s="44"/>
      <c r="I34" s="44"/>
      <c r="J34" s="72" t="s">
        <v>8</v>
      </c>
    </row>
    <row r="35" spans="2:10" x14ac:dyDescent="0.35">
      <c r="B35" s="39" t="s">
        <v>487</v>
      </c>
      <c r="C35" s="66" t="s">
        <v>430</v>
      </c>
      <c r="D35" s="82">
        <v>10.185840000000001</v>
      </c>
      <c r="E35" s="43"/>
      <c r="F35" s="86">
        <f t="shared" ref="F35:F59" si="2">ROUND(D35*E35,2)</f>
        <v>0</v>
      </c>
      <c r="G35" s="12" t="str">
        <f t="shared" ref="G35:G59" si="3">IF(J35="ok","Article stocké au magasin","Article non stocké attention délais")</f>
        <v>Article non stocké attention délais</v>
      </c>
      <c r="H35" s="44"/>
      <c r="I35" s="44"/>
      <c r="J35" s="72" t="s">
        <v>8</v>
      </c>
    </row>
    <row r="36" spans="2:10" x14ac:dyDescent="0.35">
      <c r="B36" s="39" t="s">
        <v>491</v>
      </c>
      <c r="C36" s="66" t="s">
        <v>434</v>
      </c>
      <c r="D36" s="82">
        <v>13.085974999999999</v>
      </c>
      <c r="E36" s="43"/>
      <c r="F36" s="86">
        <f t="shared" si="2"/>
        <v>0</v>
      </c>
      <c r="G36" s="12" t="str">
        <f t="shared" si="3"/>
        <v>Article non stocké attention délais</v>
      </c>
      <c r="H36" s="44"/>
      <c r="I36" s="44"/>
      <c r="J36" s="72" t="s">
        <v>8</v>
      </c>
    </row>
    <row r="37" spans="2:10" x14ac:dyDescent="0.35">
      <c r="B37" s="39" t="s">
        <v>495</v>
      </c>
      <c r="C37" s="66" t="s">
        <v>438</v>
      </c>
      <c r="D37" s="82">
        <v>15.98611</v>
      </c>
      <c r="E37" s="43"/>
      <c r="F37" s="86">
        <f t="shared" si="2"/>
        <v>0</v>
      </c>
      <c r="G37" s="12" t="str">
        <f t="shared" si="3"/>
        <v>Article non stocké attention délais</v>
      </c>
      <c r="H37" s="44"/>
      <c r="I37" s="44"/>
      <c r="J37" s="72" t="s">
        <v>8</v>
      </c>
    </row>
    <row r="38" spans="2:10" x14ac:dyDescent="0.35">
      <c r="B38" s="39" t="s">
        <v>496</v>
      </c>
      <c r="C38" s="66" t="s">
        <v>439</v>
      </c>
      <c r="D38" s="82">
        <v>9.1147099999999988</v>
      </c>
      <c r="E38" s="43"/>
      <c r="F38" s="86">
        <f t="shared" si="2"/>
        <v>0</v>
      </c>
      <c r="G38" s="12" t="str">
        <f t="shared" si="3"/>
        <v>Article stocké au magasin</v>
      </c>
      <c r="H38" s="44"/>
      <c r="I38" s="44"/>
      <c r="J38" s="72" t="s">
        <v>7</v>
      </c>
    </row>
    <row r="39" spans="2:10" x14ac:dyDescent="0.35">
      <c r="B39" s="39" t="s">
        <v>500</v>
      </c>
      <c r="C39" s="66" t="s">
        <v>443</v>
      </c>
      <c r="D39" s="82">
        <v>24.302524999999999</v>
      </c>
      <c r="E39" s="43"/>
      <c r="F39" s="86">
        <f t="shared" si="2"/>
        <v>0</v>
      </c>
      <c r="G39" s="12" t="str">
        <f t="shared" si="3"/>
        <v>Article stocké au magasin</v>
      </c>
      <c r="H39" s="44"/>
      <c r="I39" s="44"/>
      <c r="J39" s="72" t="s">
        <v>7</v>
      </c>
    </row>
    <row r="40" spans="2:10" x14ac:dyDescent="0.35">
      <c r="B40" s="39" t="s">
        <v>493</v>
      </c>
      <c r="C40" s="66" t="s">
        <v>436</v>
      </c>
      <c r="D40" s="82">
        <v>19.745169999999998</v>
      </c>
      <c r="E40" s="43"/>
      <c r="F40" s="86">
        <f t="shared" si="2"/>
        <v>0</v>
      </c>
      <c r="G40" s="12" t="str">
        <f t="shared" si="3"/>
        <v>Article stocké au magasin</v>
      </c>
      <c r="H40" s="44"/>
      <c r="I40" s="44"/>
      <c r="J40" s="72" t="s">
        <v>7</v>
      </c>
    </row>
    <row r="41" spans="2:10" x14ac:dyDescent="0.35">
      <c r="B41" s="39" t="s">
        <v>494</v>
      </c>
      <c r="C41" s="66" t="s">
        <v>437</v>
      </c>
      <c r="D41" s="82">
        <v>26.768144999999997</v>
      </c>
      <c r="E41" s="43"/>
      <c r="F41" s="86">
        <f t="shared" si="2"/>
        <v>0</v>
      </c>
      <c r="G41" s="12" t="str">
        <f t="shared" si="3"/>
        <v>Article stocké au magasin</v>
      </c>
      <c r="H41" s="44"/>
      <c r="I41" s="44"/>
      <c r="J41" s="72" t="s">
        <v>7</v>
      </c>
    </row>
    <row r="42" spans="2:10" x14ac:dyDescent="0.35">
      <c r="B42" s="39" t="s">
        <v>445</v>
      </c>
      <c r="C42" s="66" t="s">
        <v>388</v>
      </c>
      <c r="D42" s="82">
        <v>39.358975000000001</v>
      </c>
      <c r="E42" s="43"/>
      <c r="F42" s="86">
        <f t="shared" si="2"/>
        <v>0</v>
      </c>
      <c r="G42" s="12" t="str">
        <f t="shared" si="3"/>
        <v>Article stocké au magasin</v>
      </c>
      <c r="H42" s="44"/>
      <c r="I42" s="44"/>
      <c r="J42" s="72" t="s">
        <v>7</v>
      </c>
    </row>
    <row r="43" spans="2:10" x14ac:dyDescent="0.35">
      <c r="B43" s="39" t="s">
        <v>484</v>
      </c>
      <c r="C43" s="66" t="s">
        <v>427</v>
      </c>
      <c r="D43" s="82">
        <v>43.0473</v>
      </c>
      <c r="E43" s="43"/>
      <c r="F43" s="86">
        <f t="shared" si="2"/>
        <v>0</v>
      </c>
      <c r="G43" s="12" t="str">
        <f t="shared" si="3"/>
        <v>Article stocké au magasin</v>
      </c>
      <c r="H43" s="44"/>
      <c r="I43" s="44"/>
      <c r="J43" s="72" t="s">
        <v>7</v>
      </c>
    </row>
    <row r="44" spans="2:10" x14ac:dyDescent="0.35">
      <c r="B44" s="39" t="s">
        <v>492</v>
      </c>
      <c r="C44" s="66" t="s">
        <v>435</v>
      </c>
      <c r="D44" s="82">
        <v>88.35812</v>
      </c>
      <c r="E44" s="43"/>
      <c r="F44" s="86">
        <f t="shared" si="2"/>
        <v>0</v>
      </c>
      <c r="G44" s="12" t="str">
        <f t="shared" si="3"/>
        <v>Article stocké au magasin</v>
      </c>
      <c r="H44" s="44"/>
      <c r="I44" s="44"/>
      <c r="J44" s="72" t="s">
        <v>7</v>
      </c>
    </row>
    <row r="45" spans="2:10" x14ac:dyDescent="0.35">
      <c r="B45" s="39" t="s">
        <v>456</v>
      </c>
      <c r="C45" s="66" t="s">
        <v>399</v>
      </c>
      <c r="D45" s="82">
        <v>7.5484349999999996</v>
      </c>
      <c r="E45" s="43"/>
      <c r="F45" s="86">
        <f t="shared" si="2"/>
        <v>0</v>
      </c>
      <c r="G45" s="12" t="str">
        <f t="shared" si="3"/>
        <v>Article stocké au magasin</v>
      </c>
      <c r="H45" s="44"/>
      <c r="I45" s="44"/>
      <c r="J45" s="72" t="s">
        <v>7</v>
      </c>
    </row>
    <row r="46" spans="2:10" x14ac:dyDescent="0.35">
      <c r="B46" s="39" t="s">
        <v>475</v>
      </c>
      <c r="C46" s="66" t="s">
        <v>418</v>
      </c>
      <c r="D46" s="82">
        <v>11.337810000000001</v>
      </c>
      <c r="E46" s="43"/>
      <c r="F46" s="86">
        <f t="shared" si="2"/>
        <v>0</v>
      </c>
      <c r="G46" s="12" t="str">
        <f t="shared" si="3"/>
        <v>Article stocké au magasin</v>
      </c>
      <c r="H46" s="44"/>
      <c r="I46" s="44"/>
      <c r="J46" s="72" t="s">
        <v>7</v>
      </c>
    </row>
    <row r="47" spans="2:10" x14ac:dyDescent="0.35">
      <c r="B47" s="39" t="s">
        <v>476</v>
      </c>
      <c r="C47" s="66" t="s">
        <v>419</v>
      </c>
      <c r="D47" s="82">
        <v>27.606860000000001</v>
      </c>
      <c r="E47" s="43"/>
      <c r="F47" s="86">
        <f t="shared" si="2"/>
        <v>0</v>
      </c>
      <c r="G47" s="12" t="str">
        <f t="shared" si="3"/>
        <v>Article stocké au magasin</v>
      </c>
      <c r="H47" s="44"/>
      <c r="I47" s="44"/>
      <c r="J47" s="72" t="s">
        <v>7</v>
      </c>
    </row>
    <row r="48" spans="2:10" x14ac:dyDescent="0.35">
      <c r="B48" s="39" t="s">
        <v>477</v>
      </c>
      <c r="C48" s="66" t="s">
        <v>420</v>
      </c>
      <c r="D48" s="82">
        <v>25.92943</v>
      </c>
      <c r="E48" s="43"/>
      <c r="F48" s="86">
        <f t="shared" si="2"/>
        <v>0</v>
      </c>
      <c r="G48" s="12" t="str">
        <f t="shared" si="3"/>
        <v>Article stocké au magasin</v>
      </c>
      <c r="H48" s="44"/>
      <c r="I48" s="44"/>
      <c r="J48" s="72" t="s">
        <v>7</v>
      </c>
    </row>
    <row r="49" spans="2:10" x14ac:dyDescent="0.35">
      <c r="B49" s="39" t="s">
        <v>478</v>
      </c>
      <c r="C49" s="66" t="s">
        <v>421</v>
      </c>
      <c r="D49" s="82">
        <v>3.1325500000000002</v>
      </c>
      <c r="E49" s="43"/>
      <c r="F49" s="86">
        <f t="shared" si="2"/>
        <v>0</v>
      </c>
      <c r="G49" s="12" t="str">
        <f t="shared" si="3"/>
        <v>Article stocké au magasin</v>
      </c>
      <c r="H49" s="44"/>
      <c r="I49" s="44"/>
      <c r="J49" s="72" t="s">
        <v>7</v>
      </c>
    </row>
    <row r="50" spans="2:10" x14ac:dyDescent="0.35">
      <c r="B50" s="39" t="s">
        <v>479</v>
      </c>
      <c r="C50" s="66" t="s">
        <v>422</v>
      </c>
      <c r="D50" s="82">
        <v>3.6984300000000001</v>
      </c>
      <c r="E50" s="43"/>
      <c r="F50" s="86">
        <f t="shared" si="2"/>
        <v>0</v>
      </c>
      <c r="G50" s="12" t="str">
        <f t="shared" si="3"/>
        <v>Article stocké au magasin</v>
      </c>
      <c r="H50" s="44"/>
      <c r="I50" s="44"/>
      <c r="J50" s="72" t="s">
        <v>7</v>
      </c>
    </row>
    <row r="51" spans="2:10" x14ac:dyDescent="0.35">
      <c r="B51" s="39" t="s">
        <v>480</v>
      </c>
      <c r="C51" s="66" t="s">
        <v>423</v>
      </c>
      <c r="D51" s="82">
        <v>6.4874099999999997</v>
      </c>
      <c r="E51" s="43"/>
      <c r="F51" s="86">
        <f t="shared" si="2"/>
        <v>0</v>
      </c>
      <c r="G51" s="12" t="str">
        <f t="shared" si="3"/>
        <v>Article stocké au magasin</v>
      </c>
      <c r="H51" s="44"/>
      <c r="I51" s="44"/>
      <c r="J51" s="72" t="s">
        <v>7</v>
      </c>
    </row>
    <row r="52" spans="2:10" x14ac:dyDescent="0.35">
      <c r="B52" s="39" t="s">
        <v>481</v>
      </c>
      <c r="C52" s="66" t="s">
        <v>424</v>
      </c>
      <c r="D52" s="82">
        <v>18.775089999999999</v>
      </c>
      <c r="E52" s="43"/>
      <c r="F52" s="86">
        <f t="shared" si="2"/>
        <v>0</v>
      </c>
      <c r="G52" s="12" t="str">
        <f t="shared" si="3"/>
        <v>Article stocké au magasin</v>
      </c>
      <c r="H52" s="44"/>
      <c r="I52" s="44"/>
      <c r="J52" s="72" t="s">
        <v>7</v>
      </c>
    </row>
    <row r="53" spans="2:10" x14ac:dyDescent="0.35">
      <c r="B53" s="39" t="s">
        <v>482</v>
      </c>
      <c r="C53" s="66" t="s">
        <v>425</v>
      </c>
      <c r="D53" s="82">
        <v>131.36500000000001</v>
      </c>
      <c r="E53" s="43"/>
      <c r="F53" s="86">
        <f t="shared" si="2"/>
        <v>0</v>
      </c>
      <c r="G53" s="12" t="str">
        <f t="shared" si="3"/>
        <v>Article stocké au magasin</v>
      </c>
      <c r="H53" s="44"/>
      <c r="I53" s="44"/>
      <c r="J53" s="72" t="s">
        <v>7</v>
      </c>
    </row>
    <row r="54" spans="2:10" x14ac:dyDescent="0.35">
      <c r="B54" s="39" t="s">
        <v>457</v>
      </c>
      <c r="C54" s="66" t="s">
        <v>400</v>
      </c>
      <c r="D54" s="82">
        <v>80.94104999999999</v>
      </c>
      <c r="E54" s="43"/>
      <c r="F54" s="86">
        <f t="shared" si="2"/>
        <v>0</v>
      </c>
      <c r="G54" s="12" t="str">
        <f t="shared" si="3"/>
        <v>Article stocké au magasin</v>
      </c>
      <c r="H54" s="44"/>
      <c r="I54" s="44"/>
      <c r="J54" s="72" t="s">
        <v>7</v>
      </c>
    </row>
    <row r="55" spans="2:10" x14ac:dyDescent="0.35">
      <c r="B55" s="39" t="s">
        <v>458</v>
      </c>
      <c r="C55" s="66" t="s">
        <v>401</v>
      </c>
      <c r="D55" s="82">
        <v>129.14189999999999</v>
      </c>
      <c r="E55" s="43"/>
      <c r="F55" s="86">
        <f t="shared" si="2"/>
        <v>0</v>
      </c>
      <c r="G55" s="12" t="str">
        <f t="shared" si="3"/>
        <v>Article stocké au magasin</v>
      </c>
      <c r="H55" s="44"/>
      <c r="I55" s="44"/>
      <c r="J55" s="72" t="s">
        <v>7</v>
      </c>
    </row>
    <row r="56" spans="2:10" x14ac:dyDescent="0.35">
      <c r="B56" s="39" t="s">
        <v>485</v>
      </c>
      <c r="C56" s="66" t="s">
        <v>428</v>
      </c>
      <c r="D56" s="82">
        <v>106.10250000000001</v>
      </c>
      <c r="E56" s="43"/>
      <c r="F56" s="86">
        <f t="shared" si="2"/>
        <v>0</v>
      </c>
      <c r="G56" s="12" t="str">
        <f t="shared" si="3"/>
        <v>Article stocké au magasin</v>
      </c>
      <c r="H56" s="44"/>
      <c r="I56" s="44"/>
      <c r="J56" s="72" t="s">
        <v>7</v>
      </c>
    </row>
    <row r="57" spans="2:10" x14ac:dyDescent="0.35">
      <c r="B57" s="39" t="s">
        <v>459</v>
      </c>
      <c r="C57" s="66" t="s">
        <v>402</v>
      </c>
      <c r="D57" s="82">
        <v>13.803430000000001</v>
      </c>
      <c r="E57" s="43"/>
      <c r="F57" s="86">
        <f t="shared" si="2"/>
        <v>0</v>
      </c>
      <c r="G57" s="12" t="str">
        <f t="shared" si="3"/>
        <v>Article stocké au magasin</v>
      </c>
      <c r="H57" s="44"/>
      <c r="I57" s="44"/>
      <c r="J57" s="72" t="s">
        <v>7</v>
      </c>
    </row>
    <row r="58" spans="2:10" x14ac:dyDescent="0.35">
      <c r="B58" s="39" t="s">
        <v>460</v>
      </c>
      <c r="C58" s="66" t="s">
        <v>403</v>
      </c>
      <c r="D58" s="82">
        <v>9.23597</v>
      </c>
      <c r="E58" s="43"/>
      <c r="F58" s="86">
        <f t="shared" si="2"/>
        <v>0</v>
      </c>
      <c r="G58" s="12" t="str">
        <f t="shared" si="3"/>
        <v>Article stocké au magasin</v>
      </c>
      <c r="H58" s="44"/>
      <c r="I58" s="44"/>
      <c r="J58" s="72" t="s">
        <v>7</v>
      </c>
    </row>
    <row r="59" spans="2:10" ht="15" thickBot="1" x14ac:dyDescent="0.4">
      <c r="B59" s="41" t="s">
        <v>461</v>
      </c>
      <c r="C59" s="68" t="s">
        <v>404</v>
      </c>
      <c r="D59" s="83">
        <v>3.4559099999999998</v>
      </c>
      <c r="E59" s="46"/>
      <c r="F59" s="87">
        <f t="shared" si="2"/>
        <v>0</v>
      </c>
      <c r="G59" s="13" t="str">
        <f t="shared" si="3"/>
        <v>Article stocké au magasin</v>
      </c>
      <c r="H59" s="45"/>
      <c r="I59" s="45"/>
      <c r="J59" s="76" t="s">
        <v>7</v>
      </c>
    </row>
  </sheetData>
  <sheetProtection sort="0" autoFilter="0"/>
  <autoFilter ref="B2:G86">
    <sortState ref="B3:H87">
      <sortCondition ref="C2:C87"/>
    </sortState>
  </autoFilter>
  <dataValidations count="1">
    <dataValidation type="whole" allowBlank="1" showInputMessage="1" showErrorMessage="1" sqref="E3:E59">
      <formula1>1</formula1>
      <formula2>1000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RAZ_Levag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749300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B1:K136"/>
  <sheetViews>
    <sheetView showGridLines="0" zoomScale="108" zoomScaleNormal="108" workbookViewId="0">
      <selection activeCell="D1" sqref="D1:D1048576"/>
    </sheetView>
  </sheetViews>
  <sheetFormatPr baseColWidth="10" defaultRowHeight="14.5" x14ac:dyDescent="0.35"/>
  <cols>
    <col min="2" max="2" width="23.08984375" bestFit="1" customWidth="1"/>
    <col min="3" max="3" width="52.453125" style="38" bestFit="1" customWidth="1"/>
    <col min="4" max="4" width="19.90625" style="88" bestFit="1" customWidth="1"/>
    <col min="5" max="5" width="18.453125" bestFit="1" customWidth="1"/>
    <col min="6" max="6" width="16.90625" style="89" bestFit="1" customWidth="1"/>
    <col min="7" max="7" width="31.90625" style="1" bestFit="1" customWidth="1"/>
    <col min="8" max="9" width="0" style="1" hidden="1" customWidth="1"/>
    <col min="10" max="10" width="3" style="1" hidden="1" customWidth="1"/>
  </cols>
  <sheetData>
    <row r="1" spans="2:10" ht="15" thickBot="1" x14ac:dyDescent="0.4"/>
    <row r="2" spans="2:10" s="1" customFormat="1" x14ac:dyDescent="0.35">
      <c r="B2" s="62" t="s">
        <v>128</v>
      </c>
      <c r="C2" s="63" t="s">
        <v>129</v>
      </c>
      <c r="D2" s="81" t="s">
        <v>0</v>
      </c>
      <c r="E2" s="64" t="s">
        <v>1</v>
      </c>
      <c r="F2" s="85" t="s">
        <v>2</v>
      </c>
      <c r="G2" s="65" t="s">
        <v>10</v>
      </c>
      <c r="H2" s="70"/>
      <c r="I2" s="70"/>
      <c r="J2" s="71"/>
    </row>
    <row r="3" spans="2:10" s="1" customFormat="1" x14ac:dyDescent="0.35">
      <c r="B3" s="39" t="s">
        <v>130</v>
      </c>
      <c r="C3" s="37" t="s">
        <v>31</v>
      </c>
      <c r="D3" s="82">
        <v>8.0031599999999994</v>
      </c>
      <c r="E3" s="43"/>
      <c r="F3" s="86">
        <f t="shared" ref="F3:F34" si="0">ROUND(D3*E3,2)</f>
        <v>0</v>
      </c>
      <c r="G3" s="12" t="str">
        <f>IF(J3="ok","Article stocké au magasin","Article non stocké attention délais")</f>
        <v>Article stocké au magasin</v>
      </c>
      <c r="H3" s="44"/>
      <c r="I3" s="44"/>
      <c r="J3" s="72" t="s">
        <v>7</v>
      </c>
    </row>
    <row r="4" spans="2:10" s="1" customFormat="1" x14ac:dyDescent="0.35">
      <c r="B4" s="39" t="s">
        <v>131</v>
      </c>
      <c r="C4" s="37" t="s">
        <v>32</v>
      </c>
      <c r="D4" s="82">
        <v>5.1434449999999998</v>
      </c>
      <c r="E4" s="43"/>
      <c r="F4" s="86">
        <f t="shared" si="0"/>
        <v>0</v>
      </c>
      <c r="G4" s="12" t="str">
        <f>IF(J4="ok","Article stocké au magasin","Article non stocké attention délais")</f>
        <v>Article stocké au magasin</v>
      </c>
      <c r="H4" s="44"/>
      <c r="I4" s="44"/>
      <c r="J4" s="72" t="s">
        <v>7</v>
      </c>
    </row>
    <row r="5" spans="2:10" s="1" customFormat="1" x14ac:dyDescent="0.35">
      <c r="B5" s="39" t="s">
        <v>132</v>
      </c>
      <c r="C5" s="37" t="s">
        <v>33</v>
      </c>
      <c r="D5" s="82">
        <v>1.5157499999999999</v>
      </c>
      <c r="E5" s="43"/>
      <c r="F5" s="86">
        <f t="shared" si="0"/>
        <v>0</v>
      </c>
      <c r="G5" s="12" t="str">
        <f>IF(J5="ok","Article stocké au magasin","Article non stocké attention délais")</f>
        <v>Article stocké au magasin</v>
      </c>
      <c r="H5" s="44"/>
      <c r="I5" s="44"/>
      <c r="J5" s="72" t="s">
        <v>7</v>
      </c>
    </row>
    <row r="6" spans="2:10" s="1" customFormat="1" x14ac:dyDescent="0.35">
      <c r="B6" s="39" t="s">
        <v>185</v>
      </c>
      <c r="C6" s="37" t="s">
        <v>78</v>
      </c>
      <c r="D6" s="82">
        <v>2.5969849999999997</v>
      </c>
      <c r="E6" s="43"/>
      <c r="F6" s="86">
        <f t="shared" si="0"/>
        <v>0</v>
      </c>
      <c r="G6" s="12" t="str">
        <f>IF(J6="ok","Article stocké au magasin","Article non stocké attention délais")</f>
        <v>Article stocké au magasin</v>
      </c>
      <c r="H6" s="44"/>
      <c r="I6" s="44"/>
      <c r="J6" s="72" t="s">
        <v>7</v>
      </c>
    </row>
    <row r="7" spans="2:10" s="1" customFormat="1" x14ac:dyDescent="0.35">
      <c r="B7" s="39" t="s">
        <v>1183</v>
      </c>
      <c r="C7" s="37" t="s">
        <v>1116</v>
      </c>
      <c r="D7" s="82">
        <v>5.97</v>
      </c>
      <c r="E7" s="43"/>
      <c r="F7" s="86">
        <f t="shared" si="0"/>
        <v>0</v>
      </c>
      <c r="G7" s="12"/>
      <c r="H7" s="44"/>
      <c r="I7" s="44"/>
      <c r="J7" s="72" t="s">
        <v>7</v>
      </c>
    </row>
    <row r="8" spans="2:10" s="1" customFormat="1" x14ac:dyDescent="0.35">
      <c r="B8" s="39" t="s">
        <v>186</v>
      </c>
      <c r="C8" s="37" t="s">
        <v>79</v>
      </c>
      <c r="D8" s="82">
        <v>1.7178499999999999</v>
      </c>
      <c r="E8" s="43"/>
      <c r="F8" s="86">
        <f t="shared" si="0"/>
        <v>0</v>
      </c>
      <c r="G8" s="12" t="str">
        <f t="shared" ref="G8:G22" si="1">IF(J8="ok","Article stocké au magasin","Article non stocké attention délais")</f>
        <v>Article stocké au magasin</v>
      </c>
      <c r="H8" s="44"/>
      <c r="I8" s="44"/>
      <c r="J8" s="72" t="s">
        <v>7</v>
      </c>
    </row>
    <row r="9" spans="2:10" s="1" customFormat="1" x14ac:dyDescent="0.35">
      <c r="B9" s="39" t="s">
        <v>133</v>
      </c>
      <c r="C9" s="37" t="s">
        <v>34</v>
      </c>
      <c r="D9" s="82">
        <v>4.335045</v>
      </c>
      <c r="E9" s="43"/>
      <c r="F9" s="86">
        <f t="shared" si="0"/>
        <v>0</v>
      </c>
      <c r="G9" s="12" t="str">
        <f t="shared" si="1"/>
        <v>Article non stocké attention délais</v>
      </c>
      <c r="H9" s="44"/>
      <c r="I9" s="44"/>
      <c r="J9" s="72"/>
    </row>
    <row r="10" spans="2:10" s="1" customFormat="1" ht="75" customHeight="1" x14ac:dyDescent="0.35">
      <c r="B10" s="39" t="s">
        <v>134</v>
      </c>
      <c r="C10" s="37" t="s">
        <v>35</v>
      </c>
      <c r="D10" s="82">
        <v>23.009084999999999</v>
      </c>
      <c r="E10" s="43"/>
      <c r="F10" s="86">
        <f t="shared" si="0"/>
        <v>0</v>
      </c>
      <c r="G10" s="12" t="str">
        <f t="shared" si="1"/>
        <v>Article stocké au magasin</v>
      </c>
      <c r="H10" s="44"/>
      <c r="I10" s="44"/>
      <c r="J10" s="72" t="s">
        <v>7</v>
      </c>
    </row>
    <row r="11" spans="2:10" s="1" customFormat="1" ht="75" customHeight="1" x14ac:dyDescent="0.35">
      <c r="B11" s="39" t="s">
        <v>135</v>
      </c>
      <c r="C11" s="37" t="s">
        <v>36</v>
      </c>
      <c r="D11" s="82">
        <v>26.262894999999997</v>
      </c>
      <c r="E11" s="43"/>
      <c r="F11" s="86">
        <f t="shared" si="0"/>
        <v>0</v>
      </c>
      <c r="G11" s="12" t="str">
        <f t="shared" si="1"/>
        <v>Article stocké au magasin</v>
      </c>
      <c r="H11" s="44"/>
      <c r="I11" s="44"/>
      <c r="J11" s="72" t="s">
        <v>7</v>
      </c>
    </row>
    <row r="12" spans="2:10" s="1" customFormat="1" ht="75" customHeight="1" x14ac:dyDescent="0.35">
      <c r="B12" s="39" t="s">
        <v>179</v>
      </c>
      <c r="C12" s="37" t="s">
        <v>73</v>
      </c>
      <c r="D12" s="82">
        <v>5.1535500000000001</v>
      </c>
      <c r="E12" s="43"/>
      <c r="F12" s="86">
        <f t="shared" si="0"/>
        <v>0</v>
      </c>
      <c r="G12" s="12" t="str">
        <f t="shared" si="1"/>
        <v>Article stocké au magasin</v>
      </c>
      <c r="H12" s="44"/>
      <c r="I12" s="44"/>
      <c r="J12" s="72" t="s">
        <v>7</v>
      </c>
    </row>
    <row r="13" spans="2:10" s="1" customFormat="1" ht="75" customHeight="1" x14ac:dyDescent="0.35">
      <c r="B13" s="39" t="s">
        <v>180</v>
      </c>
      <c r="C13" s="37" t="s">
        <v>1118</v>
      </c>
      <c r="D13" s="82">
        <v>4.3249400000000007</v>
      </c>
      <c r="E13" s="43"/>
      <c r="F13" s="86">
        <f t="shared" si="0"/>
        <v>0</v>
      </c>
      <c r="G13" s="12" t="str">
        <f t="shared" si="1"/>
        <v>Article stocké au magasin</v>
      </c>
      <c r="H13" s="44"/>
      <c r="I13" s="44"/>
      <c r="J13" s="72" t="s">
        <v>7</v>
      </c>
    </row>
    <row r="14" spans="2:10" s="1" customFormat="1" ht="75" customHeight="1" x14ac:dyDescent="0.35">
      <c r="B14" s="39" t="s">
        <v>180</v>
      </c>
      <c r="C14" s="37" t="s">
        <v>1117</v>
      </c>
      <c r="D14" s="82">
        <v>4.3249400000000007</v>
      </c>
      <c r="E14" s="43"/>
      <c r="F14" s="86">
        <f t="shared" si="0"/>
        <v>0</v>
      </c>
      <c r="G14" s="12" t="str">
        <f t="shared" si="1"/>
        <v>Article stocké au magasin</v>
      </c>
      <c r="H14" s="44"/>
      <c r="I14" s="44"/>
      <c r="J14" s="72" t="s">
        <v>7</v>
      </c>
    </row>
    <row r="15" spans="2:10" s="1" customFormat="1" x14ac:dyDescent="0.35">
      <c r="B15" s="39" t="s">
        <v>181</v>
      </c>
      <c r="C15" s="37" t="s">
        <v>74</v>
      </c>
      <c r="D15" s="82">
        <v>4.0419999999999998</v>
      </c>
      <c r="E15" s="43"/>
      <c r="F15" s="86">
        <f t="shared" si="0"/>
        <v>0</v>
      </c>
      <c r="G15" s="12" t="str">
        <f t="shared" si="1"/>
        <v>Article stocké au magasin</v>
      </c>
      <c r="H15" s="44"/>
      <c r="I15" s="44"/>
      <c r="J15" s="72" t="s">
        <v>7</v>
      </c>
    </row>
    <row r="16" spans="2:10" s="1" customFormat="1" x14ac:dyDescent="0.35">
      <c r="B16" s="39" t="s">
        <v>136</v>
      </c>
      <c r="C16" s="37" t="s">
        <v>37</v>
      </c>
      <c r="D16" s="82">
        <v>12.843455000000001</v>
      </c>
      <c r="E16" s="43"/>
      <c r="F16" s="86">
        <f t="shared" si="0"/>
        <v>0</v>
      </c>
      <c r="G16" s="12" t="str">
        <f t="shared" si="1"/>
        <v>Article non stocké attention délais</v>
      </c>
      <c r="H16" s="44"/>
      <c r="I16" s="44"/>
      <c r="J16" s="72"/>
    </row>
    <row r="17" spans="2:10" s="1" customFormat="1" x14ac:dyDescent="0.35">
      <c r="B17" s="39" t="s">
        <v>183</v>
      </c>
      <c r="C17" s="37" t="s">
        <v>76</v>
      </c>
      <c r="D17" s="82">
        <v>12.419044999999999</v>
      </c>
      <c r="E17" s="43"/>
      <c r="F17" s="86">
        <f t="shared" si="0"/>
        <v>0</v>
      </c>
      <c r="G17" s="12" t="str">
        <f t="shared" si="1"/>
        <v>Article non stocké attention délais</v>
      </c>
      <c r="H17" s="44"/>
      <c r="I17" s="44"/>
      <c r="J17" s="72"/>
    </row>
    <row r="18" spans="2:10" s="1" customFormat="1" x14ac:dyDescent="0.35">
      <c r="B18" s="39" t="s">
        <v>137</v>
      </c>
      <c r="C18" s="37" t="s">
        <v>38</v>
      </c>
      <c r="D18" s="82">
        <v>12.843455000000001</v>
      </c>
      <c r="E18" s="43"/>
      <c r="F18" s="86">
        <f t="shared" si="0"/>
        <v>0</v>
      </c>
      <c r="G18" s="12" t="str">
        <f t="shared" si="1"/>
        <v>Article stocké au magasin</v>
      </c>
      <c r="H18" s="44"/>
      <c r="I18" s="44"/>
      <c r="J18" s="72" t="s">
        <v>7</v>
      </c>
    </row>
    <row r="19" spans="2:10" s="1" customFormat="1" x14ac:dyDescent="0.35">
      <c r="B19" s="39" t="s">
        <v>196</v>
      </c>
      <c r="C19" s="37" t="s">
        <v>84</v>
      </c>
      <c r="D19" s="82">
        <v>12.419044999999999</v>
      </c>
      <c r="E19" s="43"/>
      <c r="F19" s="86">
        <f t="shared" si="0"/>
        <v>0</v>
      </c>
      <c r="G19" s="12" t="str">
        <f t="shared" si="1"/>
        <v>Article stocké au magasin</v>
      </c>
      <c r="H19" s="44"/>
      <c r="I19" s="44"/>
      <c r="J19" s="72" t="s">
        <v>7</v>
      </c>
    </row>
    <row r="20" spans="2:10" s="1" customFormat="1" x14ac:dyDescent="0.35">
      <c r="B20" s="39" t="s">
        <v>184</v>
      </c>
      <c r="C20" s="37" t="s">
        <v>77</v>
      </c>
      <c r="D20" s="82">
        <v>6.3560449999999999</v>
      </c>
      <c r="E20" s="43"/>
      <c r="F20" s="86">
        <f t="shared" si="0"/>
        <v>0</v>
      </c>
      <c r="G20" s="12" t="str">
        <f t="shared" si="1"/>
        <v>Article stocké au magasin</v>
      </c>
      <c r="H20" s="44"/>
      <c r="I20" s="44"/>
      <c r="J20" s="72" t="s">
        <v>7</v>
      </c>
    </row>
    <row r="21" spans="2:10" s="1" customFormat="1" x14ac:dyDescent="0.35">
      <c r="B21" s="39" t="s">
        <v>138</v>
      </c>
      <c r="C21" s="37" t="s">
        <v>39</v>
      </c>
      <c r="D21" s="82">
        <v>6.3560449999999999</v>
      </c>
      <c r="E21" s="43"/>
      <c r="F21" s="86">
        <f t="shared" si="0"/>
        <v>0</v>
      </c>
      <c r="G21" s="12" t="str">
        <f t="shared" si="1"/>
        <v>Article stocké au magasin</v>
      </c>
      <c r="H21" s="44"/>
      <c r="I21" s="44"/>
      <c r="J21" s="72" t="s">
        <v>7</v>
      </c>
    </row>
    <row r="22" spans="2:10" s="1" customFormat="1" x14ac:dyDescent="0.35">
      <c r="B22" s="39" t="s">
        <v>139</v>
      </c>
      <c r="C22" s="37" t="s">
        <v>40</v>
      </c>
      <c r="D22" s="82">
        <v>6.3560449999999999</v>
      </c>
      <c r="E22" s="43"/>
      <c r="F22" s="86">
        <f t="shared" si="0"/>
        <v>0</v>
      </c>
      <c r="G22" s="12" t="str">
        <f t="shared" si="1"/>
        <v>Article stocké au magasin</v>
      </c>
      <c r="H22" s="44"/>
      <c r="I22" s="44"/>
      <c r="J22" s="72" t="s">
        <v>7</v>
      </c>
    </row>
    <row r="23" spans="2:10" s="1" customFormat="1" x14ac:dyDescent="0.35">
      <c r="B23" s="39" t="s">
        <v>227</v>
      </c>
      <c r="C23" s="47" t="s">
        <v>1119</v>
      </c>
      <c r="D23" s="82">
        <v>3.8196899999999996</v>
      </c>
      <c r="E23" s="43"/>
      <c r="F23" s="86">
        <f t="shared" si="0"/>
        <v>0</v>
      </c>
      <c r="G23" s="44"/>
      <c r="H23" s="44"/>
      <c r="I23" s="44"/>
      <c r="J23" s="72" t="s">
        <v>7</v>
      </c>
    </row>
    <row r="24" spans="2:10" s="1" customFormat="1" x14ac:dyDescent="0.35">
      <c r="B24" s="39" t="s">
        <v>227</v>
      </c>
      <c r="C24" s="47" t="s">
        <v>108</v>
      </c>
      <c r="D24" s="82">
        <v>3.8196899999999996</v>
      </c>
      <c r="E24" s="43"/>
      <c r="F24" s="86">
        <f t="shared" si="0"/>
        <v>0</v>
      </c>
      <c r="G24" s="44"/>
      <c r="H24" s="44"/>
      <c r="I24" s="44"/>
      <c r="J24" s="72" t="s">
        <v>7</v>
      </c>
    </row>
    <row r="25" spans="2:10" s="1" customFormat="1" ht="75" customHeight="1" x14ac:dyDescent="0.35">
      <c r="B25" s="39" t="s">
        <v>182</v>
      </c>
      <c r="C25" s="37" t="s">
        <v>75</v>
      </c>
      <c r="D25" s="82">
        <v>7.17455</v>
      </c>
      <c r="E25" s="43"/>
      <c r="F25" s="86">
        <f t="shared" si="0"/>
        <v>0</v>
      </c>
      <c r="G25" s="12" t="str">
        <f>IF(J25="ok","Article stocké au magasin","Article non stocké attention délais")</f>
        <v>Article stocké au magasin</v>
      </c>
      <c r="H25" s="44"/>
      <c r="I25" s="44"/>
      <c r="J25" s="72" t="s">
        <v>7</v>
      </c>
    </row>
    <row r="26" spans="2:10" s="1" customFormat="1" x14ac:dyDescent="0.35">
      <c r="B26" s="39" t="s">
        <v>197</v>
      </c>
      <c r="C26" s="37" t="s">
        <v>1105</v>
      </c>
      <c r="D26" s="82">
        <v>14.520885</v>
      </c>
      <c r="E26" s="43"/>
      <c r="F26" s="86">
        <f t="shared" si="0"/>
        <v>0</v>
      </c>
      <c r="G26" s="12" t="str">
        <f>IF(J26="ok","Article stocké au magasin","Article non stocké attention délais")</f>
        <v>Article stocké au magasin</v>
      </c>
      <c r="H26" s="44"/>
      <c r="I26" s="44"/>
      <c r="J26" s="72" t="s">
        <v>7</v>
      </c>
    </row>
    <row r="27" spans="2:10" s="1" customFormat="1" x14ac:dyDescent="0.35">
      <c r="B27" s="39" t="s">
        <v>198</v>
      </c>
      <c r="C27" s="37" t="s">
        <v>1106</v>
      </c>
      <c r="D27" s="82">
        <v>15.895165</v>
      </c>
      <c r="E27" s="43"/>
      <c r="F27" s="86">
        <f t="shared" si="0"/>
        <v>0</v>
      </c>
      <c r="G27" s="12" t="str">
        <f>IF(J27="ok","Article stocké au magasin","Article non stocké attention délais")</f>
        <v>Article stocké au magasin</v>
      </c>
      <c r="H27" s="44"/>
      <c r="I27" s="44"/>
      <c r="J27" s="72" t="s">
        <v>7</v>
      </c>
    </row>
    <row r="28" spans="2:10" s="1" customFormat="1" x14ac:dyDescent="0.35">
      <c r="B28" s="39" t="s">
        <v>199</v>
      </c>
      <c r="C28" s="37" t="s">
        <v>1107</v>
      </c>
      <c r="D28" s="82">
        <v>11.044765</v>
      </c>
      <c r="E28" s="43"/>
      <c r="F28" s="86">
        <f t="shared" si="0"/>
        <v>0</v>
      </c>
      <c r="G28" s="12" t="str">
        <f>IF(J28="ok","Article stocké au magasin","Article non stocké attention délais")</f>
        <v>Article stocké au magasin</v>
      </c>
      <c r="H28" s="44"/>
      <c r="I28" s="44"/>
      <c r="J28" s="72" t="s">
        <v>7</v>
      </c>
    </row>
    <row r="29" spans="2:10" s="1" customFormat="1" x14ac:dyDescent="0.35">
      <c r="B29" s="39" t="s">
        <v>140</v>
      </c>
      <c r="C29" s="37" t="s">
        <v>41</v>
      </c>
      <c r="D29" s="82">
        <v>10.28689</v>
      </c>
      <c r="E29" s="43"/>
      <c r="F29" s="86">
        <f t="shared" si="0"/>
        <v>0</v>
      </c>
      <c r="G29" s="12" t="str">
        <f t="shared" ref="G29:G41" si="2">IF(J29="ok","Article stocké au magasin","Article non stocké attention délais")</f>
        <v>Article stocké au magasin</v>
      </c>
      <c r="H29" s="44"/>
      <c r="I29" s="44"/>
      <c r="J29" s="72" t="s">
        <v>7</v>
      </c>
    </row>
    <row r="30" spans="2:10" s="1" customFormat="1" x14ac:dyDescent="0.35">
      <c r="B30" s="39" t="s">
        <v>176</v>
      </c>
      <c r="C30" s="37" t="s">
        <v>71</v>
      </c>
      <c r="D30" s="82">
        <v>2.718245</v>
      </c>
      <c r="E30" s="43"/>
      <c r="F30" s="86">
        <f t="shared" si="0"/>
        <v>0</v>
      </c>
      <c r="G30" s="12" t="str">
        <f t="shared" si="2"/>
        <v>Article stocké au magasin</v>
      </c>
      <c r="H30" s="44"/>
      <c r="I30" s="44"/>
      <c r="J30" s="72" t="s">
        <v>7</v>
      </c>
    </row>
    <row r="31" spans="2:10" s="1" customFormat="1" x14ac:dyDescent="0.35">
      <c r="B31" s="39" t="s">
        <v>200</v>
      </c>
      <c r="C31" s="37" t="s">
        <v>85</v>
      </c>
      <c r="D31" s="82">
        <v>1.38</v>
      </c>
      <c r="E31" s="43"/>
      <c r="F31" s="86">
        <f t="shared" si="0"/>
        <v>0</v>
      </c>
      <c r="G31" s="12" t="str">
        <f t="shared" si="2"/>
        <v>Article stocké au magasin</v>
      </c>
      <c r="H31" s="44"/>
      <c r="I31" s="44"/>
      <c r="J31" s="72" t="s">
        <v>7</v>
      </c>
    </row>
    <row r="32" spans="2:10" s="1" customFormat="1" x14ac:dyDescent="0.35">
      <c r="B32" s="39" t="s">
        <v>200</v>
      </c>
      <c r="C32" s="37" t="s">
        <v>1104</v>
      </c>
      <c r="D32" s="82">
        <v>4.8600000000000003</v>
      </c>
      <c r="E32" s="43"/>
      <c r="F32" s="86">
        <f t="shared" si="0"/>
        <v>0</v>
      </c>
      <c r="G32" s="12" t="str">
        <f t="shared" si="2"/>
        <v>Article stocké au magasin</v>
      </c>
      <c r="H32" s="44"/>
      <c r="I32" s="44"/>
      <c r="J32" s="72" t="s">
        <v>7</v>
      </c>
    </row>
    <row r="33" spans="2:10" s="1" customFormat="1" x14ac:dyDescent="0.35">
      <c r="B33" s="39" t="s">
        <v>141</v>
      </c>
      <c r="C33" s="37" t="s">
        <v>42</v>
      </c>
      <c r="D33" s="82">
        <v>1.2833350000000001</v>
      </c>
      <c r="E33" s="43"/>
      <c r="F33" s="86">
        <f t="shared" si="0"/>
        <v>0</v>
      </c>
      <c r="G33" s="12" t="str">
        <f t="shared" si="2"/>
        <v>Article stocké au magasin</v>
      </c>
      <c r="H33" s="44"/>
      <c r="I33" s="44"/>
      <c r="J33" s="72" t="s">
        <v>7</v>
      </c>
    </row>
    <row r="34" spans="2:10" s="1" customFormat="1" x14ac:dyDescent="0.35">
      <c r="B34" s="39" t="s">
        <v>142</v>
      </c>
      <c r="C34" s="37" t="s">
        <v>43</v>
      </c>
      <c r="D34" s="82">
        <v>7.5080149999999994</v>
      </c>
      <c r="E34" s="43"/>
      <c r="F34" s="86">
        <f t="shared" si="0"/>
        <v>0</v>
      </c>
      <c r="G34" s="12" t="str">
        <f t="shared" si="2"/>
        <v>Article stocké au magasin</v>
      </c>
      <c r="H34" s="44"/>
      <c r="I34" s="44"/>
      <c r="J34" s="72" t="s">
        <v>7</v>
      </c>
    </row>
    <row r="35" spans="2:10" s="1" customFormat="1" x14ac:dyDescent="0.35">
      <c r="B35" s="39" t="s">
        <v>143</v>
      </c>
      <c r="C35" s="37" t="s">
        <v>44</v>
      </c>
      <c r="D35" s="82">
        <v>95.552880000000002</v>
      </c>
      <c r="E35" s="43"/>
      <c r="F35" s="86">
        <f t="shared" ref="F35:F66" si="3">ROUND(D35*E35,2)</f>
        <v>0</v>
      </c>
      <c r="G35" s="12" t="str">
        <f t="shared" si="2"/>
        <v>Article stocké au magasin</v>
      </c>
      <c r="H35" s="44"/>
      <c r="I35" s="44"/>
      <c r="J35" s="72" t="s">
        <v>7</v>
      </c>
    </row>
    <row r="36" spans="2:10" s="1" customFormat="1" x14ac:dyDescent="0.35">
      <c r="B36" s="39" t="s">
        <v>144</v>
      </c>
      <c r="C36" s="37" t="s">
        <v>45</v>
      </c>
      <c r="D36" s="82">
        <v>213.21549999999999</v>
      </c>
      <c r="E36" s="43"/>
      <c r="F36" s="86">
        <f t="shared" si="3"/>
        <v>0</v>
      </c>
      <c r="G36" s="12" t="str">
        <f t="shared" si="2"/>
        <v>Article stocké au magasin</v>
      </c>
      <c r="H36" s="44"/>
      <c r="I36" s="44"/>
      <c r="J36" s="72" t="s">
        <v>7</v>
      </c>
    </row>
    <row r="37" spans="2:10" s="1" customFormat="1" x14ac:dyDescent="0.35">
      <c r="B37" s="39" t="s">
        <v>145</v>
      </c>
      <c r="C37" s="37" t="s">
        <v>46</v>
      </c>
      <c r="D37" s="82">
        <v>76.171489999999991</v>
      </c>
      <c r="E37" s="43"/>
      <c r="F37" s="86">
        <f t="shared" si="3"/>
        <v>0</v>
      </c>
      <c r="G37" s="12" t="str">
        <f t="shared" si="2"/>
        <v>Article stocké au magasin</v>
      </c>
      <c r="H37" s="44"/>
      <c r="I37" s="44"/>
      <c r="J37" s="72" t="s">
        <v>7</v>
      </c>
    </row>
    <row r="38" spans="2:10" s="1" customFormat="1" x14ac:dyDescent="0.35">
      <c r="B38" s="39" t="s">
        <v>146</v>
      </c>
      <c r="C38" s="37" t="s">
        <v>47</v>
      </c>
      <c r="D38" s="82">
        <v>49.615549999999999</v>
      </c>
      <c r="E38" s="43"/>
      <c r="F38" s="86">
        <f t="shared" si="3"/>
        <v>0</v>
      </c>
      <c r="G38" s="12" t="str">
        <f t="shared" si="2"/>
        <v>Article stocké au magasin</v>
      </c>
      <c r="H38" s="44"/>
      <c r="I38" s="44"/>
      <c r="J38" s="72" t="s">
        <v>7</v>
      </c>
    </row>
    <row r="39" spans="2:10" s="1" customFormat="1" x14ac:dyDescent="0.35">
      <c r="B39" s="39" t="s">
        <v>147</v>
      </c>
      <c r="C39" s="37" t="s">
        <v>48</v>
      </c>
      <c r="D39" s="82">
        <v>4.759455</v>
      </c>
      <c r="E39" s="43"/>
      <c r="F39" s="86">
        <f t="shared" si="3"/>
        <v>0</v>
      </c>
      <c r="G39" s="12" t="str">
        <f t="shared" si="2"/>
        <v>Article stocké au magasin</v>
      </c>
      <c r="H39" s="44"/>
      <c r="I39" s="44"/>
      <c r="J39" s="72" t="s">
        <v>7</v>
      </c>
    </row>
    <row r="40" spans="2:10" s="1" customFormat="1" x14ac:dyDescent="0.35">
      <c r="B40" s="39" t="s">
        <v>150</v>
      </c>
      <c r="C40" s="37" t="s">
        <v>49</v>
      </c>
      <c r="D40" s="82">
        <v>6.0832099999999993</v>
      </c>
      <c r="E40" s="43"/>
      <c r="F40" s="86">
        <f t="shared" si="3"/>
        <v>0</v>
      </c>
      <c r="G40" s="12" t="str">
        <f t="shared" si="2"/>
        <v>Article stocké au magasin</v>
      </c>
      <c r="H40" s="44"/>
      <c r="I40" s="44"/>
      <c r="J40" s="72" t="s">
        <v>7</v>
      </c>
    </row>
    <row r="41" spans="2:10" s="1" customFormat="1" x14ac:dyDescent="0.35">
      <c r="B41" s="39" t="s">
        <v>201</v>
      </c>
      <c r="C41" s="37" t="s">
        <v>86</v>
      </c>
      <c r="D41" s="82">
        <v>9.0237649999999991</v>
      </c>
      <c r="E41" s="43"/>
      <c r="F41" s="86">
        <f t="shared" si="3"/>
        <v>0</v>
      </c>
      <c r="G41" s="12" t="str">
        <f t="shared" si="2"/>
        <v>Article stocké au magasin</v>
      </c>
      <c r="H41" s="44"/>
      <c r="I41" s="44"/>
      <c r="J41" s="72" t="s">
        <v>7</v>
      </c>
    </row>
    <row r="42" spans="2:10" s="1" customFormat="1" ht="25" x14ac:dyDescent="0.35">
      <c r="B42" s="39" t="s">
        <v>1188</v>
      </c>
      <c r="C42" s="50" t="s">
        <v>1121</v>
      </c>
      <c r="D42" s="82">
        <v>14.57</v>
      </c>
      <c r="E42" s="43"/>
      <c r="F42" s="86">
        <f t="shared" si="3"/>
        <v>0</v>
      </c>
      <c r="G42" s="12"/>
      <c r="H42" s="44"/>
      <c r="I42" s="44"/>
      <c r="J42" s="72"/>
    </row>
    <row r="43" spans="2:10" s="1" customFormat="1" x14ac:dyDescent="0.35">
      <c r="B43" s="39" t="s">
        <v>151</v>
      </c>
      <c r="C43" s="37" t="s">
        <v>152</v>
      </c>
      <c r="D43" s="82">
        <v>9.4077549999999999</v>
      </c>
      <c r="E43" s="43"/>
      <c r="F43" s="86">
        <f t="shared" si="3"/>
        <v>0</v>
      </c>
      <c r="G43" s="12" t="str">
        <f>IF(J43="ok","Article stocké au magasin","Article non stocké attention délais")</f>
        <v>Article stocké au magasin</v>
      </c>
      <c r="H43" s="44"/>
      <c r="I43" s="44"/>
      <c r="J43" s="72" t="s">
        <v>7</v>
      </c>
    </row>
    <row r="44" spans="2:10" s="1" customFormat="1" x14ac:dyDescent="0.35">
      <c r="B44" s="39" t="s">
        <v>148</v>
      </c>
      <c r="C44" s="37" t="s">
        <v>149</v>
      </c>
      <c r="D44" s="82">
        <v>10.5092</v>
      </c>
      <c r="E44" s="43"/>
      <c r="F44" s="86">
        <f t="shared" si="3"/>
        <v>0</v>
      </c>
      <c r="G44" s="12" t="str">
        <f>IF(J44="ok","Article stocké au magasin","Article non stocké attention délais")</f>
        <v>Article stocké au magasin</v>
      </c>
      <c r="H44" s="44"/>
      <c r="I44" s="44"/>
      <c r="J44" s="72" t="s">
        <v>7</v>
      </c>
    </row>
    <row r="45" spans="2:10" s="1" customFormat="1" x14ac:dyDescent="0.35">
      <c r="B45" s="39" t="s">
        <v>150</v>
      </c>
      <c r="C45" s="37" t="s">
        <v>1120</v>
      </c>
      <c r="D45" s="82">
        <v>4.8600000000000003</v>
      </c>
      <c r="E45" s="43"/>
      <c r="F45" s="86">
        <f t="shared" si="3"/>
        <v>0</v>
      </c>
      <c r="G45" s="12" t="str">
        <f>IF(J45="ok","Article stocké au magasin","Article non stocké attention délais")</f>
        <v>Article stocké au magasin</v>
      </c>
      <c r="H45" s="44"/>
      <c r="I45" s="44"/>
      <c r="J45" s="72" t="s">
        <v>7</v>
      </c>
    </row>
    <row r="46" spans="2:10" s="1" customFormat="1" x14ac:dyDescent="0.35">
      <c r="B46" s="39" t="s">
        <v>153</v>
      </c>
      <c r="C46" s="37" t="s">
        <v>50</v>
      </c>
      <c r="D46" s="82">
        <v>3.9308450000000001</v>
      </c>
      <c r="E46" s="43"/>
      <c r="F46" s="86">
        <f t="shared" si="3"/>
        <v>0</v>
      </c>
      <c r="G46" s="12" t="str">
        <f>IF(J46="ok","Article stocké au magasin","Article non stocké attention délais")</f>
        <v>Article stocké au magasin</v>
      </c>
      <c r="H46" s="44"/>
      <c r="I46" s="44"/>
      <c r="J46" s="72" t="s">
        <v>7</v>
      </c>
    </row>
    <row r="47" spans="2:10" s="1" customFormat="1" x14ac:dyDescent="0.35">
      <c r="B47" s="39" t="s">
        <v>154</v>
      </c>
      <c r="C47" s="37" t="s">
        <v>51</v>
      </c>
      <c r="D47" s="82">
        <v>9.195549999999999</v>
      </c>
      <c r="E47" s="43"/>
      <c r="F47" s="86">
        <f t="shared" si="3"/>
        <v>0</v>
      </c>
      <c r="G47" s="12" t="str">
        <f>IF(J47="ok","Article stocké au magasin","Article non stocké attention délais")</f>
        <v>Article stocké au magasin</v>
      </c>
      <c r="H47" s="44"/>
      <c r="I47" s="44"/>
      <c r="J47" s="72" t="s">
        <v>7</v>
      </c>
    </row>
    <row r="48" spans="2:10" s="1" customFormat="1" x14ac:dyDescent="0.35">
      <c r="B48" s="39" t="s">
        <v>226</v>
      </c>
      <c r="C48" s="47" t="s">
        <v>107</v>
      </c>
      <c r="D48" s="82">
        <v>12.237155</v>
      </c>
      <c r="E48" s="43"/>
      <c r="F48" s="86">
        <f t="shared" si="3"/>
        <v>0</v>
      </c>
      <c r="G48" s="44"/>
      <c r="H48" s="44"/>
      <c r="I48" s="44"/>
      <c r="J48" s="72" t="s">
        <v>7</v>
      </c>
    </row>
    <row r="49" spans="2:10" s="1" customFormat="1" x14ac:dyDescent="0.35">
      <c r="B49" s="39" t="s">
        <v>155</v>
      </c>
      <c r="C49" s="37" t="s">
        <v>52</v>
      </c>
      <c r="D49" s="82">
        <v>7.0735000000000001</v>
      </c>
      <c r="E49" s="43"/>
      <c r="F49" s="86">
        <f t="shared" si="3"/>
        <v>0</v>
      </c>
      <c r="G49" s="12" t="str">
        <f>IF(J49="ok","Article stocké au magasin","Article non stocké attention délais")</f>
        <v>Article stocké au magasin</v>
      </c>
      <c r="H49" s="44"/>
      <c r="I49" s="44"/>
      <c r="J49" s="72" t="s">
        <v>7</v>
      </c>
    </row>
    <row r="50" spans="2:10" s="1" customFormat="1" x14ac:dyDescent="0.35">
      <c r="B50" s="39" t="s">
        <v>189</v>
      </c>
      <c r="C50" s="37" t="s">
        <v>82</v>
      </c>
      <c r="D50" s="82">
        <v>7.8010599999999997</v>
      </c>
      <c r="E50" s="43"/>
      <c r="F50" s="86">
        <f t="shared" si="3"/>
        <v>0</v>
      </c>
      <c r="G50" s="12" t="str">
        <f>IF(J50="ok","Article stocké au magasin","Article non stocké attention délais")</f>
        <v>Article stocké au magasin</v>
      </c>
      <c r="H50" s="44"/>
      <c r="I50" s="44"/>
      <c r="J50" s="72" t="s">
        <v>7</v>
      </c>
    </row>
    <row r="51" spans="2:10" s="1" customFormat="1" x14ac:dyDescent="0.35">
      <c r="B51" s="39" t="s">
        <v>202</v>
      </c>
      <c r="C51" s="37" t="s">
        <v>87</v>
      </c>
      <c r="D51" s="82">
        <v>124.4936</v>
      </c>
      <c r="E51" s="43"/>
      <c r="F51" s="86">
        <f t="shared" si="3"/>
        <v>0</v>
      </c>
      <c r="G51" s="12" t="str">
        <f>IF(J51="ok","Article stocké au magasin","Article non stocké attention délais")</f>
        <v>Article non stocké attention délais</v>
      </c>
      <c r="H51" s="44"/>
      <c r="I51" s="44"/>
      <c r="J51" s="72"/>
    </row>
    <row r="52" spans="2:10" s="1" customFormat="1" x14ac:dyDescent="0.35">
      <c r="B52" s="39" t="s">
        <v>156</v>
      </c>
      <c r="C52" s="37" t="s">
        <v>53</v>
      </c>
      <c r="D52" s="82">
        <v>60.357164999999995</v>
      </c>
      <c r="E52" s="43"/>
      <c r="F52" s="86">
        <f t="shared" si="3"/>
        <v>0</v>
      </c>
      <c r="G52" s="12" t="str">
        <f>IF(J52="ok","Article stocké au magasin","Article non stocké attention délais")</f>
        <v>Article stocké au magasin</v>
      </c>
      <c r="H52" s="44"/>
      <c r="I52" s="44"/>
      <c r="J52" s="72" t="s">
        <v>7</v>
      </c>
    </row>
    <row r="53" spans="2:10" s="1" customFormat="1" x14ac:dyDescent="0.35">
      <c r="B53" s="39" t="s">
        <v>157</v>
      </c>
      <c r="C53" s="37" t="s">
        <v>54</v>
      </c>
      <c r="D53" s="82">
        <v>9.0237649999999991</v>
      </c>
      <c r="E53" s="43"/>
      <c r="F53" s="86">
        <f t="shared" si="3"/>
        <v>0</v>
      </c>
      <c r="G53" s="12" t="str">
        <f>IF(J53="ok","Article stocké au magasin","Article non stocké attention délais")</f>
        <v>Article stocké au magasin</v>
      </c>
      <c r="H53" s="44"/>
      <c r="I53" s="44"/>
      <c r="J53" s="72" t="s">
        <v>7</v>
      </c>
    </row>
    <row r="54" spans="2:10" s="1" customFormat="1" x14ac:dyDescent="0.35">
      <c r="B54" s="39" t="s">
        <v>246</v>
      </c>
      <c r="C54" s="47" t="s">
        <v>125</v>
      </c>
      <c r="D54" s="82">
        <v>33.952800000000003</v>
      </c>
      <c r="E54" s="43"/>
      <c r="F54" s="86">
        <f t="shared" si="3"/>
        <v>0</v>
      </c>
      <c r="G54" s="44"/>
      <c r="H54" s="44"/>
      <c r="I54" s="44"/>
      <c r="J54" s="72" t="s">
        <v>7</v>
      </c>
    </row>
    <row r="55" spans="2:10" s="1" customFormat="1" x14ac:dyDescent="0.35">
      <c r="B55" s="39" t="s">
        <v>247</v>
      </c>
      <c r="C55" s="47" t="s">
        <v>126</v>
      </c>
      <c r="D55" s="82">
        <v>7.4170699999999998</v>
      </c>
      <c r="E55" s="43"/>
      <c r="F55" s="86">
        <f t="shared" si="3"/>
        <v>0</v>
      </c>
      <c r="G55" s="44"/>
      <c r="H55" s="44"/>
      <c r="I55" s="44"/>
      <c r="J55" s="72" t="s">
        <v>7</v>
      </c>
    </row>
    <row r="56" spans="2:10" s="1" customFormat="1" x14ac:dyDescent="0.35">
      <c r="B56" s="39" t="s">
        <v>190</v>
      </c>
      <c r="C56" s="37" t="s">
        <v>1110</v>
      </c>
      <c r="D56" s="82"/>
      <c r="E56" s="43"/>
      <c r="F56" s="86">
        <f t="shared" si="3"/>
        <v>0</v>
      </c>
      <c r="G56" s="12" t="str">
        <f t="shared" ref="G56:G68" si="4">IF(J56="ok","Article stocké au magasin","Article non stocké attention délais")</f>
        <v>Article stocké au magasin</v>
      </c>
      <c r="H56" s="44"/>
      <c r="I56" s="44"/>
      <c r="J56" s="72" t="s">
        <v>7</v>
      </c>
    </row>
    <row r="57" spans="2:10" s="1" customFormat="1" x14ac:dyDescent="0.35">
      <c r="B57" s="39" t="s">
        <v>190</v>
      </c>
      <c r="C57" s="37" t="s">
        <v>1109</v>
      </c>
      <c r="D57" s="82">
        <v>0.81850500000000004</v>
      </c>
      <c r="E57" s="43"/>
      <c r="F57" s="86">
        <f t="shared" si="3"/>
        <v>0</v>
      </c>
      <c r="G57" s="12" t="str">
        <f t="shared" si="4"/>
        <v>Article stocké au magasin</v>
      </c>
      <c r="H57" s="44"/>
      <c r="I57" s="44"/>
      <c r="J57" s="72" t="s">
        <v>7</v>
      </c>
    </row>
    <row r="58" spans="2:10" s="1" customFormat="1" x14ac:dyDescent="0.35">
      <c r="B58" s="39" t="s">
        <v>191</v>
      </c>
      <c r="C58" s="37" t="s">
        <v>1111</v>
      </c>
      <c r="D58" s="82">
        <v>1.9502649999999999</v>
      </c>
      <c r="E58" s="43"/>
      <c r="F58" s="86">
        <f t="shared" si="3"/>
        <v>0</v>
      </c>
      <c r="G58" s="12" t="str">
        <f t="shared" si="4"/>
        <v>Article stocké au magasin</v>
      </c>
      <c r="H58" s="44"/>
      <c r="I58" s="44"/>
      <c r="J58" s="72" t="s">
        <v>7</v>
      </c>
    </row>
    <row r="59" spans="2:10" s="1" customFormat="1" x14ac:dyDescent="0.35">
      <c r="B59" s="39" t="s">
        <v>192</v>
      </c>
      <c r="C59" s="37" t="s">
        <v>1115</v>
      </c>
      <c r="D59" s="82">
        <v>2.50604</v>
      </c>
      <c r="E59" s="43"/>
      <c r="F59" s="86">
        <f t="shared" si="3"/>
        <v>0</v>
      </c>
      <c r="G59" s="12" t="str">
        <f t="shared" si="4"/>
        <v>Article stocké au magasin</v>
      </c>
      <c r="H59" s="44"/>
      <c r="I59" s="44"/>
      <c r="J59" s="72" t="s">
        <v>7</v>
      </c>
    </row>
    <row r="60" spans="2:10" s="1" customFormat="1" x14ac:dyDescent="0.35">
      <c r="B60" s="39" t="s">
        <v>192</v>
      </c>
      <c r="C60" s="37" t="s">
        <v>1114</v>
      </c>
      <c r="D60" s="82">
        <v>2.50604</v>
      </c>
      <c r="E60" s="43"/>
      <c r="F60" s="86">
        <f t="shared" si="3"/>
        <v>0</v>
      </c>
      <c r="G60" s="12" t="str">
        <f t="shared" si="4"/>
        <v>Article stocké au magasin</v>
      </c>
      <c r="H60" s="44"/>
      <c r="I60" s="44"/>
      <c r="J60" s="72" t="s">
        <v>7</v>
      </c>
    </row>
    <row r="61" spans="2:10" s="1" customFormat="1" x14ac:dyDescent="0.35">
      <c r="B61" s="39" t="s">
        <v>192</v>
      </c>
      <c r="C61" s="37" t="s">
        <v>1112</v>
      </c>
      <c r="D61" s="82">
        <v>2.50604</v>
      </c>
      <c r="E61" s="43"/>
      <c r="F61" s="86">
        <f t="shared" si="3"/>
        <v>0</v>
      </c>
      <c r="G61" s="12" t="str">
        <f t="shared" si="4"/>
        <v>Article stocké au magasin</v>
      </c>
      <c r="H61" s="44"/>
      <c r="I61" s="44"/>
      <c r="J61" s="72" t="s">
        <v>7</v>
      </c>
    </row>
    <row r="62" spans="2:10" s="1" customFormat="1" x14ac:dyDescent="0.35">
      <c r="B62" s="39" t="s">
        <v>193</v>
      </c>
      <c r="C62" s="37" t="s">
        <v>1113</v>
      </c>
      <c r="D62" s="82">
        <v>2.50604</v>
      </c>
      <c r="E62" s="43"/>
      <c r="F62" s="86">
        <f t="shared" si="3"/>
        <v>0</v>
      </c>
      <c r="G62" s="12" t="str">
        <f t="shared" si="4"/>
        <v>Article stocké au magasin</v>
      </c>
      <c r="H62" s="44"/>
      <c r="I62" s="44"/>
      <c r="J62" s="72" t="s">
        <v>7</v>
      </c>
    </row>
    <row r="63" spans="2:10" s="1" customFormat="1" x14ac:dyDescent="0.35">
      <c r="B63" s="39" t="s">
        <v>194</v>
      </c>
      <c r="C63" s="37" t="s">
        <v>1108</v>
      </c>
      <c r="D63" s="82">
        <v>0.83871499999999999</v>
      </c>
      <c r="E63" s="43"/>
      <c r="F63" s="86">
        <f t="shared" si="3"/>
        <v>0</v>
      </c>
      <c r="G63" s="12" t="str">
        <f t="shared" si="4"/>
        <v>Article stocké au magasin</v>
      </c>
      <c r="H63" s="44"/>
      <c r="I63" s="44"/>
      <c r="J63" s="72" t="s">
        <v>7</v>
      </c>
    </row>
    <row r="64" spans="2:10" s="1" customFormat="1" x14ac:dyDescent="0.35">
      <c r="B64" s="39" t="s">
        <v>195</v>
      </c>
      <c r="C64" s="37" t="s">
        <v>83</v>
      </c>
      <c r="D64" s="82">
        <v>2.2534149999999999</v>
      </c>
      <c r="E64" s="43"/>
      <c r="F64" s="86">
        <f t="shared" si="3"/>
        <v>0</v>
      </c>
      <c r="G64" s="12" t="str">
        <f t="shared" si="4"/>
        <v>Article stocké au magasin</v>
      </c>
      <c r="H64" s="44"/>
      <c r="I64" s="44"/>
      <c r="J64" s="72" t="s">
        <v>7</v>
      </c>
    </row>
    <row r="65" spans="2:10" s="1" customFormat="1" x14ac:dyDescent="0.35">
      <c r="B65" s="39" t="s">
        <v>167</v>
      </c>
      <c r="C65" s="37" t="s">
        <v>64</v>
      </c>
      <c r="D65" s="82">
        <v>9.3976500000000005</v>
      </c>
      <c r="E65" s="43"/>
      <c r="F65" s="86">
        <f t="shared" si="3"/>
        <v>0</v>
      </c>
      <c r="G65" s="12" t="str">
        <f t="shared" si="4"/>
        <v>Article stocké au magasin</v>
      </c>
      <c r="H65" s="44"/>
      <c r="I65" s="44"/>
      <c r="J65" s="72" t="s">
        <v>7</v>
      </c>
    </row>
    <row r="66" spans="2:10" s="1" customFormat="1" x14ac:dyDescent="0.35">
      <c r="B66" s="39" t="s">
        <v>158</v>
      </c>
      <c r="C66" s="37" t="s">
        <v>55</v>
      </c>
      <c r="D66" s="82">
        <v>0.89934500000000006</v>
      </c>
      <c r="E66" s="43"/>
      <c r="F66" s="86">
        <f t="shared" si="3"/>
        <v>0</v>
      </c>
      <c r="G66" s="12" t="str">
        <f t="shared" si="4"/>
        <v>Article stocké au magasin</v>
      </c>
      <c r="H66" s="44"/>
      <c r="I66" s="44"/>
      <c r="J66" s="72" t="s">
        <v>7</v>
      </c>
    </row>
    <row r="67" spans="2:10" s="1" customFormat="1" x14ac:dyDescent="0.35">
      <c r="B67" s="39" t="s">
        <v>203</v>
      </c>
      <c r="C67" s="37" t="s">
        <v>88</v>
      </c>
      <c r="D67" s="82">
        <v>160.416875</v>
      </c>
      <c r="E67" s="43"/>
      <c r="F67" s="86">
        <f t="shared" ref="F67:F98" si="5">ROUND(D67*E67,2)</f>
        <v>0</v>
      </c>
      <c r="G67" s="12" t="str">
        <f t="shared" si="4"/>
        <v>Article stocké au magasin</v>
      </c>
      <c r="H67" s="44"/>
      <c r="I67" s="44"/>
      <c r="J67" s="72" t="s">
        <v>7</v>
      </c>
    </row>
    <row r="68" spans="2:10" s="1" customFormat="1" x14ac:dyDescent="0.35">
      <c r="B68" s="39" t="s">
        <v>159</v>
      </c>
      <c r="C68" s="37" t="s">
        <v>56</v>
      </c>
      <c r="D68" s="82">
        <v>0.88924000000000003</v>
      </c>
      <c r="E68" s="43"/>
      <c r="F68" s="86">
        <f t="shared" si="5"/>
        <v>0</v>
      </c>
      <c r="G68" s="12" t="str">
        <f t="shared" si="4"/>
        <v>Article stocké au magasin</v>
      </c>
      <c r="H68" s="44"/>
      <c r="I68" s="44"/>
      <c r="J68" s="72" t="s">
        <v>7</v>
      </c>
    </row>
    <row r="69" spans="2:10" s="1" customFormat="1" x14ac:dyDescent="0.35">
      <c r="B69" s="39" t="s">
        <v>239</v>
      </c>
      <c r="C69" s="47" t="s">
        <v>118</v>
      </c>
      <c r="D69" s="82">
        <v>0.212205</v>
      </c>
      <c r="E69" s="43"/>
      <c r="F69" s="86">
        <f t="shared" si="5"/>
        <v>0</v>
      </c>
      <c r="G69" s="44"/>
      <c r="H69" s="44"/>
      <c r="I69" s="44"/>
      <c r="J69" s="72" t="s">
        <v>7</v>
      </c>
    </row>
    <row r="70" spans="2:10" s="1" customFormat="1" x14ac:dyDescent="0.35">
      <c r="B70" s="39" t="s">
        <v>204</v>
      </c>
      <c r="C70" s="37" t="s">
        <v>89</v>
      </c>
      <c r="D70" s="82">
        <v>4.7291400000000001</v>
      </c>
      <c r="E70" s="43"/>
      <c r="F70" s="86">
        <f t="shared" si="5"/>
        <v>0</v>
      </c>
      <c r="G70" s="12" t="str">
        <f>IF(J70="ok","Article stocké au magasin","Article non stocké attention délais")</f>
        <v>Article stocké au magasin</v>
      </c>
      <c r="H70" s="44"/>
      <c r="I70" s="44"/>
      <c r="J70" s="72" t="s">
        <v>7</v>
      </c>
    </row>
    <row r="71" spans="2:10" s="1" customFormat="1" x14ac:dyDescent="0.35">
      <c r="B71" s="39" t="s">
        <v>205</v>
      </c>
      <c r="C71" s="37" t="s">
        <v>90</v>
      </c>
      <c r="D71" s="82">
        <v>8.0031599999999994</v>
      </c>
      <c r="E71" s="43"/>
      <c r="F71" s="86">
        <f t="shared" si="5"/>
        <v>0</v>
      </c>
      <c r="G71" s="12" t="str">
        <f>IF(J71="ok","Article stocké au magasin","Article non stocké attention délais")</f>
        <v>Article stocké au magasin</v>
      </c>
      <c r="H71" s="44"/>
      <c r="I71" s="44"/>
      <c r="J71" s="72" t="s">
        <v>7</v>
      </c>
    </row>
    <row r="72" spans="2:10" s="1" customFormat="1" x14ac:dyDescent="0.35">
      <c r="B72" s="39" t="s">
        <v>177</v>
      </c>
      <c r="C72" s="37" t="s">
        <v>1079</v>
      </c>
      <c r="D72" s="82">
        <v>23.241499999999998</v>
      </c>
      <c r="E72" s="43"/>
      <c r="F72" s="86">
        <f t="shared" si="5"/>
        <v>0</v>
      </c>
      <c r="G72" s="12" t="str">
        <f>IF(J72="ok","Article stocké au magasin","Article non stocké attention délais")</f>
        <v>Article stocké au magasin</v>
      </c>
      <c r="H72" s="44"/>
      <c r="I72" s="44"/>
      <c r="J72" s="72" t="s">
        <v>7</v>
      </c>
    </row>
    <row r="73" spans="2:10" s="1" customFormat="1" x14ac:dyDescent="0.35">
      <c r="B73" s="39" t="s">
        <v>245</v>
      </c>
      <c r="C73" s="47" t="s">
        <v>124</v>
      </c>
      <c r="D73" s="82">
        <v>23.928640000000001</v>
      </c>
      <c r="E73" s="43"/>
      <c r="F73" s="86">
        <f t="shared" si="5"/>
        <v>0</v>
      </c>
      <c r="G73" s="44"/>
      <c r="H73" s="44"/>
      <c r="I73" s="44"/>
      <c r="J73" s="72" t="s">
        <v>7</v>
      </c>
    </row>
    <row r="74" spans="2:10" s="1" customFormat="1" ht="75" customHeight="1" x14ac:dyDescent="0.35">
      <c r="B74" s="39" t="s">
        <v>219</v>
      </c>
      <c r="C74" s="37" t="s">
        <v>1133</v>
      </c>
      <c r="D74" s="82">
        <v>28.617360000000001</v>
      </c>
      <c r="E74" s="43"/>
      <c r="F74" s="86">
        <f t="shared" si="5"/>
        <v>0</v>
      </c>
      <c r="G74" s="12" t="str">
        <f>IF(J74="ok","Article stocké au magasin","Article non stocké attention délais")</f>
        <v>Article stocké au magasin</v>
      </c>
      <c r="H74" s="44"/>
      <c r="I74" s="44"/>
      <c r="J74" s="72" t="s">
        <v>7</v>
      </c>
    </row>
    <row r="75" spans="2:10" s="1" customFormat="1" x14ac:dyDescent="0.35">
      <c r="B75" s="39" t="s">
        <v>225</v>
      </c>
      <c r="C75" s="47" t="s">
        <v>106</v>
      </c>
      <c r="D75" s="82">
        <v>33.5486</v>
      </c>
      <c r="E75" s="43"/>
      <c r="F75" s="86">
        <f t="shared" si="5"/>
        <v>0</v>
      </c>
      <c r="G75" s="44"/>
      <c r="H75" s="44"/>
      <c r="I75" s="44"/>
      <c r="J75" s="72" t="s">
        <v>7</v>
      </c>
    </row>
    <row r="76" spans="2:10" s="1" customFormat="1" x14ac:dyDescent="0.35">
      <c r="B76" s="39" t="s">
        <v>206</v>
      </c>
      <c r="C76" s="37" t="s">
        <v>91</v>
      </c>
      <c r="D76" s="82">
        <v>43.006880000000002</v>
      </c>
      <c r="E76" s="43"/>
      <c r="F76" s="86">
        <f t="shared" si="5"/>
        <v>0</v>
      </c>
      <c r="G76" s="12" t="str">
        <f>IF(J76="ok","Article stocké au magasin","Article non stocké attention délais")</f>
        <v>Article stocké au magasin</v>
      </c>
      <c r="H76" s="44"/>
      <c r="I76" s="44"/>
      <c r="J76" s="72" t="s">
        <v>7</v>
      </c>
    </row>
    <row r="77" spans="2:10" s="1" customFormat="1" ht="75" customHeight="1" x14ac:dyDescent="0.35">
      <c r="B77" s="39" t="s">
        <v>188</v>
      </c>
      <c r="C77" s="37" t="s">
        <v>81</v>
      </c>
      <c r="D77" s="82">
        <v>38.105955000000002</v>
      </c>
      <c r="E77" s="43"/>
      <c r="F77" s="86">
        <f t="shared" si="5"/>
        <v>0</v>
      </c>
      <c r="G77" s="12" t="str">
        <f>IF(J77="ok","Article stocké au magasin","Article non stocké attention délais")</f>
        <v>Article stocké au magasin</v>
      </c>
      <c r="H77" s="44"/>
      <c r="I77" s="44"/>
      <c r="J77" s="72" t="s">
        <v>7</v>
      </c>
    </row>
    <row r="78" spans="2:10" s="1" customFormat="1" x14ac:dyDescent="0.35">
      <c r="B78" s="39" t="s">
        <v>240</v>
      </c>
      <c r="C78" s="47" t="s">
        <v>119</v>
      </c>
      <c r="D78" s="82">
        <v>46.624470000000002</v>
      </c>
      <c r="E78" s="43"/>
      <c r="F78" s="86">
        <f t="shared" si="5"/>
        <v>0</v>
      </c>
      <c r="G78" s="44"/>
      <c r="H78" s="44"/>
      <c r="I78" s="44"/>
      <c r="J78" s="72" t="s">
        <v>7</v>
      </c>
    </row>
    <row r="79" spans="2:10" s="1" customFormat="1" x14ac:dyDescent="0.35">
      <c r="B79" s="39" t="s">
        <v>160</v>
      </c>
      <c r="C79" s="37" t="s">
        <v>57</v>
      </c>
      <c r="D79" s="82">
        <v>17.643330000000002</v>
      </c>
      <c r="E79" s="43"/>
      <c r="F79" s="86">
        <f t="shared" si="5"/>
        <v>0</v>
      </c>
      <c r="G79" s="12" t="str">
        <f>IF(J79="ok","Article stocké au magasin","Article non stocké attention délais")</f>
        <v>Article stocké au magasin</v>
      </c>
      <c r="H79" s="44"/>
      <c r="I79" s="44"/>
      <c r="J79" s="72" t="s">
        <v>7</v>
      </c>
    </row>
    <row r="80" spans="2:10" s="1" customFormat="1" ht="75" customHeight="1" x14ac:dyDescent="0.35">
      <c r="B80" s="39" t="s">
        <v>241</v>
      </c>
      <c r="C80" s="47" t="s">
        <v>120</v>
      </c>
      <c r="D80" s="82">
        <v>22.645305</v>
      </c>
      <c r="E80" s="43"/>
      <c r="F80" s="86">
        <f t="shared" si="5"/>
        <v>0</v>
      </c>
      <c r="G80" s="44"/>
      <c r="H80" s="44"/>
      <c r="I80" s="44"/>
      <c r="J80" s="72" t="s">
        <v>7</v>
      </c>
    </row>
    <row r="81" spans="2:10" s="1" customFormat="1" x14ac:dyDescent="0.35">
      <c r="B81" s="39" t="s">
        <v>249</v>
      </c>
      <c r="C81" s="47" t="s">
        <v>250</v>
      </c>
      <c r="D81" s="82">
        <v>4.0419999999999998E-2</v>
      </c>
      <c r="E81" s="43"/>
      <c r="F81" s="86">
        <f t="shared" si="5"/>
        <v>0</v>
      </c>
      <c r="G81" s="44"/>
      <c r="H81" s="44"/>
      <c r="I81" s="44"/>
      <c r="J81" s="72" t="s">
        <v>7</v>
      </c>
    </row>
    <row r="82" spans="2:10" s="1" customFormat="1" x14ac:dyDescent="0.35">
      <c r="B82" s="39" t="s">
        <v>254</v>
      </c>
      <c r="C82" s="47" t="s">
        <v>255</v>
      </c>
      <c r="D82" s="82">
        <v>234.830095</v>
      </c>
      <c r="E82" s="43"/>
      <c r="F82" s="86">
        <f t="shared" si="5"/>
        <v>0</v>
      </c>
      <c r="G82" s="44"/>
      <c r="H82" s="44"/>
      <c r="I82" s="44"/>
      <c r="J82" s="72" t="s">
        <v>7</v>
      </c>
    </row>
    <row r="83" spans="2:10" s="1" customFormat="1" ht="25" x14ac:dyDescent="0.35">
      <c r="B83" s="39" t="s">
        <v>161</v>
      </c>
      <c r="C83" s="50" t="s">
        <v>58</v>
      </c>
      <c r="D83" s="82">
        <v>20.189790000000002</v>
      </c>
      <c r="E83" s="43"/>
      <c r="F83" s="86">
        <f t="shared" si="5"/>
        <v>0</v>
      </c>
      <c r="G83" s="12" t="str">
        <f>IF(J83="ok","Article stocké au magasin","Article non stocké attention délais")</f>
        <v>Article stocké au magasin</v>
      </c>
      <c r="H83" s="44"/>
      <c r="I83" s="44"/>
      <c r="J83" s="72" t="s">
        <v>7</v>
      </c>
    </row>
    <row r="84" spans="2:10" s="1" customFormat="1" ht="75" customHeight="1" x14ac:dyDescent="0.35">
      <c r="B84" s="39" t="s">
        <v>244</v>
      </c>
      <c r="C84" s="47" t="s">
        <v>123</v>
      </c>
      <c r="D84" s="82">
        <v>34.356999999999999</v>
      </c>
      <c r="E84" s="43"/>
      <c r="F84" s="86">
        <f t="shared" si="5"/>
        <v>0</v>
      </c>
      <c r="G84" s="44"/>
      <c r="H84" s="44"/>
      <c r="I84" s="44"/>
      <c r="J84" s="72" t="s">
        <v>7</v>
      </c>
    </row>
    <row r="85" spans="2:10" s="1" customFormat="1" ht="75" customHeight="1" x14ac:dyDescent="0.35">
      <c r="B85" s="39" t="s">
        <v>242</v>
      </c>
      <c r="C85" s="47" t="s">
        <v>121</v>
      </c>
      <c r="D85" s="82">
        <v>32.497679999999995</v>
      </c>
      <c r="E85" s="43"/>
      <c r="F85" s="86">
        <f t="shared" si="5"/>
        <v>0</v>
      </c>
      <c r="G85" s="44"/>
      <c r="H85" s="44"/>
      <c r="I85" s="44"/>
      <c r="J85" s="72" t="s">
        <v>7</v>
      </c>
    </row>
    <row r="86" spans="2:10" s="1" customFormat="1" ht="75" customHeight="1" x14ac:dyDescent="0.35">
      <c r="B86" s="39" t="s">
        <v>243</v>
      </c>
      <c r="C86" s="47" t="s">
        <v>122</v>
      </c>
      <c r="D86" s="82">
        <v>32.497679999999995</v>
      </c>
      <c r="E86" s="43"/>
      <c r="F86" s="86">
        <f t="shared" si="5"/>
        <v>0</v>
      </c>
      <c r="G86" s="44"/>
      <c r="H86" s="44"/>
      <c r="I86" s="44"/>
      <c r="J86" s="72" t="s">
        <v>7</v>
      </c>
    </row>
    <row r="87" spans="2:10" s="1" customFormat="1" ht="75" customHeight="1" x14ac:dyDescent="0.35">
      <c r="B87" s="39" t="s">
        <v>207</v>
      </c>
      <c r="C87" s="37" t="s">
        <v>92</v>
      </c>
      <c r="D87" s="82">
        <v>17.431125000000002</v>
      </c>
      <c r="E87" s="43"/>
      <c r="F87" s="86">
        <f t="shared" si="5"/>
        <v>0</v>
      </c>
      <c r="G87" s="12" t="str">
        <f>IF(J87="ok","Article stocké au magasin","Article non stocké attention délais")</f>
        <v>Article stocké au magasin</v>
      </c>
      <c r="H87" s="44"/>
      <c r="I87" s="44"/>
      <c r="J87" s="72" t="s">
        <v>7</v>
      </c>
    </row>
    <row r="88" spans="2:10" s="1" customFormat="1" ht="75" customHeight="1" x14ac:dyDescent="0.35">
      <c r="B88" s="39" t="s">
        <v>208</v>
      </c>
      <c r="C88" s="37" t="s">
        <v>93</v>
      </c>
      <c r="D88" s="82">
        <v>27.889800000000001</v>
      </c>
      <c r="E88" s="43"/>
      <c r="F88" s="86">
        <f t="shared" si="5"/>
        <v>0</v>
      </c>
      <c r="G88" s="12" t="str">
        <f>IF(J88="ok","Article stocké au magasin","Article non stocké attention délais")</f>
        <v>Article stocké au magasin</v>
      </c>
      <c r="H88" s="44"/>
      <c r="I88" s="44"/>
      <c r="J88" s="72" t="s">
        <v>7</v>
      </c>
    </row>
    <row r="89" spans="2:10" s="1" customFormat="1" x14ac:dyDescent="0.35">
      <c r="B89" s="39" t="s">
        <v>209</v>
      </c>
      <c r="C89" s="37" t="s">
        <v>94</v>
      </c>
      <c r="D89" s="82">
        <v>11.01445</v>
      </c>
      <c r="E89" s="43"/>
      <c r="F89" s="86">
        <f t="shared" si="5"/>
        <v>0</v>
      </c>
      <c r="G89" s="12" t="str">
        <f>IF(J89="ok","Article stocké au magasin","Article non stocké attention délais")</f>
        <v>Article stocké au magasin</v>
      </c>
      <c r="H89" s="44"/>
      <c r="I89" s="44"/>
      <c r="J89" s="72" t="s">
        <v>7</v>
      </c>
    </row>
    <row r="90" spans="2:10" s="1" customFormat="1" x14ac:dyDescent="0.35">
      <c r="B90" s="39"/>
      <c r="C90" s="37" t="s">
        <v>1124</v>
      </c>
      <c r="D90" s="82">
        <v>7.2</v>
      </c>
      <c r="E90" s="43"/>
      <c r="F90" s="86">
        <f t="shared" si="5"/>
        <v>0</v>
      </c>
      <c r="G90" s="12"/>
      <c r="H90" s="44"/>
      <c r="I90" s="44"/>
      <c r="J90" s="72" t="s">
        <v>7</v>
      </c>
    </row>
    <row r="91" spans="2:10" s="1" customFormat="1" x14ac:dyDescent="0.35">
      <c r="B91" s="39" t="s">
        <v>211</v>
      </c>
      <c r="C91" s="37" t="s">
        <v>1122</v>
      </c>
      <c r="D91" s="82">
        <v>1.3944899999999998</v>
      </c>
      <c r="E91" s="43"/>
      <c r="F91" s="86">
        <f t="shared" si="5"/>
        <v>0</v>
      </c>
      <c r="G91" s="12" t="str">
        <f>IF(J91="ok","Article stocké au magasin","Article non stocké attention délais")</f>
        <v>Article non stocké attention délais</v>
      </c>
      <c r="H91" s="44"/>
      <c r="I91" s="44"/>
      <c r="J91" s="72"/>
    </row>
    <row r="92" spans="2:10" s="1" customFormat="1" x14ac:dyDescent="0.35">
      <c r="B92" s="39" t="s">
        <v>210</v>
      </c>
      <c r="C92" s="37" t="s">
        <v>1123</v>
      </c>
      <c r="D92" s="82">
        <v>2.5868799999999998</v>
      </c>
      <c r="E92" s="43"/>
      <c r="F92" s="86">
        <f t="shared" si="5"/>
        <v>0</v>
      </c>
      <c r="G92" s="12" t="str">
        <f>IF(J92="ok","Article stocké au magasin","Article non stocké attention délais")</f>
        <v>Article stocké au magasin</v>
      </c>
      <c r="H92" s="44"/>
      <c r="I92" s="44"/>
      <c r="J92" s="72" t="s">
        <v>7</v>
      </c>
    </row>
    <row r="93" spans="2:10" s="1" customFormat="1" x14ac:dyDescent="0.35">
      <c r="B93" s="39" t="s">
        <v>213</v>
      </c>
      <c r="C93" s="37" t="s">
        <v>1125</v>
      </c>
      <c r="D93" s="82">
        <v>2.0209999999999999</v>
      </c>
      <c r="E93" s="43"/>
      <c r="F93" s="86">
        <f t="shared" si="5"/>
        <v>0</v>
      </c>
      <c r="G93" s="12" t="str">
        <f>IF(J93="ok","Article stocké au magasin","Article non stocké attention délais")</f>
        <v>Article stocké au magasin</v>
      </c>
      <c r="H93" s="44"/>
      <c r="I93" s="44"/>
      <c r="J93" s="72" t="s">
        <v>7</v>
      </c>
    </row>
    <row r="94" spans="2:10" s="1" customFormat="1" x14ac:dyDescent="0.35">
      <c r="B94" s="39" t="s">
        <v>212</v>
      </c>
      <c r="C94" s="37" t="s">
        <v>96</v>
      </c>
      <c r="D94" s="82">
        <v>1.2024949999999999</v>
      </c>
      <c r="E94" s="43"/>
      <c r="F94" s="86">
        <f t="shared" si="5"/>
        <v>0</v>
      </c>
      <c r="G94" s="12" t="str">
        <f>IF(J94="ok","Article stocké au magasin","Article non stocké attention délais")</f>
        <v>Article stocké au magasin</v>
      </c>
      <c r="H94" s="44"/>
      <c r="I94" s="44"/>
      <c r="J94" s="72" t="s">
        <v>7</v>
      </c>
    </row>
    <row r="95" spans="2:10" s="1" customFormat="1" x14ac:dyDescent="0.35">
      <c r="B95" s="39" t="s">
        <v>256</v>
      </c>
      <c r="C95" s="47" t="s">
        <v>257</v>
      </c>
      <c r="D95" s="82">
        <v>1.5056449999999999</v>
      </c>
      <c r="E95" s="43"/>
      <c r="F95" s="86">
        <f t="shared" si="5"/>
        <v>0</v>
      </c>
      <c r="G95" s="44"/>
      <c r="H95" s="44"/>
      <c r="I95" s="44"/>
      <c r="J95" s="72" t="s">
        <v>7</v>
      </c>
    </row>
    <row r="96" spans="2:10" s="1" customFormat="1" x14ac:dyDescent="0.35">
      <c r="B96" s="39" t="s">
        <v>214</v>
      </c>
      <c r="C96" s="37" t="s">
        <v>97</v>
      </c>
      <c r="D96" s="82">
        <v>2.7081400000000002</v>
      </c>
      <c r="E96" s="43"/>
      <c r="F96" s="86">
        <f t="shared" si="5"/>
        <v>0</v>
      </c>
      <c r="G96" s="12" t="str">
        <f t="shared" ref="G96:G103" si="6">IF(J96="ok","Article stocké au magasin","Article non stocké attention délais")</f>
        <v>Article stocké au magasin</v>
      </c>
      <c r="H96" s="44"/>
      <c r="I96" s="44"/>
      <c r="J96" s="72" t="s">
        <v>7</v>
      </c>
    </row>
    <row r="97" spans="2:10" s="1" customFormat="1" x14ac:dyDescent="0.35">
      <c r="B97" s="39" t="s">
        <v>163</v>
      </c>
      <c r="C97" s="37" t="s">
        <v>60</v>
      </c>
      <c r="D97" s="82">
        <v>4.6482999999999999</v>
      </c>
      <c r="E97" s="43"/>
      <c r="F97" s="86">
        <f t="shared" si="5"/>
        <v>0</v>
      </c>
      <c r="G97" s="12" t="str">
        <f t="shared" si="6"/>
        <v>Article stocké au magasin</v>
      </c>
      <c r="H97" s="44"/>
      <c r="I97" s="44"/>
      <c r="J97" s="72" t="s">
        <v>7</v>
      </c>
    </row>
    <row r="98" spans="2:10" s="1" customFormat="1" x14ac:dyDescent="0.35">
      <c r="B98" s="39" t="s">
        <v>187</v>
      </c>
      <c r="C98" s="37" t="s">
        <v>80</v>
      </c>
      <c r="D98" s="82">
        <v>4.6482999999999999</v>
      </c>
      <c r="E98" s="43"/>
      <c r="F98" s="86">
        <f t="shared" si="5"/>
        <v>0</v>
      </c>
      <c r="G98" s="12" t="str">
        <f t="shared" si="6"/>
        <v>Article stocké au magasin</v>
      </c>
      <c r="H98" s="44"/>
      <c r="I98" s="44"/>
      <c r="J98" s="72" t="s">
        <v>7</v>
      </c>
    </row>
    <row r="99" spans="2:10" s="1" customFormat="1" x14ac:dyDescent="0.35">
      <c r="B99" s="39" t="s">
        <v>164</v>
      </c>
      <c r="C99" s="37" t="s">
        <v>61</v>
      </c>
      <c r="D99" s="82">
        <v>4.6482999999999999</v>
      </c>
      <c r="E99" s="43"/>
      <c r="F99" s="86">
        <f t="shared" ref="F99:F130" si="7">ROUND(D99*E99,2)</f>
        <v>0</v>
      </c>
      <c r="G99" s="12" t="str">
        <f t="shared" si="6"/>
        <v>Article stocké au magasin</v>
      </c>
      <c r="H99" s="44"/>
      <c r="I99" s="44"/>
      <c r="J99" s="72" t="s">
        <v>7</v>
      </c>
    </row>
    <row r="100" spans="2:10" s="1" customFormat="1" x14ac:dyDescent="0.35">
      <c r="B100" s="39" t="s">
        <v>162</v>
      </c>
      <c r="C100" s="37" t="s">
        <v>59</v>
      </c>
      <c r="D100" s="82">
        <v>4.6482999999999999</v>
      </c>
      <c r="E100" s="43"/>
      <c r="F100" s="86">
        <f t="shared" si="7"/>
        <v>0</v>
      </c>
      <c r="G100" s="12" t="str">
        <f t="shared" si="6"/>
        <v>Article stocké au magasin</v>
      </c>
      <c r="H100" s="44"/>
      <c r="I100" s="44"/>
      <c r="J100" s="72" t="s">
        <v>7</v>
      </c>
    </row>
    <row r="101" spans="2:10" s="1" customFormat="1" x14ac:dyDescent="0.35">
      <c r="B101" s="39" t="s">
        <v>165</v>
      </c>
      <c r="C101" s="37" t="s">
        <v>62</v>
      </c>
      <c r="D101" s="82">
        <v>2.4555150000000001</v>
      </c>
      <c r="E101" s="43"/>
      <c r="F101" s="86">
        <f t="shared" si="7"/>
        <v>0</v>
      </c>
      <c r="G101" s="12" t="str">
        <f t="shared" si="6"/>
        <v>Article stocké au magasin</v>
      </c>
      <c r="H101" s="44"/>
      <c r="I101" s="44"/>
      <c r="J101" s="72" t="s">
        <v>7</v>
      </c>
    </row>
    <row r="102" spans="2:10" s="1" customFormat="1" x14ac:dyDescent="0.35">
      <c r="B102" s="39" t="s">
        <v>215</v>
      </c>
      <c r="C102" s="37" t="s">
        <v>98</v>
      </c>
      <c r="D102" s="82">
        <v>1.970475</v>
      </c>
      <c r="E102" s="43"/>
      <c r="F102" s="86">
        <f t="shared" si="7"/>
        <v>0</v>
      </c>
      <c r="G102" s="12" t="str">
        <f t="shared" si="6"/>
        <v>Article stocké au magasin</v>
      </c>
      <c r="H102" s="44"/>
      <c r="I102" s="44"/>
      <c r="J102" s="72" t="s">
        <v>7</v>
      </c>
    </row>
    <row r="103" spans="2:10" s="1" customFormat="1" x14ac:dyDescent="0.35">
      <c r="B103" s="39" t="s">
        <v>166</v>
      </c>
      <c r="C103" s="37" t="s">
        <v>63</v>
      </c>
      <c r="D103" s="82">
        <v>1.9401599999999999</v>
      </c>
      <c r="E103" s="43"/>
      <c r="F103" s="86">
        <f t="shared" si="7"/>
        <v>0</v>
      </c>
      <c r="G103" s="12" t="str">
        <f t="shared" si="6"/>
        <v>Article stocké au magasin</v>
      </c>
      <c r="H103" s="44"/>
      <c r="I103" s="44"/>
      <c r="J103" s="72" t="s">
        <v>7</v>
      </c>
    </row>
    <row r="104" spans="2:10" s="1" customFormat="1" x14ac:dyDescent="0.35">
      <c r="B104" s="39" t="s">
        <v>1189</v>
      </c>
      <c r="C104" s="47" t="s">
        <v>1126</v>
      </c>
      <c r="D104" s="82">
        <v>1.970475</v>
      </c>
      <c r="E104" s="43"/>
      <c r="F104" s="86">
        <f t="shared" si="7"/>
        <v>0</v>
      </c>
      <c r="G104" s="44"/>
      <c r="H104" s="44"/>
      <c r="I104" s="44"/>
      <c r="J104" s="72" t="s">
        <v>7</v>
      </c>
    </row>
    <row r="105" spans="2:10" s="1" customFormat="1" x14ac:dyDescent="0.35">
      <c r="B105" s="39" t="s">
        <v>229</v>
      </c>
      <c r="C105" s="47" t="s">
        <v>110</v>
      </c>
      <c r="D105" s="82">
        <v>1.970475</v>
      </c>
      <c r="E105" s="43"/>
      <c r="F105" s="86">
        <f t="shared" si="7"/>
        <v>0</v>
      </c>
      <c r="G105" s="44"/>
      <c r="H105" s="44"/>
      <c r="I105" s="44"/>
      <c r="J105" s="72" t="s">
        <v>7</v>
      </c>
    </row>
    <row r="106" spans="2:10" s="1" customFormat="1" x14ac:dyDescent="0.35">
      <c r="B106" s="39" t="s">
        <v>168</v>
      </c>
      <c r="C106" s="37" t="s">
        <v>65</v>
      </c>
      <c r="D106" s="82">
        <v>36.378</v>
      </c>
      <c r="E106" s="43"/>
      <c r="F106" s="86">
        <f t="shared" si="7"/>
        <v>0</v>
      </c>
      <c r="G106" s="12" t="str">
        <f>IF(J106="ok","Article stocké au magasin","Article non stocké attention délais")</f>
        <v>Article non stocké attention délais</v>
      </c>
      <c r="H106" s="44"/>
      <c r="I106" s="44"/>
      <c r="J106" s="73"/>
    </row>
    <row r="107" spans="2:10" s="1" customFormat="1" x14ac:dyDescent="0.35">
      <c r="B107" s="39" t="s">
        <v>169</v>
      </c>
      <c r="C107" s="37" t="s">
        <v>66</v>
      </c>
      <c r="D107" s="82">
        <v>160.416875</v>
      </c>
      <c r="E107" s="43"/>
      <c r="F107" s="86">
        <f t="shared" si="7"/>
        <v>0</v>
      </c>
      <c r="G107" s="12" t="str">
        <f>IF(J107="ok","Article stocké au magasin","Article non stocké attention délais")</f>
        <v>Article non stocké attention délais</v>
      </c>
      <c r="H107" s="44"/>
      <c r="I107" s="44"/>
      <c r="J107" s="73"/>
    </row>
    <row r="108" spans="2:10" s="1" customFormat="1" x14ac:dyDescent="0.35">
      <c r="B108" s="39" t="s">
        <v>216</v>
      </c>
      <c r="C108" s="37" t="s">
        <v>99</v>
      </c>
      <c r="D108" s="82">
        <v>3.5064350000000002</v>
      </c>
      <c r="E108" s="43"/>
      <c r="F108" s="86">
        <f t="shared" si="7"/>
        <v>0</v>
      </c>
      <c r="G108" s="12" t="str">
        <f>IF(J108="ok","Article stocké au magasin","Article non stocké attention délais")</f>
        <v>Article non stocké attention délais</v>
      </c>
      <c r="H108" s="44"/>
      <c r="I108" s="44"/>
      <c r="J108" s="73"/>
    </row>
    <row r="109" spans="2:10" s="1" customFormat="1" x14ac:dyDescent="0.35">
      <c r="B109" s="39" t="s">
        <v>217</v>
      </c>
      <c r="C109" s="37" t="s">
        <v>100</v>
      </c>
      <c r="D109" s="82">
        <v>4.5169350000000001</v>
      </c>
      <c r="E109" s="43"/>
      <c r="F109" s="86">
        <f t="shared" si="7"/>
        <v>0</v>
      </c>
      <c r="G109" s="12" t="str">
        <f>IF(J109="ok","Article stocké au magasin","Article non stocké attention délais")</f>
        <v>Article non stocké attention délais</v>
      </c>
      <c r="H109" s="44"/>
      <c r="I109" s="44"/>
      <c r="J109" s="73"/>
    </row>
    <row r="110" spans="2:10" s="1" customFormat="1" x14ac:dyDescent="0.35">
      <c r="B110" s="39" t="s">
        <v>233</v>
      </c>
      <c r="C110" s="47" t="s">
        <v>113</v>
      </c>
      <c r="D110" s="82">
        <v>0.67703500000000005</v>
      </c>
      <c r="E110" s="43"/>
      <c r="F110" s="86">
        <f t="shared" si="7"/>
        <v>0</v>
      </c>
      <c r="G110" s="44"/>
      <c r="H110" s="44"/>
      <c r="I110" s="44"/>
      <c r="J110" s="73"/>
    </row>
    <row r="111" spans="2:10" s="1" customFormat="1" x14ac:dyDescent="0.35">
      <c r="B111" s="39" t="s">
        <v>234</v>
      </c>
      <c r="C111" s="47" t="s">
        <v>114</v>
      </c>
      <c r="D111" s="82">
        <v>10.3071</v>
      </c>
      <c r="E111" s="43"/>
      <c r="F111" s="86">
        <f t="shared" si="7"/>
        <v>0</v>
      </c>
      <c r="G111" s="44"/>
      <c r="H111" s="44"/>
      <c r="I111" s="44"/>
      <c r="J111" s="73"/>
    </row>
    <row r="112" spans="2:10" s="1" customFormat="1" x14ac:dyDescent="0.35">
      <c r="B112" s="39" t="s">
        <v>218</v>
      </c>
      <c r="C112" s="37" t="s">
        <v>101</v>
      </c>
      <c r="D112" s="82">
        <v>15.84464</v>
      </c>
      <c r="E112" s="43"/>
      <c r="F112" s="86">
        <f t="shared" si="7"/>
        <v>0</v>
      </c>
      <c r="G112" s="12" t="str">
        <f>IF(J112="ok","Article stocké au magasin","Article non stocké attention délais")</f>
        <v>Article non stocké attention délais</v>
      </c>
      <c r="H112" s="44"/>
      <c r="I112" s="44"/>
      <c r="J112" s="73"/>
    </row>
    <row r="113" spans="2:10" s="1" customFormat="1" x14ac:dyDescent="0.35">
      <c r="B113" s="39" t="s">
        <v>235</v>
      </c>
      <c r="C113" s="47" t="s">
        <v>115</v>
      </c>
      <c r="D113" s="82">
        <v>5.11313</v>
      </c>
      <c r="E113" s="43"/>
      <c r="F113" s="86">
        <f t="shared" si="7"/>
        <v>0</v>
      </c>
      <c r="G113" s="44"/>
      <c r="H113" s="44"/>
      <c r="I113" s="44"/>
      <c r="J113" s="73"/>
    </row>
    <row r="114" spans="2:10" s="1" customFormat="1" x14ac:dyDescent="0.35">
      <c r="B114" s="39" t="s">
        <v>236</v>
      </c>
      <c r="C114" s="47" t="s">
        <v>116</v>
      </c>
      <c r="D114" s="82">
        <v>2.9708700000000001</v>
      </c>
      <c r="E114" s="43"/>
      <c r="F114" s="86">
        <f t="shared" si="7"/>
        <v>0</v>
      </c>
      <c r="G114" s="44"/>
      <c r="H114" s="44"/>
      <c r="I114" s="44"/>
      <c r="J114" s="73"/>
    </row>
    <row r="115" spans="2:10" s="1" customFormat="1" ht="75" customHeight="1" x14ac:dyDescent="0.35">
      <c r="B115" s="39" t="s">
        <v>170</v>
      </c>
      <c r="C115" s="37" t="s">
        <v>67</v>
      </c>
      <c r="D115" s="82">
        <v>202.92860999999999</v>
      </c>
      <c r="E115" s="43"/>
      <c r="F115" s="86">
        <f t="shared" si="7"/>
        <v>0</v>
      </c>
      <c r="G115" s="12" t="str">
        <f>IF(J115="ok","Article stocké au magasin","Article non stocké attention délais")</f>
        <v>Article non stocké attention délais</v>
      </c>
      <c r="H115" s="44"/>
      <c r="I115" s="44"/>
      <c r="J115" s="73"/>
    </row>
    <row r="116" spans="2:10" s="1" customFormat="1" x14ac:dyDescent="0.35">
      <c r="B116" s="39" t="s">
        <v>178</v>
      </c>
      <c r="C116" s="37" t="s">
        <v>72</v>
      </c>
      <c r="D116" s="82">
        <v>226.52378499999998</v>
      </c>
      <c r="E116" s="43"/>
      <c r="F116" s="86">
        <f t="shared" si="7"/>
        <v>0</v>
      </c>
      <c r="G116" s="12" t="str">
        <f>IF(J116="ok","Article stocké au magasin","Article non stocké attention délais")</f>
        <v>Article non stocké attention délais</v>
      </c>
      <c r="H116" s="44"/>
      <c r="I116" s="44"/>
      <c r="J116" s="73"/>
    </row>
    <row r="117" spans="2:10" s="1" customFormat="1" x14ac:dyDescent="0.35">
      <c r="B117" s="39" t="s">
        <v>220</v>
      </c>
      <c r="C117" s="37" t="s">
        <v>102</v>
      </c>
      <c r="D117" s="82">
        <v>1.89974</v>
      </c>
      <c r="E117" s="43"/>
      <c r="F117" s="86">
        <f t="shared" si="7"/>
        <v>0</v>
      </c>
      <c r="G117" s="12" t="str">
        <f>IF(J117="ok","Article stocké au magasin","Article non stocké attention délais")</f>
        <v>Article non stocké attention délais</v>
      </c>
      <c r="H117" s="44"/>
      <c r="I117" s="44"/>
      <c r="J117" s="73"/>
    </row>
    <row r="118" spans="2:10" s="1" customFormat="1" x14ac:dyDescent="0.35">
      <c r="B118" s="39" t="s">
        <v>224</v>
      </c>
      <c r="C118" s="47" t="s">
        <v>1132</v>
      </c>
      <c r="D118" s="82">
        <v>3.0769725000000001</v>
      </c>
      <c r="E118" s="43"/>
      <c r="F118" s="86">
        <f t="shared" si="7"/>
        <v>0</v>
      </c>
      <c r="G118" s="44"/>
      <c r="H118" s="44"/>
      <c r="I118" s="44"/>
      <c r="J118" s="73"/>
    </row>
    <row r="119" spans="2:10" s="1" customFormat="1" x14ac:dyDescent="0.35">
      <c r="B119" s="39" t="s">
        <v>171</v>
      </c>
      <c r="C119" s="37" t="s">
        <v>1130</v>
      </c>
      <c r="D119" s="82">
        <v>1.89974</v>
      </c>
      <c r="E119" s="43"/>
      <c r="F119" s="86">
        <f t="shared" si="7"/>
        <v>0</v>
      </c>
      <c r="G119" s="12" t="str">
        <f>IF(J119="ok","Article stocké au magasin","Article non stocké attention délais")</f>
        <v>Article non stocké attention délais</v>
      </c>
      <c r="H119" s="44"/>
      <c r="I119" s="44"/>
      <c r="J119" s="73"/>
    </row>
    <row r="120" spans="2:10" s="1" customFormat="1" x14ac:dyDescent="0.35">
      <c r="B120" s="39" t="s">
        <v>237</v>
      </c>
      <c r="C120" s="55" t="s">
        <v>1131</v>
      </c>
      <c r="D120" s="82">
        <v>3.91</v>
      </c>
      <c r="E120" s="43"/>
      <c r="F120" s="86">
        <f t="shared" si="7"/>
        <v>0</v>
      </c>
      <c r="G120" s="44"/>
      <c r="H120" s="44"/>
      <c r="I120" s="44"/>
      <c r="J120" s="73"/>
    </row>
    <row r="121" spans="2:10" s="1" customFormat="1" x14ac:dyDescent="0.35">
      <c r="B121" s="39" t="s">
        <v>221</v>
      </c>
      <c r="C121" s="37" t="s">
        <v>103</v>
      </c>
      <c r="D121" s="82">
        <v>100.554855</v>
      </c>
      <c r="E121" s="43"/>
      <c r="F121" s="86">
        <f t="shared" si="7"/>
        <v>0</v>
      </c>
      <c r="G121" s="12" t="str">
        <f>IF(J121="ok","Article stocké au magasin","Article non stocké attention délais")</f>
        <v>Article non stocké attention délais</v>
      </c>
      <c r="H121" s="44"/>
      <c r="I121" s="44"/>
      <c r="J121" s="73"/>
    </row>
    <row r="122" spans="2:10" s="1" customFormat="1" x14ac:dyDescent="0.35">
      <c r="B122" s="39" t="s">
        <v>222</v>
      </c>
      <c r="C122" s="37" t="s">
        <v>104</v>
      </c>
      <c r="D122" s="82">
        <v>1.182285</v>
      </c>
      <c r="E122" s="43"/>
      <c r="F122" s="86">
        <f t="shared" si="7"/>
        <v>0</v>
      </c>
      <c r="G122" s="12" t="str">
        <f>IF(J122="ok","Article stocké au magasin","Article non stocké attention délais")</f>
        <v>Article non stocké attention délais</v>
      </c>
      <c r="H122" s="44"/>
      <c r="I122" s="44"/>
      <c r="J122" s="73"/>
    </row>
    <row r="123" spans="2:10" s="1" customFormat="1" x14ac:dyDescent="0.35">
      <c r="B123" s="39" t="s">
        <v>172</v>
      </c>
      <c r="C123" s="37" t="s">
        <v>68</v>
      </c>
      <c r="D123" s="82">
        <v>3.2336</v>
      </c>
      <c r="E123" s="43"/>
      <c r="F123" s="86">
        <f t="shared" si="7"/>
        <v>0</v>
      </c>
      <c r="G123" s="12" t="str">
        <f>IF(J123="ok","Article stocké au magasin","Article non stocké attention délais")</f>
        <v>Article non stocké attention délais</v>
      </c>
      <c r="H123" s="44"/>
      <c r="I123" s="44"/>
      <c r="J123" s="73"/>
    </row>
    <row r="124" spans="2:10" s="1" customFormat="1" x14ac:dyDescent="0.35">
      <c r="B124" s="39" t="s">
        <v>173</v>
      </c>
      <c r="C124" s="37" t="s">
        <v>69</v>
      </c>
      <c r="D124" s="82">
        <v>4.9110300000000002</v>
      </c>
      <c r="E124" s="43"/>
      <c r="F124" s="86">
        <f t="shared" si="7"/>
        <v>0</v>
      </c>
      <c r="G124" s="12" t="str">
        <f>IF(J124="ok","Article stocké au magasin","Article non stocké attention délais")</f>
        <v>Article non stocké attention délais</v>
      </c>
      <c r="H124" s="44"/>
      <c r="I124" s="44"/>
      <c r="J124" s="73"/>
    </row>
    <row r="125" spans="2:10" s="1" customFormat="1" x14ac:dyDescent="0.35">
      <c r="B125" s="39" t="s">
        <v>228</v>
      </c>
      <c r="C125" s="47" t="s">
        <v>109</v>
      </c>
      <c r="D125" s="82">
        <v>8.9126100000000008</v>
      </c>
      <c r="E125" s="43"/>
      <c r="F125" s="86">
        <f t="shared" si="7"/>
        <v>0</v>
      </c>
      <c r="G125" s="44"/>
      <c r="H125" s="44"/>
      <c r="I125" s="44"/>
      <c r="J125" s="73"/>
    </row>
    <row r="126" spans="2:10" s="1" customFormat="1" x14ac:dyDescent="0.35">
      <c r="B126" s="39" t="s">
        <v>223</v>
      </c>
      <c r="C126" s="37" t="s">
        <v>105</v>
      </c>
      <c r="D126" s="82">
        <v>0.50524999999999998</v>
      </c>
      <c r="E126" s="43"/>
      <c r="F126" s="86">
        <f t="shared" si="7"/>
        <v>0</v>
      </c>
      <c r="G126" s="12" t="str">
        <f>IF(J126="ok","Article stocké au magasin","Article non stocké attention délais")</f>
        <v>Article non stocké attention délais</v>
      </c>
      <c r="H126" s="44"/>
      <c r="I126" s="44"/>
      <c r="J126" s="73"/>
    </row>
    <row r="127" spans="2:10" s="1" customFormat="1" x14ac:dyDescent="0.35">
      <c r="B127" s="39" t="s">
        <v>238</v>
      </c>
      <c r="C127" s="47" t="s">
        <v>117</v>
      </c>
      <c r="D127" s="82">
        <v>17.481650000000002</v>
      </c>
      <c r="E127" s="43"/>
      <c r="F127" s="86">
        <f t="shared" si="7"/>
        <v>0</v>
      </c>
      <c r="G127" s="44"/>
      <c r="H127" s="44"/>
      <c r="I127" s="44"/>
      <c r="J127" s="73"/>
    </row>
    <row r="128" spans="2:10" s="1" customFormat="1" x14ac:dyDescent="0.35">
      <c r="B128" s="39" t="s">
        <v>232</v>
      </c>
      <c r="C128" s="47" t="s">
        <v>112</v>
      </c>
      <c r="D128" s="82">
        <v>1.626905</v>
      </c>
      <c r="E128" s="43"/>
      <c r="F128" s="86">
        <f t="shared" si="7"/>
        <v>0</v>
      </c>
      <c r="G128" s="44"/>
      <c r="H128" s="44"/>
      <c r="I128" s="44"/>
      <c r="J128" s="73"/>
    </row>
    <row r="129" spans="2:10" s="1" customFormat="1" x14ac:dyDescent="0.35">
      <c r="B129" s="39" t="s">
        <v>231</v>
      </c>
      <c r="C129" s="47" t="s">
        <v>111</v>
      </c>
      <c r="D129" s="82">
        <v>2.0917349999999999</v>
      </c>
      <c r="E129" s="43"/>
      <c r="F129" s="86">
        <f t="shared" si="7"/>
        <v>0</v>
      </c>
      <c r="G129" s="44"/>
      <c r="H129" s="44"/>
      <c r="I129" s="44"/>
      <c r="J129" s="73"/>
    </row>
    <row r="130" spans="2:10" s="1" customFormat="1" x14ac:dyDescent="0.35">
      <c r="B130" s="39" t="s">
        <v>230</v>
      </c>
      <c r="C130" s="47" t="s">
        <v>1129</v>
      </c>
      <c r="D130" s="82">
        <v>4.63</v>
      </c>
      <c r="E130" s="43"/>
      <c r="F130" s="86">
        <f t="shared" si="7"/>
        <v>0</v>
      </c>
      <c r="G130" s="44"/>
      <c r="H130" s="44"/>
      <c r="I130" s="44"/>
      <c r="J130" s="73"/>
    </row>
    <row r="131" spans="2:10" s="1" customFormat="1" x14ac:dyDescent="0.35">
      <c r="B131" s="39" t="s">
        <v>253</v>
      </c>
      <c r="C131" s="47" t="s">
        <v>1128</v>
      </c>
      <c r="D131" s="82">
        <v>64.692210000000003</v>
      </c>
      <c r="E131" s="43"/>
      <c r="F131" s="86">
        <f t="shared" ref="F131:F136" si="8">ROUND(D131*E131,2)</f>
        <v>0</v>
      </c>
      <c r="G131" s="44"/>
      <c r="H131" s="44"/>
      <c r="I131" s="44"/>
      <c r="J131" s="73"/>
    </row>
    <row r="132" spans="2:10" s="1" customFormat="1" x14ac:dyDescent="0.35">
      <c r="B132" s="39" t="s">
        <v>174</v>
      </c>
      <c r="C132" s="37" t="s">
        <v>70</v>
      </c>
      <c r="D132" s="82">
        <v>28.607254999999999</v>
      </c>
      <c r="E132" s="43"/>
      <c r="F132" s="86">
        <f t="shared" si="8"/>
        <v>0</v>
      </c>
      <c r="G132" s="12" t="str">
        <f>IF(J132="ok","Article stocké au magasin","Article non stocké attention délais")</f>
        <v>Article non stocké attention délais</v>
      </c>
      <c r="H132" s="44"/>
      <c r="I132" s="44"/>
      <c r="J132" s="73"/>
    </row>
    <row r="133" spans="2:10" s="1" customFormat="1" x14ac:dyDescent="0.35">
      <c r="B133" s="39" t="s">
        <v>174</v>
      </c>
      <c r="C133" s="37" t="s">
        <v>1127</v>
      </c>
      <c r="D133" s="82">
        <v>19.78</v>
      </c>
      <c r="E133" s="43"/>
      <c r="F133" s="86">
        <f t="shared" si="8"/>
        <v>0</v>
      </c>
      <c r="G133" s="12" t="str">
        <f>IF(J133="ok","Article stocké au magasin","Article non stocké attention délais")</f>
        <v>Article non stocké attention délais</v>
      </c>
      <c r="H133" s="44"/>
      <c r="I133" s="44"/>
      <c r="J133" s="73"/>
    </row>
    <row r="134" spans="2:10" s="1" customFormat="1" x14ac:dyDescent="0.35">
      <c r="B134" s="39" t="s">
        <v>175</v>
      </c>
      <c r="C134" s="37" t="s">
        <v>1078</v>
      </c>
      <c r="D134" s="82">
        <v>8.3366249999999997</v>
      </c>
      <c r="E134" s="43"/>
      <c r="F134" s="86">
        <f t="shared" si="8"/>
        <v>0</v>
      </c>
      <c r="G134" s="12" t="str">
        <f>IF(J134="ok","Article stocké au magasin","Article non stocké attention délais")</f>
        <v>Article non stocké attention délais</v>
      </c>
      <c r="H134" s="44"/>
      <c r="I134" s="44"/>
      <c r="J134" s="73"/>
    </row>
    <row r="135" spans="2:10" s="1" customFormat="1" x14ac:dyDescent="0.35">
      <c r="B135" s="39" t="s">
        <v>251</v>
      </c>
      <c r="C135" s="47" t="s">
        <v>252</v>
      </c>
      <c r="D135" s="82">
        <v>2.0311049999999997</v>
      </c>
      <c r="E135" s="43"/>
      <c r="F135" s="86">
        <f t="shared" si="8"/>
        <v>0</v>
      </c>
      <c r="G135" s="44"/>
      <c r="H135" s="44"/>
      <c r="I135" s="44"/>
      <c r="J135" s="73"/>
    </row>
    <row r="136" spans="2:10" s="1" customFormat="1" ht="15" thickBot="1" x14ac:dyDescent="0.4">
      <c r="B136" s="41" t="s">
        <v>248</v>
      </c>
      <c r="C136" s="48" t="s">
        <v>127</v>
      </c>
      <c r="D136" s="83">
        <v>15.864849999999999</v>
      </c>
      <c r="E136" s="46"/>
      <c r="F136" s="87">
        <f t="shared" si="8"/>
        <v>0</v>
      </c>
      <c r="G136" s="45"/>
      <c r="H136" s="45"/>
      <c r="I136" s="45"/>
      <c r="J136" s="74"/>
    </row>
  </sheetData>
  <sheetProtection sort="0" autoFilter="0"/>
  <autoFilter ref="B2:F136">
    <sortState ref="B3:G136">
      <sortCondition ref="C2:C136"/>
    </sortState>
  </autoFilter>
  <sortState ref="B3:H140">
    <sortCondition ref="C140"/>
  </sortState>
  <dataValidations count="1">
    <dataValidation type="whole" allowBlank="1" showInputMessage="1" showErrorMessage="1" sqref="E3:E136">
      <formula1>1</formula1>
      <formula2>1000</formula2>
    </dataValidation>
  </dataValidations>
  <pageMargins left="0.7" right="0.7" top="0.75" bottom="0.75" header="0.3" footer="0.3"/>
  <pageSetup paperSize="9" scale="5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AZ_Fournitur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749300</xdr:colOff>
                    <xdr:row>1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B1:K208"/>
  <sheetViews>
    <sheetView showGridLines="0" topLeftCell="B1" zoomScale="116" zoomScaleNormal="116" workbookViewId="0">
      <selection activeCell="D1" sqref="D1:D1048576"/>
    </sheetView>
  </sheetViews>
  <sheetFormatPr baseColWidth="10" defaultRowHeight="14.5" x14ac:dyDescent="0.35"/>
  <cols>
    <col min="2" max="2" width="23.08984375" style="1" bestFit="1" customWidth="1"/>
    <col min="3" max="3" width="66.08984375" bestFit="1" customWidth="1"/>
    <col min="4" max="4" width="19.90625" style="80" bestFit="1" customWidth="1"/>
    <col min="5" max="5" width="18.453125" style="1" bestFit="1" customWidth="1"/>
    <col min="6" max="6" width="16.90625" style="84" bestFit="1" customWidth="1"/>
    <col min="7" max="7" width="31.90625" style="1" bestFit="1" customWidth="1"/>
    <col min="8" max="9" width="0" style="1" hidden="1" customWidth="1"/>
    <col min="10" max="10" width="3" style="1" hidden="1" customWidth="1"/>
  </cols>
  <sheetData>
    <row r="1" spans="2:10" ht="15" thickBot="1" x14ac:dyDescent="0.4"/>
    <row r="2" spans="2:10" x14ac:dyDescent="0.35">
      <c r="B2" s="62" t="s">
        <v>128</v>
      </c>
      <c r="C2" s="63" t="s">
        <v>6</v>
      </c>
      <c r="D2" s="81" t="s">
        <v>0</v>
      </c>
      <c r="E2" s="64" t="s">
        <v>1</v>
      </c>
      <c r="F2" s="85" t="s">
        <v>2</v>
      </c>
      <c r="G2" s="65" t="s">
        <v>10</v>
      </c>
      <c r="H2" s="70"/>
      <c r="I2" s="70"/>
      <c r="J2" s="71"/>
    </row>
    <row r="3" spans="2:10" x14ac:dyDescent="0.35">
      <c r="B3" s="39" t="s">
        <v>774</v>
      </c>
      <c r="C3" s="31" t="s">
        <v>775</v>
      </c>
      <c r="D3" s="82">
        <v>3.5973800000000002</v>
      </c>
      <c r="E3" s="43"/>
      <c r="F3" s="86">
        <f t="shared" ref="F3:F66" si="0">ROUND(D3*E3,2)</f>
        <v>0</v>
      </c>
      <c r="G3" s="44"/>
      <c r="H3" s="44"/>
      <c r="I3" s="44"/>
      <c r="J3" s="72" t="s">
        <v>7</v>
      </c>
    </row>
    <row r="4" spans="2:10" x14ac:dyDescent="0.35">
      <c r="B4" s="39" t="s">
        <v>1184</v>
      </c>
      <c r="C4" s="31" t="s">
        <v>1187</v>
      </c>
      <c r="D4" s="82">
        <v>4.51</v>
      </c>
      <c r="E4" s="43"/>
      <c r="F4" s="86">
        <f t="shared" si="0"/>
        <v>0</v>
      </c>
      <c r="G4" s="44"/>
      <c r="H4" s="44"/>
      <c r="I4" s="44"/>
      <c r="J4" s="72" t="s">
        <v>7</v>
      </c>
    </row>
    <row r="5" spans="2:10" x14ac:dyDescent="0.35">
      <c r="B5" s="39" t="s">
        <v>1185</v>
      </c>
      <c r="C5" s="31" t="s">
        <v>1186</v>
      </c>
      <c r="D5" s="82">
        <v>9.07</v>
      </c>
      <c r="E5" s="43"/>
      <c r="F5" s="86">
        <f t="shared" si="0"/>
        <v>0</v>
      </c>
      <c r="G5" s="44"/>
      <c r="H5" s="44"/>
      <c r="I5" s="44"/>
      <c r="J5" s="72"/>
    </row>
    <row r="6" spans="2:10" x14ac:dyDescent="0.35">
      <c r="B6" s="39" t="s">
        <v>676</v>
      </c>
      <c r="C6" s="31" t="s">
        <v>677</v>
      </c>
      <c r="D6" s="82">
        <v>19.553175000000003</v>
      </c>
      <c r="E6" s="43"/>
      <c r="F6" s="86">
        <f t="shared" si="0"/>
        <v>0</v>
      </c>
      <c r="G6" s="12" t="str">
        <f>IF(J6="ok","Article stocké au magasin","Article non stocké attention délais")</f>
        <v>Article stocké au magasin</v>
      </c>
      <c r="H6" s="44"/>
      <c r="I6" s="44"/>
      <c r="J6" s="72" t="s">
        <v>7</v>
      </c>
    </row>
    <row r="7" spans="2:10" x14ac:dyDescent="0.35">
      <c r="B7" s="39" t="s">
        <v>780</v>
      </c>
      <c r="C7" s="31" t="s">
        <v>781</v>
      </c>
      <c r="D7" s="82">
        <v>1.1923899999999998</v>
      </c>
      <c r="E7" s="43"/>
      <c r="F7" s="86">
        <f t="shared" si="0"/>
        <v>0</v>
      </c>
      <c r="G7" s="44"/>
      <c r="H7" s="44"/>
      <c r="I7" s="44"/>
      <c r="J7" s="72" t="s">
        <v>7</v>
      </c>
    </row>
    <row r="8" spans="2:10" x14ac:dyDescent="0.35">
      <c r="B8" s="39" t="s">
        <v>778</v>
      </c>
      <c r="C8" s="31" t="s">
        <v>779</v>
      </c>
      <c r="D8" s="82">
        <v>5.4769100000000002</v>
      </c>
      <c r="E8" s="43"/>
      <c r="F8" s="86">
        <f t="shared" si="0"/>
        <v>0</v>
      </c>
      <c r="G8" s="44"/>
      <c r="H8" s="44"/>
      <c r="I8" s="44"/>
      <c r="J8" s="72" t="s">
        <v>7</v>
      </c>
    </row>
    <row r="9" spans="2:10" x14ac:dyDescent="0.35">
      <c r="B9" s="39" t="s">
        <v>501</v>
      </c>
      <c r="C9" s="31" t="s">
        <v>502</v>
      </c>
      <c r="D9" s="82">
        <v>6.2246800000000002</v>
      </c>
      <c r="E9" s="43"/>
      <c r="F9" s="86">
        <f t="shared" si="0"/>
        <v>0</v>
      </c>
      <c r="G9" s="44" t="s">
        <v>503</v>
      </c>
      <c r="H9" s="44"/>
      <c r="I9" s="44"/>
      <c r="J9" s="72" t="s">
        <v>7</v>
      </c>
    </row>
    <row r="10" spans="2:10" x14ac:dyDescent="0.35">
      <c r="B10" s="39" t="s">
        <v>678</v>
      </c>
      <c r="C10" s="31" t="s">
        <v>679</v>
      </c>
      <c r="D10" s="82">
        <v>33.902274999999996</v>
      </c>
      <c r="E10" s="43"/>
      <c r="F10" s="86">
        <f t="shared" si="0"/>
        <v>0</v>
      </c>
      <c r="G10" s="12" t="str">
        <f t="shared" ref="G10:G22" si="1">IF(J10="ok","Article stocké au magasin","Article non stocké attention délais")</f>
        <v>Article stocké au magasin</v>
      </c>
      <c r="H10" s="44"/>
      <c r="I10" s="44"/>
      <c r="J10" s="72" t="s">
        <v>7</v>
      </c>
    </row>
    <row r="11" spans="2:10" x14ac:dyDescent="0.35">
      <c r="B11" s="39" t="s">
        <v>680</v>
      </c>
      <c r="C11" s="31" t="s">
        <v>681</v>
      </c>
      <c r="D11" s="82">
        <v>6.8612950000000001</v>
      </c>
      <c r="E11" s="43"/>
      <c r="F11" s="86">
        <f t="shared" si="0"/>
        <v>0</v>
      </c>
      <c r="G11" s="12" t="str">
        <f t="shared" si="1"/>
        <v>Article stocké au magasin</v>
      </c>
      <c r="H11" s="44"/>
      <c r="I11" s="44"/>
      <c r="J11" s="72" t="s">
        <v>7</v>
      </c>
    </row>
    <row r="12" spans="2:10" x14ac:dyDescent="0.35">
      <c r="B12" s="39" t="s">
        <v>682</v>
      </c>
      <c r="C12" s="31" t="s">
        <v>683</v>
      </c>
      <c r="D12" s="82">
        <v>7.17455</v>
      </c>
      <c r="E12" s="43"/>
      <c r="F12" s="86">
        <f t="shared" si="0"/>
        <v>0</v>
      </c>
      <c r="G12" s="12" t="str">
        <f t="shared" si="1"/>
        <v>Article stocké au magasin</v>
      </c>
      <c r="H12" s="44"/>
      <c r="I12" s="44"/>
      <c r="J12" s="72" t="s">
        <v>7</v>
      </c>
    </row>
    <row r="13" spans="2:10" x14ac:dyDescent="0.35">
      <c r="B13" s="39" t="s">
        <v>684</v>
      </c>
      <c r="C13" s="31" t="s">
        <v>685</v>
      </c>
      <c r="D13" s="82">
        <v>8.1850500000000004</v>
      </c>
      <c r="E13" s="43"/>
      <c r="F13" s="86">
        <f t="shared" si="0"/>
        <v>0</v>
      </c>
      <c r="G13" s="12" t="str">
        <f t="shared" si="1"/>
        <v>Article stocké au magasin</v>
      </c>
      <c r="H13" s="44"/>
      <c r="I13" s="44"/>
      <c r="J13" s="72" t="s">
        <v>7</v>
      </c>
    </row>
    <row r="14" spans="2:10" x14ac:dyDescent="0.35">
      <c r="B14" s="39" t="s">
        <v>686</v>
      </c>
      <c r="C14" s="31" t="s">
        <v>687</v>
      </c>
      <c r="D14" s="82">
        <v>11.044765</v>
      </c>
      <c r="E14" s="43"/>
      <c r="F14" s="86">
        <f t="shared" si="0"/>
        <v>0</v>
      </c>
      <c r="G14" s="12" t="str">
        <f t="shared" si="1"/>
        <v>Article stocké au magasin</v>
      </c>
      <c r="H14" s="44"/>
      <c r="I14" s="44"/>
      <c r="J14" s="72" t="s">
        <v>7</v>
      </c>
    </row>
    <row r="15" spans="2:10" x14ac:dyDescent="0.35">
      <c r="B15" s="39" t="s">
        <v>504</v>
      </c>
      <c r="C15" s="31" t="s">
        <v>505</v>
      </c>
      <c r="D15" s="82">
        <v>13.21734</v>
      </c>
      <c r="E15" s="43"/>
      <c r="F15" s="86">
        <f t="shared" si="0"/>
        <v>0</v>
      </c>
      <c r="G15" s="12" t="str">
        <f t="shared" si="1"/>
        <v>Article stocké au magasin</v>
      </c>
      <c r="H15" s="44"/>
      <c r="I15" s="44"/>
      <c r="J15" s="72" t="s">
        <v>7</v>
      </c>
    </row>
    <row r="16" spans="2:10" x14ac:dyDescent="0.35">
      <c r="B16" s="39" t="s">
        <v>506</v>
      </c>
      <c r="C16" s="31" t="s">
        <v>507</v>
      </c>
      <c r="D16" s="82">
        <v>2.4555150000000001</v>
      </c>
      <c r="E16" s="43"/>
      <c r="F16" s="86">
        <f t="shared" si="0"/>
        <v>0</v>
      </c>
      <c r="G16" s="12" t="str">
        <f t="shared" si="1"/>
        <v>Article stocké au magasin</v>
      </c>
      <c r="H16" s="44"/>
      <c r="I16" s="44"/>
      <c r="J16" s="72" t="s">
        <v>7</v>
      </c>
    </row>
    <row r="17" spans="2:10" x14ac:dyDescent="0.35">
      <c r="B17" s="39" t="s">
        <v>508</v>
      </c>
      <c r="C17" s="31" t="s">
        <v>509</v>
      </c>
      <c r="D17" s="82">
        <v>3.1224449999999999</v>
      </c>
      <c r="E17" s="43"/>
      <c r="F17" s="86">
        <f t="shared" si="0"/>
        <v>0</v>
      </c>
      <c r="G17" s="12" t="str">
        <f t="shared" si="1"/>
        <v>Article stocké au magasin</v>
      </c>
      <c r="H17" s="44"/>
      <c r="I17" s="44"/>
      <c r="J17" s="72" t="s">
        <v>7</v>
      </c>
    </row>
    <row r="18" spans="2:10" x14ac:dyDescent="0.35">
      <c r="B18" s="39" t="s">
        <v>510</v>
      </c>
      <c r="C18" s="31" t="s">
        <v>511</v>
      </c>
      <c r="D18" s="82">
        <v>7.6494850000000003</v>
      </c>
      <c r="E18" s="43"/>
      <c r="F18" s="86">
        <f t="shared" si="0"/>
        <v>0</v>
      </c>
      <c r="G18" s="12" t="str">
        <f t="shared" si="1"/>
        <v>Article stocké au magasin</v>
      </c>
      <c r="H18" s="44"/>
      <c r="I18" s="44"/>
      <c r="J18" s="72" t="s">
        <v>7</v>
      </c>
    </row>
    <row r="19" spans="2:10" x14ac:dyDescent="0.35">
      <c r="B19" s="39" t="s">
        <v>512</v>
      </c>
      <c r="C19" s="31" t="s">
        <v>513</v>
      </c>
      <c r="D19" s="82">
        <v>10.458674999999999</v>
      </c>
      <c r="E19" s="43"/>
      <c r="F19" s="86">
        <f t="shared" si="0"/>
        <v>0</v>
      </c>
      <c r="G19" s="12" t="str">
        <f t="shared" si="1"/>
        <v>Article stocké au magasin</v>
      </c>
      <c r="H19" s="44"/>
      <c r="I19" s="44"/>
      <c r="J19" s="72" t="s">
        <v>7</v>
      </c>
    </row>
    <row r="20" spans="2:10" x14ac:dyDescent="0.35">
      <c r="B20" s="39" t="s">
        <v>514</v>
      </c>
      <c r="C20" s="31" t="s">
        <v>515</v>
      </c>
      <c r="D20" s="82">
        <v>4.2137849999999997</v>
      </c>
      <c r="E20" s="43"/>
      <c r="F20" s="86">
        <f t="shared" si="0"/>
        <v>0</v>
      </c>
      <c r="G20" s="12" t="str">
        <f t="shared" si="1"/>
        <v>Article stocké au magasin</v>
      </c>
      <c r="H20" s="44"/>
      <c r="I20" s="44"/>
      <c r="J20" s="72" t="s">
        <v>7</v>
      </c>
    </row>
    <row r="21" spans="2:10" x14ac:dyDescent="0.35">
      <c r="B21" s="39" t="s">
        <v>516</v>
      </c>
      <c r="C21" s="31" t="s">
        <v>517</v>
      </c>
      <c r="D21" s="82">
        <v>16.410519999999998</v>
      </c>
      <c r="E21" s="43"/>
      <c r="F21" s="86">
        <f t="shared" si="0"/>
        <v>0</v>
      </c>
      <c r="G21" s="12" t="str">
        <f t="shared" si="1"/>
        <v>Article stocké au magasin</v>
      </c>
      <c r="H21" s="44"/>
      <c r="I21" s="44"/>
      <c r="J21" s="72" t="s">
        <v>7</v>
      </c>
    </row>
    <row r="22" spans="2:10" x14ac:dyDescent="0.35">
      <c r="B22" s="39" t="s">
        <v>518</v>
      </c>
      <c r="C22" s="31" t="s">
        <v>519</v>
      </c>
      <c r="D22" s="82">
        <v>9.0338700000000003</v>
      </c>
      <c r="E22" s="43"/>
      <c r="F22" s="86">
        <f t="shared" si="0"/>
        <v>0</v>
      </c>
      <c r="G22" s="12" t="str">
        <f t="shared" si="1"/>
        <v>Article stocké au magasin</v>
      </c>
      <c r="H22" s="44"/>
      <c r="I22" s="44"/>
      <c r="J22" s="72" t="s">
        <v>7</v>
      </c>
    </row>
    <row r="23" spans="2:10" x14ac:dyDescent="0.35">
      <c r="B23" s="39" t="s">
        <v>889</v>
      </c>
      <c r="C23" s="31" t="s">
        <v>890</v>
      </c>
      <c r="D23" s="82">
        <v>5.2242850000000001</v>
      </c>
      <c r="E23" s="43"/>
      <c r="F23" s="86">
        <f t="shared" si="0"/>
        <v>0</v>
      </c>
      <c r="G23" s="44"/>
      <c r="H23" s="44"/>
      <c r="I23" s="44"/>
      <c r="J23" s="72" t="s">
        <v>7</v>
      </c>
    </row>
    <row r="24" spans="2:10" x14ac:dyDescent="0.35">
      <c r="B24" s="39" t="s">
        <v>520</v>
      </c>
      <c r="C24" s="31" t="s">
        <v>521</v>
      </c>
      <c r="D24" s="82">
        <v>5.2242850000000001</v>
      </c>
      <c r="E24" s="43"/>
      <c r="F24" s="86">
        <f t="shared" si="0"/>
        <v>0</v>
      </c>
      <c r="G24" s="12" t="str">
        <f t="shared" ref="G24:G29" si="2">IF(J24="ok","Article stocké au magasin","Article non stocké attention délais")</f>
        <v>Article stocké au magasin</v>
      </c>
      <c r="H24" s="44"/>
      <c r="I24" s="44"/>
      <c r="J24" s="72" t="s">
        <v>7</v>
      </c>
    </row>
    <row r="25" spans="2:10" x14ac:dyDescent="0.35">
      <c r="B25" s="39" t="s">
        <v>522</v>
      </c>
      <c r="C25" s="31" t="s">
        <v>523</v>
      </c>
      <c r="D25" s="82">
        <v>21.917745</v>
      </c>
      <c r="E25" s="43"/>
      <c r="F25" s="86">
        <f t="shared" si="0"/>
        <v>0</v>
      </c>
      <c r="G25" s="12" t="str">
        <f t="shared" si="2"/>
        <v>Article stocké au magasin</v>
      </c>
      <c r="H25" s="44"/>
      <c r="I25" s="44"/>
      <c r="J25" s="72" t="s">
        <v>7</v>
      </c>
    </row>
    <row r="26" spans="2:10" x14ac:dyDescent="0.35">
      <c r="B26" s="39" t="s">
        <v>524</v>
      </c>
      <c r="C26" s="31" t="s">
        <v>525</v>
      </c>
      <c r="D26" s="82">
        <v>219.08650499999999</v>
      </c>
      <c r="E26" s="43"/>
      <c r="F26" s="86">
        <f t="shared" si="0"/>
        <v>0</v>
      </c>
      <c r="G26" s="12" t="str">
        <f t="shared" si="2"/>
        <v>Article stocké au magasin</v>
      </c>
      <c r="H26" s="44"/>
      <c r="I26" s="44"/>
      <c r="J26" s="72" t="s">
        <v>7</v>
      </c>
    </row>
    <row r="27" spans="2:10" x14ac:dyDescent="0.35">
      <c r="B27" s="39" t="s">
        <v>674</v>
      </c>
      <c r="C27" s="49" t="s">
        <v>675</v>
      </c>
      <c r="D27" s="82">
        <v>495.14499999999998</v>
      </c>
      <c r="E27" s="43"/>
      <c r="F27" s="86">
        <f t="shared" si="0"/>
        <v>0</v>
      </c>
      <c r="G27" s="12" t="str">
        <f t="shared" si="2"/>
        <v>Article non stocké attention délais</v>
      </c>
      <c r="H27" s="44"/>
      <c r="I27" s="44"/>
      <c r="J27" s="72" t="s">
        <v>8</v>
      </c>
    </row>
    <row r="28" spans="2:10" x14ac:dyDescent="0.35">
      <c r="B28" s="39" t="s">
        <v>526</v>
      </c>
      <c r="C28" s="31" t="s">
        <v>527</v>
      </c>
      <c r="D28" s="82">
        <v>7.5585400000000007</v>
      </c>
      <c r="E28" s="43"/>
      <c r="F28" s="86">
        <f t="shared" si="0"/>
        <v>0</v>
      </c>
      <c r="G28" s="12" t="str">
        <f t="shared" si="2"/>
        <v>Article stocké au magasin</v>
      </c>
      <c r="H28" s="44"/>
      <c r="I28" s="44"/>
      <c r="J28" s="72" t="s">
        <v>7</v>
      </c>
    </row>
    <row r="29" spans="2:10" x14ac:dyDescent="0.35">
      <c r="B29" s="39" t="s">
        <v>528</v>
      </c>
      <c r="C29" s="31" t="s">
        <v>529</v>
      </c>
      <c r="D29" s="82">
        <v>12.22705</v>
      </c>
      <c r="E29" s="43"/>
      <c r="F29" s="86">
        <f t="shared" si="0"/>
        <v>0</v>
      </c>
      <c r="G29" s="12" t="str">
        <f t="shared" si="2"/>
        <v>Article non stocké attention délais</v>
      </c>
      <c r="H29" s="44"/>
      <c r="I29" s="44"/>
      <c r="J29" s="72" t="s">
        <v>8</v>
      </c>
    </row>
    <row r="30" spans="2:10" x14ac:dyDescent="0.35">
      <c r="B30" s="39" t="s">
        <v>860</v>
      </c>
      <c r="C30" s="31" t="s">
        <v>862</v>
      </c>
      <c r="D30" s="82">
        <v>47.362134999999995</v>
      </c>
      <c r="E30" s="43"/>
      <c r="F30" s="86">
        <f t="shared" si="0"/>
        <v>0</v>
      </c>
      <c r="G30" s="44"/>
      <c r="H30" s="44"/>
      <c r="I30" s="44"/>
      <c r="J30" s="72" t="s">
        <v>8</v>
      </c>
    </row>
    <row r="31" spans="2:10" x14ac:dyDescent="0.35">
      <c r="B31" s="39" t="s">
        <v>844</v>
      </c>
      <c r="C31" s="31" t="s">
        <v>845</v>
      </c>
      <c r="D31" s="82">
        <v>42.683520000000001</v>
      </c>
      <c r="E31" s="43"/>
      <c r="F31" s="86">
        <f t="shared" si="0"/>
        <v>0</v>
      </c>
      <c r="G31" s="44"/>
      <c r="H31" s="44"/>
      <c r="I31" s="44"/>
      <c r="J31" s="72" t="s">
        <v>8</v>
      </c>
    </row>
    <row r="32" spans="2:10" x14ac:dyDescent="0.35">
      <c r="B32" s="39" t="s">
        <v>846</v>
      </c>
      <c r="C32" s="31" t="s">
        <v>847</v>
      </c>
      <c r="D32" s="82">
        <v>46.806359999999998</v>
      </c>
      <c r="E32" s="43"/>
      <c r="F32" s="86">
        <f t="shared" si="0"/>
        <v>0</v>
      </c>
      <c r="G32" s="44"/>
      <c r="H32" s="44"/>
      <c r="I32" s="44"/>
      <c r="J32" s="72" t="s">
        <v>7</v>
      </c>
    </row>
    <row r="33" spans="2:10" x14ac:dyDescent="0.35">
      <c r="B33" s="39" t="s">
        <v>848</v>
      </c>
      <c r="C33" s="31" t="s">
        <v>849</v>
      </c>
      <c r="D33" s="82">
        <v>50.686679999999996</v>
      </c>
      <c r="E33" s="43"/>
      <c r="F33" s="86">
        <f t="shared" si="0"/>
        <v>0</v>
      </c>
      <c r="G33" s="44"/>
      <c r="H33" s="44"/>
      <c r="I33" s="44"/>
      <c r="J33" s="72" t="s">
        <v>7</v>
      </c>
    </row>
    <row r="34" spans="2:10" x14ac:dyDescent="0.35">
      <c r="B34" s="39" t="s">
        <v>850</v>
      </c>
      <c r="C34" s="31" t="s">
        <v>851</v>
      </c>
      <c r="D34" s="82">
        <v>52.626840000000001</v>
      </c>
      <c r="E34" s="43"/>
      <c r="F34" s="86">
        <f t="shared" si="0"/>
        <v>0</v>
      </c>
      <c r="G34" s="44"/>
      <c r="H34" s="44"/>
      <c r="I34" s="44"/>
      <c r="J34" s="72" t="s">
        <v>7</v>
      </c>
    </row>
    <row r="35" spans="2:10" x14ac:dyDescent="0.35">
      <c r="B35" s="39" t="s">
        <v>852</v>
      </c>
      <c r="C35" s="31" t="s">
        <v>853</v>
      </c>
      <c r="D35" s="82">
        <v>59.336559999999999</v>
      </c>
      <c r="E35" s="43"/>
      <c r="F35" s="86">
        <f t="shared" si="0"/>
        <v>0</v>
      </c>
      <c r="G35" s="44"/>
      <c r="H35" s="44"/>
      <c r="I35" s="44"/>
      <c r="J35" s="72" t="s">
        <v>7</v>
      </c>
    </row>
    <row r="36" spans="2:10" x14ac:dyDescent="0.35">
      <c r="B36" s="39" t="s">
        <v>854</v>
      </c>
      <c r="C36" s="31" t="s">
        <v>855</v>
      </c>
      <c r="D36" s="82">
        <v>93.531880000000001</v>
      </c>
      <c r="E36" s="43"/>
      <c r="F36" s="86">
        <f t="shared" si="0"/>
        <v>0</v>
      </c>
      <c r="G36" s="44"/>
      <c r="H36" s="44"/>
      <c r="I36" s="44"/>
      <c r="J36" s="72" t="s">
        <v>7</v>
      </c>
    </row>
    <row r="37" spans="2:10" x14ac:dyDescent="0.35">
      <c r="B37" s="39" t="s">
        <v>856</v>
      </c>
      <c r="C37" s="31" t="s">
        <v>857</v>
      </c>
      <c r="D37" s="82">
        <v>88.257069999999999</v>
      </c>
      <c r="E37" s="43"/>
      <c r="F37" s="86">
        <f t="shared" si="0"/>
        <v>0</v>
      </c>
      <c r="G37" s="44"/>
      <c r="H37" s="44"/>
      <c r="I37" s="44"/>
      <c r="J37" s="72" t="s">
        <v>7</v>
      </c>
    </row>
    <row r="38" spans="2:10" x14ac:dyDescent="0.35">
      <c r="B38" s="39" t="s">
        <v>858</v>
      </c>
      <c r="C38" s="31" t="s">
        <v>859</v>
      </c>
      <c r="D38" s="82">
        <v>97.634510000000006</v>
      </c>
      <c r="E38" s="43"/>
      <c r="F38" s="86">
        <f t="shared" si="0"/>
        <v>0</v>
      </c>
      <c r="G38" s="44"/>
      <c r="H38" s="44"/>
      <c r="I38" s="44"/>
      <c r="J38" s="72" t="s">
        <v>7</v>
      </c>
    </row>
    <row r="39" spans="2:10" x14ac:dyDescent="0.35">
      <c r="B39" s="39" t="s">
        <v>530</v>
      </c>
      <c r="C39" s="31" t="s">
        <v>531</v>
      </c>
      <c r="D39" s="82">
        <v>72.725684999999999</v>
      </c>
      <c r="E39" s="43"/>
      <c r="F39" s="86">
        <f t="shared" si="0"/>
        <v>0</v>
      </c>
      <c r="G39" s="12" t="str">
        <f>IF(J39="ok","Article stocké au magasin","Article non stocké attention délais")</f>
        <v>Article stocké au magasin</v>
      </c>
      <c r="H39" s="44"/>
      <c r="I39" s="44"/>
      <c r="J39" s="72" t="s">
        <v>7</v>
      </c>
    </row>
    <row r="40" spans="2:10" x14ac:dyDescent="0.35">
      <c r="B40" s="39" t="s">
        <v>871</v>
      </c>
      <c r="C40" s="31" t="s">
        <v>872</v>
      </c>
      <c r="D40" s="82">
        <v>17.68375</v>
      </c>
      <c r="E40" s="43"/>
      <c r="F40" s="86">
        <f t="shared" si="0"/>
        <v>0</v>
      </c>
      <c r="G40" s="44"/>
      <c r="H40" s="44"/>
      <c r="I40" s="44"/>
      <c r="J40" s="72" t="s">
        <v>7</v>
      </c>
    </row>
    <row r="41" spans="2:10" x14ac:dyDescent="0.35">
      <c r="B41" s="39" t="s">
        <v>873</v>
      </c>
      <c r="C41" s="31" t="s">
        <v>874</v>
      </c>
      <c r="D41" s="82">
        <v>20.10895</v>
      </c>
      <c r="E41" s="43"/>
      <c r="F41" s="86">
        <f t="shared" si="0"/>
        <v>0</v>
      </c>
      <c r="G41" s="44"/>
      <c r="H41" s="44"/>
      <c r="I41" s="44"/>
      <c r="J41" s="72" t="s">
        <v>7</v>
      </c>
    </row>
    <row r="42" spans="2:10" x14ac:dyDescent="0.35">
      <c r="B42" s="39" t="s">
        <v>875</v>
      </c>
      <c r="C42" s="31" t="s">
        <v>876</v>
      </c>
      <c r="D42" s="82">
        <v>27.172345</v>
      </c>
      <c r="E42" s="43"/>
      <c r="F42" s="86">
        <f t="shared" si="0"/>
        <v>0</v>
      </c>
      <c r="G42" s="44"/>
      <c r="H42" s="44"/>
      <c r="I42" s="44"/>
      <c r="J42" s="72" t="s">
        <v>7</v>
      </c>
    </row>
    <row r="43" spans="2:10" x14ac:dyDescent="0.35">
      <c r="B43" s="39" t="s">
        <v>532</v>
      </c>
      <c r="C43" s="31" t="s">
        <v>533</v>
      </c>
      <c r="D43" s="82">
        <v>14.480465000000001</v>
      </c>
      <c r="E43" s="43"/>
      <c r="F43" s="86">
        <f t="shared" si="0"/>
        <v>0</v>
      </c>
      <c r="G43" s="12" t="str">
        <f>IF(J43="ok","Article stocké au magasin","Article non stocké attention délais")</f>
        <v>Article non stocké attention délais</v>
      </c>
      <c r="H43" s="44"/>
      <c r="I43" s="44"/>
      <c r="J43" s="72" t="s">
        <v>8</v>
      </c>
    </row>
    <row r="44" spans="2:10" x14ac:dyDescent="0.35">
      <c r="B44" s="39" t="s">
        <v>688</v>
      </c>
      <c r="C44" s="31" t="s">
        <v>689</v>
      </c>
      <c r="D44" s="82">
        <v>23.72654</v>
      </c>
      <c r="E44" s="43"/>
      <c r="F44" s="86">
        <f t="shared" si="0"/>
        <v>0</v>
      </c>
      <c r="G44" s="12" t="str">
        <f>IF(J44="ok","Article stocké au magasin","Article non stocké attention délais")</f>
        <v>Article non stocké attention délais</v>
      </c>
      <c r="H44" s="44"/>
      <c r="I44" s="44"/>
      <c r="J44" s="72" t="s">
        <v>8</v>
      </c>
    </row>
    <row r="45" spans="2:10" x14ac:dyDescent="0.35">
      <c r="B45" s="39" t="s">
        <v>877</v>
      </c>
      <c r="C45" s="31" t="s">
        <v>878</v>
      </c>
      <c r="D45" s="82">
        <v>25.686910000000001</v>
      </c>
      <c r="E45" s="43"/>
      <c r="F45" s="86">
        <f t="shared" si="0"/>
        <v>0</v>
      </c>
      <c r="G45" s="44"/>
      <c r="H45" s="44"/>
      <c r="I45" s="44"/>
      <c r="J45" s="72" t="s">
        <v>8</v>
      </c>
    </row>
    <row r="46" spans="2:10" x14ac:dyDescent="0.35">
      <c r="B46" s="39" t="s">
        <v>879</v>
      </c>
      <c r="C46" s="31" t="s">
        <v>880</v>
      </c>
      <c r="D46" s="82">
        <v>34.45805</v>
      </c>
      <c r="E46" s="43"/>
      <c r="F46" s="86">
        <f t="shared" si="0"/>
        <v>0</v>
      </c>
      <c r="G46" s="44"/>
      <c r="H46" s="44"/>
      <c r="I46" s="44"/>
      <c r="J46" s="72" t="s">
        <v>8</v>
      </c>
    </row>
    <row r="47" spans="2:10" x14ac:dyDescent="0.35">
      <c r="B47" s="39" t="s">
        <v>881</v>
      </c>
      <c r="C47" s="31" t="s">
        <v>882</v>
      </c>
      <c r="D47" s="82">
        <v>44.259899999999995</v>
      </c>
      <c r="E47" s="43"/>
      <c r="F47" s="86">
        <f t="shared" si="0"/>
        <v>0</v>
      </c>
      <c r="G47" s="44"/>
      <c r="H47" s="44"/>
      <c r="I47" s="44"/>
      <c r="J47" s="72" t="s">
        <v>8</v>
      </c>
    </row>
    <row r="48" spans="2:10" x14ac:dyDescent="0.35">
      <c r="B48" s="39" t="s">
        <v>863</v>
      </c>
      <c r="C48" s="31" t="s">
        <v>864</v>
      </c>
      <c r="D48" s="82">
        <v>11.620749999999999</v>
      </c>
      <c r="E48" s="43"/>
      <c r="F48" s="86">
        <f t="shared" si="0"/>
        <v>0</v>
      </c>
      <c r="G48" s="44"/>
      <c r="H48" s="44"/>
      <c r="I48" s="44"/>
      <c r="J48" s="72" t="s">
        <v>8</v>
      </c>
    </row>
    <row r="49" spans="2:10" x14ac:dyDescent="0.35">
      <c r="B49" s="39" t="s">
        <v>865</v>
      </c>
      <c r="C49" s="31" t="s">
        <v>866</v>
      </c>
      <c r="D49" s="82">
        <v>13.672065</v>
      </c>
      <c r="E49" s="43"/>
      <c r="F49" s="86">
        <f t="shared" si="0"/>
        <v>0</v>
      </c>
      <c r="G49" s="44"/>
      <c r="H49" s="44"/>
      <c r="I49" s="44"/>
      <c r="J49" s="72" t="s">
        <v>8</v>
      </c>
    </row>
    <row r="50" spans="2:10" x14ac:dyDescent="0.35">
      <c r="B50" s="39" t="s">
        <v>867</v>
      </c>
      <c r="C50" s="31" t="s">
        <v>868</v>
      </c>
      <c r="D50" s="82">
        <v>16.521675000000002</v>
      </c>
      <c r="E50" s="43"/>
      <c r="F50" s="86">
        <f t="shared" si="0"/>
        <v>0</v>
      </c>
      <c r="G50" s="44"/>
      <c r="H50" s="44"/>
      <c r="I50" s="44"/>
      <c r="J50" s="72" t="s">
        <v>7</v>
      </c>
    </row>
    <row r="51" spans="2:10" x14ac:dyDescent="0.35">
      <c r="B51" s="39" t="s">
        <v>869</v>
      </c>
      <c r="C51" s="31" t="s">
        <v>870</v>
      </c>
      <c r="D51" s="82">
        <v>18.017214999999997</v>
      </c>
      <c r="E51" s="43"/>
      <c r="F51" s="86">
        <f t="shared" si="0"/>
        <v>0</v>
      </c>
      <c r="G51" s="44"/>
      <c r="H51" s="44"/>
      <c r="I51" s="44"/>
      <c r="J51" s="72" t="s">
        <v>7</v>
      </c>
    </row>
    <row r="52" spans="2:10" x14ac:dyDescent="0.35">
      <c r="B52" s="39" t="s">
        <v>534</v>
      </c>
      <c r="C52" s="31" t="s">
        <v>535</v>
      </c>
      <c r="D52" s="82">
        <v>4.1632600000000002</v>
      </c>
      <c r="E52" s="43"/>
      <c r="F52" s="86">
        <f t="shared" si="0"/>
        <v>0</v>
      </c>
      <c r="G52" s="12" t="str">
        <f t="shared" ref="G52:G70" si="3">IF(J52="ok","Article stocké au magasin","Article non stocké attention délais")</f>
        <v>Article stocké au magasin</v>
      </c>
      <c r="H52" s="44"/>
      <c r="I52" s="44"/>
      <c r="J52" s="72" t="s">
        <v>7</v>
      </c>
    </row>
    <row r="53" spans="2:10" x14ac:dyDescent="0.35">
      <c r="B53" s="39" t="s">
        <v>536</v>
      </c>
      <c r="C53" s="31" t="s">
        <v>537</v>
      </c>
      <c r="D53" s="82">
        <v>9.1349199999999993</v>
      </c>
      <c r="E53" s="43"/>
      <c r="F53" s="86">
        <f t="shared" si="0"/>
        <v>0</v>
      </c>
      <c r="G53" s="12" t="str">
        <f t="shared" si="3"/>
        <v>Article stocké au magasin</v>
      </c>
      <c r="H53" s="44"/>
      <c r="I53" s="44"/>
      <c r="J53" s="72" t="s">
        <v>7</v>
      </c>
    </row>
    <row r="54" spans="2:10" x14ac:dyDescent="0.35">
      <c r="B54" s="39" t="s">
        <v>690</v>
      </c>
      <c r="C54" s="31" t="s">
        <v>691</v>
      </c>
      <c r="D54" s="82">
        <v>2.0311049999999997</v>
      </c>
      <c r="E54" s="43"/>
      <c r="F54" s="86">
        <f t="shared" si="0"/>
        <v>0</v>
      </c>
      <c r="G54" s="12" t="str">
        <f t="shared" si="3"/>
        <v>Article stocké au magasin</v>
      </c>
      <c r="H54" s="44"/>
      <c r="I54" s="44"/>
      <c r="J54" s="72" t="s">
        <v>7</v>
      </c>
    </row>
    <row r="55" spans="2:10" x14ac:dyDescent="0.35">
      <c r="B55" s="39" t="s">
        <v>538</v>
      </c>
      <c r="C55" s="31" t="s">
        <v>539</v>
      </c>
      <c r="D55" s="82">
        <v>2.0311049999999997</v>
      </c>
      <c r="E55" s="43"/>
      <c r="F55" s="86">
        <f t="shared" si="0"/>
        <v>0</v>
      </c>
      <c r="G55" s="12" t="str">
        <f t="shared" si="3"/>
        <v>Article stocké au magasin</v>
      </c>
      <c r="H55" s="44"/>
      <c r="I55" s="44"/>
      <c r="J55" s="72" t="s">
        <v>7</v>
      </c>
    </row>
    <row r="56" spans="2:10" x14ac:dyDescent="0.35">
      <c r="B56" s="39" t="s">
        <v>692</v>
      </c>
      <c r="C56" s="31" t="s">
        <v>693</v>
      </c>
      <c r="D56" s="82">
        <v>2.0917349999999999</v>
      </c>
      <c r="E56" s="43"/>
      <c r="F56" s="86">
        <f t="shared" si="0"/>
        <v>0</v>
      </c>
      <c r="G56" s="12" t="str">
        <f t="shared" si="3"/>
        <v>Article stocké au magasin</v>
      </c>
      <c r="H56" s="44"/>
      <c r="I56" s="44"/>
      <c r="J56" s="72" t="s">
        <v>7</v>
      </c>
    </row>
    <row r="57" spans="2:10" x14ac:dyDescent="0.35">
      <c r="B57" s="39" t="s">
        <v>540</v>
      </c>
      <c r="C57" s="31" t="s">
        <v>541</v>
      </c>
      <c r="D57" s="82">
        <v>2.0917349999999999</v>
      </c>
      <c r="E57" s="43"/>
      <c r="F57" s="86">
        <f t="shared" si="0"/>
        <v>0</v>
      </c>
      <c r="G57" s="12" t="str">
        <f t="shared" si="3"/>
        <v>Article stocké au magasin</v>
      </c>
      <c r="H57" s="44"/>
      <c r="I57" s="44"/>
      <c r="J57" s="72" t="s">
        <v>7</v>
      </c>
    </row>
    <row r="58" spans="2:10" x14ac:dyDescent="0.35">
      <c r="B58" s="39" t="s">
        <v>694</v>
      </c>
      <c r="C58" s="31" t="s">
        <v>695</v>
      </c>
      <c r="D58" s="82">
        <v>2.2231000000000001</v>
      </c>
      <c r="E58" s="43"/>
      <c r="F58" s="86">
        <f t="shared" si="0"/>
        <v>0</v>
      </c>
      <c r="G58" s="12" t="str">
        <f t="shared" si="3"/>
        <v>Article stocké au magasin</v>
      </c>
      <c r="H58" s="44"/>
      <c r="I58" s="44"/>
      <c r="J58" s="72" t="s">
        <v>7</v>
      </c>
    </row>
    <row r="59" spans="2:10" x14ac:dyDescent="0.35">
      <c r="B59" s="39" t="s">
        <v>696</v>
      </c>
      <c r="C59" s="31" t="s">
        <v>697</v>
      </c>
      <c r="D59" s="82">
        <v>2.2837299999999998</v>
      </c>
      <c r="E59" s="43"/>
      <c r="F59" s="86">
        <f t="shared" si="0"/>
        <v>0</v>
      </c>
      <c r="G59" s="12" t="str">
        <f t="shared" si="3"/>
        <v>Article stocké au magasin</v>
      </c>
      <c r="H59" s="44"/>
      <c r="I59" s="44"/>
      <c r="J59" s="72" t="s">
        <v>7</v>
      </c>
    </row>
    <row r="60" spans="2:10" x14ac:dyDescent="0.35">
      <c r="B60" s="39" t="s">
        <v>542</v>
      </c>
      <c r="C60" s="31" t="s">
        <v>543</v>
      </c>
      <c r="D60" s="82">
        <v>2.48583</v>
      </c>
      <c r="E60" s="43"/>
      <c r="F60" s="86">
        <f t="shared" si="0"/>
        <v>0</v>
      </c>
      <c r="G60" s="12" t="str">
        <f t="shared" si="3"/>
        <v>Article stocké au magasin</v>
      </c>
      <c r="H60" s="44"/>
      <c r="I60" s="44"/>
      <c r="J60" s="72" t="s">
        <v>7</v>
      </c>
    </row>
    <row r="61" spans="2:10" x14ac:dyDescent="0.35">
      <c r="B61" s="39" t="s">
        <v>698</v>
      </c>
      <c r="C61" s="31" t="s">
        <v>699</v>
      </c>
      <c r="D61" s="82">
        <v>2.5464600000000002</v>
      </c>
      <c r="E61" s="43"/>
      <c r="F61" s="86">
        <f t="shared" si="0"/>
        <v>0</v>
      </c>
      <c r="G61" s="12" t="str">
        <f t="shared" si="3"/>
        <v>Article stocké au magasin</v>
      </c>
      <c r="H61" s="44"/>
      <c r="I61" s="44"/>
      <c r="J61" s="72" t="s">
        <v>7</v>
      </c>
    </row>
    <row r="62" spans="2:10" x14ac:dyDescent="0.35">
      <c r="B62" s="39" t="s">
        <v>700</v>
      </c>
      <c r="C62" s="31" t="s">
        <v>701</v>
      </c>
      <c r="D62" s="82">
        <v>2.9102399999999999</v>
      </c>
      <c r="E62" s="43"/>
      <c r="F62" s="86">
        <f t="shared" si="0"/>
        <v>0</v>
      </c>
      <c r="G62" s="12" t="str">
        <f t="shared" si="3"/>
        <v>Article stocké au magasin</v>
      </c>
      <c r="H62" s="44"/>
      <c r="I62" s="44"/>
      <c r="J62" s="72" t="s">
        <v>7</v>
      </c>
    </row>
    <row r="63" spans="2:10" x14ac:dyDescent="0.35">
      <c r="B63" s="39" t="s">
        <v>702</v>
      </c>
      <c r="C63" s="31" t="s">
        <v>703</v>
      </c>
      <c r="D63" s="82">
        <v>3.0618149999999997</v>
      </c>
      <c r="E63" s="43"/>
      <c r="F63" s="86">
        <f t="shared" si="0"/>
        <v>0</v>
      </c>
      <c r="G63" s="12" t="str">
        <f t="shared" si="3"/>
        <v>Article stocké au magasin</v>
      </c>
      <c r="H63" s="44"/>
      <c r="I63" s="44"/>
      <c r="J63" s="72" t="s">
        <v>7</v>
      </c>
    </row>
    <row r="64" spans="2:10" x14ac:dyDescent="0.35">
      <c r="B64" s="39" t="s">
        <v>544</v>
      </c>
      <c r="C64" s="31" t="s">
        <v>545</v>
      </c>
      <c r="D64" s="82">
        <v>3.4963299999999999</v>
      </c>
      <c r="E64" s="43"/>
      <c r="F64" s="86">
        <f t="shared" si="0"/>
        <v>0</v>
      </c>
      <c r="G64" s="12" t="str">
        <f t="shared" si="3"/>
        <v>Article stocké au magasin</v>
      </c>
      <c r="H64" s="44"/>
      <c r="I64" s="44"/>
      <c r="J64" s="72" t="s">
        <v>7</v>
      </c>
    </row>
    <row r="65" spans="2:10" x14ac:dyDescent="0.35">
      <c r="B65" s="39" t="s">
        <v>546</v>
      </c>
      <c r="C65" s="31" t="s">
        <v>547</v>
      </c>
      <c r="D65" s="82">
        <v>3.6175899999999999</v>
      </c>
      <c r="E65" s="43"/>
      <c r="F65" s="86">
        <f t="shared" si="0"/>
        <v>0</v>
      </c>
      <c r="G65" s="12" t="str">
        <f t="shared" si="3"/>
        <v>Article stocké au magasin</v>
      </c>
      <c r="H65" s="44"/>
      <c r="I65" s="44"/>
      <c r="J65" s="72" t="s">
        <v>7</v>
      </c>
    </row>
    <row r="66" spans="2:10" x14ac:dyDescent="0.35">
      <c r="B66" s="39" t="s">
        <v>548</v>
      </c>
      <c r="C66" s="31" t="s">
        <v>549</v>
      </c>
      <c r="D66" s="82">
        <v>3.9308450000000001</v>
      </c>
      <c r="E66" s="43"/>
      <c r="F66" s="86">
        <f t="shared" si="0"/>
        <v>0</v>
      </c>
      <c r="G66" s="12" t="str">
        <f t="shared" si="3"/>
        <v>Article stocké au magasin</v>
      </c>
      <c r="H66" s="44"/>
      <c r="I66" s="44"/>
      <c r="J66" s="72" t="s">
        <v>7</v>
      </c>
    </row>
    <row r="67" spans="2:10" x14ac:dyDescent="0.35">
      <c r="B67" s="39" t="s">
        <v>704</v>
      </c>
      <c r="C67" s="31" t="s">
        <v>705</v>
      </c>
      <c r="D67" s="82">
        <v>4.3249400000000007</v>
      </c>
      <c r="E67" s="43"/>
      <c r="F67" s="86">
        <f t="shared" ref="F67:F130" si="4">ROUND(D67*E67,2)</f>
        <v>0</v>
      </c>
      <c r="G67" s="12" t="str">
        <f t="shared" si="3"/>
        <v>Article non stocké attention délais</v>
      </c>
      <c r="H67" s="44"/>
      <c r="I67" s="44"/>
      <c r="J67" s="72" t="s">
        <v>8</v>
      </c>
    </row>
    <row r="68" spans="2:10" x14ac:dyDescent="0.35">
      <c r="B68" s="39" t="s">
        <v>706</v>
      </c>
      <c r="C68" s="31" t="s">
        <v>707</v>
      </c>
      <c r="D68" s="82">
        <v>3.6074850000000001</v>
      </c>
      <c r="E68" s="43"/>
      <c r="F68" s="86">
        <f t="shared" si="4"/>
        <v>0</v>
      </c>
      <c r="G68" s="12" t="str">
        <f t="shared" si="3"/>
        <v>Article non stocké attention délais</v>
      </c>
      <c r="H68" s="44"/>
      <c r="I68" s="44"/>
      <c r="J68" s="72" t="s">
        <v>8</v>
      </c>
    </row>
    <row r="69" spans="2:10" x14ac:dyDescent="0.35">
      <c r="B69" s="39" t="s">
        <v>550</v>
      </c>
      <c r="C69" s="31" t="s">
        <v>551</v>
      </c>
      <c r="D69" s="82">
        <v>4.6381949999999996</v>
      </c>
      <c r="E69" s="43"/>
      <c r="F69" s="86">
        <f t="shared" si="4"/>
        <v>0</v>
      </c>
      <c r="G69" s="12" t="str">
        <f t="shared" si="3"/>
        <v>Article non stocké attention délais</v>
      </c>
      <c r="H69" s="44"/>
      <c r="I69" s="44"/>
      <c r="J69" s="72" t="s">
        <v>8</v>
      </c>
    </row>
    <row r="70" spans="2:10" x14ac:dyDescent="0.35">
      <c r="B70" s="39" t="s">
        <v>552</v>
      </c>
      <c r="C70" s="31" t="s">
        <v>553</v>
      </c>
      <c r="D70" s="82">
        <v>5.2748099999999996</v>
      </c>
      <c r="E70" s="43"/>
      <c r="F70" s="86">
        <f t="shared" si="4"/>
        <v>0</v>
      </c>
      <c r="G70" s="12" t="str">
        <f t="shared" si="3"/>
        <v>Article stocké au magasin</v>
      </c>
      <c r="H70" s="44"/>
      <c r="I70" s="44"/>
      <c r="J70" s="72" t="s">
        <v>7</v>
      </c>
    </row>
    <row r="71" spans="2:10" x14ac:dyDescent="0.35">
      <c r="B71" s="39" t="s">
        <v>813</v>
      </c>
      <c r="C71" s="31" t="s">
        <v>814</v>
      </c>
      <c r="D71" s="82">
        <v>4.9312399999999998</v>
      </c>
      <c r="E71" s="43"/>
      <c r="F71" s="86">
        <f t="shared" si="4"/>
        <v>0</v>
      </c>
      <c r="G71" s="44"/>
      <c r="H71" s="44"/>
      <c r="I71" s="44"/>
      <c r="J71" s="72" t="s">
        <v>8</v>
      </c>
    </row>
    <row r="72" spans="2:10" x14ac:dyDescent="0.35">
      <c r="B72" s="39" t="s">
        <v>554</v>
      </c>
      <c r="C72" s="31" t="s">
        <v>555</v>
      </c>
      <c r="D72" s="82">
        <v>6.4570949999999998</v>
      </c>
      <c r="E72" s="43"/>
      <c r="F72" s="86">
        <f t="shared" si="4"/>
        <v>0</v>
      </c>
      <c r="G72" s="12" t="str">
        <f>IF(J72="ok","Article stocké au magasin","Article non stocké attention délais")</f>
        <v>Article stocké au magasin</v>
      </c>
      <c r="H72" s="44"/>
      <c r="I72" s="44"/>
      <c r="J72" s="72" t="s">
        <v>7</v>
      </c>
    </row>
    <row r="73" spans="2:10" x14ac:dyDescent="0.35">
      <c r="B73" s="39" t="s">
        <v>815</v>
      </c>
      <c r="C73" s="31" t="s">
        <v>816</v>
      </c>
      <c r="D73" s="82">
        <v>5.8305849999999992</v>
      </c>
      <c r="E73" s="43"/>
      <c r="F73" s="86">
        <f t="shared" si="4"/>
        <v>0</v>
      </c>
      <c r="G73" s="44"/>
      <c r="H73" s="44"/>
      <c r="I73" s="44"/>
      <c r="J73" s="72" t="s">
        <v>7</v>
      </c>
    </row>
    <row r="74" spans="2:10" x14ac:dyDescent="0.35">
      <c r="B74" s="39" t="s">
        <v>556</v>
      </c>
      <c r="C74" s="31" t="s">
        <v>557</v>
      </c>
      <c r="D74" s="82">
        <v>7.5383300000000002</v>
      </c>
      <c r="E74" s="43"/>
      <c r="F74" s="86">
        <f t="shared" si="4"/>
        <v>0</v>
      </c>
      <c r="G74" s="12" t="str">
        <f>IF(J74="ok","Article stocké au magasin","Article non stocké attention délais")</f>
        <v>Article stocké au magasin</v>
      </c>
      <c r="H74" s="44"/>
      <c r="I74" s="44"/>
      <c r="J74" s="72" t="s">
        <v>7</v>
      </c>
    </row>
    <row r="75" spans="2:10" x14ac:dyDescent="0.35">
      <c r="B75" s="39" t="s">
        <v>558</v>
      </c>
      <c r="C75" s="31" t="s">
        <v>559</v>
      </c>
      <c r="D75" s="82">
        <v>7.8515849999999991</v>
      </c>
      <c r="E75" s="43"/>
      <c r="F75" s="86">
        <f t="shared" si="4"/>
        <v>0</v>
      </c>
      <c r="G75" s="12" t="str">
        <f>IF(J75="ok","Article stocké au magasin","Article non stocké attention délais")</f>
        <v>Article stocké au magasin</v>
      </c>
      <c r="H75" s="44"/>
      <c r="I75" s="44"/>
      <c r="J75" s="72" t="s">
        <v>7</v>
      </c>
    </row>
    <row r="76" spans="2:10" x14ac:dyDescent="0.35">
      <c r="B76" s="39" t="s">
        <v>817</v>
      </c>
      <c r="C76" s="31" t="s">
        <v>818</v>
      </c>
      <c r="D76" s="82">
        <v>17.481650000000002</v>
      </c>
      <c r="E76" s="43"/>
      <c r="F76" s="86">
        <f t="shared" si="4"/>
        <v>0</v>
      </c>
      <c r="G76" s="44"/>
      <c r="H76" s="44"/>
      <c r="I76" s="44"/>
      <c r="J76" s="72" t="s">
        <v>7</v>
      </c>
    </row>
    <row r="77" spans="2:10" x14ac:dyDescent="0.35">
      <c r="B77" s="39" t="s">
        <v>819</v>
      </c>
      <c r="C77" s="31" t="s">
        <v>820</v>
      </c>
      <c r="D77" s="82">
        <v>19.401599999999998</v>
      </c>
      <c r="E77" s="43"/>
      <c r="F77" s="86">
        <f t="shared" si="4"/>
        <v>0</v>
      </c>
      <c r="G77" s="44"/>
      <c r="H77" s="44"/>
      <c r="I77" s="44"/>
      <c r="J77" s="72" t="s">
        <v>7</v>
      </c>
    </row>
    <row r="78" spans="2:10" x14ac:dyDescent="0.35">
      <c r="B78" s="39" t="s">
        <v>821</v>
      </c>
      <c r="C78" s="31" t="s">
        <v>822</v>
      </c>
      <c r="D78" s="82">
        <v>34.468154999999996</v>
      </c>
      <c r="E78" s="43"/>
      <c r="F78" s="86">
        <f t="shared" si="4"/>
        <v>0</v>
      </c>
      <c r="G78" s="44"/>
      <c r="H78" s="44"/>
      <c r="I78" s="44"/>
      <c r="J78" s="72" t="s">
        <v>7</v>
      </c>
    </row>
    <row r="79" spans="2:10" x14ac:dyDescent="0.35">
      <c r="B79" s="39" t="s">
        <v>831</v>
      </c>
      <c r="C79" s="31" t="s">
        <v>822</v>
      </c>
      <c r="D79" s="82">
        <v>34.468154999999996</v>
      </c>
      <c r="E79" s="43"/>
      <c r="F79" s="86">
        <f t="shared" si="4"/>
        <v>0</v>
      </c>
      <c r="G79" s="44"/>
      <c r="H79" s="44"/>
      <c r="I79" s="44"/>
      <c r="J79" s="72" t="s">
        <v>7</v>
      </c>
    </row>
    <row r="80" spans="2:10" x14ac:dyDescent="0.35">
      <c r="B80" s="39" t="s">
        <v>823</v>
      </c>
      <c r="C80" s="31" t="s">
        <v>824</v>
      </c>
      <c r="D80" s="82">
        <v>43.926434999999998</v>
      </c>
      <c r="E80" s="43"/>
      <c r="F80" s="86">
        <f t="shared" si="4"/>
        <v>0</v>
      </c>
      <c r="G80" s="44"/>
      <c r="H80" s="44"/>
      <c r="I80" s="44"/>
      <c r="J80" s="72" t="s">
        <v>7</v>
      </c>
    </row>
    <row r="81" spans="2:10" x14ac:dyDescent="0.35">
      <c r="B81" s="39" t="s">
        <v>825</v>
      </c>
      <c r="C81" s="31" t="s">
        <v>826</v>
      </c>
      <c r="D81" s="82">
        <v>50.141009999999994</v>
      </c>
      <c r="E81" s="43"/>
      <c r="F81" s="86">
        <f t="shared" si="4"/>
        <v>0</v>
      </c>
      <c r="G81" s="44"/>
      <c r="H81" s="44"/>
      <c r="I81" s="44"/>
      <c r="J81" s="72" t="s">
        <v>7</v>
      </c>
    </row>
    <row r="82" spans="2:10" x14ac:dyDescent="0.35">
      <c r="B82" s="39" t="s">
        <v>708</v>
      </c>
      <c r="C82" s="31" t="s">
        <v>709</v>
      </c>
      <c r="D82" s="82">
        <v>33.932589999999998</v>
      </c>
      <c r="E82" s="43"/>
      <c r="F82" s="86">
        <f t="shared" si="4"/>
        <v>0</v>
      </c>
      <c r="G82" s="12" t="str">
        <f t="shared" ref="G82:G89" si="5">IF(J82="ok","Article stocké au magasin","Article non stocké attention délais")</f>
        <v>Article stocké au magasin</v>
      </c>
      <c r="H82" s="44"/>
      <c r="I82" s="44"/>
      <c r="J82" s="72" t="s">
        <v>7</v>
      </c>
    </row>
    <row r="83" spans="2:10" x14ac:dyDescent="0.35">
      <c r="B83" s="39" t="s">
        <v>710</v>
      </c>
      <c r="C83" s="31" t="s">
        <v>711</v>
      </c>
      <c r="D83" s="82">
        <v>62.772259999999996</v>
      </c>
      <c r="E83" s="43"/>
      <c r="F83" s="86">
        <f t="shared" si="4"/>
        <v>0</v>
      </c>
      <c r="G83" s="12" t="str">
        <f t="shared" si="5"/>
        <v>Article stocké au magasin</v>
      </c>
      <c r="H83" s="44"/>
      <c r="I83" s="44"/>
      <c r="J83" s="72" t="s">
        <v>7</v>
      </c>
    </row>
    <row r="84" spans="2:10" x14ac:dyDescent="0.35">
      <c r="B84" s="39" t="s">
        <v>560</v>
      </c>
      <c r="C84" s="31" t="s">
        <v>561</v>
      </c>
      <c r="D84" s="82">
        <v>98.816795000000013</v>
      </c>
      <c r="E84" s="43"/>
      <c r="F84" s="86">
        <f t="shared" si="4"/>
        <v>0</v>
      </c>
      <c r="G84" s="12" t="str">
        <f t="shared" si="5"/>
        <v>Article stocké au magasin</v>
      </c>
      <c r="H84" s="44"/>
      <c r="I84" s="44"/>
      <c r="J84" s="72" t="s">
        <v>7</v>
      </c>
    </row>
    <row r="85" spans="2:10" x14ac:dyDescent="0.35">
      <c r="B85" s="39" t="s">
        <v>562</v>
      </c>
      <c r="C85" s="31" t="s">
        <v>563</v>
      </c>
      <c r="D85" s="82">
        <v>2.0917349999999999</v>
      </c>
      <c r="E85" s="43"/>
      <c r="F85" s="86">
        <f t="shared" si="4"/>
        <v>0</v>
      </c>
      <c r="G85" s="12" t="str">
        <f t="shared" si="5"/>
        <v>Article stocké au magasin</v>
      </c>
      <c r="H85" s="44"/>
      <c r="I85" s="44"/>
      <c r="J85" s="72" t="s">
        <v>7</v>
      </c>
    </row>
    <row r="86" spans="2:10" x14ac:dyDescent="0.35">
      <c r="B86" s="39" t="s">
        <v>564</v>
      </c>
      <c r="C86" s="31" t="s">
        <v>565</v>
      </c>
      <c r="D86" s="82">
        <v>2.0311049999999997</v>
      </c>
      <c r="E86" s="43"/>
      <c r="F86" s="86">
        <f t="shared" si="4"/>
        <v>0</v>
      </c>
      <c r="G86" s="12" t="str">
        <f t="shared" si="5"/>
        <v>Article stocké au magasin</v>
      </c>
      <c r="H86" s="44"/>
      <c r="I86" s="44"/>
      <c r="J86" s="72" t="s">
        <v>7</v>
      </c>
    </row>
    <row r="87" spans="2:10" x14ac:dyDescent="0.35">
      <c r="B87" s="39" t="s">
        <v>566</v>
      </c>
      <c r="C87" s="31" t="s">
        <v>567</v>
      </c>
      <c r="D87" s="82">
        <v>2.0917349999999999</v>
      </c>
      <c r="E87" s="43"/>
      <c r="F87" s="86">
        <f t="shared" si="4"/>
        <v>0</v>
      </c>
      <c r="G87" s="12" t="str">
        <f t="shared" si="5"/>
        <v>Article stocké au magasin</v>
      </c>
      <c r="H87" s="44"/>
      <c r="I87" s="44"/>
      <c r="J87" s="72" t="s">
        <v>7</v>
      </c>
    </row>
    <row r="88" spans="2:10" x14ac:dyDescent="0.35">
      <c r="B88" s="39" t="s">
        <v>568</v>
      </c>
      <c r="C88" s="31" t="s">
        <v>569</v>
      </c>
      <c r="D88" s="82">
        <v>2.48583</v>
      </c>
      <c r="E88" s="43"/>
      <c r="F88" s="86">
        <f t="shared" si="4"/>
        <v>0</v>
      </c>
      <c r="G88" s="12" t="str">
        <f t="shared" si="5"/>
        <v>Article stocké au magasin</v>
      </c>
      <c r="H88" s="44"/>
      <c r="I88" s="44"/>
      <c r="J88" s="72" t="s">
        <v>7</v>
      </c>
    </row>
    <row r="89" spans="2:10" x14ac:dyDescent="0.35">
      <c r="B89" s="39" t="s">
        <v>570</v>
      </c>
      <c r="C89" s="31" t="s">
        <v>571</v>
      </c>
      <c r="D89" s="82">
        <v>3.4963299999999999</v>
      </c>
      <c r="E89" s="43"/>
      <c r="F89" s="86">
        <f t="shared" si="4"/>
        <v>0</v>
      </c>
      <c r="G89" s="12" t="str">
        <f t="shared" si="5"/>
        <v>Article stocké au magasin</v>
      </c>
      <c r="H89" s="44"/>
      <c r="I89" s="44"/>
      <c r="J89" s="72" t="s">
        <v>7</v>
      </c>
    </row>
    <row r="90" spans="2:10" x14ac:dyDescent="0.35">
      <c r="B90" s="39" t="s">
        <v>827</v>
      </c>
      <c r="C90" s="31" t="s">
        <v>828</v>
      </c>
      <c r="D90" s="82">
        <v>2.9001350000000001</v>
      </c>
      <c r="E90" s="43"/>
      <c r="F90" s="86">
        <f t="shared" si="4"/>
        <v>0</v>
      </c>
      <c r="G90" s="44"/>
      <c r="H90" s="44"/>
      <c r="I90" s="44"/>
      <c r="J90" s="72" t="s">
        <v>7</v>
      </c>
    </row>
    <row r="91" spans="2:10" x14ac:dyDescent="0.35">
      <c r="B91" s="39" t="s">
        <v>572</v>
      </c>
      <c r="C91" s="31" t="s">
        <v>573</v>
      </c>
      <c r="D91" s="82">
        <v>4.6381949999999996</v>
      </c>
      <c r="E91" s="43"/>
      <c r="F91" s="86">
        <f t="shared" si="4"/>
        <v>0</v>
      </c>
      <c r="G91" s="12" t="str">
        <f>IF(J91="ok","Article stocké au magasin","Article non stocké attention délais")</f>
        <v>Article non stocké attention délais</v>
      </c>
      <c r="H91" s="44"/>
      <c r="I91" s="44"/>
      <c r="J91" s="72" t="s">
        <v>8</v>
      </c>
    </row>
    <row r="92" spans="2:10" x14ac:dyDescent="0.35">
      <c r="B92" s="39" t="s">
        <v>574</v>
      </c>
      <c r="C92" s="31" t="s">
        <v>575</v>
      </c>
      <c r="D92" s="82">
        <v>24.110530000000001</v>
      </c>
      <c r="E92" s="43"/>
      <c r="F92" s="86">
        <f t="shared" si="4"/>
        <v>0</v>
      </c>
      <c r="G92" s="12" t="str">
        <f>IF(J92="ok","Article stocké au magasin","Article non stocké attention délais")</f>
        <v>Article stocké au magasin</v>
      </c>
      <c r="H92" s="44"/>
      <c r="I92" s="44"/>
      <c r="J92" s="72" t="s">
        <v>7</v>
      </c>
    </row>
    <row r="93" spans="2:10" x14ac:dyDescent="0.35">
      <c r="B93" s="39" t="s">
        <v>883</v>
      </c>
      <c r="C93" s="31" t="s">
        <v>575</v>
      </c>
      <c r="D93" s="82">
        <v>24.110530000000001</v>
      </c>
      <c r="E93" s="43"/>
      <c r="F93" s="86">
        <f t="shared" si="4"/>
        <v>0</v>
      </c>
      <c r="G93" s="44"/>
      <c r="H93" s="44"/>
      <c r="I93" s="44"/>
      <c r="J93" s="72" t="s">
        <v>7</v>
      </c>
    </row>
    <row r="94" spans="2:10" x14ac:dyDescent="0.35">
      <c r="B94" s="39" t="s">
        <v>842</v>
      </c>
      <c r="C94" s="31" t="s">
        <v>843</v>
      </c>
      <c r="D94" s="82">
        <v>5.0525000000000002</v>
      </c>
      <c r="E94" s="43"/>
      <c r="F94" s="86">
        <f t="shared" si="4"/>
        <v>0</v>
      </c>
      <c r="G94" s="44"/>
      <c r="H94" s="44"/>
      <c r="I94" s="44"/>
      <c r="J94" s="72" t="s">
        <v>7</v>
      </c>
    </row>
    <row r="95" spans="2:10" x14ac:dyDescent="0.35">
      <c r="B95" s="39" t="s">
        <v>840</v>
      </c>
      <c r="C95" s="31" t="s">
        <v>841</v>
      </c>
      <c r="D95" s="82">
        <v>5.6891150000000001</v>
      </c>
      <c r="E95" s="43"/>
      <c r="F95" s="86">
        <f t="shared" si="4"/>
        <v>0</v>
      </c>
      <c r="G95" s="44"/>
      <c r="H95" s="44"/>
      <c r="I95" s="44"/>
      <c r="J95" s="72" t="s">
        <v>7</v>
      </c>
    </row>
    <row r="96" spans="2:10" x14ac:dyDescent="0.35">
      <c r="B96" s="39" t="s">
        <v>832</v>
      </c>
      <c r="C96" s="31" t="s">
        <v>833</v>
      </c>
      <c r="D96" s="82">
        <v>6.7097199999999999</v>
      </c>
      <c r="E96" s="43"/>
      <c r="F96" s="86">
        <f t="shared" si="4"/>
        <v>0</v>
      </c>
      <c r="G96" s="44"/>
      <c r="H96" s="44"/>
      <c r="I96" s="44"/>
      <c r="J96" s="72" t="s">
        <v>7</v>
      </c>
    </row>
    <row r="97" spans="2:10" x14ac:dyDescent="0.35">
      <c r="B97" s="39" t="s">
        <v>834</v>
      </c>
      <c r="C97" s="31" t="s">
        <v>835</v>
      </c>
      <c r="D97" s="82">
        <v>8.4376750000000005</v>
      </c>
      <c r="E97" s="43"/>
      <c r="F97" s="86">
        <f t="shared" si="4"/>
        <v>0</v>
      </c>
      <c r="G97" s="44"/>
      <c r="H97" s="44"/>
      <c r="I97" s="44"/>
      <c r="J97" s="72" t="s">
        <v>7</v>
      </c>
    </row>
    <row r="98" spans="2:10" x14ac:dyDescent="0.35">
      <c r="B98" s="39" t="s">
        <v>836</v>
      </c>
      <c r="C98" s="31" t="s">
        <v>837</v>
      </c>
      <c r="D98" s="82">
        <v>9.7614300000000007</v>
      </c>
      <c r="E98" s="43"/>
      <c r="F98" s="86">
        <f t="shared" si="4"/>
        <v>0</v>
      </c>
      <c r="G98" s="44"/>
      <c r="H98" s="44"/>
      <c r="I98" s="44"/>
      <c r="J98" s="72" t="s">
        <v>7</v>
      </c>
    </row>
    <row r="99" spans="2:10" x14ac:dyDescent="0.35">
      <c r="B99" s="39" t="s">
        <v>838</v>
      </c>
      <c r="C99" s="31" t="s">
        <v>839</v>
      </c>
      <c r="D99" s="82">
        <v>11.651064999999999</v>
      </c>
      <c r="E99" s="43"/>
      <c r="F99" s="86">
        <f t="shared" si="4"/>
        <v>0</v>
      </c>
      <c r="G99" s="44"/>
      <c r="H99" s="44"/>
      <c r="I99" s="44"/>
      <c r="J99" s="72" t="s">
        <v>7</v>
      </c>
    </row>
    <row r="100" spans="2:10" x14ac:dyDescent="0.35">
      <c r="B100" s="39" t="s">
        <v>860</v>
      </c>
      <c r="C100" s="31" t="s">
        <v>861</v>
      </c>
      <c r="D100" s="82">
        <v>12.984925</v>
      </c>
      <c r="E100" s="43"/>
      <c r="F100" s="86">
        <f t="shared" si="4"/>
        <v>0</v>
      </c>
      <c r="G100" s="44"/>
      <c r="H100" s="44"/>
      <c r="I100" s="44"/>
      <c r="J100" s="72" t="s">
        <v>7</v>
      </c>
    </row>
    <row r="101" spans="2:10" x14ac:dyDescent="0.35">
      <c r="B101" s="39" t="s">
        <v>576</v>
      </c>
      <c r="C101" s="31" t="s">
        <v>577</v>
      </c>
      <c r="D101" s="82">
        <v>17.663540000000001</v>
      </c>
      <c r="E101" s="43"/>
      <c r="F101" s="86">
        <f t="shared" si="4"/>
        <v>0</v>
      </c>
      <c r="G101" s="12" t="str">
        <f>IF(J101="ok","Article stocké au magasin","Article non stocké attention délais")</f>
        <v>Article stocké au magasin</v>
      </c>
      <c r="H101" s="44"/>
      <c r="I101" s="44"/>
      <c r="J101" s="72" t="s">
        <v>7</v>
      </c>
    </row>
    <row r="102" spans="2:10" x14ac:dyDescent="0.35">
      <c r="B102" s="39" t="s">
        <v>885</v>
      </c>
      <c r="C102" s="31" t="s">
        <v>886</v>
      </c>
      <c r="D102" s="82">
        <v>13.368915000000001</v>
      </c>
      <c r="E102" s="43"/>
      <c r="F102" s="86">
        <f t="shared" si="4"/>
        <v>0</v>
      </c>
      <c r="G102" s="44"/>
      <c r="H102" s="44"/>
      <c r="I102" s="44"/>
      <c r="J102" s="72" t="s">
        <v>8</v>
      </c>
    </row>
    <row r="103" spans="2:10" x14ac:dyDescent="0.35">
      <c r="B103" s="39" t="s">
        <v>578</v>
      </c>
      <c r="C103" s="31" t="s">
        <v>579</v>
      </c>
      <c r="D103" s="82">
        <v>38.510154999999997</v>
      </c>
      <c r="E103" s="43"/>
      <c r="F103" s="86">
        <f t="shared" si="4"/>
        <v>0</v>
      </c>
      <c r="G103" s="12" t="str">
        <f t="shared" ref="G103:G113" si="6">IF(J103="ok","Article stocké au magasin","Article non stocké attention délais")</f>
        <v>Article stocké au magasin</v>
      </c>
      <c r="H103" s="44"/>
      <c r="I103" s="44"/>
      <c r="J103" s="72" t="s">
        <v>7</v>
      </c>
    </row>
    <row r="104" spans="2:10" x14ac:dyDescent="0.35">
      <c r="B104" s="39" t="s">
        <v>580</v>
      </c>
      <c r="C104" s="31" t="s">
        <v>581</v>
      </c>
      <c r="D104" s="82">
        <v>58.710050000000003</v>
      </c>
      <c r="E104" s="43"/>
      <c r="F104" s="86">
        <f t="shared" si="4"/>
        <v>0</v>
      </c>
      <c r="G104" s="12" t="str">
        <f t="shared" si="6"/>
        <v>Article stocké au magasin</v>
      </c>
      <c r="H104" s="44"/>
      <c r="I104" s="44"/>
      <c r="J104" s="72" t="s">
        <v>7</v>
      </c>
    </row>
    <row r="105" spans="2:10" x14ac:dyDescent="0.35">
      <c r="B105" s="39" t="s">
        <v>712</v>
      </c>
      <c r="C105" s="31" t="s">
        <v>713</v>
      </c>
      <c r="D105" s="82">
        <v>58.609000000000002</v>
      </c>
      <c r="E105" s="43"/>
      <c r="F105" s="86">
        <f t="shared" si="4"/>
        <v>0</v>
      </c>
      <c r="G105" s="12" t="str">
        <f t="shared" si="6"/>
        <v>Article stocké au magasin</v>
      </c>
      <c r="H105" s="44"/>
      <c r="I105" s="44"/>
      <c r="J105" s="72" t="s">
        <v>7</v>
      </c>
    </row>
    <row r="106" spans="2:10" x14ac:dyDescent="0.35">
      <c r="B106" s="39" t="s">
        <v>582</v>
      </c>
      <c r="C106" s="31" t="s">
        <v>583</v>
      </c>
      <c r="D106" s="82">
        <v>71.553505000000001</v>
      </c>
      <c r="E106" s="43"/>
      <c r="F106" s="86">
        <f t="shared" si="4"/>
        <v>0</v>
      </c>
      <c r="G106" s="12" t="str">
        <f t="shared" si="6"/>
        <v>Article stocké au magasin</v>
      </c>
      <c r="H106" s="44"/>
      <c r="I106" s="44"/>
      <c r="J106" s="72" t="s">
        <v>7</v>
      </c>
    </row>
    <row r="107" spans="2:10" x14ac:dyDescent="0.35">
      <c r="B107" s="39" t="s">
        <v>584</v>
      </c>
      <c r="C107" s="31" t="s">
        <v>585</v>
      </c>
      <c r="D107" s="82">
        <v>42.673414999999999</v>
      </c>
      <c r="E107" s="43"/>
      <c r="F107" s="86">
        <f t="shared" si="4"/>
        <v>0</v>
      </c>
      <c r="G107" s="12" t="str">
        <f t="shared" si="6"/>
        <v>Article stocké au magasin</v>
      </c>
      <c r="H107" s="44"/>
      <c r="I107" s="44"/>
      <c r="J107" s="72" t="s">
        <v>7</v>
      </c>
    </row>
    <row r="108" spans="2:10" x14ac:dyDescent="0.35">
      <c r="B108" s="39" t="s">
        <v>586</v>
      </c>
      <c r="C108" s="31" t="s">
        <v>587</v>
      </c>
      <c r="D108" s="82">
        <v>13.90448</v>
      </c>
      <c r="E108" s="43"/>
      <c r="F108" s="86">
        <f t="shared" si="4"/>
        <v>0</v>
      </c>
      <c r="G108" s="12" t="str">
        <f t="shared" si="6"/>
        <v>Article stocké au magasin</v>
      </c>
      <c r="H108" s="44"/>
      <c r="I108" s="44"/>
      <c r="J108" s="72" t="s">
        <v>7</v>
      </c>
    </row>
    <row r="109" spans="2:10" x14ac:dyDescent="0.35">
      <c r="B109" s="39" t="s">
        <v>588</v>
      </c>
      <c r="C109" s="31" t="s">
        <v>589</v>
      </c>
      <c r="D109" s="82">
        <v>63.934335000000004</v>
      </c>
      <c r="E109" s="43"/>
      <c r="F109" s="86">
        <f t="shared" si="4"/>
        <v>0</v>
      </c>
      <c r="G109" s="12" t="str">
        <f t="shared" si="6"/>
        <v>Article stocké au magasin</v>
      </c>
      <c r="H109" s="44"/>
      <c r="I109" s="44"/>
      <c r="J109" s="72" t="s">
        <v>7</v>
      </c>
    </row>
    <row r="110" spans="2:10" x14ac:dyDescent="0.35">
      <c r="B110" s="39" t="s">
        <v>590</v>
      </c>
      <c r="C110" s="31" t="s">
        <v>591</v>
      </c>
      <c r="D110" s="82">
        <v>37.893749999999997</v>
      </c>
      <c r="E110" s="43"/>
      <c r="F110" s="86">
        <f t="shared" si="4"/>
        <v>0</v>
      </c>
      <c r="G110" s="12" t="str">
        <f t="shared" si="6"/>
        <v>Article stocké au magasin</v>
      </c>
      <c r="H110" s="44"/>
      <c r="I110" s="44"/>
      <c r="J110" s="72" t="s">
        <v>7</v>
      </c>
    </row>
    <row r="111" spans="2:10" x14ac:dyDescent="0.35">
      <c r="B111" s="39" t="s">
        <v>592</v>
      </c>
      <c r="C111" s="31" t="s">
        <v>593</v>
      </c>
      <c r="D111" s="82">
        <v>1.23281</v>
      </c>
      <c r="E111" s="43"/>
      <c r="F111" s="86">
        <f t="shared" si="4"/>
        <v>0</v>
      </c>
      <c r="G111" s="12" t="str">
        <f t="shared" si="6"/>
        <v>Article non stocké attention délais</v>
      </c>
      <c r="H111" s="44"/>
      <c r="I111" s="44"/>
      <c r="J111" s="72" t="s">
        <v>8</v>
      </c>
    </row>
    <row r="112" spans="2:10" x14ac:dyDescent="0.35">
      <c r="B112" s="39" t="s">
        <v>594</v>
      </c>
      <c r="C112" s="31" t="s">
        <v>595</v>
      </c>
      <c r="D112" s="82">
        <v>3.35486</v>
      </c>
      <c r="E112" s="43"/>
      <c r="F112" s="86">
        <f t="shared" si="4"/>
        <v>0</v>
      </c>
      <c r="G112" s="12" t="str">
        <f t="shared" si="6"/>
        <v>Article non stocké attention délais</v>
      </c>
      <c r="H112" s="44"/>
      <c r="I112" s="44"/>
      <c r="J112" s="72" t="s">
        <v>8</v>
      </c>
    </row>
    <row r="113" spans="2:10" x14ac:dyDescent="0.35">
      <c r="B113" s="39" t="s">
        <v>596</v>
      </c>
      <c r="C113" s="31" t="s">
        <v>597</v>
      </c>
      <c r="D113" s="82">
        <v>10.73151</v>
      </c>
      <c r="E113" s="43"/>
      <c r="F113" s="86">
        <f t="shared" si="4"/>
        <v>0</v>
      </c>
      <c r="G113" s="12" t="str">
        <f t="shared" si="6"/>
        <v>Article stocké au magasin</v>
      </c>
      <c r="H113" s="44"/>
      <c r="I113" s="44"/>
      <c r="J113" s="72" t="s">
        <v>7</v>
      </c>
    </row>
    <row r="114" spans="2:10" x14ac:dyDescent="0.35">
      <c r="B114" s="39" t="s">
        <v>782</v>
      </c>
      <c r="C114" s="31" t="s">
        <v>783</v>
      </c>
      <c r="D114" s="82">
        <v>10.73151</v>
      </c>
      <c r="E114" s="43"/>
      <c r="F114" s="86">
        <f t="shared" si="4"/>
        <v>0</v>
      </c>
      <c r="G114" s="44"/>
      <c r="H114" s="44"/>
      <c r="I114" s="44"/>
      <c r="J114" s="72" t="s">
        <v>8</v>
      </c>
    </row>
    <row r="115" spans="2:10" x14ac:dyDescent="0.35">
      <c r="B115" s="39" t="s">
        <v>756</v>
      </c>
      <c r="C115" s="31" t="s">
        <v>757</v>
      </c>
      <c r="D115" s="82">
        <v>3.162865</v>
      </c>
      <c r="E115" s="43"/>
      <c r="F115" s="86">
        <f t="shared" si="4"/>
        <v>0</v>
      </c>
      <c r="G115" s="44"/>
      <c r="H115" s="44"/>
      <c r="I115" s="44"/>
      <c r="J115" s="72" t="s">
        <v>8</v>
      </c>
    </row>
    <row r="116" spans="2:10" x14ac:dyDescent="0.35">
      <c r="B116" s="39" t="s">
        <v>758</v>
      </c>
      <c r="C116" s="31" t="s">
        <v>759</v>
      </c>
      <c r="D116" s="82">
        <v>5.6587999999999994</v>
      </c>
      <c r="E116" s="43"/>
      <c r="F116" s="86">
        <f t="shared" si="4"/>
        <v>0</v>
      </c>
      <c r="G116" s="44"/>
      <c r="H116" s="44"/>
      <c r="I116" s="44"/>
      <c r="J116" s="72" t="s">
        <v>7</v>
      </c>
    </row>
    <row r="117" spans="2:10" x14ac:dyDescent="0.35">
      <c r="B117" s="39" t="s">
        <v>760</v>
      </c>
      <c r="C117" s="31" t="s">
        <v>761</v>
      </c>
      <c r="D117" s="82">
        <v>7.17455</v>
      </c>
      <c r="E117" s="43"/>
      <c r="F117" s="86">
        <f t="shared" si="4"/>
        <v>0</v>
      </c>
      <c r="G117" s="44"/>
      <c r="H117" s="44"/>
      <c r="I117" s="44"/>
      <c r="J117" s="72" t="s">
        <v>8</v>
      </c>
    </row>
    <row r="118" spans="2:10" x14ac:dyDescent="0.35">
      <c r="B118" s="39" t="s">
        <v>762</v>
      </c>
      <c r="C118" s="31" t="s">
        <v>763</v>
      </c>
      <c r="D118" s="82">
        <v>6.5682499999999999</v>
      </c>
      <c r="E118" s="43"/>
      <c r="F118" s="86">
        <f t="shared" si="4"/>
        <v>0</v>
      </c>
      <c r="G118" s="44"/>
      <c r="H118" s="44"/>
      <c r="I118" s="44"/>
      <c r="J118" s="72" t="s">
        <v>7</v>
      </c>
    </row>
    <row r="119" spans="2:10" x14ac:dyDescent="0.35">
      <c r="B119" s="39" t="s">
        <v>764</v>
      </c>
      <c r="C119" s="31" t="s">
        <v>765</v>
      </c>
      <c r="D119" s="82">
        <v>90.944999999999993</v>
      </c>
      <c r="E119" s="43"/>
      <c r="F119" s="86">
        <f t="shared" si="4"/>
        <v>0</v>
      </c>
      <c r="G119" s="44"/>
      <c r="H119" s="44"/>
      <c r="I119" s="44"/>
      <c r="J119" s="72" t="s">
        <v>8</v>
      </c>
    </row>
    <row r="120" spans="2:10" x14ac:dyDescent="0.35">
      <c r="B120" s="39" t="s">
        <v>598</v>
      </c>
      <c r="C120" s="31" t="s">
        <v>599</v>
      </c>
      <c r="D120" s="82">
        <v>48.281690000000005</v>
      </c>
      <c r="E120" s="43"/>
      <c r="F120" s="86">
        <f t="shared" si="4"/>
        <v>0</v>
      </c>
      <c r="G120" s="12" t="str">
        <f>IF(J120="ok","Article stocké au magasin","Article non stocké attention délais")</f>
        <v>Article stocké au magasin</v>
      </c>
      <c r="H120" s="44"/>
      <c r="I120" s="44"/>
      <c r="J120" s="72" t="s">
        <v>7</v>
      </c>
    </row>
    <row r="121" spans="2:10" x14ac:dyDescent="0.35">
      <c r="B121" s="39" t="s">
        <v>766</v>
      </c>
      <c r="C121" s="31" t="s">
        <v>767</v>
      </c>
      <c r="D121" s="82">
        <v>59.619500000000002</v>
      </c>
      <c r="E121" s="43"/>
      <c r="F121" s="86">
        <f t="shared" si="4"/>
        <v>0</v>
      </c>
      <c r="G121" s="44"/>
      <c r="H121" s="44"/>
      <c r="I121" s="44"/>
      <c r="J121" s="72" t="s">
        <v>7</v>
      </c>
    </row>
    <row r="122" spans="2:10" x14ac:dyDescent="0.35">
      <c r="B122" s="39" t="s">
        <v>768</v>
      </c>
      <c r="C122" s="31" t="s">
        <v>769</v>
      </c>
      <c r="D122" s="82">
        <v>10.105</v>
      </c>
      <c r="E122" s="43"/>
      <c r="F122" s="86">
        <f t="shared" si="4"/>
        <v>0</v>
      </c>
      <c r="G122" s="44"/>
      <c r="H122" s="44"/>
      <c r="I122" s="44"/>
      <c r="J122" s="72" t="s">
        <v>7</v>
      </c>
    </row>
    <row r="123" spans="2:10" x14ac:dyDescent="0.35">
      <c r="B123" s="39" t="s">
        <v>600</v>
      </c>
      <c r="C123" s="31" t="s">
        <v>601</v>
      </c>
      <c r="D123" s="82">
        <v>11.661169999999998</v>
      </c>
      <c r="E123" s="43"/>
      <c r="F123" s="86">
        <f t="shared" si="4"/>
        <v>0</v>
      </c>
      <c r="G123" s="12" t="str">
        <f>IF(J123="ok","Article stocké au magasin","Article non stocké attention délais")</f>
        <v>Article stocké au magasin</v>
      </c>
      <c r="H123" s="44"/>
      <c r="I123" s="44"/>
      <c r="J123" s="72" t="s">
        <v>7</v>
      </c>
    </row>
    <row r="124" spans="2:10" x14ac:dyDescent="0.35">
      <c r="B124" s="39" t="s">
        <v>714</v>
      </c>
      <c r="C124" s="31" t="s">
        <v>715</v>
      </c>
      <c r="D124" s="82">
        <v>18.279945000000001</v>
      </c>
      <c r="E124" s="43"/>
      <c r="F124" s="86">
        <f t="shared" si="4"/>
        <v>0</v>
      </c>
      <c r="G124" s="12" t="str">
        <f>IF(J124="ok","Article stocké au magasin","Article non stocké attention délais")</f>
        <v>Article stocké au magasin</v>
      </c>
      <c r="H124" s="44"/>
      <c r="I124" s="44"/>
      <c r="J124" s="72" t="s">
        <v>7</v>
      </c>
    </row>
    <row r="125" spans="2:10" x14ac:dyDescent="0.35">
      <c r="B125" s="39" t="s">
        <v>602</v>
      </c>
      <c r="C125" s="31" t="s">
        <v>603</v>
      </c>
      <c r="D125" s="82">
        <v>18.279945000000001</v>
      </c>
      <c r="E125" s="43"/>
      <c r="F125" s="86">
        <f t="shared" si="4"/>
        <v>0</v>
      </c>
      <c r="G125" s="12" t="str">
        <f>IF(J125="ok","Article stocké au magasin","Article non stocké attention délais")</f>
        <v>Article stocké au magasin</v>
      </c>
      <c r="H125" s="44"/>
      <c r="I125" s="44"/>
      <c r="J125" s="72" t="s">
        <v>7</v>
      </c>
    </row>
    <row r="126" spans="2:10" x14ac:dyDescent="0.35">
      <c r="B126" s="39" t="s">
        <v>770</v>
      </c>
      <c r="C126" s="31" t="s">
        <v>771</v>
      </c>
      <c r="D126" s="82">
        <v>15.05645</v>
      </c>
      <c r="E126" s="43"/>
      <c r="F126" s="86">
        <f t="shared" si="4"/>
        <v>0</v>
      </c>
      <c r="G126" s="44"/>
      <c r="H126" s="44"/>
      <c r="I126" s="44"/>
      <c r="J126" s="72" t="s">
        <v>7</v>
      </c>
    </row>
    <row r="127" spans="2:10" x14ac:dyDescent="0.35">
      <c r="B127" s="39" t="s">
        <v>772</v>
      </c>
      <c r="C127" s="31" t="s">
        <v>773</v>
      </c>
      <c r="D127" s="82">
        <v>73.362299999999991</v>
      </c>
      <c r="E127" s="43"/>
      <c r="F127" s="86">
        <f t="shared" si="4"/>
        <v>0</v>
      </c>
      <c r="G127" s="44"/>
      <c r="H127" s="44"/>
      <c r="I127" s="44"/>
      <c r="J127" s="72" t="s">
        <v>7</v>
      </c>
    </row>
    <row r="128" spans="2:10" x14ac:dyDescent="0.35">
      <c r="B128" s="39" t="s">
        <v>604</v>
      </c>
      <c r="C128" s="31" t="s">
        <v>605</v>
      </c>
      <c r="D128" s="82">
        <v>9.3067050000000009</v>
      </c>
      <c r="E128" s="43"/>
      <c r="F128" s="86">
        <f t="shared" si="4"/>
        <v>0</v>
      </c>
      <c r="G128" s="12" t="str">
        <f>IF(J128="ok","Article stocké au magasin","Article non stocké attention délais")</f>
        <v>Article stocké au magasin</v>
      </c>
      <c r="H128" s="44"/>
      <c r="I128" s="44"/>
      <c r="J128" s="72" t="s">
        <v>7</v>
      </c>
    </row>
    <row r="129" spans="2:10" x14ac:dyDescent="0.35">
      <c r="B129" s="39" t="s">
        <v>606</v>
      </c>
      <c r="C129" s="31" t="s">
        <v>607</v>
      </c>
      <c r="D129" s="82">
        <v>13.288075000000001</v>
      </c>
      <c r="E129" s="43"/>
      <c r="F129" s="86">
        <f t="shared" si="4"/>
        <v>0</v>
      </c>
      <c r="G129" s="12" t="str">
        <f>IF(J129="ok","Article stocké au magasin","Article non stocké attention délais")</f>
        <v>Article stocké au magasin</v>
      </c>
      <c r="H129" s="44"/>
      <c r="I129" s="44"/>
      <c r="J129" s="72" t="s">
        <v>7</v>
      </c>
    </row>
    <row r="130" spans="2:10" x14ac:dyDescent="0.35">
      <c r="B130" s="39" t="s">
        <v>784</v>
      </c>
      <c r="C130" s="31" t="s">
        <v>785</v>
      </c>
      <c r="D130" s="82">
        <v>7.4777000000000005</v>
      </c>
      <c r="E130" s="43"/>
      <c r="F130" s="86">
        <f t="shared" si="4"/>
        <v>0</v>
      </c>
      <c r="G130" s="44"/>
      <c r="H130" s="44"/>
      <c r="I130" s="44"/>
      <c r="J130" s="72" t="s">
        <v>8</v>
      </c>
    </row>
    <row r="131" spans="2:10" x14ac:dyDescent="0.35">
      <c r="B131" s="39" t="s">
        <v>716</v>
      </c>
      <c r="C131" s="31" t="s">
        <v>717</v>
      </c>
      <c r="D131" s="82">
        <v>4.6685100000000004</v>
      </c>
      <c r="E131" s="43"/>
      <c r="F131" s="86">
        <f t="shared" ref="F131:F194" si="7">ROUND(D131*E131,2)</f>
        <v>0</v>
      </c>
      <c r="G131" s="12" t="str">
        <f>IF(J131="ok","Article stocké au magasin","Article non stocké attention délais")</f>
        <v>Article stocké au magasin</v>
      </c>
      <c r="H131" s="44"/>
      <c r="I131" s="44"/>
      <c r="J131" s="72" t="s">
        <v>7</v>
      </c>
    </row>
    <row r="132" spans="2:10" x14ac:dyDescent="0.35">
      <c r="B132" s="39" t="s">
        <v>794</v>
      </c>
      <c r="C132" s="31" t="s">
        <v>795</v>
      </c>
      <c r="D132" s="82">
        <v>12.85356</v>
      </c>
      <c r="E132" s="43"/>
      <c r="F132" s="86">
        <f t="shared" si="7"/>
        <v>0</v>
      </c>
      <c r="G132" s="44"/>
      <c r="H132" s="44"/>
      <c r="I132" s="44"/>
      <c r="J132" s="72" t="s">
        <v>7</v>
      </c>
    </row>
    <row r="133" spans="2:10" x14ac:dyDescent="0.35">
      <c r="B133" s="39" t="s">
        <v>608</v>
      </c>
      <c r="C133" s="31" t="s">
        <v>609</v>
      </c>
      <c r="D133" s="82">
        <v>17.633224999999999</v>
      </c>
      <c r="E133" s="43"/>
      <c r="F133" s="86">
        <f t="shared" si="7"/>
        <v>0</v>
      </c>
      <c r="G133" s="12" t="str">
        <f t="shared" ref="G133:G143" si="8">IF(J133="ok","Article stocké au magasin","Article non stocké attention délais")</f>
        <v>Article stocké au magasin</v>
      </c>
      <c r="H133" s="44"/>
      <c r="I133" s="44"/>
      <c r="J133" s="72" t="s">
        <v>7</v>
      </c>
    </row>
    <row r="134" spans="2:10" x14ac:dyDescent="0.35">
      <c r="B134" s="39" t="s">
        <v>610</v>
      </c>
      <c r="C134" s="31" t="s">
        <v>611</v>
      </c>
      <c r="D134" s="82">
        <v>12.7323</v>
      </c>
      <c r="E134" s="43"/>
      <c r="F134" s="86">
        <f t="shared" si="7"/>
        <v>0</v>
      </c>
      <c r="G134" s="12" t="str">
        <f t="shared" si="8"/>
        <v>Article stocké au magasin</v>
      </c>
      <c r="H134" s="44"/>
      <c r="I134" s="44"/>
      <c r="J134" s="72" t="s">
        <v>7</v>
      </c>
    </row>
    <row r="135" spans="2:10" x14ac:dyDescent="0.35">
      <c r="B135" s="39" t="s">
        <v>612</v>
      </c>
      <c r="C135" s="31" t="s">
        <v>613</v>
      </c>
      <c r="D135" s="82">
        <v>32.366315</v>
      </c>
      <c r="E135" s="43"/>
      <c r="F135" s="86">
        <f t="shared" si="7"/>
        <v>0</v>
      </c>
      <c r="G135" s="12" t="str">
        <f t="shared" si="8"/>
        <v>Article stocké au magasin</v>
      </c>
      <c r="H135" s="44"/>
      <c r="I135" s="44"/>
      <c r="J135" s="72" t="s">
        <v>7</v>
      </c>
    </row>
    <row r="136" spans="2:10" x14ac:dyDescent="0.35">
      <c r="B136" s="39" t="s">
        <v>614</v>
      </c>
      <c r="C136" s="31" t="s">
        <v>615</v>
      </c>
      <c r="D136" s="82">
        <v>32.366315</v>
      </c>
      <c r="E136" s="43"/>
      <c r="F136" s="86">
        <f t="shared" si="7"/>
        <v>0</v>
      </c>
      <c r="G136" s="12" t="str">
        <f t="shared" si="8"/>
        <v>Article stocké au magasin</v>
      </c>
      <c r="H136" s="44"/>
      <c r="I136" s="44"/>
      <c r="J136" s="72" t="s">
        <v>7</v>
      </c>
    </row>
    <row r="137" spans="2:10" x14ac:dyDescent="0.35">
      <c r="B137" s="39" t="s">
        <v>616</v>
      </c>
      <c r="C137" s="31" t="s">
        <v>617</v>
      </c>
      <c r="D137" s="82">
        <v>2.1927849999999998</v>
      </c>
      <c r="E137" s="43"/>
      <c r="F137" s="86">
        <f t="shared" si="7"/>
        <v>0</v>
      </c>
      <c r="G137" s="12" t="str">
        <f t="shared" si="8"/>
        <v>Article stocké au magasin</v>
      </c>
      <c r="H137" s="44"/>
      <c r="I137" s="44"/>
      <c r="J137" s="72" t="s">
        <v>7</v>
      </c>
    </row>
    <row r="138" spans="2:10" x14ac:dyDescent="0.35">
      <c r="B138" s="39" t="s">
        <v>718</v>
      </c>
      <c r="C138" s="31" t="s">
        <v>719</v>
      </c>
      <c r="D138" s="82">
        <v>8.1951549999999997</v>
      </c>
      <c r="E138" s="43"/>
      <c r="F138" s="86">
        <f t="shared" si="7"/>
        <v>0</v>
      </c>
      <c r="G138" s="12" t="str">
        <f t="shared" si="8"/>
        <v>Article stocké au magasin</v>
      </c>
      <c r="H138" s="44"/>
      <c r="I138" s="44"/>
      <c r="J138" s="72" t="s">
        <v>7</v>
      </c>
    </row>
    <row r="139" spans="2:10" x14ac:dyDescent="0.35">
      <c r="B139" s="39" t="s">
        <v>720</v>
      </c>
      <c r="C139" s="31" t="s">
        <v>721</v>
      </c>
      <c r="D139" s="82">
        <v>6.3964650000000001</v>
      </c>
      <c r="E139" s="43"/>
      <c r="F139" s="86">
        <f t="shared" si="7"/>
        <v>0</v>
      </c>
      <c r="G139" s="12" t="str">
        <f t="shared" si="8"/>
        <v>Article non stocké attention délais</v>
      </c>
      <c r="H139" s="44"/>
      <c r="I139" s="44"/>
      <c r="J139" s="73"/>
    </row>
    <row r="140" spans="2:10" x14ac:dyDescent="0.35">
      <c r="B140" s="39" t="s">
        <v>722</v>
      </c>
      <c r="C140" s="31" t="s">
        <v>723</v>
      </c>
      <c r="D140" s="82">
        <v>4.900925</v>
      </c>
      <c r="E140" s="43"/>
      <c r="F140" s="86">
        <f t="shared" si="7"/>
        <v>0</v>
      </c>
      <c r="G140" s="12" t="str">
        <f t="shared" si="8"/>
        <v>Article non stocké attention délais</v>
      </c>
      <c r="H140" s="44"/>
      <c r="I140" s="44"/>
      <c r="J140" s="73"/>
    </row>
    <row r="141" spans="2:10" x14ac:dyDescent="0.35">
      <c r="B141" s="39" t="s">
        <v>618</v>
      </c>
      <c r="C141" s="31" t="s">
        <v>619</v>
      </c>
      <c r="D141" s="82">
        <v>4.5573549999999994</v>
      </c>
      <c r="E141" s="43"/>
      <c r="F141" s="86">
        <f t="shared" si="7"/>
        <v>0</v>
      </c>
      <c r="G141" s="12" t="str">
        <f t="shared" si="8"/>
        <v>Article non stocké attention délais</v>
      </c>
      <c r="H141" s="44"/>
      <c r="I141" s="44"/>
      <c r="J141" s="73"/>
    </row>
    <row r="142" spans="2:10" x14ac:dyDescent="0.35">
      <c r="B142" s="39" t="s">
        <v>620</v>
      </c>
      <c r="C142" s="31" t="s">
        <v>621</v>
      </c>
      <c r="D142" s="82">
        <v>6.3661500000000002</v>
      </c>
      <c r="E142" s="43"/>
      <c r="F142" s="86">
        <f t="shared" si="7"/>
        <v>0</v>
      </c>
      <c r="G142" s="12" t="str">
        <f t="shared" si="8"/>
        <v>Article non stocké attention délais</v>
      </c>
      <c r="H142" s="44"/>
      <c r="I142" s="44"/>
      <c r="J142" s="73"/>
    </row>
    <row r="143" spans="2:10" x14ac:dyDescent="0.35">
      <c r="B143" s="39" t="s">
        <v>724</v>
      </c>
      <c r="C143" s="31" t="s">
        <v>725</v>
      </c>
      <c r="D143" s="82">
        <v>4.3956749999999998</v>
      </c>
      <c r="E143" s="43"/>
      <c r="F143" s="86">
        <f t="shared" si="7"/>
        <v>0</v>
      </c>
      <c r="G143" s="12" t="str">
        <f t="shared" si="8"/>
        <v>Article non stocké attention délais</v>
      </c>
      <c r="H143" s="44"/>
      <c r="I143" s="44"/>
      <c r="J143" s="73"/>
    </row>
    <row r="144" spans="2:10" x14ac:dyDescent="0.35">
      <c r="B144" s="39" t="s">
        <v>786</v>
      </c>
      <c r="C144" s="31" t="s">
        <v>787</v>
      </c>
      <c r="D144" s="82">
        <v>2.8293999999999997</v>
      </c>
      <c r="E144" s="43"/>
      <c r="F144" s="86">
        <f t="shared" si="7"/>
        <v>0</v>
      </c>
      <c r="G144" s="44"/>
      <c r="H144" s="44"/>
      <c r="I144" s="44"/>
      <c r="J144" s="73"/>
    </row>
    <row r="145" spans="2:10" x14ac:dyDescent="0.35">
      <c r="B145" s="39" t="s">
        <v>788</v>
      </c>
      <c r="C145" s="31" t="s">
        <v>789</v>
      </c>
      <c r="D145" s="82">
        <v>2.5868799999999998</v>
      </c>
      <c r="E145" s="43"/>
      <c r="F145" s="86">
        <f t="shared" si="7"/>
        <v>0</v>
      </c>
      <c r="G145" s="44"/>
      <c r="H145" s="44"/>
      <c r="I145" s="44"/>
      <c r="J145" s="73"/>
    </row>
    <row r="146" spans="2:10" x14ac:dyDescent="0.35">
      <c r="B146" s="39" t="s">
        <v>884</v>
      </c>
      <c r="C146" s="31" t="s">
        <v>95</v>
      </c>
      <c r="D146" s="82">
        <v>1.4248049999999999</v>
      </c>
      <c r="E146" s="43"/>
      <c r="F146" s="86">
        <f t="shared" si="7"/>
        <v>0</v>
      </c>
      <c r="G146" s="44"/>
      <c r="H146" s="44"/>
      <c r="I146" s="44"/>
      <c r="J146" s="73"/>
    </row>
    <row r="147" spans="2:10" x14ac:dyDescent="0.35">
      <c r="B147" s="39" t="s">
        <v>792</v>
      </c>
      <c r="C147" s="31" t="s">
        <v>793</v>
      </c>
      <c r="D147" s="82">
        <v>1.1317600000000001</v>
      </c>
      <c r="E147" s="43"/>
      <c r="F147" s="86">
        <f t="shared" si="7"/>
        <v>0</v>
      </c>
      <c r="G147" s="44"/>
      <c r="H147" s="44"/>
      <c r="I147" s="44"/>
      <c r="J147" s="73"/>
    </row>
    <row r="148" spans="2:10" x14ac:dyDescent="0.35">
      <c r="B148" s="39" t="s">
        <v>790</v>
      </c>
      <c r="C148" s="31" t="s">
        <v>791</v>
      </c>
      <c r="D148" s="82">
        <v>2.5262500000000001</v>
      </c>
      <c r="E148" s="43"/>
      <c r="F148" s="86">
        <f t="shared" si="7"/>
        <v>0</v>
      </c>
      <c r="G148" s="44"/>
      <c r="H148" s="44"/>
      <c r="I148" s="44"/>
      <c r="J148" s="73"/>
    </row>
    <row r="149" spans="2:10" x14ac:dyDescent="0.35">
      <c r="B149" s="39" t="s">
        <v>796</v>
      </c>
      <c r="C149" s="31" t="s">
        <v>797</v>
      </c>
      <c r="D149" s="82">
        <v>5.6790099999999999</v>
      </c>
      <c r="E149" s="43"/>
      <c r="F149" s="86">
        <f t="shared" si="7"/>
        <v>0</v>
      </c>
      <c r="G149" s="44"/>
      <c r="H149" s="44"/>
      <c r="I149" s="44"/>
      <c r="J149" s="73"/>
    </row>
    <row r="150" spans="2:10" x14ac:dyDescent="0.35">
      <c r="B150" s="39" t="s">
        <v>622</v>
      </c>
      <c r="C150" s="31" t="s">
        <v>623</v>
      </c>
      <c r="D150" s="82">
        <v>25.828379999999999</v>
      </c>
      <c r="E150" s="43"/>
      <c r="F150" s="86">
        <f t="shared" si="7"/>
        <v>0</v>
      </c>
      <c r="G150" s="12" t="str">
        <f t="shared" ref="G150:G156" si="9">IF(J150="ok","Article stocké au magasin","Article non stocké attention délais")</f>
        <v>Article non stocké attention délais</v>
      </c>
      <c r="H150" s="44"/>
      <c r="I150" s="44"/>
      <c r="J150" s="73"/>
    </row>
    <row r="151" spans="2:10" x14ac:dyDescent="0.35">
      <c r="B151" s="39" t="s">
        <v>624</v>
      </c>
      <c r="C151" s="31" t="s">
        <v>625</v>
      </c>
      <c r="D151" s="82">
        <v>2.556565</v>
      </c>
      <c r="E151" s="43"/>
      <c r="F151" s="86">
        <f t="shared" si="7"/>
        <v>0</v>
      </c>
      <c r="G151" s="12" t="str">
        <f t="shared" si="9"/>
        <v>Article non stocké attention délais</v>
      </c>
      <c r="H151" s="44"/>
      <c r="I151" s="44"/>
      <c r="J151" s="73"/>
    </row>
    <row r="152" spans="2:10" x14ac:dyDescent="0.35">
      <c r="B152" s="39" t="s">
        <v>626</v>
      </c>
      <c r="C152" s="31" t="s">
        <v>627</v>
      </c>
      <c r="D152" s="82">
        <v>12.36852</v>
      </c>
      <c r="E152" s="43"/>
      <c r="F152" s="86">
        <f t="shared" si="7"/>
        <v>0</v>
      </c>
      <c r="G152" s="12" t="str">
        <f t="shared" si="9"/>
        <v>Article non stocké attention délais</v>
      </c>
      <c r="H152" s="44"/>
      <c r="I152" s="44"/>
      <c r="J152" s="73"/>
    </row>
    <row r="153" spans="2:10" x14ac:dyDescent="0.35">
      <c r="B153" s="39" t="s">
        <v>726</v>
      </c>
      <c r="C153" s="31" t="s">
        <v>727</v>
      </c>
      <c r="D153" s="82">
        <v>15.238340000000001</v>
      </c>
      <c r="E153" s="43"/>
      <c r="F153" s="86">
        <f t="shared" si="7"/>
        <v>0</v>
      </c>
      <c r="G153" s="12" t="str">
        <f t="shared" si="9"/>
        <v>Article non stocké attention délais</v>
      </c>
      <c r="H153" s="44"/>
      <c r="I153" s="44"/>
      <c r="J153" s="73"/>
    </row>
    <row r="154" spans="2:10" x14ac:dyDescent="0.35">
      <c r="B154" s="39" t="s">
        <v>628</v>
      </c>
      <c r="C154" s="31" t="s">
        <v>629</v>
      </c>
      <c r="D154" s="82">
        <v>10.42836</v>
      </c>
      <c r="E154" s="43"/>
      <c r="F154" s="86">
        <f t="shared" si="7"/>
        <v>0</v>
      </c>
      <c r="G154" s="12" t="str">
        <f t="shared" si="9"/>
        <v>Article non stocké attention délais</v>
      </c>
      <c r="H154" s="44"/>
      <c r="I154" s="44"/>
      <c r="J154" s="73"/>
    </row>
    <row r="155" spans="2:10" x14ac:dyDescent="0.35">
      <c r="B155" s="39" t="s">
        <v>630</v>
      </c>
      <c r="C155" s="31" t="s">
        <v>631</v>
      </c>
      <c r="D155" s="82">
        <v>94.855635000000007</v>
      </c>
      <c r="E155" s="43"/>
      <c r="F155" s="86">
        <f t="shared" si="7"/>
        <v>0</v>
      </c>
      <c r="G155" s="12" t="str">
        <f t="shared" si="9"/>
        <v>Article non stocké attention délais</v>
      </c>
      <c r="H155" s="44"/>
      <c r="I155" s="44"/>
      <c r="J155" s="73"/>
    </row>
    <row r="156" spans="2:10" x14ac:dyDescent="0.35">
      <c r="B156" s="39" t="s">
        <v>632</v>
      </c>
      <c r="C156" s="31" t="s">
        <v>633</v>
      </c>
      <c r="D156" s="82">
        <v>87.297094999999999</v>
      </c>
      <c r="E156" s="43"/>
      <c r="F156" s="86">
        <f t="shared" si="7"/>
        <v>0</v>
      </c>
      <c r="G156" s="12" t="str">
        <f t="shared" si="9"/>
        <v>Article non stocké attention délais</v>
      </c>
      <c r="H156" s="44"/>
      <c r="I156" s="44"/>
      <c r="J156" s="73"/>
    </row>
    <row r="157" spans="2:10" x14ac:dyDescent="0.35">
      <c r="B157" s="39" t="s">
        <v>798</v>
      </c>
      <c r="C157" s="31" t="s">
        <v>799</v>
      </c>
      <c r="D157" s="82">
        <v>1.182285</v>
      </c>
      <c r="E157" s="43"/>
      <c r="F157" s="86">
        <f t="shared" si="7"/>
        <v>0</v>
      </c>
      <c r="G157" s="44"/>
      <c r="H157" s="44"/>
      <c r="I157" s="44"/>
      <c r="J157" s="73"/>
    </row>
    <row r="158" spans="2:10" x14ac:dyDescent="0.35">
      <c r="B158" s="39" t="s">
        <v>800</v>
      </c>
      <c r="C158" s="31" t="s">
        <v>801</v>
      </c>
      <c r="D158" s="82">
        <v>5.9518449999999996</v>
      </c>
      <c r="E158" s="43"/>
      <c r="F158" s="86">
        <f t="shared" si="7"/>
        <v>0</v>
      </c>
      <c r="G158" s="44"/>
      <c r="H158" s="44"/>
      <c r="I158" s="44"/>
      <c r="J158" s="73"/>
    </row>
    <row r="159" spans="2:10" x14ac:dyDescent="0.35">
      <c r="B159" s="39" t="s">
        <v>802</v>
      </c>
      <c r="C159" s="31" t="s">
        <v>803</v>
      </c>
      <c r="D159" s="82">
        <v>16.632830000000002</v>
      </c>
      <c r="E159" s="43"/>
      <c r="F159" s="86">
        <f t="shared" si="7"/>
        <v>0</v>
      </c>
      <c r="G159" s="44"/>
      <c r="H159" s="44"/>
      <c r="I159" s="44"/>
      <c r="J159" s="73"/>
    </row>
    <row r="160" spans="2:10" x14ac:dyDescent="0.35">
      <c r="B160" s="39" t="s">
        <v>634</v>
      </c>
      <c r="C160" s="31" t="s">
        <v>635</v>
      </c>
      <c r="D160" s="82">
        <v>1.75827</v>
      </c>
      <c r="E160" s="43"/>
      <c r="F160" s="86">
        <f t="shared" si="7"/>
        <v>0</v>
      </c>
      <c r="G160" s="12" t="str">
        <f>IF(J160="ok","Article stocké au magasin","Article non stocké attention délais")</f>
        <v>Article non stocké attention délais</v>
      </c>
      <c r="H160" s="44"/>
      <c r="I160" s="44"/>
      <c r="J160" s="73"/>
    </row>
    <row r="161" spans="2:10" x14ac:dyDescent="0.35">
      <c r="B161" s="39" t="s">
        <v>636</v>
      </c>
      <c r="C161" s="31" t="s">
        <v>637</v>
      </c>
      <c r="D161" s="82">
        <v>16.673249999999999</v>
      </c>
      <c r="E161" s="43"/>
      <c r="F161" s="86">
        <f t="shared" si="7"/>
        <v>0</v>
      </c>
      <c r="G161" s="12" t="str">
        <f>IF(J161="ok","Article stocké au magasin","Article non stocké attention délais")</f>
        <v>Article non stocké attention délais</v>
      </c>
      <c r="H161" s="44"/>
      <c r="I161" s="44"/>
      <c r="J161" s="73"/>
    </row>
    <row r="162" spans="2:10" x14ac:dyDescent="0.35">
      <c r="B162" s="39" t="s">
        <v>829</v>
      </c>
      <c r="C162" s="31" t="s">
        <v>830</v>
      </c>
      <c r="D162" s="82">
        <v>16.673249999999999</v>
      </c>
      <c r="E162" s="43"/>
      <c r="F162" s="86">
        <f t="shared" si="7"/>
        <v>0</v>
      </c>
      <c r="G162" s="44"/>
      <c r="H162" s="44"/>
      <c r="I162" s="44"/>
      <c r="J162" s="73"/>
    </row>
    <row r="163" spans="2:10" x14ac:dyDescent="0.35">
      <c r="B163" s="39" t="s">
        <v>638</v>
      </c>
      <c r="C163" s="31" t="s">
        <v>639</v>
      </c>
      <c r="D163" s="82">
        <v>15.733485</v>
      </c>
      <c r="E163" s="43"/>
      <c r="F163" s="86">
        <f t="shared" si="7"/>
        <v>0</v>
      </c>
      <c r="G163" s="12" t="str">
        <f>IF(J163="ok","Article stocké au magasin","Article non stocké attention délais")</f>
        <v>Article non stocké attention délais</v>
      </c>
      <c r="H163" s="44"/>
      <c r="I163" s="44"/>
      <c r="J163" s="73"/>
    </row>
    <row r="164" spans="2:10" x14ac:dyDescent="0.35">
      <c r="B164" s="39" t="s">
        <v>804</v>
      </c>
      <c r="C164" s="31" t="s">
        <v>100</v>
      </c>
      <c r="D164" s="82">
        <v>4.5169350000000001</v>
      </c>
      <c r="E164" s="43"/>
      <c r="F164" s="86">
        <f t="shared" si="7"/>
        <v>0</v>
      </c>
      <c r="G164" s="44"/>
      <c r="H164" s="44"/>
      <c r="I164" s="44"/>
      <c r="J164" s="73"/>
    </row>
    <row r="165" spans="2:10" x14ac:dyDescent="0.35">
      <c r="B165" s="39" t="s">
        <v>728</v>
      </c>
      <c r="C165" s="31" t="s">
        <v>729</v>
      </c>
      <c r="D165" s="82">
        <v>19.310655000000001</v>
      </c>
      <c r="E165" s="43"/>
      <c r="F165" s="86">
        <f t="shared" si="7"/>
        <v>0</v>
      </c>
      <c r="G165" s="12" t="str">
        <f>IF(J165="ok","Article stocké au magasin","Article non stocké attention délais")</f>
        <v>Article non stocké attention délais</v>
      </c>
      <c r="H165" s="44"/>
      <c r="I165" s="44"/>
      <c r="J165" s="73"/>
    </row>
    <row r="166" spans="2:10" x14ac:dyDescent="0.35">
      <c r="B166" s="39" t="s">
        <v>730</v>
      </c>
      <c r="C166" s="31" t="s">
        <v>731</v>
      </c>
      <c r="D166" s="82">
        <v>9.7715350000000001</v>
      </c>
      <c r="E166" s="43"/>
      <c r="F166" s="86">
        <f t="shared" si="7"/>
        <v>0</v>
      </c>
      <c r="G166" s="12" t="str">
        <f>IF(J166="ok","Article stocké au magasin","Article non stocké attention délais")</f>
        <v>Article non stocké attention délais</v>
      </c>
      <c r="H166" s="44"/>
      <c r="I166" s="44"/>
      <c r="J166" s="73"/>
    </row>
    <row r="167" spans="2:10" x14ac:dyDescent="0.35">
      <c r="B167" s="39" t="s">
        <v>732</v>
      </c>
      <c r="C167" s="31" t="s">
        <v>733</v>
      </c>
      <c r="D167" s="82">
        <v>10.16563</v>
      </c>
      <c r="E167" s="43"/>
      <c r="F167" s="86">
        <f t="shared" si="7"/>
        <v>0</v>
      </c>
      <c r="G167" s="12" t="str">
        <f>IF(J167="ok","Article stocké au magasin","Article non stocké attention délais")</f>
        <v>Article non stocké attention délais</v>
      </c>
      <c r="H167" s="44"/>
      <c r="I167" s="44"/>
      <c r="J167" s="73"/>
    </row>
    <row r="168" spans="2:10" x14ac:dyDescent="0.35">
      <c r="B168" s="39" t="s">
        <v>887</v>
      </c>
      <c r="C168" s="31" t="s">
        <v>888</v>
      </c>
      <c r="D168" s="82">
        <v>10.943715000000001</v>
      </c>
      <c r="E168" s="43"/>
      <c r="F168" s="86">
        <f t="shared" si="7"/>
        <v>0</v>
      </c>
      <c r="G168" s="44"/>
      <c r="H168" s="44"/>
      <c r="I168" s="44"/>
      <c r="J168" s="73"/>
    </row>
    <row r="169" spans="2:10" x14ac:dyDescent="0.35">
      <c r="B169" s="39" t="s">
        <v>640</v>
      </c>
      <c r="C169" s="31" t="s">
        <v>641</v>
      </c>
      <c r="D169" s="82">
        <v>10.943715000000001</v>
      </c>
      <c r="E169" s="43"/>
      <c r="F169" s="86">
        <f t="shared" si="7"/>
        <v>0</v>
      </c>
      <c r="G169" s="12" t="str">
        <f>IF(J169="ok","Article stocké au magasin","Article non stocké attention délais")</f>
        <v>Article non stocké attention délais</v>
      </c>
      <c r="H169" s="44"/>
      <c r="I169" s="44"/>
      <c r="J169" s="73"/>
    </row>
    <row r="170" spans="2:10" x14ac:dyDescent="0.35">
      <c r="B170" s="39" t="s">
        <v>903</v>
      </c>
      <c r="C170" s="31" t="s">
        <v>904</v>
      </c>
      <c r="D170" s="82">
        <v>9.2460750000000012</v>
      </c>
      <c r="E170" s="43"/>
      <c r="F170" s="86">
        <f t="shared" si="7"/>
        <v>0</v>
      </c>
      <c r="G170" s="44"/>
      <c r="H170" s="44"/>
      <c r="I170" s="44"/>
      <c r="J170" s="73"/>
    </row>
    <row r="171" spans="2:10" x14ac:dyDescent="0.35">
      <c r="B171" s="39" t="s">
        <v>734</v>
      </c>
      <c r="C171" s="31" t="s">
        <v>735</v>
      </c>
      <c r="D171" s="82">
        <v>2.5161450000000003</v>
      </c>
      <c r="E171" s="43"/>
      <c r="F171" s="86">
        <f t="shared" si="7"/>
        <v>0</v>
      </c>
      <c r="G171" s="12" t="str">
        <f>IF(J171="ok","Article stocké au magasin","Article non stocké attention délais")</f>
        <v>Article non stocké attention délais</v>
      </c>
      <c r="H171" s="44"/>
      <c r="I171" s="44"/>
      <c r="J171" s="73"/>
    </row>
    <row r="172" spans="2:10" x14ac:dyDescent="0.35">
      <c r="B172" s="39" t="s">
        <v>642</v>
      </c>
      <c r="C172" s="31" t="s">
        <v>643</v>
      </c>
      <c r="D172" s="82">
        <v>31.335605000000001</v>
      </c>
      <c r="E172" s="43"/>
      <c r="F172" s="86">
        <f t="shared" si="7"/>
        <v>0</v>
      </c>
      <c r="G172" s="12" t="str">
        <f>IF(J172="ok","Article stocké au magasin","Article non stocké attention délais")</f>
        <v>Article non stocké attention délais</v>
      </c>
      <c r="H172" s="44"/>
      <c r="I172" s="44"/>
      <c r="J172" s="73"/>
    </row>
    <row r="173" spans="2:10" x14ac:dyDescent="0.35">
      <c r="B173" s="39" t="s">
        <v>736</v>
      </c>
      <c r="C173" s="31" t="s">
        <v>737</v>
      </c>
      <c r="D173" s="82">
        <v>10.721404999999999</v>
      </c>
      <c r="E173" s="43"/>
      <c r="F173" s="86">
        <f t="shared" si="7"/>
        <v>0</v>
      </c>
      <c r="G173" s="12" t="str">
        <f>IF(J173="ok","Article stocké au magasin","Article non stocké attention délais")</f>
        <v>Article non stocké attention délais</v>
      </c>
      <c r="H173" s="44"/>
      <c r="I173" s="44"/>
      <c r="J173" s="73"/>
    </row>
    <row r="174" spans="2:10" x14ac:dyDescent="0.35">
      <c r="B174" s="39" t="s">
        <v>776</v>
      </c>
      <c r="C174" s="31" t="s">
        <v>777</v>
      </c>
      <c r="D174" s="82">
        <v>29.910800000000002</v>
      </c>
      <c r="E174" s="43"/>
      <c r="F174" s="86">
        <f t="shared" si="7"/>
        <v>0</v>
      </c>
      <c r="G174" s="44"/>
      <c r="H174" s="44"/>
      <c r="I174" s="44"/>
      <c r="J174" s="73"/>
    </row>
    <row r="175" spans="2:10" x14ac:dyDescent="0.35">
      <c r="B175" s="39" t="s">
        <v>644</v>
      </c>
      <c r="C175" s="31" t="s">
        <v>645</v>
      </c>
      <c r="D175" s="82">
        <v>18.684144999999997</v>
      </c>
      <c r="E175" s="43"/>
      <c r="F175" s="86">
        <f t="shared" si="7"/>
        <v>0</v>
      </c>
      <c r="G175" s="12" t="str">
        <f t="shared" ref="G175:G181" si="10">IF(J175="ok","Article stocké au magasin","Article non stocké attention délais")</f>
        <v>Article non stocké attention délais</v>
      </c>
      <c r="H175" s="44"/>
      <c r="I175" s="44"/>
      <c r="J175" s="73"/>
    </row>
    <row r="176" spans="2:10" x14ac:dyDescent="0.35">
      <c r="B176" s="39" t="s">
        <v>646</v>
      </c>
      <c r="C176" s="31" t="s">
        <v>647</v>
      </c>
      <c r="D176" s="82">
        <v>13.389125</v>
      </c>
      <c r="E176" s="43"/>
      <c r="F176" s="86">
        <f t="shared" si="7"/>
        <v>0</v>
      </c>
      <c r="G176" s="12" t="str">
        <f t="shared" si="10"/>
        <v>Article non stocké attention délais</v>
      </c>
      <c r="H176" s="44"/>
      <c r="I176" s="44"/>
      <c r="J176" s="73"/>
    </row>
    <row r="177" spans="2:10" x14ac:dyDescent="0.35">
      <c r="B177" s="39" t="s">
        <v>648</v>
      </c>
      <c r="C177" s="31" t="s">
        <v>649</v>
      </c>
      <c r="D177" s="82">
        <v>31.335605000000001</v>
      </c>
      <c r="E177" s="43"/>
      <c r="F177" s="86">
        <f t="shared" si="7"/>
        <v>0</v>
      </c>
      <c r="G177" s="12" t="str">
        <f t="shared" si="10"/>
        <v>Article non stocké attention délais</v>
      </c>
      <c r="H177" s="44"/>
      <c r="I177" s="44"/>
      <c r="J177" s="73"/>
    </row>
    <row r="178" spans="2:10" x14ac:dyDescent="0.35">
      <c r="B178" s="39" t="s">
        <v>650</v>
      </c>
      <c r="C178" s="31" t="s">
        <v>651</v>
      </c>
      <c r="D178" s="82">
        <v>0.63661500000000004</v>
      </c>
      <c r="E178" s="43"/>
      <c r="F178" s="86">
        <f t="shared" si="7"/>
        <v>0</v>
      </c>
      <c r="G178" s="12" t="str">
        <f t="shared" si="10"/>
        <v>Article non stocké attention délais</v>
      </c>
      <c r="H178" s="44"/>
      <c r="I178" s="44"/>
      <c r="J178" s="73"/>
    </row>
    <row r="179" spans="2:10" x14ac:dyDescent="0.35">
      <c r="B179" s="39" t="s">
        <v>652</v>
      </c>
      <c r="C179" s="31" t="s">
        <v>653</v>
      </c>
      <c r="D179" s="82">
        <v>1.1519699999999999</v>
      </c>
      <c r="E179" s="43"/>
      <c r="F179" s="86">
        <f t="shared" si="7"/>
        <v>0</v>
      </c>
      <c r="G179" s="12" t="str">
        <f t="shared" si="10"/>
        <v>Article non stocké attention délais</v>
      </c>
      <c r="H179" s="44"/>
      <c r="I179" s="44"/>
      <c r="J179" s="73"/>
    </row>
    <row r="180" spans="2:10" x14ac:dyDescent="0.35">
      <c r="B180" s="39" t="s">
        <v>738</v>
      </c>
      <c r="C180" s="31" t="s">
        <v>739</v>
      </c>
      <c r="D180" s="82">
        <v>1.7885850000000001</v>
      </c>
      <c r="E180" s="43"/>
      <c r="F180" s="86">
        <f t="shared" si="7"/>
        <v>0</v>
      </c>
      <c r="G180" s="12" t="str">
        <f t="shared" si="10"/>
        <v>Article non stocké attention délais</v>
      </c>
      <c r="H180" s="44"/>
      <c r="I180" s="44"/>
      <c r="J180" s="73"/>
    </row>
    <row r="181" spans="2:10" x14ac:dyDescent="0.35">
      <c r="B181" s="39" t="s">
        <v>740</v>
      </c>
      <c r="C181" s="31" t="s">
        <v>741</v>
      </c>
      <c r="D181" s="82">
        <v>1.3540700000000001</v>
      </c>
      <c r="E181" s="43"/>
      <c r="F181" s="86">
        <f t="shared" si="7"/>
        <v>0</v>
      </c>
      <c r="G181" s="12" t="str">
        <f t="shared" si="10"/>
        <v>Article non stocké attention délais</v>
      </c>
      <c r="H181" s="44"/>
      <c r="I181" s="44"/>
      <c r="J181" s="73"/>
    </row>
    <row r="182" spans="2:10" x14ac:dyDescent="0.35">
      <c r="B182" s="39" t="s">
        <v>805</v>
      </c>
      <c r="C182" s="31" t="s">
        <v>806</v>
      </c>
      <c r="D182" s="82">
        <v>12.621145</v>
      </c>
      <c r="E182" s="43"/>
      <c r="F182" s="86">
        <f t="shared" si="7"/>
        <v>0</v>
      </c>
      <c r="G182" s="44"/>
      <c r="H182" s="44"/>
      <c r="I182" s="44"/>
      <c r="J182" s="73"/>
    </row>
    <row r="183" spans="2:10" x14ac:dyDescent="0.35">
      <c r="B183" s="39" t="s">
        <v>742</v>
      </c>
      <c r="C183" s="31" t="s">
        <v>743</v>
      </c>
      <c r="D183" s="82">
        <v>16.147790000000001</v>
      </c>
      <c r="E183" s="43"/>
      <c r="F183" s="86">
        <f t="shared" si="7"/>
        <v>0</v>
      </c>
      <c r="G183" s="12" t="str">
        <f t="shared" ref="G183:G191" si="11">IF(J183="ok","Article stocké au magasin","Article non stocké attention délais")</f>
        <v>Article non stocké attention délais</v>
      </c>
      <c r="H183" s="44"/>
      <c r="I183" s="44"/>
      <c r="J183" s="73"/>
    </row>
    <row r="184" spans="2:10" x14ac:dyDescent="0.35">
      <c r="B184" s="39" t="s">
        <v>744</v>
      </c>
      <c r="C184" s="31" t="s">
        <v>745</v>
      </c>
      <c r="D184" s="82">
        <v>64.419375000000002</v>
      </c>
      <c r="E184" s="43"/>
      <c r="F184" s="86">
        <f t="shared" si="7"/>
        <v>0</v>
      </c>
      <c r="G184" s="12" t="str">
        <f t="shared" si="11"/>
        <v>Article non stocké attention délais</v>
      </c>
      <c r="H184" s="44"/>
      <c r="I184" s="44"/>
      <c r="J184" s="73"/>
    </row>
    <row r="185" spans="2:10" x14ac:dyDescent="0.35">
      <c r="B185" s="39" t="s">
        <v>746</v>
      </c>
      <c r="C185" s="31" t="s">
        <v>747</v>
      </c>
      <c r="D185" s="82">
        <v>74.019125000000003</v>
      </c>
      <c r="E185" s="43"/>
      <c r="F185" s="86">
        <f t="shared" si="7"/>
        <v>0</v>
      </c>
      <c r="G185" s="12" t="str">
        <f t="shared" si="11"/>
        <v>Article non stocké attention délais</v>
      </c>
      <c r="H185" s="44"/>
      <c r="I185" s="44"/>
      <c r="J185" s="73"/>
    </row>
    <row r="186" spans="2:10" x14ac:dyDescent="0.35">
      <c r="B186" s="39" t="s">
        <v>748</v>
      </c>
      <c r="C186" s="31" t="s">
        <v>749</v>
      </c>
      <c r="D186" s="82">
        <v>14.65225</v>
      </c>
      <c r="E186" s="43"/>
      <c r="F186" s="86">
        <f t="shared" si="7"/>
        <v>0</v>
      </c>
      <c r="G186" s="12" t="str">
        <f t="shared" si="11"/>
        <v>Article non stocké attention délais</v>
      </c>
      <c r="H186" s="44"/>
      <c r="I186" s="44"/>
      <c r="J186" s="73"/>
    </row>
    <row r="187" spans="2:10" x14ac:dyDescent="0.35">
      <c r="B187" s="39" t="s">
        <v>750</v>
      </c>
      <c r="C187" s="31" t="s">
        <v>751</v>
      </c>
      <c r="D187" s="82">
        <v>24.696620000000003</v>
      </c>
      <c r="E187" s="43"/>
      <c r="F187" s="86">
        <f t="shared" si="7"/>
        <v>0</v>
      </c>
      <c r="G187" s="12" t="str">
        <f t="shared" si="11"/>
        <v>Article non stocké attention délais</v>
      </c>
      <c r="H187" s="44"/>
      <c r="I187" s="44"/>
      <c r="J187" s="73"/>
    </row>
    <row r="188" spans="2:10" x14ac:dyDescent="0.35">
      <c r="B188" s="39" t="s">
        <v>752</v>
      </c>
      <c r="C188" s="31" t="s">
        <v>753</v>
      </c>
      <c r="D188" s="82">
        <v>0.67703500000000005</v>
      </c>
      <c r="E188" s="43"/>
      <c r="F188" s="86">
        <f t="shared" si="7"/>
        <v>0</v>
      </c>
      <c r="G188" s="12" t="str">
        <f t="shared" si="11"/>
        <v>Article non stocké attention délais</v>
      </c>
      <c r="H188" s="44"/>
      <c r="I188" s="44"/>
      <c r="J188" s="73"/>
    </row>
    <row r="189" spans="2:10" x14ac:dyDescent="0.35">
      <c r="B189" s="39" t="s">
        <v>654</v>
      </c>
      <c r="C189" s="31" t="s">
        <v>655</v>
      </c>
      <c r="D189" s="82">
        <v>5.3758600000000003</v>
      </c>
      <c r="E189" s="43"/>
      <c r="F189" s="86">
        <f t="shared" si="7"/>
        <v>0</v>
      </c>
      <c r="G189" s="12" t="str">
        <f t="shared" si="11"/>
        <v>Article non stocké attention délais</v>
      </c>
      <c r="H189" s="44"/>
      <c r="I189" s="44"/>
      <c r="J189" s="73"/>
    </row>
    <row r="190" spans="2:10" x14ac:dyDescent="0.35">
      <c r="B190" s="39" t="s">
        <v>656</v>
      </c>
      <c r="C190" s="31" t="s">
        <v>657</v>
      </c>
      <c r="D190" s="82">
        <v>3.587275</v>
      </c>
      <c r="E190" s="43"/>
      <c r="F190" s="86">
        <f t="shared" si="7"/>
        <v>0</v>
      </c>
      <c r="G190" s="12" t="str">
        <f t="shared" si="11"/>
        <v>Article non stocké attention délais</v>
      </c>
      <c r="H190" s="44"/>
      <c r="I190" s="44"/>
      <c r="J190" s="73"/>
    </row>
    <row r="191" spans="2:10" x14ac:dyDescent="0.35">
      <c r="B191" s="39" t="s">
        <v>754</v>
      </c>
      <c r="C191" s="31" t="s">
        <v>755</v>
      </c>
      <c r="D191" s="82">
        <v>5.790165</v>
      </c>
      <c r="E191" s="43"/>
      <c r="F191" s="86">
        <f t="shared" si="7"/>
        <v>0</v>
      </c>
      <c r="G191" s="12" t="str">
        <f t="shared" si="11"/>
        <v>Article non stocké attention délais</v>
      </c>
      <c r="H191" s="44"/>
      <c r="I191" s="44"/>
      <c r="J191" s="73"/>
    </row>
    <row r="192" spans="2:10" x14ac:dyDescent="0.35">
      <c r="B192" s="39" t="s">
        <v>807</v>
      </c>
      <c r="C192" s="31" t="s">
        <v>808</v>
      </c>
      <c r="D192" s="82">
        <v>4.2238899999999999</v>
      </c>
      <c r="E192" s="43"/>
      <c r="F192" s="86">
        <f t="shared" si="7"/>
        <v>0</v>
      </c>
      <c r="G192" s="44"/>
      <c r="H192" s="44"/>
      <c r="I192" s="44"/>
      <c r="J192" s="73"/>
    </row>
    <row r="193" spans="2:10" x14ac:dyDescent="0.35">
      <c r="B193" s="39" t="s">
        <v>658</v>
      </c>
      <c r="C193" s="31" t="s">
        <v>659</v>
      </c>
      <c r="D193" s="82">
        <v>4.5371450000000006</v>
      </c>
      <c r="E193" s="43"/>
      <c r="F193" s="86">
        <f t="shared" si="7"/>
        <v>0</v>
      </c>
      <c r="G193" s="12" t="str">
        <f>IF(J193="ok","Article stocké au magasin","Article non stocké attention délais")</f>
        <v>Article non stocké attention délais</v>
      </c>
      <c r="H193" s="44"/>
      <c r="I193" s="44"/>
      <c r="J193" s="73"/>
    </row>
    <row r="194" spans="2:10" x14ac:dyDescent="0.35">
      <c r="B194" s="39" t="s">
        <v>809</v>
      </c>
      <c r="C194" s="31" t="s">
        <v>810</v>
      </c>
      <c r="D194" s="82">
        <v>11.35802</v>
      </c>
      <c r="E194" s="43"/>
      <c r="F194" s="86">
        <f t="shared" si="7"/>
        <v>0</v>
      </c>
      <c r="G194" s="44"/>
      <c r="H194" s="44"/>
      <c r="I194" s="44"/>
      <c r="J194" s="73"/>
    </row>
    <row r="195" spans="2:10" x14ac:dyDescent="0.35">
      <c r="B195" s="39" t="s">
        <v>660</v>
      </c>
      <c r="C195" s="31" t="s">
        <v>661</v>
      </c>
      <c r="D195" s="82">
        <v>9.1147099999999988</v>
      </c>
      <c r="E195" s="43"/>
      <c r="F195" s="86">
        <f t="shared" ref="F195:F208" si="12">ROUND(D195*E195,2)</f>
        <v>0</v>
      </c>
      <c r="G195" s="12" t="str">
        <f t="shared" ref="G195:G201" si="13">IF(J195="ok","Article stocké au magasin","Article non stocké attention délais")</f>
        <v>Article non stocké attention délais</v>
      </c>
      <c r="H195" s="44"/>
      <c r="I195" s="44"/>
      <c r="J195" s="73"/>
    </row>
    <row r="196" spans="2:10" x14ac:dyDescent="0.35">
      <c r="B196" s="39" t="s">
        <v>662</v>
      </c>
      <c r="C196" s="31" t="s">
        <v>663</v>
      </c>
      <c r="D196" s="82">
        <v>9.6502750000000006</v>
      </c>
      <c r="E196" s="43"/>
      <c r="F196" s="86">
        <f t="shared" si="12"/>
        <v>0</v>
      </c>
      <c r="G196" s="12" t="str">
        <f t="shared" si="13"/>
        <v>Article non stocké attention délais</v>
      </c>
      <c r="H196" s="44"/>
      <c r="I196" s="44"/>
      <c r="J196" s="73"/>
    </row>
    <row r="197" spans="2:10" x14ac:dyDescent="0.35">
      <c r="B197" s="39" t="s">
        <v>664</v>
      </c>
      <c r="C197" s="31" t="s">
        <v>665</v>
      </c>
      <c r="D197" s="82">
        <v>14.874560000000001</v>
      </c>
      <c r="E197" s="43"/>
      <c r="F197" s="86">
        <f t="shared" si="12"/>
        <v>0</v>
      </c>
      <c r="G197" s="12" t="str">
        <f t="shared" si="13"/>
        <v>Article non stocké attention délais</v>
      </c>
      <c r="H197" s="44"/>
      <c r="I197" s="44"/>
      <c r="J197" s="73"/>
    </row>
    <row r="198" spans="2:10" x14ac:dyDescent="0.35">
      <c r="B198" s="39" t="s">
        <v>666</v>
      </c>
      <c r="C198" s="31" t="s">
        <v>667</v>
      </c>
      <c r="D198" s="82">
        <v>19.330864999999999</v>
      </c>
      <c r="E198" s="43"/>
      <c r="F198" s="86">
        <f t="shared" si="12"/>
        <v>0</v>
      </c>
      <c r="G198" s="12" t="str">
        <f t="shared" si="13"/>
        <v>Article non stocké attention délais</v>
      </c>
      <c r="H198" s="44"/>
      <c r="I198" s="44"/>
      <c r="J198" s="73"/>
    </row>
    <row r="199" spans="2:10" x14ac:dyDescent="0.35">
      <c r="B199" s="39" t="s">
        <v>668</v>
      </c>
      <c r="C199" s="31" t="s">
        <v>669</v>
      </c>
      <c r="D199" s="82">
        <v>11.509595000000001</v>
      </c>
      <c r="E199" s="43"/>
      <c r="F199" s="86">
        <f t="shared" si="12"/>
        <v>0</v>
      </c>
      <c r="G199" s="12" t="str">
        <f t="shared" si="13"/>
        <v>Article non stocké attention délais</v>
      </c>
      <c r="H199" s="44"/>
      <c r="I199" s="44"/>
      <c r="J199" s="73"/>
    </row>
    <row r="200" spans="2:10" x14ac:dyDescent="0.35">
      <c r="B200" s="39" t="s">
        <v>672</v>
      </c>
      <c r="C200" s="31" t="s">
        <v>673</v>
      </c>
      <c r="D200" s="82">
        <v>1.242915</v>
      </c>
      <c r="E200" s="43"/>
      <c r="F200" s="86">
        <f t="shared" si="12"/>
        <v>0</v>
      </c>
      <c r="G200" s="12" t="str">
        <f t="shared" si="13"/>
        <v>Article non stocké attention délais</v>
      </c>
      <c r="H200" s="44"/>
      <c r="I200" s="44"/>
      <c r="J200" s="73"/>
    </row>
    <row r="201" spans="2:10" x14ac:dyDescent="0.35">
      <c r="B201" s="39" t="s">
        <v>670</v>
      </c>
      <c r="C201" s="31" t="s">
        <v>671</v>
      </c>
      <c r="D201" s="82">
        <v>2.4251999999999998</v>
      </c>
      <c r="E201" s="43"/>
      <c r="F201" s="86">
        <f t="shared" si="12"/>
        <v>0</v>
      </c>
      <c r="G201" s="12" t="str">
        <f t="shared" si="13"/>
        <v>Article non stocké attention délais</v>
      </c>
      <c r="H201" s="44"/>
      <c r="I201" s="44"/>
      <c r="J201" s="73"/>
    </row>
    <row r="202" spans="2:10" x14ac:dyDescent="0.35">
      <c r="B202" s="39" t="s">
        <v>811</v>
      </c>
      <c r="C202" s="31" t="s">
        <v>812</v>
      </c>
      <c r="D202" s="82">
        <v>1.23281</v>
      </c>
      <c r="E202" s="43"/>
      <c r="F202" s="86">
        <f t="shared" si="12"/>
        <v>0</v>
      </c>
      <c r="G202" s="44"/>
      <c r="H202" s="44"/>
      <c r="I202" s="44"/>
      <c r="J202" s="73"/>
    </row>
    <row r="203" spans="2:10" x14ac:dyDescent="0.35">
      <c r="B203" s="39" t="s">
        <v>891</v>
      </c>
      <c r="C203" s="31" t="s">
        <v>892</v>
      </c>
      <c r="D203" s="82">
        <v>1.6370100000000001</v>
      </c>
      <c r="E203" s="43"/>
      <c r="F203" s="86">
        <f t="shared" si="12"/>
        <v>0</v>
      </c>
      <c r="G203" s="44"/>
      <c r="H203" s="44"/>
      <c r="I203" s="44"/>
      <c r="J203" s="73"/>
    </row>
    <row r="204" spans="2:10" x14ac:dyDescent="0.35">
      <c r="B204" s="39" t="s">
        <v>893</v>
      </c>
      <c r="C204" s="31" t="s">
        <v>894</v>
      </c>
      <c r="D204" s="82">
        <v>1.7380599999999999</v>
      </c>
      <c r="E204" s="43"/>
      <c r="F204" s="86">
        <f t="shared" si="12"/>
        <v>0</v>
      </c>
      <c r="G204" s="44"/>
      <c r="H204" s="44"/>
      <c r="I204" s="44"/>
      <c r="J204" s="73"/>
    </row>
    <row r="205" spans="2:10" x14ac:dyDescent="0.35">
      <c r="B205" s="39" t="s">
        <v>895</v>
      </c>
      <c r="C205" s="31" t="s">
        <v>896</v>
      </c>
      <c r="D205" s="82">
        <v>1.7784800000000001</v>
      </c>
      <c r="E205" s="43"/>
      <c r="F205" s="86">
        <f t="shared" si="12"/>
        <v>0</v>
      </c>
      <c r="G205" s="44"/>
      <c r="H205" s="44"/>
      <c r="I205" s="44"/>
      <c r="J205" s="73"/>
    </row>
    <row r="206" spans="2:10" x14ac:dyDescent="0.35">
      <c r="B206" s="39" t="s">
        <v>897</v>
      </c>
      <c r="C206" s="31" t="s">
        <v>898</v>
      </c>
      <c r="D206" s="82">
        <v>2.718245</v>
      </c>
      <c r="E206" s="43"/>
      <c r="F206" s="86">
        <f t="shared" si="12"/>
        <v>0</v>
      </c>
      <c r="G206" s="44"/>
      <c r="H206" s="44"/>
      <c r="I206" s="44"/>
      <c r="J206" s="73"/>
    </row>
    <row r="207" spans="2:10" x14ac:dyDescent="0.35">
      <c r="B207" s="39" t="s">
        <v>899</v>
      </c>
      <c r="C207" s="31" t="s">
        <v>900</v>
      </c>
      <c r="D207" s="82">
        <v>2.7889799999999996</v>
      </c>
      <c r="E207" s="43"/>
      <c r="F207" s="86">
        <f t="shared" si="12"/>
        <v>0</v>
      </c>
      <c r="G207" s="44"/>
      <c r="H207" s="44"/>
      <c r="I207" s="44"/>
      <c r="J207" s="73"/>
    </row>
    <row r="208" spans="2:10" ht="15" thickBot="1" x14ac:dyDescent="0.4">
      <c r="B208" s="41" t="s">
        <v>901</v>
      </c>
      <c r="C208" s="32" t="s">
        <v>902</v>
      </c>
      <c r="D208" s="83">
        <v>3.3144399999999998</v>
      </c>
      <c r="E208" s="46"/>
      <c r="F208" s="87">
        <f t="shared" si="12"/>
        <v>0</v>
      </c>
      <c r="G208" s="45"/>
      <c r="H208" s="45"/>
      <c r="I208" s="45"/>
      <c r="J208" s="74"/>
    </row>
  </sheetData>
  <sheetProtection sort="0" autoFilter="0"/>
  <autoFilter ref="B2:F208">
    <sortState ref="B3:G208">
      <sortCondition ref="C2:C208"/>
    </sortState>
  </autoFilter>
  <sortState ref="B3:H224">
    <sortCondition ref="C224"/>
  </sortState>
  <dataValidations count="1">
    <dataValidation type="whole" allowBlank="1" showInputMessage="1" showErrorMessage="1" sqref="E3:E138">
      <formula1>1</formula1>
      <formula2>1000</formula2>
    </dataValidation>
  </dataValidations>
  <pageMargins left="0.7" right="0.7" top="0.75" bottom="0.75" header="0.3" footer="0.3"/>
  <pageSetup paperSize="9" scale="56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AZ_Out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K37"/>
  <sheetViews>
    <sheetView showGridLines="0" topLeftCell="C7" zoomScaleNormal="100" workbookViewId="0">
      <selection activeCell="F6" sqref="F6"/>
    </sheetView>
  </sheetViews>
  <sheetFormatPr baseColWidth="10" defaultRowHeight="14.5" x14ac:dyDescent="0.35"/>
  <cols>
    <col min="2" max="2" width="23.08984375" bestFit="1" customWidth="1"/>
    <col min="3" max="3" width="46.90625" customWidth="1"/>
    <col min="4" max="4" width="19.90625" style="80" bestFit="1" customWidth="1"/>
    <col min="5" max="5" width="18.453125" style="1" bestFit="1" customWidth="1"/>
    <col min="6" max="6" width="16.90625" style="84" bestFit="1" customWidth="1"/>
    <col min="7" max="7" width="31.90625" bestFit="1" customWidth="1"/>
    <col min="8" max="9" width="0" style="1" hidden="1" customWidth="1"/>
    <col min="10" max="10" width="3" style="1" hidden="1" customWidth="1"/>
    <col min="11" max="11" width="5.36328125" customWidth="1"/>
  </cols>
  <sheetData>
    <row r="1" spans="2:10" ht="15" thickBot="1" x14ac:dyDescent="0.4"/>
    <row r="2" spans="2:10" s="1" customFormat="1" x14ac:dyDescent="0.35">
      <c r="B2" s="62" t="s">
        <v>128</v>
      </c>
      <c r="C2" s="63" t="s">
        <v>5</v>
      </c>
      <c r="D2" s="81" t="s">
        <v>0</v>
      </c>
      <c r="E2" s="64" t="s">
        <v>1</v>
      </c>
      <c r="F2" s="85" t="s">
        <v>2</v>
      </c>
      <c r="G2" s="65" t="s">
        <v>10</v>
      </c>
      <c r="H2" s="70"/>
      <c r="I2" s="70"/>
      <c r="J2" s="71"/>
    </row>
    <row r="3" spans="2:10" x14ac:dyDescent="0.35">
      <c r="B3" s="35" t="s">
        <v>962</v>
      </c>
      <c r="C3" s="33" t="s">
        <v>931</v>
      </c>
      <c r="D3" s="82">
        <v>19.674434999999999</v>
      </c>
      <c r="E3" s="43"/>
      <c r="F3" s="91">
        <f t="shared" ref="F3:F37" si="0">D3*E3</f>
        <v>0</v>
      </c>
      <c r="G3" s="67" t="str">
        <f>IF(J3="ok","Article stocké au magasin","Article non stocké attention délais")</f>
        <v>Article stocké au magasin</v>
      </c>
      <c r="H3" s="44"/>
      <c r="I3" s="44"/>
      <c r="J3" s="72" t="s">
        <v>7</v>
      </c>
    </row>
    <row r="4" spans="2:10" x14ac:dyDescent="0.35">
      <c r="B4" s="35" t="s">
        <v>959</v>
      </c>
      <c r="C4" s="33" t="s">
        <v>928</v>
      </c>
      <c r="D4" s="82">
        <v>5.8710049999999994</v>
      </c>
      <c r="E4" s="43"/>
      <c r="F4" s="91">
        <f t="shared" si="0"/>
        <v>0</v>
      </c>
      <c r="G4" s="67" t="str">
        <f>IF(J4="ok","Article stocké au magasin","Article non stocké attention délais")</f>
        <v>Article stocké au magasin</v>
      </c>
      <c r="H4" s="44"/>
      <c r="I4" s="44"/>
      <c r="J4" s="72" t="s">
        <v>7</v>
      </c>
    </row>
    <row r="5" spans="2:10" x14ac:dyDescent="0.35">
      <c r="B5" s="35" t="s">
        <v>960</v>
      </c>
      <c r="C5" s="33" t="s">
        <v>929</v>
      </c>
      <c r="D5" s="82">
        <v>7.7000099999999998</v>
      </c>
      <c r="E5" s="43"/>
      <c r="F5" s="91">
        <f t="shared" si="0"/>
        <v>0</v>
      </c>
      <c r="G5" s="67" t="str">
        <f>IF(J5="ok","Article stocké au magasin","Article non stocké attention délais")</f>
        <v>Article stocké au magasin</v>
      </c>
      <c r="H5" s="44"/>
      <c r="I5" s="44"/>
      <c r="J5" s="72" t="s">
        <v>7</v>
      </c>
    </row>
    <row r="6" spans="2:10" x14ac:dyDescent="0.35">
      <c r="B6" s="35" t="s">
        <v>961</v>
      </c>
      <c r="C6" s="33" t="s">
        <v>930</v>
      </c>
      <c r="D6" s="82">
        <v>8.5791450000000005</v>
      </c>
      <c r="E6" s="43"/>
      <c r="F6" s="91">
        <f t="shared" si="0"/>
        <v>0</v>
      </c>
      <c r="G6" s="67" t="str">
        <f>IF(J6="ok","Article stocké au magasin","Article non stocké attention délais")</f>
        <v>Article stocké au magasin</v>
      </c>
      <c r="H6" s="44"/>
      <c r="I6" s="44"/>
      <c r="J6" s="72" t="s">
        <v>7</v>
      </c>
    </row>
    <row r="7" spans="2:10" x14ac:dyDescent="0.35">
      <c r="B7" s="35" t="s">
        <v>957</v>
      </c>
      <c r="C7" s="33" t="s">
        <v>926</v>
      </c>
      <c r="D7" s="90">
        <v>555</v>
      </c>
      <c r="E7" s="43"/>
      <c r="F7" s="91">
        <f t="shared" si="0"/>
        <v>0</v>
      </c>
      <c r="G7" s="67" t="str">
        <f t="shared" ref="G7:G37" si="1">IF(J7="ok","Article stocké au magasin","Article non stocké attention délais")</f>
        <v>Article stocké au magasin</v>
      </c>
      <c r="H7" s="44"/>
      <c r="I7" s="44"/>
      <c r="J7" s="72" t="s">
        <v>7</v>
      </c>
    </row>
    <row r="8" spans="2:10" x14ac:dyDescent="0.35">
      <c r="B8" s="35" t="s">
        <v>958</v>
      </c>
      <c r="C8" s="33" t="s">
        <v>927</v>
      </c>
      <c r="D8" s="82">
        <v>53.233139999999999</v>
      </c>
      <c r="E8" s="43"/>
      <c r="F8" s="91">
        <f t="shared" si="0"/>
        <v>0</v>
      </c>
      <c r="G8" s="67" t="str">
        <f t="shared" si="1"/>
        <v>Article stocké au magasin</v>
      </c>
      <c r="H8" s="44"/>
      <c r="I8" s="44"/>
      <c r="J8" s="72" t="s">
        <v>7</v>
      </c>
    </row>
    <row r="9" spans="2:10" x14ac:dyDescent="0.35">
      <c r="B9" s="35" t="s">
        <v>933</v>
      </c>
      <c r="C9" s="33" t="s">
        <v>905</v>
      </c>
      <c r="D9" s="82">
        <v>0.79829500000000009</v>
      </c>
      <c r="E9" s="43"/>
      <c r="F9" s="91">
        <f t="shared" si="0"/>
        <v>0</v>
      </c>
      <c r="G9" s="67" t="str">
        <f t="shared" si="1"/>
        <v>Article stocké au magasin</v>
      </c>
      <c r="H9" s="44"/>
      <c r="I9" s="44"/>
      <c r="J9" s="72" t="s">
        <v>7</v>
      </c>
    </row>
    <row r="10" spans="2:10" x14ac:dyDescent="0.35">
      <c r="B10" s="35" t="s">
        <v>946</v>
      </c>
      <c r="C10" s="33" t="s">
        <v>915</v>
      </c>
      <c r="D10" s="82">
        <v>46.654785000000004</v>
      </c>
      <c r="E10" s="43"/>
      <c r="F10" s="91">
        <f t="shared" si="0"/>
        <v>0</v>
      </c>
      <c r="G10" s="67" t="str">
        <f t="shared" si="1"/>
        <v>Article stocké au magasin</v>
      </c>
      <c r="H10" s="44"/>
      <c r="I10" s="44"/>
      <c r="J10" s="72" t="s">
        <v>7</v>
      </c>
    </row>
    <row r="11" spans="2:10" ht="75" customHeight="1" x14ac:dyDescent="0.35">
      <c r="B11" s="35" t="s">
        <v>934</v>
      </c>
      <c r="C11" s="53" t="s">
        <v>1081</v>
      </c>
      <c r="D11" s="82">
        <v>17.613015000000001</v>
      </c>
      <c r="E11" s="43"/>
      <c r="F11" s="91">
        <f t="shared" si="0"/>
        <v>0</v>
      </c>
      <c r="G11" s="67" t="str">
        <f t="shared" si="1"/>
        <v>Article stocké au magasin</v>
      </c>
      <c r="H11" s="44"/>
      <c r="I11" s="44"/>
      <c r="J11" s="72" t="s">
        <v>7</v>
      </c>
    </row>
    <row r="12" spans="2:10" ht="75" customHeight="1" x14ac:dyDescent="0.35">
      <c r="B12" s="35" t="s">
        <v>936</v>
      </c>
      <c r="C12" s="53" t="s">
        <v>1084</v>
      </c>
      <c r="D12" s="82">
        <v>16.359995000000001</v>
      </c>
      <c r="E12" s="43"/>
      <c r="F12" s="91">
        <f t="shared" si="0"/>
        <v>0</v>
      </c>
      <c r="G12" s="67" t="str">
        <f t="shared" si="1"/>
        <v>Article stocké au magasin</v>
      </c>
      <c r="H12" s="44"/>
      <c r="I12" s="44"/>
      <c r="J12" s="72" t="s">
        <v>7</v>
      </c>
    </row>
    <row r="13" spans="2:10" ht="75" customHeight="1" x14ac:dyDescent="0.35">
      <c r="B13" s="35" t="s">
        <v>936</v>
      </c>
      <c r="C13" s="53" t="s">
        <v>1084</v>
      </c>
      <c r="D13" s="82">
        <v>16.359995000000001</v>
      </c>
      <c r="E13" s="43"/>
      <c r="F13" s="91">
        <f t="shared" si="0"/>
        <v>0</v>
      </c>
      <c r="G13" s="67" t="str">
        <f t="shared" si="1"/>
        <v>Article stocké au magasin</v>
      </c>
      <c r="H13" s="44"/>
      <c r="I13" s="44"/>
      <c r="J13" s="72" t="s">
        <v>7</v>
      </c>
    </row>
    <row r="14" spans="2:10" ht="75" customHeight="1" x14ac:dyDescent="0.35">
      <c r="B14" s="35" t="s">
        <v>935</v>
      </c>
      <c r="C14" s="53" t="s">
        <v>1082</v>
      </c>
      <c r="D14" s="82">
        <v>17.229025</v>
      </c>
      <c r="E14" s="43"/>
      <c r="F14" s="91">
        <f t="shared" si="0"/>
        <v>0</v>
      </c>
      <c r="G14" s="67" t="str">
        <f t="shared" si="1"/>
        <v>Article stocké au magasin</v>
      </c>
      <c r="H14" s="44"/>
      <c r="I14" s="44"/>
      <c r="J14" s="72" t="s">
        <v>7</v>
      </c>
    </row>
    <row r="15" spans="2:10" ht="75" customHeight="1" x14ac:dyDescent="0.35">
      <c r="B15" s="35" t="s">
        <v>934</v>
      </c>
      <c r="C15" s="53" t="s">
        <v>1080</v>
      </c>
      <c r="D15" s="82">
        <v>17.613015000000001</v>
      </c>
      <c r="E15" s="43"/>
      <c r="F15" s="91">
        <f t="shared" si="0"/>
        <v>0</v>
      </c>
      <c r="G15" s="67" t="str">
        <f t="shared" si="1"/>
        <v>Article stocké au magasin</v>
      </c>
      <c r="H15" s="44"/>
      <c r="I15" s="44"/>
      <c r="J15" s="72" t="s">
        <v>7</v>
      </c>
    </row>
    <row r="16" spans="2:10" ht="74.25" customHeight="1" x14ac:dyDescent="0.35">
      <c r="B16" s="35" t="s">
        <v>935</v>
      </c>
      <c r="C16" s="53" t="s">
        <v>1083</v>
      </c>
      <c r="D16" s="82">
        <v>17.229025</v>
      </c>
      <c r="E16" s="43"/>
      <c r="F16" s="91">
        <f t="shared" si="0"/>
        <v>0</v>
      </c>
      <c r="G16" s="67" t="str">
        <f t="shared" si="1"/>
        <v>Article stocké au magasin</v>
      </c>
      <c r="H16" s="44"/>
      <c r="I16" s="44"/>
      <c r="J16" s="72" t="s">
        <v>7</v>
      </c>
    </row>
    <row r="17" spans="2:10" ht="29" x14ac:dyDescent="0.35">
      <c r="B17" s="35" t="s">
        <v>937</v>
      </c>
      <c r="C17" s="33" t="s">
        <v>906</v>
      </c>
      <c r="D17" s="82">
        <v>3.8398999999999996</v>
      </c>
      <c r="E17" s="43"/>
      <c r="F17" s="91">
        <f t="shared" si="0"/>
        <v>0</v>
      </c>
      <c r="G17" s="67" t="str">
        <f t="shared" si="1"/>
        <v>Article stocké au magasin</v>
      </c>
      <c r="H17" s="44"/>
      <c r="I17" s="44"/>
      <c r="J17" s="72" t="s">
        <v>7</v>
      </c>
    </row>
    <row r="18" spans="2:10" ht="29" x14ac:dyDescent="0.35">
      <c r="B18" s="35" t="s">
        <v>938</v>
      </c>
      <c r="C18" s="33" t="s">
        <v>907</v>
      </c>
      <c r="D18" s="82">
        <v>4.0015799999999997</v>
      </c>
      <c r="E18" s="43"/>
      <c r="F18" s="91">
        <f t="shared" si="0"/>
        <v>0</v>
      </c>
      <c r="G18" s="67" t="str">
        <f t="shared" si="1"/>
        <v>Article stocké au magasin</v>
      </c>
      <c r="H18" s="44"/>
      <c r="I18" s="44"/>
      <c r="J18" s="72" t="s">
        <v>7</v>
      </c>
    </row>
    <row r="19" spans="2:10" x14ac:dyDescent="0.35">
      <c r="B19" s="35" t="s">
        <v>963</v>
      </c>
      <c r="C19" s="33" t="s">
        <v>932</v>
      </c>
      <c r="D19" s="82">
        <v>0.63661500000000004</v>
      </c>
      <c r="E19" s="43"/>
      <c r="F19" s="91">
        <f t="shared" si="0"/>
        <v>0</v>
      </c>
      <c r="G19" s="67" t="str">
        <f t="shared" si="1"/>
        <v>Article stocké au magasin</v>
      </c>
      <c r="H19" s="44"/>
      <c r="I19" s="44"/>
      <c r="J19" s="72" t="s">
        <v>7</v>
      </c>
    </row>
    <row r="20" spans="2:10" x14ac:dyDescent="0.35">
      <c r="B20" s="35" t="s">
        <v>945</v>
      </c>
      <c r="C20" s="33" t="s">
        <v>914</v>
      </c>
      <c r="D20" s="82">
        <v>32.841250000000002</v>
      </c>
      <c r="E20" s="43"/>
      <c r="F20" s="91">
        <f t="shared" si="0"/>
        <v>0</v>
      </c>
      <c r="G20" s="67" t="str">
        <f t="shared" si="1"/>
        <v>Article stocké au magasin</v>
      </c>
      <c r="H20" s="44"/>
      <c r="I20" s="44"/>
      <c r="J20" s="72" t="s">
        <v>7</v>
      </c>
    </row>
    <row r="21" spans="2:10" x14ac:dyDescent="0.35">
      <c r="B21" s="35" t="s">
        <v>947</v>
      </c>
      <c r="C21" s="33" t="s">
        <v>916</v>
      </c>
      <c r="D21" s="82">
        <v>27.536124999999998</v>
      </c>
      <c r="E21" s="43"/>
      <c r="F21" s="91">
        <f t="shared" si="0"/>
        <v>0</v>
      </c>
      <c r="G21" s="67" t="str">
        <f t="shared" si="1"/>
        <v>Article stocké au magasin</v>
      </c>
      <c r="H21" s="44"/>
      <c r="I21" s="44"/>
      <c r="J21" s="72" t="s">
        <v>7</v>
      </c>
    </row>
    <row r="22" spans="2:10" x14ac:dyDescent="0.35">
      <c r="B22" s="35" t="s">
        <v>939</v>
      </c>
      <c r="C22" s="33" t="s">
        <v>908</v>
      </c>
      <c r="D22" s="82">
        <v>1.5864850000000001</v>
      </c>
      <c r="E22" s="43"/>
      <c r="F22" s="91">
        <f t="shared" si="0"/>
        <v>0</v>
      </c>
      <c r="G22" s="67" t="str">
        <f t="shared" si="1"/>
        <v>Article stocké au magasin</v>
      </c>
      <c r="H22" s="44"/>
      <c r="I22" s="44"/>
      <c r="J22" s="72" t="s">
        <v>7</v>
      </c>
    </row>
    <row r="23" spans="2:10" x14ac:dyDescent="0.35">
      <c r="B23" s="35" t="s">
        <v>954</v>
      </c>
      <c r="C23" s="33" t="s">
        <v>923</v>
      </c>
      <c r="D23" s="82">
        <v>10.761825</v>
      </c>
      <c r="E23" s="43"/>
      <c r="F23" s="91">
        <f t="shared" si="0"/>
        <v>0</v>
      </c>
      <c r="G23" s="67" t="str">
        <f t="shared" si="1"/>
        <v>Article stocké au magasin</v>
      </c>
      <c r="H23" s="44"/>
      <c r="I23" s="44"/>
      <c r="J23" s="72" t="s">
        <v>7</v>
      </c>
    </row>
    <row r="24" spans="2:10" x14ac:dyDescent="0.35">
      <c r="B24" s="35" t="s">
        <v>955</v>
      </c>
      <c r="C24" s="33" t="s">
        <v>924</v>
      </c>
      <c r="D24" s="82">
        <v>10.761825</v>
      </c>
      <c r="E24" s="43"/>
      <c r="F24" s="91">
        <f t="shared" si="0"/>
        <v>0</v>
      </c>
      <c r="G24" s="67" t="str">
        <f t="shared" si="1"/>
        <v>Article stocké au magasin</v>
      </c>
      <c r="H24" s="44"/>
      <c r="I24" s="44"/>
      <c r="J24" s="72" t="s">
        <v>7</v>
      </c>
    </row>
    <row r="25" spans="2:10" x14ac:dyDescent="0.35">
      <c r="B25" s="35" t="s">
        <v>956</v>
      </c>
      <c r="C25" s="33" t="s">
        <v>925</v>
      </c>
      <c r="D25" s="82">
        <v>10.761825</v>
      </c>
      <c r="E25" s="43"/>
      <c r="F25" s="91">
        <f t="shared" si="0"/>
        <v>0</v>
      </c>
      <c r="G25" s="67" t="str">
        <f t="shared" si="1"/>
        <v>Article stocké au magasin</v>
      </c>
      <c r="H25" s="44"/>
      <c r="I25" s="44"/>
      <c r="J25" s="72" t="s">
        <v>7</v>
      </c>
    </row>
    <row r="26" spans="2:10" x14ac:dyDescent="0.35">
      <c r="B26" s="35" t="s">
        <v>952</v>
      </c>
      <c r="C26" s="33" t="s">
        <v>921</v>
      </c>
      <c r="D26" s="82">
        <v>12.904085</v>
      </c>
      <c r="E26" s="43"/>
      <c r="F26" s="91">
        <f t="shared" si="0"/>
        <v>0</v>
      </c>
      <c r="G26" s="67" t="str">
        <f t="shared" si="1"/>
        <v>Article stocké au magasin</v>
      </c>
      <c r="H26" s="44"/>
      <c r="I26" s="44"/>
      <c r="J26" s="72" t="s">
        <v>7</v>
      </c>
    </row>
    <row r="27" spans="2:10" x14ac:dyDescent="0.35">
      <c r="B27" s="35" t="s">
        <v>953</v>
      </c>
      <c r="C27" s="33" t="s">
        <v>922</v>
      </c>
      <c r="D27" s="82">
        <v>17.511965</v>
      </c>
      <c r="E27" s="43"/>
      <c r="F27" s="91">
        <f t="shared" si="0"/>
        <v>0</v>
      </c>
      <c r="G27" s="67" t="str">
        <f t="shared" si="1"/>
        <v>Article stocké au magasin</v>
      </c>
      <c r="H27" s="44"/>
      <c r="I27" s="44"/>
      <c r="J27" s="72" t="s">
        <v>7</v>
      </c>
    </row>
    <row r="28" spans="2:10" x14ac:dyDescent="0.35">
      <c r="B28" s="35" t="s">
        <v>940</v>
      </c>
      <c r="C28" s="33" t="s">
        <v>909</v>
      </c>
      <c r="D28" s="82">
        <v>10.761825</v>
      </c>
      <c r="E28" s="43"/>
      <c r="F28" s="91">
        <f t="shared" si="0"/>
        <v>0</v>
      </c>
      <c r="G28" s="67" t="str">
        <f t="shared" si="1"/>
        <v>Article stocké au magasin</v>
      </c>
      <c r="H28" s="44"/>
      <c r="I28" s="44"/>
      <c r="J28" s="72" t="s">
        <v>7</v>
      </c>
    </row>
    <row r="29" spans="2:10" x14ac:dyDescent="0.35">
      <c r="B29" s="35" t="s">
        <v>964</v>
      </c>
      <c r="C29" s="33" t="s">
        <v>965</v>
      </c>
      <c r="D29" s="82">
        <v>11.843060000000001</v>
      </c>
      <c r="E29" s="43"/>
      <c r="F29" s="91">
        <f t="shared" si="0"/>
        <v>0</v>
      </c>
      <c r="G29" s="67" t="str">
        <f t="shared" si="1"/>
        <v>Article stocké au magasin</v>
      </c>
      <c r="H29" s="44"/>
      <c r="I29" s="44"/>
      <c r="J29" s="72" t="s">
        <v>7</v>
      </c>
    </row>
    <row r="30" spans="2:10" x14ac:dyDescent="0.35">
      <c r="B30" s="35" t="s">
        <v>949</v>
      </c>
      <c r="C30" s="34" t="s">
        <v>918</v>
      </c>
      <c r="D30" s="82">
        <v>5.5880650000000003</v>
      </c>
      <c r="E30" s="43"/>
      <c r="F30" s="91">
        <f t="shared" si="0"/>
        <v>0</v>
      </c>
      <c r="G30" s="67" t="str">
        <f t="shared" si="1"/>
        <v>Article stocké au magasin</v>
      </c>
      <c r="H30" s="44"/>
      <c r="I30" s="44"/>
      <c r="J30" s="72" t="s">
        <v>7</v>
      </c>
    </row>
    <row r="31" spans="2:10" x14ac:dyDescent="0.35">
      <c r="B31" s="35" t="s">
        <v>941</v>
      </c>
      <c r="C31" s="33" t="s">
        <v>910</v>
      </c>
      <c r="D31" s="82">
        <v>13.3386</v>
      </c>
      <c r="E31" s="43"/>
      <c r="F31" s="91">
        <f t="shared" si="0"/>
        <v>0</v>
      </c>
      <c r="G31" s="67" t="str">
        <f t="shared" si="1"/>
        <v>Article stocké au magasin</v>
      </c>
      <c r="H31" s="44"/>
      <c r="I31" s="44"/>
      <c r="J31" s="72" t="s">
        <v>7</v>
      </c>
    </row>
    <row r="32" spans="2:10" x14ac:dyDescent="0.35">
      <c r="B32" s="35" t="s">
        <v>950</v>
      </c>
      <c r="C32" s="34" t="s">
        <v>919</v>
      </c>
      <c r="D32" s="82">
        <v>6.8612950000000001</v>
      </c>
      <c r="E32" s="43"/>
      <c r="F32" s="91">
        <f t="shared" si="0"/>
        <v>0</v>
      </c>
      <c r="G32" s="67" t="str">
        <f t="shared" si="1"/>
        <v>Article stocké au magasin</v>
      </c>
      <c r="H32" s="44"/>
      <c r="I32" s="44"/>
      <c r="J32" s="72" t="s">
        <v>7</v>
      </c>
    </row>
    <row r="33" spans="2:10" x14ac:dyDescent="0.35">
      <c r="B33" s="35" t="s">
        <v>948</v>
      </c>
      <c r="C33" s="33" t="s">
        <v>917</v>
      </c>
      <c r="D33" s="82">
        <v>7.0735000000000001</v>
      </c>
      <c r="E33" s="43"/>
      <c r="F33" s="91">
        <f t="shared" si="0"/>
        <v>0</v>
      </c>
      <c r="G33" s="67" t="str">
        <f t="shared" si="1"/>
        <v>Article non stocké attention délais</v>
      </c>
      <c r="H33" s="44"/>
      <c r="I33" s="42"/>
      <c r="J33" s="73"/>
    </row>
    <row r="34" spans="2:10" x14ac:dyDescent="0.35">
      <c r="B34" s="35" t="s">
        <v>942</v>
      </c>
      <c r="C34" s="33" t="s">
        <v>911</v>
      </c>
      <c r="D34" s="82">
        <v>0.98018499999999997</v>
      </c>
      <c r="E34" s="43"/>
      <c r="F34" s="91">
        <f t="shared" si="0"/>
        <v>0</v>
      </c>
      <c r="G34" s="67" t="str">
        <f t="shared" si="1"/>
        <v>Article non stocké attention délais</v>
      </c>
      <c r="H34" s="44"/>
      <c r="I34" s="42"/>
      <c r="J34" s="73"/>
    </row>
    <row r="35" spans="2:10" x14ac:dyDescent="0.35">
      <c r="B35" s="35" t="s">
        <v>943</v>
      </c>
      <c r="C35" s="33" t="s">
        <v>912</v>
      </c>
      <c r="D35" s="82">
        <v>0.98018499999999997</v>
      </c>
      <c r="E35" s="43"/>
      <c r="F35" s="91">
        <f t="shared" si="0"/>
        <v>0</v>
      </c>
      <c r="G35" s="67" t="str">
        <f t="shared" si="1"/>
        <v>Article stocké au magasin</v>
      </c>
      <c r="H35" s="44"/>
      <c r="I35" s="44"/>
      <c r="J35" s="72" t="s">
        <v>7</v>
      </c>
    </row>
    <row r="36" spans="2:10" x14ac:dyDescent="0.35">
      <c r="B36" s="35" t="s">
        <v>944</v>
      </c>
      <c r="C36" s="33" t="s">
        <v>913</v>
      </c>
      <c r="D36" s="82">
        <v>0.98018499999999997</v>
      </c>
      <c r="E36" s="43"/>
      <c r="F36" s="91">
        <f t="shared" si="0"/>
        <v>0</v>
      </c>
      <c r="G36" s="67" t="str">
        <f t="shared" si="1"/>
        <v>Article stocké au magasin</v>
      </c>
      <c r="H36" s="44"/>
      <c r="I36" s="44"/>
      <c r="J36" s="72" t="s">
        <v>7</v>
      </c>
    </row>
    <row r="37" spans="2:10" ht="15" thickBot="1" x14ac:dyDescent="0.4">
      <c r="B37" s="36" t="s">
        <v>951</v>
      </c>
      <c r="C37" s="54" t="s">
        <v>920</v>
      </c>
      <c r="D37" s="83">
        <v>24.322735000000002</v>
      </c>
      <c r="E37" s="46"/>
      <c r="F37" s="92">
        <f t="shared" si="0"/>
        <v>0</v>
      </c>
      <c r="G37" s="69" t="str">
        <f t="shared" si="1"/>
        <v>Article stocké au magasin</v>
      </c>
      <c r="H37" s="45"/>
      <c r="I37" s="45"/>
      <c r="J37" s="76" t="s">
        <v>7</v>
      </c>
    </row>
  </sheetData>
  <sheetProtection sort="0" autoFilter="0"/>
  <autoFilter ref="B2:F37">
    <sortState ref="B3:G38">
      <sortCondition ref="C2:C38"/>
    </sortState>
  </autoFilter>
  <sortState ref="B3:H40">
    <sortCondition ref="C40"/>
  </sortState>
  <dataValidations count="1">
    <dataValidation type="whole" allowBlank="1" showInputMessage="1" showErrorMessage="1" sqref="E3:E37">
      <formula1>1</formula1>
      <formula2>1000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AZ_Soud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pageSetUpPr fitToPage="1"/>
  </sheetPr>
  <dimension ref="B1:K20"/>
  <sheetViews>
    <sheetView showGridLines="0" view="pageBreakPreview" zoomScaleNormal="130" zoomScaleSheetLayoutView="100" workbookViewId="0">
      <selection activeCell="K12" sqref="K12"/>
    </sheetView>
  </sheetViews>
  <sheetFormatPr baseColWidth="10" defaultRowHeight="14.5" x14ac:dyDescent="0.35"/>
  <cols>
    <col min="1" max="1" width="1.90625" customWidth="1"/>
    <col min="2" max="2" width="29.6328125" customWidth="1"/>
    <col min="3" max="3" width="13.6328125" customWidth="1"/>
    <col min="5" max="5" width="9.54296875" customWidth="1"/>
    <col min="6" max="6" width="7.6328125" customWidth="1"/>
    <col min="7" max="7" width="12.08984375" style="21" bestFit="1" customWidth="1"/>
    <col min="8" max="8" width="16.90625" customWidth="1"/>
    <col min="9" max="9" width="2.453125" customWidth="1"/>
    <col min="10" max="10" width="11.453125" customWidth="1"/>
    <col min="11" max="11" width="32" bestFit="1" customWidth="1"/>
  </cols>
  <sheetData>
    <row r="1" spans="2:11" ht="44.25" customHeight="1" thickBot="1" x14ac:dyDescent="0.4">
      <c r="D1" s="101" t="s">
        <v>20</v>
      </c>
      <c r="E1" s="101"/>
      <c r="F1" s="101"/>
      <c r="G1" s="101"/>
      <c r="H1" s="101"/>
    </row>
    <row r="2" spans="2:11" ht="16" thickBot="1" x14ac:dyDescent="0.4">
      <c r="B2" s="2" t="s">
        <v>11</v>
      </c>
      <c r="C2" s="30" t="s">
        <v>12</v>
      </c>
      <c r="D2" s="102" t="s">
        <v>24</v>
      </c>
      <c r="E2" s="102"/>
      <c r="F2" s="3"/>
      <c r="G2" s="103" t="s">
        <v>13</v>
      </c>
      <c r="H2" s="103"/>
      <c r="J2" s="17" t="s">
        <v>23</v>
      </c>
      <c r="K2" s="16" t="s">
        <v>1190</v>
      </c>
    </row>
    <row r="3" spans="2:11" ht="15.5" x14ac:dyDescent="0.35">
      <c r="B3" s="29"/>
      <c r="C3" s="29"/>
      <c r="D3" s="29"/>
      <c r="E3" s="14"/>
      <c r="F3" s="3"/>
      <c r="G3" s="104">
        <f ca="1">TODAY()</f>
        <v>43810</v>
      </c>
      <c r="H3" s="105"/>
      <c r="J3" s="58"/>
      <c r="K3" s="59"/>
    </row>
    <row r="4" spans="2:11" ht="15" customHeight="1" x14ac:dyDescent="0.35"/>
    <row r="5" spans="2:11" ht="30" customHeight="1" x14ac:dyDescent="0.35">
      <c r="B5" s="24" t="s">
        <v>22</v>
      </c>
      <c r="C5" s="19"/>
      <c r="E5" s="26" t="s">
        <v>27</v>
      </c>
      <c r="F5" s="106"/>
      <c r="G5" s="107"/>
      <c r="H5" s="108"/>
      <c r="I5" s="5"/>
    </row>
    <row r="6" spans="2:11" ht="15.5" x14ac:dyDescent="0.35">
      <c r="B6" s="19"/>
      <c r="E6" s="25" t="s">
        <v>25</v>
      </c>
      <c r="F6" s="98"/>
      <c r="G6" s="99"/>
      <c r="H6" s="100"/>
      <c r="I6" s="5"/>
    </row>
    <row r="7" spans="2:11" ht="26.25" customHeight="1" x14ac:dyDescent="0.35">
      <c r="B7" s="10" t="s">
        <v>29</v>
      </c>
      <c r="C7" s="10"/>
      <c r="D7" s="4"/>
      <c r="E7" s="28" t="s">
        <v>14</v>
      </c>
      <c r="F7" s="110"/>
      <c r="G7" s="110"/>
      <c r="H7" s="110"/>
      <c r="I7" s="4"/>
    </row>
    <row r="8" spans="2:11" ht="15" thickBot="1" x14ac:dyDescent="0.4"/>
    <row r="9" spans="2:11" ht="26" x14ac:dyDescent="0.35">
      <c r="B9" s="111" t="s">
        <v>15</v>
      </c>
      <c r="C9" s="112"/>
      <c r="D9" s="113"/>
      <c r="E9" s="6" t="s">
        <v>16</v>
      </c>
      <c r="F9" s="7" t="s">
        <v>17</v>
      </c>
      <c r="G9" s="22" t="s">
        <v>18</v>
      </c>
      <c r="H9" s="8" t="s">
        <v>19</v>
      </c>
      <c r="K9" s="11"/>
    </row>
    <row r="10" spans="2:11" ht="15" thickBot="1" x14ac:dyDescent="0.4">
      <c r="B10" s="27"/>
      <c r="C10" s="27"/>
      <c r="D10" s="27"/>
      <c r="E10" s="20"/>
      <c r="F10" s="20"/>
      <c r="G10" s="23"/>
      <c r="H10" s="20"/>
      <c r="K10" s="11"/>
    </row>
    <row r="11" spans="2:11" ht="15.75" customHeight="1" thickBot="1" x14ac:dyDescent="0.4">
      <c r="B11" s="114" t="s">
        <v>26</v>
      </c>
      <c r="C11" s="115"/>
      <c r="D11" s="116"/>
      <c r="E11" s="18"/>
      <c r="F11" s="123" t="s">
        <v>21</v>
      </c>
      <c r="G11" s="124"/>
      <c r="H11" s="9">
        <f>SUM(G10:G9985)</f>
        <v>0</v>
      </c>
    </row>
    <row r="12" spans="2:11" x14ac:dyDescent="0.35">
      <c r="B12" s="117"/>
      <c r="C12" s="118"/>
      <c r="D12" s="119"/>
    </row>
    <row r="13" spans="2:11" x14ac:dyDescent="0.35">
      <c r="B13" s="117"/>
      <c r="C13" s="118"/>
      <c r="D13" s="119"/>
      <c r="E13" s="15"/>
    </row>
    <row r="14" spans="2:11" x14ac:dyDescent="0.35">
      <c r="B14" s="117"/>
      <c r="C14" s="118"/>
      <c r="D14" s="119"/>
      <c r="E14" s="15"/>
    </row>
    <row r="15" spans="2:11" ht="15" thickBot="1" x14ac:dyDescent="0.4">
      <c r="B15" s="120"/>
      <c r="C15" s="121"/>
      <c r="D15" s="122"/>
      <c r="E15" s="15"/>
    </row>
    <row r="16" spans="2:11" x14ac:dyDescent="0.35">
      <c r="E16" s="15"/>
    </row>
    <row r="17" spans="2:4" x14ac:dyDescent="0.35">
      <c r="B17" s="125" t="s">
        <v>28</v>
      </c>
      <c r="C17" s="125"/>
      <c r="D17" s="125"/>
    </row>
    <row r="18" spans="2:4" x14ac:dyDescent="0.35">
      <c r="B18" s="109"/>
      <c r="C18" s="109"/>
      <c r="D18" s="109"/>
    </row>
    <row r="19" spans="2:4" x14ac:dyDescent="0.35">
      <c r="B19" s="109"/>
      <c r="C19" s="109"/>
      <c r="D19" s="109"/>
    </row>
    <row r="20" spans="2:4" x14ac:dyDescent="0.35">
      <c r="B20" s="109"/>
      <c r="C20" s="109"/>
      <c r="D20" s="109"/>
    </row>
  </sheetData>
  <mergeCells count="14">
    <mergeCell ref="B19:D19"/>
    <mergeCell ref="B20:D20"/>
    <mergeCell ref="F7:H7"/>
    <mergeCell ref="B9:D9"/>
    <mergeCell ref="B11:D15"/>
    <mergeCell ref="F11:G11"/>
    <mergeCell ref="B17:D17"/>
    <mergeCell ref="B18:D18"/>
    <mergeCell ref="F6:H6"/>
    <mergeCell ref="D1:H1"/>
    <mergeCell ref="D2:E2"/>
    <mergeCell ref="G2:H2"/>
    <mergeCell ref="G3:H3"/>
    <mergeCell ref="F5:H5"/>
  </mergeCells>
  <hyperlinks>
    <hyperlink ref="K2" r:id="rId1"/>
  </hyperlinks>
  <pageMargins left="0.25" right="0.25" top="0.75" bottom="0.75" header="0.3" footer="0.3"/>
  <pageSetup paperSize="9" scale="96" fitToHeight="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5" name="Button 1">
              <controlPr defaultSize="0" print="0" autoFill="0" autoPict="0" macro="[0]!Mail_ActiveSheet">
                <anchor moveWithCells="1" sizeWithCells="1">
                  <from>
                    <xdr:col>9</xdr:col>
                    <xdr:colOff>38100</xdr:colOff>
                    <xdr:row>5</xdr:row>
                    <xdr:rowOff>146050</xdr:rowOff>
                  </from>
                  <to>
                    <xdr:col>11</xdr:col>
                    <xdr:colOff>31750</xdr:colOff>
                    <xdr:row>6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6" name="Button 2">
              <controlPr defaultSize="0" print="0" autoFill="0" autoPict="0" macro="[0]!RemplissageD">
                <anchor moveWithCells="1" sizeWithCells="1">
                  <from>
                    <xdr:col>9</xdr:col>
                    <xdr:colOff>38100</xdr:colOff>
                    <xdr:row>3</xdr:row>
                    <xdr:rowOff>152400</xdr:rowOff>
                  </from>
                  <to>
                    <xdr:col>11</xdr:col>
                    <xdr:colOff>25400</xdr:colOff>
                    <xdr:row>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7" name="Check Box 3">
              <controlPr defaultSize="0" autoFill="0" autoLine="0" autoPict="0">
                <anchor moveWithCells="1">
                  <from>
                    <xdr:col>1</xdr:col>
                    <xdr:colOff>1339850</xdr:colOff>
                    <xdr:row>4</xdr:row>
                    <xdr:rowOff>76200</xdr:rowOff>
                  </from>
                  <to>
                    <xdr:col>1</xdr:col>
                    <xdr:colOff>1746250</xdr:colOff>
                    <xdr:row>4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8" name="Check Box 4">
              <controlPr defaultSize="0" autoFill="0" autoLine="0" autoPict="0">
                <anchor moveWithCells="1">
                  <from>
                    <xdr:col>1</xdr:col>
                    <xdr:colOff>1778000</xdr:colOff>
                    <xdr:row>4</xdr:row>
                    <xdr:rowOff>76200</xdr:rowOff>
                  </from>
                  <to>
                    <xdr:col>2</xdr:col>
                    <xdr:colOff>190500</xdr:colOff>
                    <xdr:row>4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9" name="Button 5">
              <controlPr defaultSize="0" print="0" autoFill="0" autoPict="0" macro="[0]!RAZ">
                <anchor moveWithCells="1" sizeWithCells="1">
                  <from>
                    <xdr:col>9</xdr:col>
                    <xdr:colOff>38100</xdr:colOff>
                    <xdr:row>7</xdr:row>
                    <xdr:rowOff>31750</xdr:rowOff>
                  </from>
                  <to>
                    <xdr:col>11</xdr:col>
                    <xdr:colOff>38100</xdr:colOff>
                    <xdr:row>8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>
    <pageSetUpPr fitToPage="1"/>
  </sheetPr>
  <dimension ref="B1:K51"/>
  <sheetViews>
    <sheetView showGridLines="0" view="pageBreakPreview" zoomScaleNormal="130" zoomScaleSheetLayoutView="100" workbookViewId="0">
      <selection activeCell="B3" sqref="B3"/>
    </sheetView>
  </sheetViews>
  <sheetFormatPr baseColWidth="10" defaultRowHeight="14.5" x14ac:dyDescent="0.35"/>
  <cols>
    <col min="1" max="1" width="1.90625" customWidth="1"/>
    <col min="2" max="2" width="29.6328125" customWidth="1"/>
    <col min="3" max="3" width="13.6328125" customWidth="1"/>
    <col min="5" max="5" width="9.54296875" customWidth="1"/>
    <col min="6" max="6" width="7.6328125" customWidth="1"/>
    <col min="7" max="7" width="12.08984375" style="21" bestFit="1" customWidth="1"/>
    <col min="8" max="8" width="16.90625" customWidth="1"/>
    <col min="9" max="9" width="2.453125" customWidth="1"/>
    <col min="10" max="10" width="11.453125" customWidth="1"/>
    <col min="11" max="11" width="32" bestFit="1" customWidth="1"/>
  </cols>
  <sheetData>
    <row r="1" spans="2:11" ht="44.25" customHeight="1" thickBot="1" x14ac:dyDescent="0.4">
      <c r="D1" s="101" t="s">
        <v>20</v>
      </c>
      <c r="E1" s="101"/>
      <c r="F1" s="101"/>
      <c r="G1" s="101"/>
      <c r="H1" s="101"/>
    </row>
    <row r="2" spans="2:11" ht="16" thickBot="1" x14ac:dyDescent="0.4">
      <c r="B2" s="2" t="s">
        <v>11</v>
      </c>
      <c r="C2" s="93" t="s">
        <v>12</v>
      </c>
      <c r="D2" s="102" t="s">
        <v>24</v>
      </c>
      <c r="E2" s="102"/>
      <c r="F2" s="3"/>
      <c r="G2" s="103" t="s">
        <v>13</v>
      </c>
      <c r="H2" s="103"/>
      <c r="J2" s="17" t="s">
        <v>23</v>
      </c>
      <c r="K2" s="16" t="s">
        <v>1190</v>
      </c>
    </row>
    <row r="3" spans="2:11" ht="15.5" x14ac:dyDescent="0.35">
      <c r="B3" s="29" t="s">
        <v>1194</v>
      </c>
      <c r="C3" s="29">
        <v>454005</v>
      </c>
      <c r="D3" s="29"/>
      <c r="E3" s="14"/>
      <c r="F3" s="3"/>
      <c r="G3" s="104">
        <f ca="1">TODAY()</f>
        <v>43810</v>
      </c>
      <c r="H3" s="105"/>
      <c r="J3" s="58"/>
      <c r="K3" s="59"/>
    </row>
    <row r="4" spans="2:11" ht="15" customHeight="1" x14ac:dyDescent="0.35"/>
    <row r="5" spans="2:11" ht="30" customHeight="1" x14ac:dyDescent="0.35">
      <c r="B5" s="24" t="s">
        <v>22</v>
      </c>
      <c r="C5" s="19"/>
      <c r="E5" s="26" t="s">
        <v>27</v>
      </c>
      <c r="F5" s="106"/>
      <c r="G5" s="107"/>
      <c r="H5" s="108"/>
      <c r="I5" s="5"/>
    </row>
    <row r="6" spans="2:11" ht="15.5" x14ac:dyDescent="0.35">
      <c r="B6" s="19"/>
      <c r="E6" s="25" t="s">
        <v>25</v>
      </c>
      <c r="F6" s="98"/>
      <c r="G6" s="99"/>
      <c r="H6" s="100"/>
      <c r="I6" s="5"/>
    </row>
    <row r="7" spans="2:11" ht="26.25" customHeight="1" x14ac:dyDescent="0.35">
      <c r="B7" s="10" t="s">
        <v>29</v>
      </c>
      <c r="C7" s="10"/>
      <c r="D7" s="4"/>
      <c r="E7" s="28" t="s">
        <v>14</v>
      </c>
      <c r="F7" s="110"/>
      <c r="G7" s="110"/>
      <c r="H7" s="110"/>
      <c r="I7" s="4"/>
    </row>
    <row r="8" spans="2:11" ht="15" thickBot="1" x14ac:dyDescent="0.4"/>
    <row r="9" spans="2:11" ht="26.5" thickBot="1" x14ac:dyDescent="0.4">
      <c r="B9" s="111" t="s">
        <v>15</v>
      </c>
      <c r="C9" s="112"/>
      <c r="D9" s="113"/>
      <c r="E9" s="6" t="s">
        <v>16</v>
      </c>
      <c r="F9" s="7" t="s">
        <v>17</v>
      </c>
      <c r="G9" s="22" t="s">
        <v>18</v>
      </c>
      <c r="H9" s="8" t="s">
        <v>19</v>
      </c>
      <c r="K9" s="11"/>
    </row>
    <row r="10" spans="2:11" ht="15" thickBot="1" x14ac:dyDescent="0.4">
      <c r="B10" s="126" t="s">
        <v>1193</v>
      </c>
      <c r="C10" s="127"/>
      <c r="D10" s="127"/>
      <c r="E10" s="95">
        <v>1</v>
      </c>
      <c r="F10" s="95"/>
      <c r="G10" s="96">
        <v>39.06</v>
      </c>
      <c r="H10" s="97"/>
      <c r="K10" s="11"/>
    </row>
    <row r="11" spans="2:11" x14ac:dyDescent="0.35">
      <c r="B11" s="94"/>
      <c r="C11" s="27"/>
      <c r="D11" s="27"/>
      <c r="E11" s="20"/>
      <c r="F11" s="20"/>
      <c r="G11" s="23"/>
      <c r="H11" s="20"/>
      <c r="K11" s="11"/>
    </row>
    <row r="12" spans="2:11" x14ac:dyDescent="0.35">
      <c r="B12" s="94"/>
      <c r="C12" s="27"/>
      <c r="D12" s="27"/>
      <c r="E12" s="20"/>
      <c r="F12" s="20"/>
      <c r="G12" s="23"/>
      <c r="H12" s="20"/>
      <c r="K12" s="11"/>
    </row>
    <row r="13" spans="2:11" x14ac:dyDescent="0.35">
      <c r="B13" s="94"/>
      <c r="C13" s="27"/>
      <c r="D13" s="27"/>
      <c r="E13" s="20"/>
      <c r="F13" s="20"/>
      <c r="G13" s="23"/>
      <c r="H13" s="20"/>
      <c r="K13" s="11"/>
    </row>
    <row r="14" spans="2:11" x14ac:dyDescent="0.35">
      <c r="B14" s="94"/>
      <c r="C14" s="27"/>
      <c r="D14" s="27"/>
      <c r="E14" s="20"/>
      <c r="F14" s="20"/>
      <c r="G14" s="23"/>
      <c r="H14" s="20"/>
      <c r="K14" s="11"/>
    </row>
    <row r="15" spans="2:11" x14ac:dyDescent="0.35">
      <c r="B15" s="94"/>
      <c r="C15" s="27"/>
      <c r="D15" s="27"/>
      <c r="E15" s="20"/>
      <c r="F15" s="20"/>
      <c r="G15" s="23"/>
      <c r="H15" s="20"/>
      <c r="K15" s="11"/>
    </row>
    <row r="16" spans="2:11" x14ac:dyDescent="0.35">
      <c r="B16" s="94"/>
      <c r="C16" s="27"/>
      <c r="D16" s="27"/>
      <c r="E16" s="20"/>
      <c r="F16" s="20"/>
      <c r="G16" s="23"/>
      <c r="H16" s="20"/>
      <c r="K16" s="11"/>
    </row>
    <row r="17" spans="2:11" x14ac:dyDescent="0.35">
      <c r="B17" s="94"/>
      <c r="C17" s="27"/>
      <c r="D17" s="27"/>
      <c r="E17" s="20"/>
      <c r="F17" s="20"/>
      <c r="G17" s="23"/>
      <c r="H17" s="20"/>
      <c r="K17" s="11"/>
    </row>
    <row r="18" spans="2:11" x14ac:dyDescent="0.35">
      <c r="B18" s="94"/>
      <c r="C18" s="27"/>
      <c r="D18" s="27"/>
      <c r="E18" s="20"/>
      <c r="F18" s="20"/>
      <c r="G18" s="23"/>
      <c r="H18" s="20"/>
      <c r="K18" s="11"/>
    </row>
    <row r="19" spans="2:11" x14ac:dyDescent="0.35">
      <c r="B19" s="94"/>
      <c r="C19" s="27"/>
      <c r="D19" s="27"/>
      <c r="E19" s="20"/>
      <c r="F19" s="20"/>
      <c r="G19" s="23"/>
      <c r="H19" s="20"/>
      <c r="K19" s="11"/>
    </row>
    <row r="20" spans="2:11" x14ac:dyDescent="0.35">
      <c r="B20" s="94"/>
      <c r="C20" s="27"/>
      <c r="D20" s="27"/>
      <c r="E20" s="20"/>
      <c r="F20" s="20"/>
      <c r="G20" s="23"/>
      <c r="H20" s="20"/>
      <c r="K20" s="11"/>
    </row>
    <row r="21" spans="2:11" x14ac:dyDescent="0.35">
      <c r="B21" s="94"/>
      <c r="C21" s="27"/>
      <c r="D21" s="27"/>
      <c r="E21" s="20"/>
      <c r="F21" s="20"/>
      <c r="G21" s="23"/>
      <c r="H21" s="20"/>
      <c r="K21" s="11"/>
    </row>
    <row r="22" spans="2:11" x14ac:dyDescent="0.35">
      <c r="B22" s="94"/>
      <c r="C22" s="27"/>
      <c r="D22" s="27"/>
      <c r="E22" s="20"/>
      <c r="F22" s="20"/>
      <c r="G22" s="23"/>
      <c r="H22" s="20"/>
      <c r="K22" s="11"/>
    </row>
    <row r="23" spans="2:11" x14ac:dyDescent="0.35">
      <c r="B23" s="94"/>
      <c r="C23" s="27"/>
      <c r="D23" s="27"/>
      <c r="E23" s="20"/>
      <c r="F23" s="20"/>
      <c r="G23" s="23"/>
      <c r="H23" s="20"/>
      <c r="K23" s="11"/>
    </row>
    <row r="24" spans="2:11" x14ac:dyDescent="0.35">
      <c r="B24" s="94"/>
      <c r="C24" s="27"/>
      <c r="D24" s="27"/>
      <c r="E24" s="20"/>
      <c r="F24" s="20"/>
      <c r="G24" s="23"/>
      <c r="H24" s="20"/>
      <c r="K24" s="11"/>
    </row>
    <row r="25" spans="2:11" x14ac:dyDescent="0.35">
      <c r="B25" s="94"/>
      <c r="C25" s="27"/>
      <c r="D25" s="27"/>
      <c r="E25" s="20"/>
      <c r="F25" s="20"/>
      <c r="G25" s="23"/>
      <c r="H25" s="20"/>
      <c r="K25" s="11"/>
    </row>
    <row r="26" spans="2:11" x14ac:dyDescent="0.35">
      <c r="B26" s="94"/>
      <c r="C26" s="27"/>
      <c r="D26" s="27"/>
      <c r="E26" s="20"/>
      <c r="F26" s="20"/>
      <c r="G26" s="23"/>
      <c r="H26" s="20"/>
      <c r="K26" s="11"/>
    </row>
    <row r="27" spans="2:11" x14ac:dyDescent="0.35">
      <c r="B27" s="94"/>
      <c r="C27" s="27"/>
      <c r="D27" s="27"/>
      <c r="E27" s="20"/>
      <c r="F27" s="20"/>
      <c r="G27" s="23"/>
      <c r="H27" s="20"/>
      <c r="K27" s="11"/>
    </row>
    <row r="28" spans="2:11" x14ac:dyDescent="0.35">
      <c r="B28" s="94"/>
      <c r="C28" s="27"/>
      <c r="D28" s="27"/>
      <c r="E28" s="20"/>
      <c r="F28" s="20"/>
      <c r="G28" s="23"/>
      <c r="H28" s="20"/>
      <c r="K28" s="11"/>
    </row>
    <row r="29" spans="2:11" x14ac:dyDescent="0.35">
      <c r="B29" s="94"/>
      <c r="C29" s="27"/>
      <c r="D29" s="27"/>
      <c r="E29" s="20"/>
      <c r="F29" s="20"/>
      <c r="G29" s="23"/>
      <c r="H29" s="20"/>
      <c r="K29" s="11"/>
    </row>
    <row r="30" spans="2:11" x14ac:dyDescent="0.35">
      <c r="B30" s="94"/>
      <c r="C30" s="27"/>
      <c r="D30" s="27"/>
      <c r="E30" s="20"/>
      <c r="F30" s="20"/>
      <c r="G30" s="23"/>
      <c r="H30" s="20"/>
      <c r="K30" s="11"/>
    </row>
    <row r="31" spans="2:11" x14ac:dyDescent="0.35">
      <c r="B31" s="94"/>
      <c r="C31" s="27"/>
      <c r="D31" s="27"/>
      <c r="E31" s="20"/>
      <c r="F31" s="20"/>
      <c r="G31" s="23"/>
      <c r="H31" s="20"/>
      <c r="K31" s="11"/>
    </row>
    <row r="32" spans="2:11" x14ac:dyDescent="0.35">
      <c r="B32" s="94"/>
      <c r="C32" s="27"/>
      <c r="D32" s="27"/>
      <c r="E32" s="20"/>
      <c r="F32" s="20"/>
      <c r="G32" s="23"/>
      <c r="H32" s="20"/>
      <c r="K32" s="11"/>
    </row>
    <row r="33" spans="2:11" x14ac:dyDescent="0.35">
      <c r="B33" s="94"/>
      <c r="C33" s="27"/>
      <c r="D33" s="27"/>
      <c r="E33" s="20"/>
      <c r="F33" s="20"/>
      <c r="G33" s="23"/>
      <c r="H33" s="20"/>
      <c r="K33" s="11"/>
    </row>
    <row r="34" spans="2:11" x14ac:dyDescent="0.35">
      <c r="B34" s="94"/>
      <c r="C34" s="27"/>
      <c r="D34" s="27"/>
      <c r="E34" s="20"/>
      <c r="F34" s="20"/>
      <c r="G34" s="23"/>
      <c r="H34" s="20"/>
      <c r="K34" s="11"/>
    </row>
    <row r="35" spans="2:11" x14ac:dyDescent="0.35">
      <c r="B35" s="94"/>
      <c r="C35" s="27"/>
      <c r="D35" s="27"/>
      <c r="E35" s="20"/>
      <c r="F35" s="20"/>
      <c r="G35" s="23"/>
      <c r="H35" s="20"/>
      <c r="K35" s="11"/>
    </row>
    <row r="36" spans="2:11" x14ac:dyDescent="0.35">
      <c r="B36" s="94"/>
      <c r="C36" s="27"/>
      <c r="D36" s="27"/>
      <c r="E36" s="20"/>
      <c r="F36" s="20"/>
      <c r="G36" s="23"/>
      <c r="H36" s="20"/>
      <c r="K36" s="11"/>
    </row>
    <row r="37" spans="2:11" x14ac:dyDescent="0.35">
      <c r="B37" s="94"/>
      <c r="C37" s="27"/>
      <c r="D37" s="27"/>
      <c r="E37" s="20"/>
      <c r="F37" s="20"/>
      <c r="G37" s="23"/>
      <c r="H37" s="20"/>
      <c r="K37" s="11"/>
    </row>
    <row r="38" spans="2:11" x14ac:dyDescent="0.35">
      <c r="B38" s="94"/>
      <c r="C38" s="27"/>
      <c r="D38" s="27"/>
      <c r="E38" s="20"/>
      <c r="F38" s="20"/>
      <c r="G38" s="23"/>
      <c r="H38" s="20"/>
      <c r="K38" s="11"/>
    </row>
    <row r="39" spans="2:11" x14ac:dyDescent="0.35">
      <c r="B39" s="94"/>
      <c r="C39" s="27"/>
      <c r="D39" s="27"/>
      <c r="E39" s="20"/>
      <c r="F39" s="20"/>
      <c r="G39" s="23"/>
      <c r="H39" s="20"/>
      <c r="K39" s="11"/>
    </row>
    <row r="40" spans="2:11" x14ac:dyDescent="0.35">
      <c r="B40" s="94"/>
      <c r="C40" s="27"/>
      <c r="D40" s="27"/>
      <c r="E40" s="20"/>
      <c r="F40" s="20"/>
      <c r="G40" s="23"/>
      <c r="H40" s="20"/>
      <c r="K40" s="11"/>
    </row>
    <row r="41" spans="2:11" ht="15" thickBot="1" x14ac:dyDescent="0.4">
      <c r="B41" s="94"/>
      <c r="C41" s="27"/>
      <c r="D41" s="27"/>
      <c r="E41" s="20"/>
      <c r="F41" s="20"/>
      <c r="G41" s="23"/>
      <c r="H41" s="20"/>
      <c r="K41" s="11"/>
    </row>
    <row r="42" spans="2:11" ht="15.75" customHeight="1" thickBot="1" x14ac:dyDescent="0.4">
      <c r="B42" s="114" t="s">
        <v>26</v>
      </c>
      <c r="C42" s="115"/>
      <c r="D42" s="116"/>
      <c r="E42" s="18"/>
      <c r="F42" s="123" t="s">
        <v>21</v>
      </c>
      <c r="G42" s="124"/>
      <c r="H42" s="9">
        <f>SUM(G10:G10016)</f>
        <v>39.06</v>
      </c>
    </row>
    <row r="43" spans="2:11" x14ac:dyDescent="0.35">
      <c r="B43" s="117"/>
      <c r="C43" s="118"/>
      <c r="D43" s="119"/>
    </row>
    <row r="44" spans="2:11" x14ac:dyDescent="0.35">
      <c r="B44" s="117"/>
      <c r="C44" s="118"/>
      <c r="D44" s="119"/>
      <c r="E44" s="15"/>
    </row>
    <row r="45" spans="2:11" x14ac:dyDescent="0.35">
      <c r="B45" s="117"/>
      <c r="C45" s="118"/>
      <c r="D45" s="119"/>
      <c r="E45" s="15"/>
    </row>
    <row r="46" spans="2:11" ht="15" thickBot="1" x14ac:dyDescent="0.4">
      <c r="B46" s="120"/>
      <c r="C46" s="121"/>
      <c r="D46" s="122"/>
      <c r="E46" s="15"/>
    </row>
    <row r="47" spans="2:11" x14ac:dyDescent="0.35">
      <c r="E47" s="15"/>
    </row>
    <row r="48" spans="2:11" x14ac:dyDescent="0.35">
      <c r="B48" s="125" t="s">
        <v>28</v>
      </c>
      <c r="C48" s="125"/>
      <c r="D48" s="125"/>
    </row>
    <row r="49" spans="2:4" x14ac:dyDescent="0.35">
      <c r="B49" s="109"/>
      <c r="C49" s="109"/>
      <c r="D49" s="109"/>
    </row>
    <row r="50" spans="2:4" x14ac:dyDescent="0.35">
      <c r="B50" s="109"/>
      <c r="C50" s="109"/>
      <c r="D50" s="109"/>
    </row>
    <row r="51" spans="2:4" x14ac:dyDescent="0.35">
      <c r="B51" s="109"/>
      <c r="C51" s="109"/>
      <c r="D51" s="109"/>
    </row>
  </sheetData>
  <mergeCells count="15">
    <mergeCell ref="B50:D50"/>
    <mergeCell ref="B51:D51"/>
    <mergeCell ref="B10:D10"/>
    <mergeCell ref="F7:H7"/>
    <mergeCell ref="B9:D9"/>
    <mergeCell ref="B42:D46"/>
    <mergeCell ref="F42:G42"/>
    <mergeCell ref="B48:D48"/>
    <mergeCell ref="B49:D49"/>
    <mergeCell ref="F6:H6"/>
    <mergeCell ref="D1:H1"/>
    <mergeCell ref="D2:E2"/>
    <mergeCell ref="G2:H2"/>
    <mergeCell ref="G3:H3"/>
    <mergeCell ref="F5:H5"/>
  </mergeCells>
  <hyperlinks>
    <hyperlink ref="K2" r:id="rId1"/>
  </hyperlinks>
  <pageMargins left="0.25" right="0.25" top="0.75" bottom="0.75" header="0.3" footer="0.3"/>
  <pageSetup paperSize="9" scale="98" fitToHeight="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617" r:id="rId5" name="Button 1">
              <controlPr defaultSize="0" print="0" autoFill="0" autoPict="0" macro="[0]!Mail_ActiveSheet">
                <anchor moveWithCells="1" sizeWithCells="1">
                  <from>
                    <xdr:col>9</xdr:col>
                    <xdr:colOff>38100</xdr:colOff>
                    <xdr:row>5</xdr:row>
                    <xdr:rowOff>146050</xdr:rowOff>
                  </from>
                  <to>
                    <xdr:col>11</xdr:col>
                    <xdr:colOff>31750</xdr:colOff>
                    <xdr:row>6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18" r:id="rId6" name="Button 2">
              <controlPr defaultSize="0" print="0" autoFill="0" autoPict="0" macro="[0]!RemplissageD">
                <anchor moveWithCells="1" sizeWithCells="1">
                  <from>
                    <xdr:col>9</xdr:col>
                    <xdr:colOff>38100</xdr:colOff>
                    <xdr:row>3</xdr:row>
                    <xdr:rowOff>152400</xdr:rowOff>
                  </from>
                  <to>
                    <xdr:col>11</xdr:col>
                    <xdr:colOff>25400</xdr:colOff>
                    <xdr:row>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19" r:id="rId7" name="Check Box 3">
              <controlPr defaultSize="0" autoFill="0" autoLine="0" autoPict="0">
                <anchor moveWithCells="1">
                  <from>
                    <xdr:col>1</xdr:col>
                    <xdr:colOff>1339850</xdr:colOff>
                    <xdr:row>4</xdr:row>
                    <xdr:rowOff>76200</xdr:rowOff>
                  </from>
                  <to>
                    <xdr:col>1</xdr:col>
                    <xdr:colOff>1746250</xdr:colOff>
                    <xdr:row>4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20" r:id="rId8" name="Check Box 4">
              <controlPr defaultSize="0" autoFill="0" autoLine="0" autoPict="0">
                <anchor moveWithCells="1">
                  <from>
                    <xdr:col>1</xdr:col>
                    <xdr:colOff>1778000</xdr:colOff>
                    <xdr:row>4</xdr:row>
                    <xdr:rowOff>76200</xdr:rowOff>
                  </from>
                  <to>
                    <xdr:col>2</xdr:col>
                    <xdr:colOff>190500</xdr:colOff>
                    <xdr:row>4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21" r:id="rId9" name="Button 5">
              <controlPr defaultSize="0" print="0" autoFill="0" autoPict="0" macro="[0]!RAZ">
                <anchor moveWithCells="1" sizeWithCells="1">
                  <from>
                    <xdr:col>9</xdr:col>
                    <xdr:colOff>38100</xdr:colOff>
                    <xdr:row>7</xdr:row>
                    <xdr:rowOff>31750</xdr:rowOff>
                  </from>
                  <to>
                    <xdr:col>11</xdr:col>
                    <xdr:colOff>38100</xdr:colOff>
                    <xdr:row>8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EPI</vt:lpstr>
      <vt:lpstr>Levage</vt:lpstr>
      <vt:lpstr>Fourniture</vt:lpstr>
      <vt:lpstr>Outillage</vt:lpstr>
      <vt:lpstr>Soud</vt:lpstr>
      <vt:lpstr>Bon de Cde (2)</vt:lpstr>
      <vt:lpstr>Bon de Cde</vt:lpstr>
      <vt:lpstr>'Bon de Cde'!Zone_d_impression</vt:lpstr>
      <vt:lpstr>'Bon de Cde (2)'!Zone_d_impression</vt:lpstr>
      <vt:lpstr>Outillage!Zone_d_impression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VALCHER Quentin [EIFFAGE ENERGIE]</dc:creator>
  <cp:lastModifiedBy>DUMON Raphael [EIFFAGE ENERGIE]</cp:lastModifiedBy>
  <cp:lastPrinted>2019-08-27T08:15:18Z</cp:lastPrinted>
  <dcterms:created xsi:type="dcterms:W3CDTF">2019-03-20T12:13:00Z</dcterms:created>
  <dcterms:modified xsi:type="dcterms:W3CDTF">2019-12-11T17:33:52Z</dcterms:modified>
</cp:coreProperties>
</file>