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</sheets>
  <definedNames>
    <definedName name="yval">OFFSET(Feuil1!$F$2,,,COUNT(Feuil1!$F$2:$F$8),1)</definedName>
  </definedNames>
  <calcPr calcId="125725"/>
</workbook>
</file>

<file path=xl/calcChain.xml><?xml version="1.0" encoding="utf-8"?>
<calcChain xmlns="http://schemas.openxmlformats.org/spreadsheetml/2006/main">
  <c r="E29" i="1"/>
  <c r="F29" s="1"/>
  <c r="G29"/>
  <c r="E39"/>
  <c r="E40"/>
  <c r="E41"/>
  <c r="E42"/>
  <c r="E43"/>
  <c r="E28"/>
  <c r="F28"/>
  <c r="D2"/>
  <c r="B5"/>
  <c r="E30" l="1"/>
  <c r="G28"/>
  <c r="D3"/>
  <c r="E31" l="1"/>
  <c r="F30" s="1"/>
  <c r="G30"/>
  <c r="E32"/>
  <c r="G31" s="1"/>
  <c r="D4"/>
  <c r="D5" s="1"/>
  <c r="F31" l="1"/>
  <c r="E33"/>
  <c r="F32" s="1"/>
  <c r="G32"/>
  <c r="D6"/>
  <c r="F2" s="1"/>
  <c r="D7" l="1"/>
  <c r="F3"/>
  <c r="E2"/>
  <c r="E34"/>
  <c r="F33" s="1"/>
  <c r="D8" l="1"/>
  <c r="E3"/>
  <c r="G33"/>
  <c r="E35"/>
  <c r="G34" s="1"/>
  <c r="F4" l="1"/>
  <c r="E5"/>
  <c r="F6"/>
  <c r="E8"/>
  <c r="E7"/>
  <c r="F8"/>
  <c r="E4"/>
  <c r="E6"/>
  <c r="F5"/>
  <c r="F7"/>
  <c r="F34"/>
  <c r="E36"/>
  <c r="E37" l="1"/>
  <c r="E38" s="1"/>
  <c r="F35"/>
  <c r="G35"/>
  <c r="F40" l="1"/>
  <c r="G42"/>
  <c r="F42"/>
  <c r="F39"/>
  <c r="G39"/>
  <c r="F38"/>
  <c r="G43"/>
  <c r="G38"/>
  <c r="F43"/>
  <c r="F37"/>
  <c r="F36"/>
  <c r="G41"/>
  <c r="G37"/>
  <c r="F41"/>
  <c r="G40"/>
  <c r="G36"/>
</calcChain>
</file>

<file path=xl/sharedStrings.xml><?xml version="1.0" encoding="utf-8"?>
<sst xmlns="http://schemas.openxmlformats.org/spreadsheetml/2006/main" count="22" uniqueCount="22">
  <si>
    <t>lundi</t>
  </si>
  <si>
    <t>mardi</t>
  </si>
  <si>
    <t>mercredi</t>
  </si>
  <si>
    <t>vendredi</t>
  </si>
  <si>
    <t>samedi</t>
  </si>
  <si>
    <t>dimanche</t>
  </si>
  <si>
    <t>Non précisé</t>
  </si>
  <si>
    <t>Sans objet</t>
  </si>
  <si>
    <t>Choc psychologique</t>
  </si>
  <si>
    <t>Douleur</t>
  </si>
  <si>
    <t>Noyade</t>
  </si>
  <si>
    <t>Plaie, coupure</t>
  </si>
  <si>
    <t>Piqûres insectes</t>
  </si>
  <si>
    <t>Entorse</t>
  </si>
  <si>
    <t>Fracture</t>
  </si>
  <si>
    <t>Contusions, hématomes</t>
  </si>
  <si>
    <t>Malaise</t>
  </si>
  <si>
    <t>Ecrasement</t>
  </si>
  <si>
    <t>Brûlure</t>
  </si>
  <si>
    <t>Luxation</t>
  </si>
  <si>
    <t>Déchirure musculaire</t>
  </si>
  <si>
    <t>Sectionnement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</si>
</sst>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3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3" fillId="0" borderId="0" xfId="3"/>
    <xf numFmtId="0" fontId="3" fillId="0" borderId="1" xfId="3" applyFont="1" applyFill="1" applyBorder="1" applyAlignment="1">
      <alignment horizontal="center"/>
    </xf>
    <xf numFmtId="0" fontId="3" fillId="0" borderId="2" xfId="3" applyFont="1" applyFill="1" applyBorder="1" applyAlignment="1">
      <alignment horizontal="center"/>
    </xf>
    <xf numFmtId="0" fontId="3" fillId="0" borderId="3" xfId="3" applyBorder="1" applyAlignment="1">
      <alignment horizontal="center"/>
    </xf>
    <xf numFmtId="0" fontId="3" fillId="0" borderId="4" xfId="3" applyBorder="1" applyAlignment="1">
      <alignment horizontal="center"/>
    </xf>
    <xf numFmtId="0" fontId="3" fillId="3" borderId="3" xfId="3" applyFont="1" applyFill="1" applyBorder="1" applyAlignment="1">
      <alignment horizontal="center"/>
    </xf>
    <xf numFmtId="0" fontId="3" fillId="3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3" borderId="7" xfId="3" applyFont="1" applyFill="1" applyBorder="1" applyAlignment="1">
      <alignment horizontal="center"/>
    </xf>
  </cellXfs>
  <cellStyles count="20">
    <cellStyle name="Milliers 2" xfId="16"/>
    <cellStyle name="Milliers 3" xfId="9"/>
    <cellStyle name="Normal" xfId="0" builtinId="0"/>
    <cellStyle name="Normal 2" xfId="2"/>
    <cellStyle name="Normal 2 2" xfId="10"/>
    <cellStyle name="Normal 3" xfId="3"/>
    <cellStyle name="Normal 3 2" xfId="11"/>
    <cellStyle name="Normal 4" xfId="4"/>
    <cellStyle name="Normal 4 2" xfId="12"/>
    <cellStyle name="Normal 5" xfId="17"/>
    <cellStyle name="Normal 5 2" xfId="19"/>
    <cellStyle name="Normal 6" xfId="1"/>
    <cellStyle name="Pourcentage 2" xfId="6"/>
    <cellStyle name="Pourcentage 2 2" xfId="13"/>
    <cellStyle name="Pourcentage 3" xfId="7"/>
    <cellStyle name="Pourcentage 3 2" xfId="14"/>
    <cellStyle name="Pourcentage 4" xfId="8"/>
    <cellStyle name="Pourcentage 4 2" xfId="15"/>
    <cellStyle name="Pourcentage 5" xfId="18"/>
    <cellStyle name="Pourcentage 6" xfId="5"/>
  </cellStyles>
  <dxfs count="0"/>
  <tableStyles count="1" defaultTableStyle="TableStyleMedium9" defaultPivotStyle="Style de tableau croisé dynamique 1">
    <tableStyle name="Style de tableau croisé dynamique 1" table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Feuil1!$B$2:$B$8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12</c:v>
                </c:pt>
                <c:pt idx="1">
                  <c:v>44</c:v>
                </c:pt>
                <c:pt idx="2">
                  <c:v>67</c:v>
                </c:pt>
                <c:pt idx="3">
                  <c:v>50</c:v>
                </c:pt>
                <c:pt idx="4">
                  <c:v>80</c:v>
                </c:pt>
                <c:pt idx="5">
                  <c:v>46</c:v>
                </c:pt>
                <c:pt idx="6">
                  <c:v>0</c:v>
                </c:pt>
              </c:numCache>
            </c:numRef>
          </c:val>
        </c:ser>
        <c:dLbls/>
        <c:axId val="174700416"/>
        <c:axId val="174723456"/>
      </c:barChart>
      <c:catAx>
        <c:axId val="174700416"/>
        <c:scaling>
          <c:orientation val="minMax"/>
        </c:scaling>
        <c:axPos val="b"/>
        <c:numFmt formatCode="General" sourceLinked="1"/>
        <c:tickLblPos val="nextTo"/>
        <c:crossAx val="174723456"/>
        <c:crosses val="autoZero"/>
        <c:auto val="1"/>
        <c:lblAlgn val="ctr"/>
        <c:lblOffset val="100"/>
      </c:catAx>
      <c:valAx>
        <c:axId val="174723456"/>
        <c:scaling>
          <c:orientation val="minMax"/>
        </c:scaling>
        <c:axPos val="l"/>
        <c:majorGridlines/>
        <c:numFmt formatCode="General" sourceLinked="1"/>
        <c:tickLblPos val="nextTo"/>
        <c:crossAx val="174700416"/>
        <c:crosses val="autoZero"/>
        <c:crossBetween val="between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tr-TR"/>
              <a:t>Graphique en Dynamique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5">
                <a:lumMod val="75000"/>
              </a:schemeClr>
            </a:solidFill>
          </c:spPr>
          <c:cat>
            <c:strRef>
              <c:f>Feuil1!$E$2:$E$8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[0]!yval</c:f>
              <c:numCache>
                <c:formatCode>General</c:formatCode>
                <c:ptCount val="6"/>
                <c:pt idx="0">
                  <c:v>12</c:v>
                </c:pt>
                <c:pt idx="1">
                  <c:v>44</c:v>
                </c:pt>
                <c:pt idx="2">
                  <c:v>67</c:v>
                </c:pt>
                <c:pt idx="3">
                  <c:v>50</c:v>
                </c:pt>
                <c:pt idx="4">
                  <c:v>80</c:v>
                </c:pt>
                <c:pt idx="5">
                  <c:v>46</c:v>
                </c:pt>
              </c:numCache>
            </c:numRef>
          </c:val>
        </c:ser>
        <c:dLbls/>
        <c:axId val="174838528"/>
        <c:axId val="177274880"/>
      </c:barChart>
      <c:catAx>
        <c:axId val="174838528"/>
        <c:scaling>
          <c:orientation val="minMax"/>
        </c:scaling>
        <c:axPos val="b"/>
        <c:tickLblPos val="nextTo"/>
        <c:crossAx val="177274880"/>
        <c:crosses val="autoZero"/>
        <c:auto val="1"/>
        <c:lblAlgn val="ctr"/>
        <c:lblOffset val="100"/>
      </c:catAx>
      <c:valAx>
        <c:axId val="177274880"/>
        <c:scaling>
          <c:orientation val="minMax"/>
        </c:scaling>
        <c:axPos val="l"/>
        <c:majorGridlines/>
        <c:numFmt formatCode="General" sourceLinked="1"/>
        <c:tickLblPos val="nextTo"/>
        <c:crossAx val="174838528"/>
        <c:crosses val="autoZero"/>
        <c:crossBetween val="between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Feuil1!$B$28:$B$43</c:f>
              <c:strCache>
                <c:ptCount val="16"/>
                <c:pt idx="0">
                  <c:v>Non précisé</c:v>
                </c:pt>
                <c:pt idx="1">
                  <c:v>Douleur</c:v>
                </c:pt>
                <c:pt idx="2">
                  <c:v>Entorse</c:v>
                </c:pt>
                <c:pt idx="3">
                  <c:v>Fracture</c:v>
                </c:pt>
                <c:pt idx="4">
                  <c:v>Plaie, coupure</c:v>
                </c:pt>
                <c:pt idx="5">
                  <c:v>Brûlure</c:v>
                </c:pt>
                <c:pt idx="6">
                  <c:v>Contusions, hématomes</c:v>
                </c:pt>
                <c:pt idx="7">
                  <c:v>Malaise</c:v>
                </c:pt>
                <c:pt idx="8">
                  <c:v>Ecrasement</c:v>
                </c:pt>
                <c:pt idx="9">
                  <c:v>Noyade</c:v>
                </c:pt>
                <c:pt idx="10">
                  <c:v>Sectionnement</c:v>
                </c:pt>
                <c:pt idx="11">
                  <c:v>Choc psychologique</c:v>
                </c:pt>
                <c:pt idx="12">
                  <c:v>Déchirure musculaire</c:v>
                </c:pt>
                <c:pt idx="13">
                  <c:v>Luxation</c:v>
                </c:pt>
                <c:pt idx="14">
                  <c:v>Piqûres insectes</c:v>
                </c:pt>
                <c:pt idx="15">
                  <c:v>Sans objet</c:v>
                </c:pt>
              </c:strCache>
            </c:strRef>
          </c:cat>
          <c:val>
            <c:numRef>
              <c:f>Feuil1!$C$28:$C$43</c:f>
              <c:numCache>
                <c:formatCode>General</c:formatCode>
                <c:ptCount val="16"/>
                <c:pt idx="0">
                  <c:v>20</c:v>
                </c:pt>
                <c:pt idx="1">
                  <c:v>10</c:v>
                </c:pt>
                <c:pt idx="2">
                  <c:v>7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axId val="157987968"/>
        <c:axId val="157990272"/>
      </c:barChart>
      <c:catAx>
        <c:axId val="157987968"/>
        <c:scaling>
          <c:orientation val="minMax"/>
        </c:scaling>
        <c:axPos val="b"/>
        <c:tickLblPos val="nextTo"/>
        <c:crossAx val="157990272"/>
        <c:crosses val="autoZero"/>
        <c:auto val="1"/>
        <c:lblAlgn val="ctr"/>
        <c:lblOffset val="100"/>
      </c:catAx>
      <c:valAx>
        <c:axId val="157990272"/>
        <c:scaling>
          <c:orientation val="minMax"/>
        </c:scaling>
        <c:axPos val="l"/>
        <c:majorGridlines/>
        <c:numFmt formatCode="General" sourceLinked="1"/>
        <c:tickLblPos val="nextTo"/>
        <c:crossAx val="1579879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cat>
            <c:strRef>
              <c:f>Feuil1!$F$28:$F$43</c:f>
              <c:strCache>
                <c:ptCount val="11"/>
                <c:pt idx="0">
                  <c:v>Non précisé</c:v>
                </c:pt>
                <c:pt idx="1">
                  <c:v>Douleur</c:v>
                </c:pt>
                <c:pt idx="2">
                  <c:v>Entorse</c:v>
                </c:pt>
                <c:pt idx="3">
                  <c:v>Fracture</c:v>
                </c:pt>
                <c:pt idx="4">
                  <c:v>Plaie, coupure</c:v>
                </c:pt>
                <c:pt idx="5">
                  <c:v>Brûlure</c:v>
                </c:pt>
                <c:pt idx="6">
                  <c:v>Contusions, hématomes</c:v>
                </c:pt>
                <c:pt idx="7">
                  <c:v>Malaise</c:v>
                </c:pt>
                <c:pt idx="8">
                  <c:v>Ecrasement</c:v>
                </c:pt>
                <c:pt idx="9">
                  <c:v>Noyade</c:v>
                </c:pt>
                <c:pt idx="10">
                  <c:v>Sectionnement</c:v>
                </c:pt>
              </c:strCache>
            </c:strRef>
          </c:cat>
          <c:val>
            <c:numRef>
              <c:f>Feuil1!$G$28:$G$43</c:f>
              <c:numCache>
                <c:formatCode>General</c:formatCode>
                <c:ptCount val="16"/>
                <c:pt idx="0">
                  <c:v>20</c:v>
                </c:pt>
                <c:pt idx="1">
                  <c:v>10</c:v>
                </c:pt>
                <c:pt idx="2">
                  <c:v>7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axId val="160778112"/>
        <c:axId val="160790016"/>
      </c:barChart>
      <c:catAx>
        <c:axId val="160778112"/>
        <c:scaling>
          <c:orientation val="minMax"/>
        </c:scaling>
        <c:axPos val="b"/>
        <c:tickLblPos val="nextTo"/>
        <c:crossAx val="160790016"/>
        <c:crosses val="autoZero"/>
        <c:auto val="1"/>
        <c:lblAlgn val="ctr"/>
        <c:lblOffset val="100"/>
      </c:catAx>
      <c:valAx>
        <c:axId val="160790016"/>
        <c:scaling>
          <c:orientation val="minMax"/>
        </c:scaling>
        <c:axPos val="l"/>
        <c:majorGridlines/>
        <c:numFmt formatCode="General" sourceLinked="1"/>
        <c:tickLblPos val="nextTo"/>
        <c:crossAx val="160778112"/>
        <c:crosses val="autoZero"/>
        <c:crossBetween val="between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0</xdr:row>
      <xdr:rowOff>76200</xdr:rowOff>
    </xdr:from>
    <xdr:to>
      <xdr:col>13</xdr:col>
      <xdr:colOff>361950</xdr:colOff>
      <xdr:row>14</xdr:row>
      <xdr:rowOff>152400</xdr:rowOff>
    </xdr:to>
    <xdr:graphicFrame macro="">
      <xdr:nvGraphicFramePr>
        <xdr:cNvPr id="102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9</xdr:row>
      <xdr:rowOff>19050</xdr:rowOff>
    </xdr:from>
    <xdr:to>
      <xdr:col>7</xdr:col>
      <xdr:colOff>228600</xdr:colOff>
      <xdr:row>23</xdr:row>
      <xdr:rowOff>95250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733425</xdr:colOff>
      <xdr:row>43</xdr:row>
      <xdr:rowOff>28575</xdr:rowOff>
    </xdr:from>
    <xdr:to>
      <xdr:col>7</xdr:col>
      <xdr:colOff>133350</xdr:colOff>
      <xdr:row>57</xdr:row>
      <xdr:rowOff>104775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114300</xdr:colOff>
      <xdr:row>27</xdr:row>
      <xdr:rowOff>0</xdr:rowOff>
    </xdr:from>
    <xdr:to>
      <xdr:col>13</xdr:col>
      <xdr:colOff>114300</xdr:colOff>
      <xdr:row>40</xdr:row>
      <xdr:rowOff>142875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43"/>
  <sheetViews>
    <sheetView tabSelected="1" workbookViewId="0">
      <selection activeCell="C2" sqref="C2"/>
    </sheetView>
  </sheetViews>
  <sheetFormatPr baseColWidth="10" defaultColWidth="9.140625" defaultRowHeight="15"/>
  <cols>
    <col min="1" max="1" width="11.42578125" customWidth="1"/>
    <col min="2" max="2" width="21.42578125" bestFit="1" customWidth="1"/>
    <col min="3" max="3" width="3" bestFit="1" customWidth="1"/>
    <col min="4" max="4" width="8.28515625" customWidth="1"/>
    <col min="5" max="5" width="9" bestFit="1" customWidth="1"/>
    <col min="6" max="6" width="21.42578125" bestFit="1" customWidth="1"/>
    <col min="7" max="7" width="3" bestFit="1" customWidth="1"/>
    <col min="8" max="256" width="11.42578125" customWidth="1"/>
  </cols>
  <sheetData>
    <row r="2" spans="2:6">
      <c r="B2" t="s">
        <v>0</v>
      </c>
      <c r="C2">
        <v>12</v>
      </c>
      <c r="D2" s="1">
        <f>IF(AND(C2&lt;&gt;"",C2&lt;&gt;0),MAX($D$1:D1)+1,"")</f>
        <v>1</v>
      </c>
      <c r="E2" s="2" t="str">
        <f>IFERROR(INDEX(B$2:B$8,MATCH(ROWS($1:1),$D$2:$D$8,0),1),"")</f>
        <v>lundi</v>
      </c>
      <c r="F2" s="2">
        <f>IFERROR(INDEX(C$2:C$8,MATCH(ROWS($1:1),$D$2:$D$8,0),1),"")</f>
        <v>12</v>
      </c>
    </row>
    <row r="3" spans="2:6">
      <c r="B3" t="s">
        <v>1</v>
      </c>
      <c r="C3">
        <v>44</v>
      </c>
      <c r="D3" s="1">
        <f>IF(AND(C3&lt;&gt;"",C3&lt;&gt;0),MAX($D$1:D2)+1,"")</f>
        <v>2</v>
      </c>
      <c r="E3" s="2" t="str">
        <f>IFERROR(INDEX(B$2:B$8,MATCH(ROWS($1:2),$D$2:$D$8,0),1),"")</f>
        <v>mardi</v>
      </c>
      <c r="F3" s="2">
        <f>IFERROR(INDEX(C$2:C$8,MATCH(ROWS($1:2),$D$2:$D$8,0),1),"")</f>
        <v>44</v>
      </c>
    </row>
    <row r="4" spans="2:6">
      <c r="B4" t="s">
        <v>2</v>
      </c>
      <c r="C4">
        <v>67</v>
      </c>
      <c r="D4" s="1">
        <f>IF(AND(C4&lt;&gt;"",C4&lt;&gt;0),MAX($D$1:D3)+1,"")</f>
        <v>3</v>
      </c>
      <c r="E4" s="2" t="str">
        <f>IFERROR(INDEX(B$2:B$8,MATCH(ROWS($1:3),$D$2:$D$8,0),1),"")</f>
        <v>mercredi</v>
      </c>
      <c r="F4" s="2">
        <f>IFERROR(INDEX(C$2:C$8,MATCH(ROWS($1:3),$D$2:$D$8,0),1),"")</f>
        <v>67</v>
      </c>
    </row>
    <row r="5" spans="2:6">
      <c r="B5" t="str">
        <f>IF(C5=0,"","jeudi")</f>
        <v>jeudi</v>
      </c>
      <c r="C5">
        <v>50</v>
      </c>
      <c r="D5" s="1">
        <f>IF(AND(C5&lt;&gt;"",C5&lt;&gt;0),MAX($D$1:D4)+1,"")</f>
        <v>4</v>
      </c>
      <c r="E5" s="2" t="str">
        <f>IFERROR(INDEX(B$2:B$8,MATCH(ROWS($1:4),$D$2:$D$8,0),1),"")</f>
        <v>jeudi</v>
      </c>
      <c r="F5" s="2">
        <f>IFERROR(INDEX(C$2:C$8,MATCH(ROWS($1:4),$D$2:$D$8,0),1),"")</f>
        <v>50</v>
      </c>
    </row>
    <row r="6" spans="2:6">
      <c r="B6" t="s">
        <v>3</v>
      </c>
      <c r="C6">
        <v>80</v>
      </c>
      <c r="D6" s="1">
        <f>IF(AND(C6&lt;&gt;"",C6&lt;&gt;0),MAX($D$1:D5)+1,"")</f>
        <v>5</v>
      </c>
      <c r="E6" s="2" t="str">
        <f>IFERROR(INDEX(B$2:B$8,MATCH(ROWS($1:5),$D$2:$D$8,0),1),"")</f>
        <v>vendredi</v>
      </c>
      <c r="F6" s="2">
        <f>IFERROR(INDEX(C$2:C$8,MATCH(ROWS($1:5),$D$2:$D$8,0),1),"")</f>
        <v>80</v>
      </c>
    </row>
    <row r="7" spans="2:6">
      <c r="B7" t="s">
        <v>4</v>
      </c>
      <c r="C7">
        <v>46</v>
      </c>
      <c r="D7" s="1">
        <f>IF(AND(C7&lt;&gt;"",C7&lt;&gt;0),MAX($D$1:D6)+1,"")</f>
        <v>6</v>
      </c>
      <c r="E7" s="2" t="str">
        <f>IFERROR(INDEX(B$2:B$8,MATCH(ROWS($1:6),$D$2:$D$8,0),1),"")</f>
        <v>samedi</v>
      </c>
      <c r="F7" s="2">
        <f>IFERROR(INDEX(C$2:C$8,MATCH(ROWS($1:6),$D$2:$D$8,0),1),"")</f>
        <v>46</v>
      </c>
    </row>
    <row r="8" spans="2:6">
      <c r="B8" t="s">
        <v>5</v>
      </c>
      <c r="C8">
        <v>0</v>
      </c>
      <c r="D8" s="1" t="str">
        <f>IF(AND(C8&lt;&gt;"",C8&lt;&gt;0),MAX($D$1:D7)+1,"")</f>
        <v/>
      </c>
      <c r="E8" s="2" t="str">
        <f>IFERROR(INDEX(B$2:B$8,MATCH(ROWS($1:7),$D$2:$D$8,0),1),"")</f>
        <v/>
      </c>
      <c r="F8" s="2" t="str">
        <f>IFERROR(INDEX(C$2:C$8,MATCH(ROWS($1:7),$D$2:$D$8,0),1),"")</f>
        <v/>
      </c>
    </row>
    <row r="27" spans="2:7" ht="15.75" thickBot="1"/>
    <row r="28" spans="2:7" ht="15.75" thickBot="1">
      <c r="B28" s="8" t="s">
        <v>6</v>
      </c>
      <c r="C28" s="4">
        <v>20</v>
      </c>
      <c r="D28" s="3"/>
      <c r="E28" s="6">
        <f>IF(AND(C28&lt;&gt;"",C28&lt;&gt;0),MAX($E$27:E27)+1,"")</f>
        <v>1</v>
      </c>
      <c r="F28" s="7" t="str">
        <f>IFERROR(INDEX($B$28:$B$43,MATCH(ROWS($1:1),$E$28:$E$43,0),1),"")</f>
        <v>Non précisé</v>
      </c>
      <c r="G28" s="7">
        <f>IFERROR(INDEX($C$28:$C$43,MATCH(ROWS($1:1),$E$28:$E$43,0),1),"")</f>
        <v>20</v>
      </c>
    </row>
    <row r="29" spans="2:7" ht="15.75" thickBot="1">
      <c r="B29" s="9" t="s">
        <v>9</v>
      </c>
      <c r="C29" s="10">
        <v>10</v>
      </c>
      <c r="D29" s="3"/>
      <c r="E29" s="6">
        <f>IF(AND(C29&lt;&gt;"",C29&lt;&gt;0),MAX($E$27:E28)+1,"")</f>
        <v>2</v>
      </c>
      <c r="F29" s="7" t="str">
        <f>IFERROR(INDEX($B$28:$B$43,MATCH(ROWS($1:2),$E$28:$E$43,0),1),"")</f>
        <v>Douleur</v>
      </c>
      <c r="G29" s="7">
        <f>IFERROR(INDEX($C$28:$C$43,MATCH(ROWS($1:2),$E$28:$E$43,0),1),"")</f>
        <v>10</v>
      </c>
    </row>
    <row r="30" spans="2:7" ht="15.75" thickBot="1">
      <c r="B30" s="9" t="s">
        <v>13</v>
      </c>
      <c r="C30" s="10">
        <v>7</v>
      </c>
      <c r="D30" s="3"/>
      <c r="E30" s="6">
        <f>IF(AND(C30&lt;&gt;"",C30&lt;&gt;0),MAX($E$27:E29)+1,"")</f>
        <v>3</v>
      </c>
      <c r="F30" s="7" t="str">
        <f>IFERROR(INDEX($B$28:$B$43,MATCH(ROWS($1:3),$E$28:$E$43,0),1),"")</f>
        <v>Entorse</v>
      </c>
      <c r="G30" s="7">
        <f>IFERROR(INDEX($C$28:$C$43,MATCH(ROWS($1:3),$E$28:$E$43,0),1),"")</f>
        <v>7</v>
      </c>
    </row>
    <row r="31" spans="2:7" ht="15.75" thickBot="1">
      <c r="B31" s="9" t="s">
        <v>14</v>
      </c>
      <c r="C31" s="10">
        <v>4</v>
      </c>
      <c r="D31" s="3"/>
      <c r="E31" s="6">
        <f>IF(AND(C31&lt;&gt;"",C31&lt;&gt;0),MAX($E$27:E30)+1,"")</f>
        <v>4</v>
      </c>
      <c r="F31" s="7" t="str">
        <f>IFERROR(INDEX($B$28:$B$43,MATCH(ROWS($1:4),$E$28:$E$43,0),1),"")</f>
        <v>Fracture</v>
      </c>
      <c r="G31" s="7">
        <f>IFERROR(INDEX($C$28:$C$43,MATCH(ROWS($1:4),$E$28:$E$43,0),1),"")</f>
        <v>4</v>
      </c>
    </row>
    <row r="32" spans="2:7" ht="15.75" thickBot="1">
      <c r="B32" s="9" t="s">
        <v>11</v>
      </c>
      <c r="C32" s="10">
        <v>4</v>
      </c>
      <c r="D32" s="3"/>
      <c r="E32" s="6">
        <f>IF(AND(C32&lt;&gt;"",C32&lt;&gt;0),MAX($E$27:E31)+1,"")</f>
        <v>5</v>
      </c>
      <c r="F32" s="7" t="str">
        <f>IFERROR(INDEX($B$28:$B$43,MATCH(ROWS($1:5),$E$28:$E$43,0),1),"")</f>
        <v>Plaie, coupure</v>
      </c>
      <c r="G32" s="7">
        <f>IFERROR(INDEX($C$28:$C$43,MATCH(ROWS($1:5),$E$28:$E$43,0),1),"")</f>
        <v>4</v>
      </c>
    </row>
    <row r="33" spans="2:7" ht="15.75" thickBot="1">
      <c r="B33" s="9" t="s">
        <v>18</v>
      </c>
      <c r="C33" s="10">
        <v>3</v>
      </c>
      <c r="D33" s="3"/>
      <c r="E33" s="6">
        <f>IF(AND(C33&lt;&gt;"",C33&lt;&gt;0),MAX($E$27:E32)+1,"")</f>
        <v>6</v>
      </c>
      <c r="F33" s="7" t="str">
        <f>IFERROR(INDEX($B$28:$B$43,MATCH(ROWS($1:6),$E$28:$E$43,0),1),"")</f>
        <v>Brûlure</v>
      </c>
      <c r="G33" s="7">
        <f>IFERROR(INDEX($C$28:$C$43,MATCH(ROWS($1:6),$E$28:$E$43,0),1),"")</f>
        <v>3</v>
      </c>
    </row>
    <row r="34" spans="2:7" ht="15.75" thickBot="1">
      <c r="B34" s="9" t="s">
        <v>15</v>
      </c>
      <c r="C34" s="10">
        <v>3</v>
      </c>
      <c r="D34" s="3"/>
      <c r="E34" s="6">
        <f>IF(AND(C34&lt;&gt;"",C34&lt;&gt;0),MAX($E$27:E33)+1,"")</f>
        <v>7</v>
      </c>
      <c r="F34" s="7" t="str">
        <f>IFERROR(INDEX($B$28:$B$43,MATCH(ROWS($1:7),$E$28:$E$43,0),1),"")</f>
        <v>Contusions, hématomes</v>
      </c>
      <c r="G34" s="7">
        <f>IFERROR(INDEX($C$28:$C$43,MATCH(ROWS($1:7),$E$28:$E$43,0),1),"")</f>
        <v>3</v>
      </c>
    </row>
    <row r="35" spans="2:7" ht="15.75" thickBot="1">
      <c r="B35" s="9" t="s">
        <v>16</v>
      </c>
      <c r="C35" s="10">
        <v>3</v>
      </c>
      <c r="D35" s="3"/>
      <c r="E35" s="6">
        <f>IF(AND(C35&lt;&gt;"",C35&lt;&gt;0),MAX($E$27:E34)+1,"")</f>
        <v>8</v>
      </c>
      <c r="F35" s="7" t="str">
        <f>IFERROR(INDEX($B$28:$B$43,MATCH(ROWS($1:8),$E$28:$E$43,0),1),"")</f>
        <v>Malaise</v>
      </c>
      <c r="G35" s="7">
        <f>IFERROR(INDEX($C$28:$C$43,MATCH(ROWS($1:8),$E$28:$E$43,0),1),"")</f>
        <v>3</v>
      </c>
    </row>
    <row r="36" spans="2:7" ht="15.75" thickBot="1">
      <c r="B36" s="9" t="s">
        <v>17</v>
      </c>
      <c r="C36" s="10">
        <v>1</v>
      </c>
      <c r="D36" s="3"/>
      <c r="E36" s="6">
        <f>IF(AND(C36&lt;&gt;"",C36&lt;&gt;0),MAX($E$27:E35)+1,"")</f>
        <v>9</v>
      </c>
      <c r="F36" s="7" t="str">
        <f>IFERROR(INDEX($B$28:$B$43,MATCH(ROWS($1:9),$E$28:$E$43,0),1),"")</f>
        <v>Ecrasement</v>
      </c>
      <c r="G36" s="7">
        <f>IFERROR(INDEX($C$28:$C$43,MATCH(ROWS($1:9),$E$28:$E$43,0),1),"")</f>
        <v>1</v>
      </c>
    </row>
    <row r="37" spans="2:7" ht="15.75" thickBot="1">
      <c r="B37" s="9" t="s">
        <v>10</v>
      </c>
      <c r="C37" s="10">
        <v>1</v>
      </c>
      <c r="D37" s="3"/>
      <c r="E37" s="6">
        <f>IF(AND(C37&lt;&gt;"",C37&lt;&gt;0),MAX($E$27:E36)+1,"")</f>
        <v>10</v>
      </c>
      <c r="F37" s="7" t="str">
        <f>IFERROR(INDEX($B$28:$B$43,MATCH(ROWS($1:10),$E$28:$E$43,0),1),"")</f>
        <v>Noyade</v>
      </c>
      <c r="G37" s="7">
        <f>IFERROR(INDEX($C$28:$C$43,MATCH(ROWS($1:10),$E$28:$E$43,0),1),"")</f>
        <v>1</v>
      </c>
    </row>
    <row r="38" spans="2:7" ht="15.75" thickBot="1">
      <c r="B38" s="9" t="s">
        <v>21</v>
      </c>
      <c r="C38" s="10">
        <v>1</v>
      </c>
      <c r="D38" s="3"/>
      <c r="E38" s="6">
        <f>IF(AND(C38&lt;&gt;"",C38&lt;&gt;0),MAX($E$27:E37)+1,"")</f>
        <v>11</v>
      </c>
      <c r="F38" s="7" t="str">
        <f>IFERROR(INDEX($B$28:$B$43,MATCH(ROWS($1:11),$E$28:$E$43,0),1),"")</f>
        <v>Sectionnement</v>
      </c>
      <c r="G38" s="7">
        <f>IFERROR(INDEX($C$28:$C$43,MATCH(ROWS($1:11),$E$28:$E$43,0),1),"")</f>
        <v>1</v>
      </c>
    </row>
    <row r="39" spans="2:7" ht="15.75" thickBot="1">
      <c r="B39" s="9" t="s">
        <v>8</v>
      </c>
      <c r="C39" s="10">
        <v>0</v>
      </c>
      <c r="D39" s="3"/>
      <c r="E39" s="6" t="str">
        <f>IF(AND(C39&lt;&gt;"",C39&lt;&gt;0),MAX($E$27:E38)+1,"")</f>
        <v/>
      </c>
      <c r="F39" s="7" t="str">
        <f>IFERROR(INDEX($B$28:$B$43,MATCH(ROWS($1:12),$E$28:$E$43,0),1),"")</f>
        <v/>
      </c>
      <c r="G39" s="7" t="str">
        <f>IFERROR(INDEX($C$28:$C$43,MATCH(ROWS($1:12),$E$28:$E$43,0),1),"")</f>
        <v/>
      </c>
    </row>
    <row r="40" spans="2:7" ht="15.75" thickBot="1">
      <c r="B40" s="9" t="s">
        <v>20</v>
      </c>
      <c r="C40" s="10">
        <v>0</v>
      </c>
      <c r="D40" s="3"/>
      <c r="E40" s="6" t="str">
        <f>IF(AND(C40&lt;&gt;"",C40&lt;&gt;0),MAX($E$27:E39)+1,"")</f>
        <v/>
      </c>
      <c r="F40" s="7" t="str">
        <f>IFERROR(INDEX($B$28:$B$43,MATCH(ROWS($1:13),$E$28:$E$43,0),1),"")</f>
        <v/>
      </c>
      <c r="G40" s="7" t="str">
        <f>IFERROR(INDEX($C$28:$C$43,MATCH(ROWS($1:13),$E$28:$E$43,0),1),"")</f>
        <v/>
      </c>
    </row>
    <row r="41" spans="2:7" ht="15.75" thickBot="1">
      <c r="B41" s="9" t="s">
        <v>19</v>
      </c>
      <c r="C41" s="10">
        <v>0</v>
      </c>
      <c r="D41" s="3"/>
      <c r="E41" s="6" t="str">
        <f>IF(AND(C41&lt;&gt;"",C41&lt;&gt;0),MAX($E$27:E40)+1,"")</f>
        <v/>
      </c>
      <c r="F41" s="7" t="str">
        <f>IFERROR(INDEX($B$28:$B$43,MATCH(ROWS($1:14),$E$28:$E$43,0),1),"")</f>
        <v/>
      </c>
      <c r="G41" s="7" t="str">
        <f>IFERROR(INDEX($C$28:$C$43,MATCH(ROWS($1:14),$E$28:$E$43,0),1),"")</f>
        <v/>
      </c>
    </row>
    <row r="42" spans="2:7" ht="15.75" thickBot="1">
      <c r="B42" s="9" t="s">
        <v>12</v>
      </c>
      <c r="C42" s="10">
        <v>0</v>
      </c>
      <c r="D42" s="3"/>
      <c r="E42" s="6" t="str">
        <f>IF(AND(C42&lt;&gt;"",C42&lt;&gt;0),MAX($E$27:E41)+1,"")</f>
        <v/>
      </c>
      <c r="F42" s="7" t="str">
        <f>IFERROR(INDEX($B$28:$B$43,MATCH(ROWS($1:15),$E$28:$E$43,0),1),"")</f>
        <v/>
      </c>
      <c r="G42" s="7" t="str">
        <f>IFERROR(INDEX($C$28:$C$43,MATCH(ROWS($1:15),$E$28:$E$43,0),1),"")</f>
        <v/>
      </c>
    </row>
    <row r="43" spans="2:7" ht="15.75" thickBot="1">
      <c r="B43" s="11" t="s">
        <v>7</v>
      </c>
      <c r="C43" s="5">
        <v>0</v>
      </c>
      <c r="D43" s="3"/>
      <c r="E43" s="6" t="str">
        <f>IF(AND(C43&lt;&gt;"",C43&lt;&gt;0),MAX($E$27:E42)+1,"")</f>
        <v/>
      </c>
      <c r="F43" s="7" t="str">
        <f>IFERROR(INDEX($B$28:$B$43,MATCH(ROWS($1:16),$E$28:$E$43,0),1),"")</f>
        <v/>
      </c>
      <c r="G43" s="7" t="str">
        <f>IFERROR(INDEX($C$28:$C$43,MATCH(ROWS($1:16),$E$28:$E$43,0),1),"")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 (05 26)</dc:creator>
  <cp:lastModifiedBy>Gérard Vaudelin (05 26)</cp:lastModifiedBy>
  <dcterms:created xsi:type="dcterms:W3CDTF">2016-07-27T15:43:16Z</dcterms:created>
  <dcterms:modified xsi:type="dcterms:W3CDTF">2016-07-28T07:53:55Z</dcterms:modified>
</cp:coreProperties>
</file>