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D:\TENNIS\TARIFS et INSCRIPTIONS\FICHES INSCRIPTIONS\ADULTES\"/>
    </mc:Choice>
  </mc:AlternateContent>
  <xr:revisionPtr revIDLastSave="0" documentId="13_ncr:1_{2BF488D6-4AB1-4B61-90AF-D1526123B40A}" xr6:coauthVersionLast="47" xr6:coauthVersionMax="47" xr10:uidLastSave="{00000000-0000-0000-0000-000000000000}"/>
  <bookViews>
    <workbookView xWindow="-98" yWindow="-98" windowWidth="23236" windowHeight="13875" xr2:uid="{C88849BB-3878-4E8A-931F-2045404F95B9}"/>
  </bookViews>
  <sheets>
    <sheet name="Inscription" sheetId="1" r:id="rId1"/>
    <sheet name="Base Tarifaire" sheetId="2" r:id="rId2"/>
  </sheets>
  <externalReferences>
    <externalReference r:id="rId3"/>
  </externalReferences>
  <definedNames>
    <definedName name="Code_Client">OFFSET('[1]Base Adhérents'!$A$2,,,COUNTA('[1]Base Adhérents'!$A:$A)-1)</definedName>
    <definedName name="Tab_Client">OFFSET('[1]Base Adhérents'!$A$2,,,COUNTA('[1]Base Adhérents'!$A:$A)-1,7)</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46" i="1" l="1"/>
  <c r="H47" i="1"/>
  <c r="H48" i="1"/>
  <c r="H49" i="1"/>
  <c r="H50" i="1"/>
  <c r="H45" i="1"/>
  <c r="H57" i="1"/>
  <c r="H51" i="1" l="1"/>
  <c r="H53" i="1" s="1"/>
  <c r="D53" i="1"/>
  <c r="A50" i="1"/>
  <c r="A49" i="1"/>
  <c r="A48" i="1"/>
  <c r="A47" i="1"/>
  <c r="A46" i="1"/>
  <c r="A45" i="1"/>
  <c r="H54" i="1" l="1"/>
  <c r="D55" i="1"/>
  <c r="D54" i="1"/>
  <c r="H55" i="1" l="1"/>
  <c r="G59" i="1"/>
</calcChain>
</file>

<file path=xl/sharedStrings.xml><?xml version="1.0" encoding="utf-8"?>
<sst xmlns="http://schemas.openxmlformats.org/spreadsheetml/2006/main" count="184" uniqueCount="117">
  <si>
    <t xml:space="preserve">SAISON 2024 - 2025 </t>
  </si>
  <si>
    <t xml:space="preserve">FICHE D'INSCRIPTION </t>
  </si>
  <si>
    <t>Date :</t>
  </si>
  <si>
    <t>Réf Inscription</t>
  </si>
  <si>
    <t>Saisie ADOC</t>
  </si>
  <si>
    <t>Cadre club :</t>
  </si>
  <si>
    <t>Adhérent 1</t>
  </si>
  <si>
    <t>Adhérent 2</t>
  </si>
  <si>
    <r>
      <rPr>
        <b/>
        <sz val="9"/>
        <color theme="1"/>
        <rFont val="Calibri"/>
        <family val="2"/>
      </rPr>
      <t>*</t>
    </r>
    <r>
      <rPr>
        <sz val="9"/>
        <color theme="1"/>
        <rFont val="Calibri"/>
        <family val="2"/>
      </rPr>
      <t>Nom:</t>
    </r>
  </si>
  <si>
    <r>
      <rPr>
        <b/>
        <sz val="9"/>
        <color theme="1"/>
        <rFont val="Calibri"/>
        <family val="2"/>
      </rPr>
      <t>*</t>
    </r>
    <r>
      <rPr>
        <sz val="9"/>
        <color theme="1"/>
        <rFont val="Calibri"/>
        <family val="2"/>
      </rPr>
      <t>Prénom:</t>
    </r>
  </si>
  <si>
    <r>
      <rPr>
        <b/>
        <sz val="9"/>
        <color theme="1"/>
        <rFont val="Calibri"/>
        <family val="2"/>
      </rPr>
      <t>*</t>
    </r>
    <r>
      <rPr>
        <sz val="9"/>
        <color theme="1"/>
        <rFont val="Calibri"/>
        <family val="2"/>
      </rPr>
      <t xml:space="preserve">Date de Naissance:             /             </t>
    </r>
  </si>
  <si>
    <r>
      <t xml:space="preserve">  /            </t>
    </r>
    <r>
      <rPr>
        <b/>
        <sz val="9"/>
        <color theme="1"/>
        <rFont val="Calibri"/>
        <family val="2"/>
      </rPr>
      <t>*</t>
    </r>
    <r>
      <rPr>
        <sz val="9"/>
        <color theme="1"/>
        <rFont val="Calibri"/>
        <family val="2"/>
      </rPr>
      <t>à :</t>
    </r>
  </si>
  <si>
    <t>Portable :</t>
  </si>
  <si>
    <r>
      <rPr>
        <b/>
        <sz val="9"/>
        <color theme="1"/>
        <rFont val="Calibri"/>
        <family val="2"/>
      </rPr>
      <t>*</t>
    </r>
    <r>
      <rPr>
        <sz val="9"/>
        <color theme="1"/>
        <rFont val="Calibri"/>
        <family val="2"/>
      </rPr>
      <t>Courriel :</t>
    </r>
  </si>
  <si>
    <r>
      <rPr>
        <b/>
        <sz val="9"/>
        <color theme="1"/>
        <rFont val="Calibri"/>
        <family val="2"/>
      </rPr>
      <t>*</t>
    </r>
    <r>
      <rPr>
        <sz val="9"/>
        <color theme="1"/>
        <rFont val="Calibri"/>
        <family val="2"/>
      </rPr>
      <t xml:space="preserve">Adresse : </t>
    </r>
  </si>
  <si>
    <r>
      <rPr>
        <b/>
        <sz val="9"/>
        <color theme="1"/>
        <rFont val="Calibri"/>
        <family val="2"/>
      </rPr>
      <t>*</t>
    </r>
    <r>
      <rPr>
        <sz val="9"/>
        <color theme="1"/>
        <rFont val="Calibri"/>
        <family val="2"/>
      </rPr>
      <t>Code Postal :</t>
    </r>
  </si>
  <si>
    <r>
      <rPr>
        <b/>
        <sz val="9"/>
        <color theme="1"/>
        <rFont val="Calibri"/>
        <family val="2"/>
      </rPr>
      <t>*</t>
    </r>
    <r>
      <rPr>
        <sz val="9"/>
        <color theme="1"/>
        <rFont val="Calibri"/>
        <family val="2"/>
      </rPr>
      <t xml:space="preserve">Ville : </t>
    </r>
  </si>
  <si>
    <t>*Nationalité :</t>
  </si>
  <si>
    <t>*Pays de Naissance :</t>
  </si>
  <si>
    <t>Adhérent 3</t>
  </si>
  <si>
    <t>Adhérent 4</t>
  </si>
  <si>
    <t>Adhérent 5</t>
  </si>
  <si>
    <t>Adhérent 6</t>
  </si>
  <si>
    <t>* a remplir obligatoirement</t>
  </si>
  <si>
    <t>CERTIFICAT MEDICAL n'est plus obligatoire il convient de présenter une attestation, signée des personnes exerçant l’autorité parentale.</t>
  </si>
  <si>
    <t>Total</t>
  </si>
  <si>
    <t>TOTAL</t>
  </si>
  <si>
    <t>A titre indicatif, quels seraient vos disponibilités pour vos cours et entrainements (multi choix)</t>
  </si>
  <si>
    <t>lundi</t>
  </si>
  <si>
    <t>mardi</t>
  </si>
  <si>
    <t>mercredi</t>
  </si>
  <si>
    <t>jeudi</t>
  </si>
  <si>
    <t>vendredi</t>
  </si>
  <si>
    <t>Avant 20h</t>
  </si>
  <si>
    <t>Après 20h</t>
  </si>
  <si>
    <t>Autres horaires</t>
  </si>
  <si>
    <r>
      <rPr>
        <sz val="9"/>
        <color theme="1"/>
        <rFont val="Wingdings"/>
        <charset val="2"/>
      </rPr>
      <t>r</t>
    </r>
    <r>
      <rPr>
        <sz val="9"/>
        <color theme="1"/>
        <rFont val="Calibri"/>
        <family val="2"/>
      </rPr>
      <t xml:space="preserve">          Autorise le Club de Saint-Maurice Tennis, pour sa communication interne et/ou externe, à utiliser pour la saison sportive en cours, l'image de la personne objet de la présente fiche, et cela sur tout type de support (notament sur le site Internet du club)</t>
    </r>
  </si>
  <si>
    <r>
      <rPr>
        <sz val="9"/>
        <color theme="1"/>
        <rFont val="Wingdings"/>
        <charset val="2"/>
      </rPr>
      <t>r</t>
    </r>
    <r>
      <rPr>
        <sz val="9"/>
        <color theme="1"/>
        <rFont val="Calibri"/>
        <family val="2"/>
      </rPr>
      <t xml:space="preserve">         Reconnait avoir reçu un exemplaire du règlement intérieur du club et m'engage à le respecter.</t>
    </r>
  </si>
  <si>
    <t xml:space="preserve">Par ailleurs, les présentes informations recueillies font l'objet d'un traitement informatique. Ces données sont nécessaires à l'organisation des activités tant du club de Saint-Maurice Tennis (gestions des membres,…) que de la FFT (organisation des compétitions, lettre d'information,...), des Ligues et des Comités départementaux.
Vos nom et prénom peuvent être affichés sur le site internet de la FFT, des Ligues, des Comités départementaux (par exemple au travers de la liste des licenciés, de la liste des classés, du palmarès des compétitions.)
</t>
  </si>
  <si>
    <t>Conformément à la loi informatique et libertés, vous disposez d'un droit d'accès aux données qui vous concernent, ainsi qu'un droit de modification ou de suppression de celles-ci (articles 39 et 40 de la loi Informatique et Libertés du 6 janvier 1978), Pour exercer ce droit, veuillez vous adresser à la FFT :
- fft@fft.fr
- ou Fédération Française de Tennis, Service Organisation et Systèmes d'Information, 2 avenue Gordon-Bennett, 75116 Paris</t>
  </si>
  <si>
    <t>Signature</t>
  </si>
  <si>
    <r>
      <rPr>
        <b/>
        <sz val="9"/>
        <color theme="1"/>
        <rFont val="Calibri"/>
        <family val="2"/>
      </rPr>
      <t>*</t>
    </r>
    <r>
      <rPr>
        <sz val="9"/>
        <color theme="1"/>
        <rFont val="Calibri"/>
        <family val="2"/>
      </rPr>
      <t xml:space="preserve">Date de Naissance:         </t>
    </r>
  </si>
  <si>
    <r>
      <rPr>
        <b/>
        <sz val="9"/>
        <color theme="1"/>
        <rFont val="Calibri"/>
        <family val="2"/>
      </rPr>
      <t>*</t>
    </r>
    <r>
      <rPr>
        <sz val="9"/>
        <color theme="1"/>
        <rFont val="Calibri"/>
        <family val="2"/>
      </rPr>
      <t>Date de Naissance:</t>
    </r>
  </si>
  <si>
    <r>
      <rPr>
        <b/>
        <sz val="9"/>
        <color theme="1"/>
        <rFont val="Calibri"/>
        <family val="2"/>
      </rPr>
      <t>*</t>
    </r>
    <r>
      <rPr>
        <sz val="9"/>
        <color theme="1"/>
        <rFont val="Calibri"/>
        <family val="2"/>
      </rPr>
      <t xml:space="preserve">Date de Naissance:  </t>
    </r>
  </si>
  <si>
    <r>
      <rPr>
        <b/>
        <sz val="9"/>
        <color theme="1"/>
        <rFont val="Calibri"/>
        <family val="2"/>
      </rPr>
      <t>*</t>
    </r>
    <r>
      <rPr>
        <sz val="9"/>
        <color theme="1"/>
        <rFont val="Calibri"/>
        <family val="2"/>
      </rPr>
      <t>à :</t>
    </r>
  </si>
  <si>
    <t>Adhérent</t>
  </si>
  <si>
    <t>Anna</t>
  </si>
  <si>
    <t>Pierre</t>
  </si>
  <si>
    <t>Claude</t>
  </si>
  <si>
    <t>Remise</t>
  </si>
  <si>
    <t>Prix remisé</t>
  </si>
  <si>
    <t>Total remise</t>
  </si>
  <si>
    <t>Adhésion Adulte 2023-2024</t>
  </si>
  <si>
    <t>Adhésion Couple</t>
  </si>
  <si>
    <t>Chéque</t>
  </si>
  <si>
    <t>Espèces</t>
  </si>
  <si>
    <t>Virement</t>
  </si>
  <si>
    <t>Chèque et Espèces</t>
  </si>
  <si>
    <t>Carte Bancaire</t>
  </si>
  <si>
    <t>Chèques Vacances</t>
  </si>
  <si>
    <t>Compétition-Perfectionnement Enfants 2*1h30</t>
  </si>
  <si>
    <t>Promo été Adulte / Jeune</t>
  </si>
  <si>
    <t>Promo été (Licence Découverte)</t>
  </si>
  <si>
    <t>Sponsoring 300</t>
  </si>
  <si>
    <t>Sponsoring 500</t>
  </si>
  <si>
    <t>Sponsoring 700</t>
  </si>
  <si>
    <t>Sponsoring 1000</t>
  </si>
  <si>
    <t>Sponsoring 2000 et plus</t>
  </si>
  <si>
    <t>Adhésion PARENTS</t>
  </si>
  <si>
    <t>Badge</t>
  </si>
  <si>
    <t>Licences</t>
  </si>
  <si>
    <t>Modes de Paiement</t>
  </si>
  <si>
    <t>Remises</t>
  </si>
  <si>
    <t>Prix</t>
  </si>
  <si>
    <t>Licence FFT (Seule)</t>
  </si>
  <si>
    <t>Adhésion Adultes étudiants 18 à 25 ans</t>
  </si>
  <si>
    <t>Adhésion -19 ans</t>
  </si>
  <si>
    <t>Adhésion + Cours collectifs adultes (1h30)</t>
  </si>
  <si>
    <t>Adhésion + Cours collectifs adultes (2*1h30)</t>
  </si>
  <si>
    <t>Adhésion Grand Sénior</t>
  </si>
  <si>
    <t>Galaxie  tennis (Enfants - 6 ans)</t>
  </si>
  <si>
    <t>Adhésion Adulte Extérieurs (Non licencié SMT)</t>
  </si>
  <si>
    <t>Adhésion Jeune  Extérieur (non licencié SMT)</t>
  </si>
  <si>
    <t>Ecole de tennis (7 à 18 ans) 1h30 par semaine</t>
  </si>
  <si>
    <t>Ecole de tennis (7 à 18 ans) 2*1h00 par semaine</t>
  </si>
  <si>
    <t>Ecole de tennis (7 à 18 ans) 1h00 par semaine</t>
  </si>
  <si>
    <t>Ados</t>
  </si>
  <si>
    <t>Adultes</t>
  </si>
  <si>
    <t>Enfants</t>
  </si>
  <si>
    <t>Offres Adultes</t>
  </si>
  <si>
    <t>Offres Ados de 7 à 18 ans</t>
  </si>
  <si>
    <t>Offres Enfants de 6 ans et moins</t>
  </si>
  <si>
    <t>Toutes les offres (Référence)</t>
  </si>
  <si>
    <r>
      <t xml:space="preserve">  </t>
    </r>
    <r>
      <rPr>
        <b/>
        <sz val="9"/>
        <color theme="1"/>
        <rFont val="Calibri"/>
        <family val="2"/>
      </rPr>
      <t>*</t>
    </r>
    <r>
      <rPr>
        <sz val="9"/>
        <color theme="1"/>
        <rFont val="Calibri"/>
        <family val="2"/>
      </rPr>
      <t xml:space="preserve">à : </t>
    </r>
  </si>
  <si>
    <r>
      <rPr>
        <b/>
        <sz val="9"/>
        <color theme="1"/>
        <rFont val="Calibri"/>
        <family val="2"/>
      </rPr>
      <t>*</t>
    </r>
    <r>
      <rPr>
        <sz val="9"/>
        <color theme="1"/>
        <rFont val="Calibri"/>
        <family val="2"/>
      </rPr>
      <t xml:space="preserve">Date de Naissance:            </t>
    </r>
  </si>
  <si>
    <t>*à :</t>
  </si>
  <si>
    <t>Sponsoring</t>
  </si>
  <si>
    <t>TOTAL A PAYER</t>
  </si>
  <si>
    <t>Options :</t>
  </si>
  <si>
    <r>
      <rPr>
        <b/>
        <sz val="9"/>
        <color theme="1"/>
        <rFont val="Calibri"/>
        <family val="2"/>
      </rPr>
      <t>*</t>
    </r>
    <r>
      <rPr>
        <sz val="9"/>
        <color theme="1"/>
        <rFont val="Calibri"/>
        <family val="2"/>
      </rPr>
      <t>Genre :</t>
    </r>
  </si>
  <si>
    <t>Mr</t>
  </si>
  <si>
    <t>Mme</t>
  </si>
  <si>
    <t>Genre</t>
  </si>
  <si>
    <t>Nlle Adhésion :</t>
  </si>
  <si>
    <t>Adhésion</t>
  </si>
  <si>
    <t>Oui</t>
  </si>
  <si>
    <t>Non</t>
  </si>
  <si>
    <t xml:space="preserve">Licence Découverte </t>
  </si>
  <si>
    <t xml:space="preserve">Enfants 6 ans et moins </t>
  </si>
  <si>
    <t xml:space="preserve">Ado de 7 à 18 ans </t>
  </si>
  <si>
    <t xml:space="preserve">Adultes </t>
  </si>
  <si>
    <t>Coût</t>
  </si>
  <si>
    <t>Année de validité</t>
  </si>
  <si>
    <t>31/082024</t>
  </si>
  <si>
    <t>Nina</t>
  </si>
  <si>
    <t>Loan</t>
  </si>
  <si>
    <t>Soren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</si>
</sst>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 &quot;€&quot;"/>
    <numFmt numFmtId="165" formatCode="#,##0.00\ _€"/>
    <numFmt numFmtId="166" formatCode="0#&quot; &quot;##&quot; &quot;##&quot; &quot;##&quot; &quot;##"/>
    <numFmt numFmtId="167" formatCode="#,##0\ &quot;€&quot;"/>
  </numFmts>
  <fonts count="25" x14ac:knownFonts="1">
    <font>
      <sz val="11"/>
      <color theme="1"/>
      <name val="Calibri"/>
      <family val="2"/>
      <scheme val="minor"/>
    </font>
    <font>
      <b/>
      <sz val="11"/>
      <color theme="1"/>
      <name val="Calibri"/>
      <family val="2"/>
    </font>
    <font>
      <i/>
      <sz val="9"/>
      <color theme="1"/>
      <name val="Calibri"/>
      <family val="2"/>
    </font>
    <font>
      <sz val="8"/>
      <color theme="1"/>
      <name val="Calibri"/>
      <family val="2"/>
    </font>
    <font>
      <b/>
      <sz val="18"/>
      <color theme="1"/>
      <name val="Calibri"/>
      <family val="2"/>
    </font>
    <font>
      <sz val="9"/>
      <color theme="1"/>
      <name val="Calibri"/>
      <family val="2"/>
    </font>
    <font>
      <b/>
      <sz val="9"/>
      <color theme="1"/>
      <name val="Calibri"/>
      <family val="2"/>
    </font>
    <font>
      <sz val="9"/>
      <color theme="1"/>
      <name val="Wingdings"/>
      <charset val="2"/>
    </font>
    <font>
      <b/>
      <i/>
      <sz val="8"/>
      <name val="Calibri"/>
      <family val="2"/>
    </font>
    <font>
      <b/>
      <i/>
      <sz val="9"/>
      <name val="Calibri"/>
      <family val="2"/>
    </font>
    <font>
      <sz val="14"/>
      <color theme="1"/>
      <name val="Comic Sans MS"/>
      <family val="4"/>
    </font>
    <font>
      <b/>
      <sz val="18"/>
      <color theme="1"/>
      <name val="Comic Sans MS"/>
      <family val="4"/>
    </font>
    <font>
      <b/>
      <sz val="16"/>
      <color theme="1"/>
      <name val="Comic Sans MS"/>
      <family val="4"/>
    </font>
    <font>
      <sz val="11"/>
      <color theme="1"/>
      <name val="Calibri"/>
      <family val="2"/>
      <scheme val="minor"/>
    </font>
    <font>
      <sz val="8"/>
      <color theme="1"/>
      <name val="Comic Sans MS"/>
      <family val="4"/>
    </font>
    <font>
      <sz val="9"/>
      <color theme="1"/>
      <name val="Comic Sans MS"/>
      <family val="4"/>
    </font>
    <font>
      <sz val="10"/>
      <color theme="1"/>
      <name val="Comic Sans MS"/>
      <family val="4"/>
    </font>
    <font>
      <b/>
      <sz val="11"/>
      <color theme="1"/>
      <name val="Comic Sans MS"/>
      <family val="4"/>
    </font>
    <font>
      <sz val="12"/>
      <color theme="1"/>
      <name val="Comic Sans MS"/>
      <family val="4"/>
    </font>
    <font>
      <b/>
      <i/>
      <sz val="10"/>
      <color theme="1"/>
      <name val="Calibri"/>
      <family val="2"/>
    </font>
    <font>
      <b/>
      <sz val="10"/>
      <color theme="1"/>
      <name val="Comic Sans MS"/>
      <family val="4"/>
    </font>
    <font>
      <b/>
      <sz val="12"/>
      <color theme="1"/>
      <name val="Comic Sans MS"/>
      <family val="4"/>
    </font>
    <font>
      <sz val="11"/>
      <color theme="1"/>
      <name val="Comic Sans MS"/>
      <family val="4"/>
    </font>
    <font>
      <b/>
      <sz val="16"/>
      <color theme="1"/>
      <name val="Calibri"/>
      <family val="2"/>
      <scheme val="minor"/>
    </font>
    <font>
      <b/>
      <i/>
      <sz val="11"/>
      <color theme="1"/>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theme="9" tint="0.79998168889431442"/>
        <bgColor indexed="64"/>
      </patternFill>
    </fill>
    <fill>
      <patternFill patternType="solid">
        <fgColor rgb="FFFFFF00"/>
        <bgColor indexed="64"/>
      </patternFill>
    </fill>
    <fill>
      <patternFill patternType="solid">
        <fgColor rgb="FFFFC000"/>
        <bgColor indexed="64"/>
      </patternFill>
    </fill>
    <fill>
      <patternFill patternType="solid">
        <fgColor theme="6" tint="0.59999389629810485"/>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8" tint="0.59999389629810485"/>
        <bgColor indexed="64"/>
      </patternFill>
    </fill>
  </fills>
  <borders count="7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
      <left style="medium">
        <color rgb="FFFF0000"/>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indexed="64"/>
      </left>
      <right style="medium">
        <color indexed="64"/>
      </right>
      <top/>
      <bottom style="medium">
        <color indexed="64"/>
      </bottom>
      <diagonal/>
    </border>
    <border>
      <left style="thick">
        <color rgb="FFFF0000"/>
      </left>
      <right style="thick">
        <color rgb="FFFF0000"/>
      </right>
      <top style="thick">
        <color rgb="FFFF0000"/>
      </top>
      <bottom style="thick">
        <color rgb="FFFF0000"/>
      </bottom>
      <diagonal/>
    </border>
    <border>
      <left style="thin">
        <color indexed="64"/>
      </left>
      <right style="thin">
        <color indexed="64"/>
      </right>
      <top style="medium">
        <color indexed="64"/>
      </top>
      <bottom/>
      <diagonal/>
    </border>
    <border>
      <left/>
      <right/>
      <top/>
      <bottom style="thin">
        <color indexed="64"/>
      </bottom>
      <diagonal/>
    </border>
    <border>
      <left/>
      <right style="thin">
        <color indexed="64"/>
      </right>
      <top style="medium">
        <color indexed="64"/>
      </top>
      <bottom style="medium">
        <color indexed="64"/>
      </bottom>
      <diagonal/>
    </border>
    <border>
      <left style="thick">
        <color rgb="FFFF0000"/>
      </left>
      <right style="medium">
        <color indexed="64"/>
      </right>
      <top style="thick">
        <color rgb="FFFF0000"/>
      </top>
      <bottom style="thick">
        <color rgb="FFFF0000"/>
      </bottom>
      <diagonal/>
    </border>
    <border>
      <left style="thin">
        <color indexed="64"/>
      </left>
      <right/>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thin">
        <color indexed="64"/>
      </top>
      <bottom/>
      <diagonal/>
    </border>
    <border>
      <left style="medium">
        <color indexed="64"/>
      </left>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diagonal/>
    </border>
  </borders>
  <cellStyleXfs count="2">
    <xf numFmtId="0" fontId="0" fillId="0" borderId="0"/>
    <xf numFmtId="9" fontId="13" fillId="0" borderId="0" applyFont="0" applyFill="0" applyBorder="0" applyAlignment="0" applyProtection="0"/>
  </cellStyleXfs>
  <cellXfs count="186">
    <xf numFmtId="0" fontId="0" fillId="0" borderId="0" xfId="0"/>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164" fontId="1" fillId="0" borderId="0" xfId="0" applyNumberFormat="1" applyFont="1" applyAlignment="1">
      <alignment horizontal="right" vertical="center"/>
    </xf>
    <xf numFmtId="0" fontId="0" fillId="0" borderId="0" xfId="0" applyAlignment="1">
      <alignment horizontal="right"/>
    </xf>
    <xf numFmtId="164" fontId="2" fillId="0" borderId="0" xfId="0" applyNumberFormat="1" applyFont="1" applyAlignment="1">
      <alignment horizontal="center" vertical="center"/>
    </xf>
    <xf numFmtId="165" fontId="2" fillId="0" borderId="0" xfId="0" applyNumberFormat="1" applyFont="1" applyAlignment="1">
      <alignment horizontal="center" vertical="center"/>
    </xf>
    <xf numFmtId="0" fontId="0" fillId="0" borderId="0" xfId="0" applyAlignment="1">
      <alignment vertical="center"/>
    </xf>
    <xf numFmtId="0" fontId="3" fillId="0" borderId="0" xfId="0" applyFont="1" applyAlignment="1">
      <alignment horizontal="right" vertical="top"/>
    </xf>
    <xf numFmtId="164" fontId="4" fillId="0" borderId="7" xfId="0" applyNumberFormat="1" applyFont="1" applyBorder="1" applyAlignment="1">
      <alignment horizontal="center" vertical="center"/>
    </xf>
    <xf numFmtId="165" fontId="0" fillId="0" borderId="8" xfId="0" applyNumberFormat="1" applyBorder="1"/>
    <xf numFmtId="0" fontId="5" fillId="0" borderId="12" xfId="0" applyFont="1" applyBorder="1" applyAlignment="1">
      <alignment horizontal="center" vertical="center"/>
    </xf>
    <xf numFmtId="0" fontId="5" fillId="0" borderId="0" xfId="0" applyFont="1" applyAlignment="1">
      <alignment vertical="center"/>
    </xf>
    <xf numFmtId="0" fontId="8" fillId="0" borderId="2" xfId="0" applyFont="1" applyBorder="1" applyAlignment="1">
      <alignment vertical="center"/>
    </xf>
    <xf numFmtId="0" fontId="9" fillId="0" borderId="2" xfId="0" applyFont="1" applyBorder="1" applyAlignment="1">
      <alignment vertical="center"/>
    </xf>
    <xf numFmtId="0" fontId="9" fillId="0" borderId="2" xfId="0" applyFont="1" applyBorder="1" applyAlignment="1">
      <alignment horizontal="center"/>
    </xf>
    <xf numFmtId="0" fontId="5" fillId="0" borderId="0" xfId="0" applyFont="1" applyAlignment="1">
      <alignment horizontal="center" vertical="center" wrapText="1"/>
    </xf>
    <xf numFmtId="0" fontId="10" fillId="0" borderId="0" xfId="0" applyFont="1"/>
    <xf numFmtId="0" fontId="0" fillId="0" borderId="0" xfId="0" applyAlignment="1">
      <alignment horizontal="center" vertical="center"/>
    </xf>
    <xf numFmtId="0" fontId="11" fillId="0" borderId="0" xfId="0" applyFont="1"/>
    <xf numFmtId="0" fontId="12" fillId="0" borderId="0" xfId="0" applyFont="1"/>
    <xf numFmtId="0" fontId="5" fillId="0" borderId="0" xfId="0" applyFont="1"/>
    <xf numFmtId="164" fontId="5" fillId="0" borderId="0" xfId="0" applyNumberFormat="1" applyFont="1" applyAlignment="1">
      <alignment horizontal="center" vertical="center"/>
    </xf>
    <xf numFmtId="164" fontId="5" fillId="0" borderId="0" xfId="0" applyNumberFormat="1" applyFont="1"/>
    <xf numFmtId="0" fontId="5" fillId="0" borderId="25" xfId="0" applyFont="1" applyBorder="1" applyAlignment="1">
      <alignment horizontal="center" vertical="center"/>
    </xf>
    <xf numFmtId="0" fontId="5" fillId="0" borderId="26" xfId="0" applyFont="1" applyBorder="1" applyAlignment="1">
      <alignment horizontal="center" vertical="center"/>
    </xf>
    <xf numFmtId="0" fontId="5" fillId="0" borderId="27" xfId="0" applyFont="1" applyBorder="1" applyAlignment="1">
      <alignment horizontal="center" vertical="center"/>
    </xf>
    <xf numFmtId="0" fontId="5" fillId="0" borderId="28" xfId="0" applyFont="1" applyBorder="1" applyAlignment="1">
      <alignment horizontal="center" vertical="center"/>
    </xf>
    <xf numFmtId="164" fontId="5" fillId="0" borderId="25" xfId="0" applyNumberFormat="1" applyFont="1" applyBorder="1" applyAlignment="1">
      <alignment horizontal="center" vertical="center"/>
    </xf>
    <xf numFmtId="164" fontId="3" fillId="0" borderId="29" xfId="0" applyNumberFormat="1" applyFont="1" applyBorder="1" applyAlignment="1">
      <alignment horizontal="center" vertical="center"/>
    </xf>
    <xf numFmtId="0" fontId="5" fillId="0" borderId="30" xfId="0" applyFont="1" applyBorder="1"/>
    <xf numFmtId="0" fontId="5" fillId="0" borderId="31" xfId="0" applyFont="1" applyBorder="1"/>
    <xf numFmtId="0" fontId="5" fillId="0" borderId="32" xfId="0" applyFont="1" applyBorder="1"/>
    <xf numFmtId="0" fontId="5" fillId="0" borderId="33" xfId="0" applyFont="1" applyBorder="1"/>
    <xf numFmtId="164" fontId="5" fillId="0" borderId="30" xfId="0" applyNumberFormat="1" applyFont="1" applyBorder="1" applyAlignment="1">
      <alignment horizontal="center" vertical="center"/>
    </xf>
    <xf numFmtId="164" fontId="5" fillId="0" borderId="29" xfId="0" applyNumberFormat="1" applyFont="1" applyBorder="1"/>
    <xf numFmtId="0" fontId="5" fillId="0" borderId="34" xfId="0" applyFont="1" applyBorder="1" applyAlignment="1">
      <alignment horizontal="center" vertical="center"/>
    </xf>
    <xf numFmtId="0" fontId="0" fillId="0" borderId="35" xfId="0" applyBorder="1" applyAlignment="1">
      <alignment horizontal="center" vertical="center"/>
    </xf>
    <xf numFmtId="164" fontId="0" fillId="0" borderId="35" xfId="0" applyNumberFormat="1" applyBorder="1" applyAlignment="1">
      <alignment horizontal="center" vertical="center"/>
    </xf>
    <xf numFmtId="165" fontId="5" fillId="0" borderId="36" xfId="0" applyNumberFormat="1" applyFont="1" applyBorder="1"/>
    <xf numFmtId="0" fontId="5" fillId="0" borderId="37" xfId="0" applyFont="1" applyBorder="1" applyAlignment="1">
      <alignment horizontal="center" vertical="center"/>
    </xf>
    <xf numFmtId="164" fontId="5" fillId="0" borderId="37" xfId="0" applyNumberFormat="1" applyFont="1" applyBorder="1" applyAlignment="1">
      <alignment horizontal="center" vertical="center"/>
    </xf>
    <xf numFmtId="165" fontId="5" fillId="0" borderId="38" xfId="0" applyNumberFormat="1" applyFont="1" applyBorder="1"/>
    <xf numFmtId="0" fontId="5" fillId="0" borderId="39" xfId="0" applyFont="1" applyBorder="1"/>
    <xf numFmtId="164" fontId="5" fillId="0" borderId="39" xfId="0" applyNumberFormat="1" applyFont="1" applyBorder="1" applyAlignment="1">
      <alignment horizontal="center" vertical="center"/>
    </xf>
    <xf numFmtId="165" fontId="5" fillId="0" borderId="40" xfId="0" applyNumberFormat="1" applyFont="1" applyBorder="1"/>
    <xf numFmtId="165" fontId="5" fillId="0" borderId="0" xfId="0" applyNumberFormat="1" applyFont="1"/>
    <xf numFmtId="0" fontId="5" fillId="0" borderId="13" xfId="0" applyFont="1" applyBorder="1" applyAlignment="1">
      <alignment horizontal="center" vertical="center"/>
    </xf>
    <xf numFmtId="0" fontId="15" fillId="0" borderId="0" xfId="0" applyFont="1"/>
    <xf numFmtId="0" fontId="16" fillId="0" borderId="0" xfId="0" applyFont="1"/>
    <xf numFmtId="0" fontId="17" fillId="0" borderId="29" xfId="0" applyFont="1" applyBorder="1" applyAlignment="1">
      <alignment horizontal="center"/>
    </xf>
    <xf numFmtId="0" fontId="17" fillId="0" borderId="29" xfId="0" applyFont="1" applyBorder="1"/>
    <xf numFmtId="164" fontId="16" fillId="0" borderId="29" xfId="0" applyNumberFormat="1" applyFont="1" applyBorder="1"/>
    <xf numFmtId="0" fontId="16" fillId="0" borderId="18" xfId="0" applyFont="1" applyBorder="1" applyAlignment="1">
      <alignment horizontal="left"/>
    </xf>
    <xf numFmtId="0" fontId="16" fillId="0" borderId="21" xfId="0" applyFont="1" applyBorder="1" applyAlignment="1">
      <alignment horizontal="left"/>
    </xf>
    <xf numFmtId="167" fontId="0" fillId="0" borderId="0" xfId="0" applyNumberFormat="1"/>
    <xf numFmtId="0" fontId="0" fillId="0" borderId="1" xfId="0" applyBorder="1"/>
    <xf numFmtId="0" fontId="0" fillId="0" borderId="12" xfId="0" applyBorder="1"/>
    <xf numFmtId="0" fontId="0" fillId="0" borderId="4" xfId="0" applyBorder="1"/>
    <xf numFmtId="0" fontId="0" fillId="3" borderId="29" xfId="0" applyFill="1" applyBorder="1" applyAlignment="1">
      <alignment horizontal="center"/>
    </xf>
    <xf numFmtId="167" fontId="0" fillId="0" borderId="48" xfId="0" applyNumberFormat="1" applyBorder="1"/>
    <xf numFmtId="167" fontId="0" fillId="0" borderId="49" xfId="0" applyNumberFormat="1" applyBorder="1"/>
    <xf numFmtId="167" fontId="0" fillId="0" borderId="50" xfId="0" applyNumberFormat="1" applyBorder="1"/>
    <xf numFmtId="0" fontId="0" fillId="0" borderId="47" xfId="0" applyBorder="1"/>
    <xf numFmtId="0" fontId="0" fillId="0" borderId="51" xfId="0" applyBorder="1"/>
    <xf numFmtId="0" fontId="0" fillId="3" borderId="9" xfId="0" applyFill="1" applyBorder="1" applyAlignment="1">
      <alignment horizontal="center"/>
    </xf>
    <xf numFmtId="167" fontId="0" fillId="3" borderId="11" xfId="0" applyNumberFormat="1" applyFill="1" applyBorder="1" applyAlignment="1">
      <alignment horizontal="center"/>
    </xf>
    <xf numFmtId="9" fontId="0" fillId="0" borderId="49" xfId="0" applyNumberFormat="1" applyBorder="1"/>
    <xf numFmtId="0" fontId="0" fillId="3" borderId="46" xfId="0" applyFill="1" applyBorder="1" applyAlignment="1">
      <alignment horizontal="center"/>
    </xf>
    <xf numFmtId="9" fontId="0" fillId="0" borderId="0" xfId="0" applyNumberFormat="1"/>
    <xf numFmtId="9" fontId="0" fillId="0" borderId="48" xfId="0" applyNumberFormat="1" applyBorder="1"/>
    <xf numFmtId="9" fontId="0" fillId="0" borderId="0" xfId="1" applyFont="1" applyBorder="1"/>
    <xf numFmtId="0" fontId="5" fillId="0" borderId="15" xfId="0" applyFont="1" applyBorder="1" applyAlignment="1">
      <alignment horizontal="right" vertical="center"/>
    </xf>
    <xf numFmtId="0" fontId="5" fillId="0" borderId="18" xfId="0" applyFont="1" applyBorder="1" applyAlignment="1">
      <alignment horizontal="right" vertical="center"/>
    </xf>
    <xf numFmtId="0" fontId="5" fillId="0" borderId="21" xfId="0" applyFont="1" applyBorder="1" applyAlignment="1">
      <alignment horizontal="right" vertical="center" wrapText="1"/>
    </xf>
    <xf numFmtId="0" fontId="5" fillId="0" borderId="41" xfId="0" applyFont="1" applyBorder="1" applyAlignment="1">
      <alignment horizontal="right" vertical="center"/>
    </xf>
    <xf numFmtId="0" fontId="5" fillId="0" borderId="42" xfId="0" applyFont="1" applyBorder="1" applyAlignment="1">
      <alignment horizontal="right" vertical="center"/>
    </xf>
    <xf numFmtId="0" fontId="5" fillId="0" borderId="44" xfId="0" applyFont="1" applyBorder="1" applyAlignment="1">
      <alignment horizontal="right" vertical="center" wrapText="1"/>
    </xf>
    <xf numFmtId="0" fontId="5" fillId="0" borderId="42" xfId="0" applyFont="1" applyBorder="1" applyAlignment="1">
      <alignment horizontal="right" vertical="center" wrapText="1"/>
    </xf>
    <xf numFmtId="0" fontId="19" fillId="0" borderId="20" xfId="0" applyFont="1" applyBorder="1" applyAlignment="1">
      <alignment vertical="center"/>
    </xf>
    <xf numFmtId="0" fontId="5" fillId="0" borderId="18" xfId="0" applyFont="1" applyBorder="1" applyAlignment="1">
      <alignment horizontal="right" vertical="center" wrapText="1"/>
    </xf>
    <xf numFmtId="0" fontId="5" fillId="0" borderId="53" xfId="0" applyFont="1" applyBorder="1" applyAlignment="1">
      <alignment horizontal="center" vertical="center" wrapText="1"/>
    </xf>
    <xf numFmtId="0" fontId="5" fillId="0" borderId="52" xfId="0" applyFont="1" applyBorder="1" applyAlignment="1">
      <alignment horizontal="center" vertical="center" wrapText="1"/>
    </xf>
    <xf numFmtId="0" fontId="5" fillId="0" borderId="54" xfId="0" applyFont="1" applyBorder="1" applyAlignment="1">
      <alignment horizontal="center" vertical="center" wrapText="1"/>
    </xf>
    <xf numFmtId="0" fontId="5" fillId="0" borderId="18" xfId="0" applyFont="1" applyBorder="1" applyAlignment="1">
      <alignment vertical="center"/>
    </xf>
    <xf numFmtId="0" fontId="5" fillId="0" borderId="19" xfId="0" applyFont="1" applyBorder="1" applyAlignment="1">
      <alignment vertical="center"/>
    </xf>
    <xf numFmtId="0" fontId="5" fillId="0" borderId="20" xfId="0" applyFont="1" applyBorder="1" applyAlignment="1">
      <alignment vertical="center"/>
    </xf>
    <xf numFmtId="0" fontId="5" fillId="0" borderId="22" xfId="0" applyFont="1" applyBorder="1" applyAlignment="1">
      <alignment horizontal="center" vertical="center" wrapText="1"/>
    </xf>
    <xf numFmtId="0" fontId="5" fillId="0" borderId="23" xfId="0" applyFont="1" applyBorder="1" applyAlignment="1">
      <alignment horizontal="center" vertical="center" wrapText="1"/>
    </xf>
    <xf numFmtId="0" fontId="19" fillId="0" borderId="16" xfId="0" applyFont="1" applyBorder="1" applyAlignment="1">
      <alignment vertical="center"/>
    </xf>
    <xf numFmtId="0" fontId="19" fillId="0" borderId="17" xfId="0" applyFont="1" applyBorder="1" applyAlignment="1">
      <alignment vertical="center"/>
    </xf>
    <xf numFmtId="49" fontId="19" fillId="0" borderId="19" xfId="0" applyNumberFormat="1" applyFont="1" applyBorder="1" applyAlignment="1">
      <alignment vertical="center"/>
    </xf>
    <xf numFmtId="49" fontId="19" fillId="0" borderId="20" xfId="0" applyNumberFormat="1" applyFont="1" applyBorder="1" applyAlignment="1">
      <alignment vertical="center"/>
    </xf>
    <xf numFmtId="0" fontId="5" fillId="0" borderId="19" xfId="0" applyFont="1" applyBorder="1" applyAlignment="1">
      <alignment horizontal="left" vertical="center"/>
    </xf>
    <xf numFmtId="0" fontId="19" fillId="0" borderId="20" xfId="0" applyFont="1" applyBorder="1" applyAlignment="1">
      <alignment horizontal="left" vertical="center"/>
    </xf>
    <xf numFmtId="0" fontId="19" fillId="0" borderId="19" xfId="0" applyFont="1" applyBorder="1" applyAlignment="1">
      <alignment vertical="center"/>
    </xf>
    <xf numFmtId="0" fontId="19" fillId="0" borderId="20" xfId="0" applyFont="1" applyBorder="1" applyAlignment="1">
      <alignment vertical="center"/>
    </xf>
    <xf numFmtId="0" fontId="19" fillId="0" borderId="22" xfId="0" applyFont="1" applyBorder="1" applyAlignment="1">
      <alignment horizontal="left" vertical="center" wrapText="1"/>
    </xf>
    <xf numFmtId="0" fontId="19" fillId="0" borderId="23" xfId="0" applyFont="1" applyBorder="1" applyAlignment="1">
      <alignment horizontal="left" vertical="center" wrapText="1"/>
    </xf>
    <xf numFmtId="0" fontId="19" fillId="0" borderId="21" xfId="0" applyFont="1" applyBorder="1" applyAlignment="1">
      <alignment vertical="center"/>
    </xf>
    <xf numFmtId="0" fontId="19" fillId="0" borderId="22" xfId="0" applyFont="1" applyBorder="1" applyAlignment="1">
      <alignment vertical="center"/>
    </xf>
    <xf numFmtId="0" fontId="19" fillId="0" borderId="23" xfId="0" applyFont="1" applyBorder="1" applyAlignment="1">
      <alignment vertical="center"/>
    </xf>
    <xf numFmtId="0" fontId="19" fillId="0" borderId="18" xfId="0" applyFont="1" applyBorder="1" applyAlignment="1">
      <alignment vertical="center"/>
    </xf>
    <xf numFmtId="0" fontId="5" fillId="0" borderId="0" xfId="0" applyFont="1" applyAlignment="1">
      <alignment vertical="center"/>
    </xf>
    <xf numFmtId="0" fontId="19" fillId="0" borderId="15" xfId="0" applyFont="1" applyBorder="1" applyAlignment="1">
      <alignment vertical="center"/>
    </xf>
    <xf numFmtId="0" fontId="5" fillId="0" borderId="20" xfId="0" applyFont="1" applyBorder="1" applyAlignment="1">
      <alignment horizontal="left" vertical="center"/>
    </xf>
    <xf numFmtId="0" fontId="17" fillId="0" borderId="13" xfId="0" applyFont="1" applyBorder="1" applyAlignment="1">
      <alignment horizontal="center"/>
    </xf>
    <xf numFmtId="0" fontId="17" fillId="0" borderId="14" xfId="0" applyFont="1" applyBorder="1" applyAlignment="1">
      <alignment horizontal="center"/>
    </xf>
    <xf numFmtId="0" fontId="0" fillId="0" borderId="2" xfId="0" applyBorder="1" applyAlignment="1">
      <alignment horizontal="center" vertical="center" wrapText="1"/>
    </xf>
    <xf numFmtId="0" fontId="0" fillId="0" borderId="5" xfId="0" applyBorder="1" applyAlignment="1">
      <alignment horizontal="center" vertical="center" wrapText="1"/>
    </xf>
    <xf numFmtId="0" fontId="1" fillId="2" borderId="9" xfId="0" applyFont="1" applyFill="1" applyBorder="1" applyAlignment="1">
      <alignment horizontal="center" vertical="center"/>
    </xf>
    <xf numFmtId="0" fontId="1" fillId="2" borderId="10" xfId="0" applyFont="1" applyFill="1" applyBorder="1" applyAlignment="1">
      <alignment horizontal="center" vertical="center"/>
    </xf>
    <xf numFmtId="0" fontId="1" fillId="2" borderId="11" xfId="0" applyFont="1" applyFill="1" applyBorder="1" applyAlignment="1">
      <alignment horizontal="center" vertical="center"/>
    </xf>
    <xf numFmtId="0" fontId="5" fillId="0" borderId="0" xfId="0" applyFont="1" applyAlignment="1">
      <alignment horizontal="left" vertical="top" wrapText="1"/>
    </xf>
    <xf numFmtId="164" fontId="5" fillId="0" borderId="34" xfId="0" applyNumberFormat="1" applyFont="1" applyBorder="1" applyAlignment="1">
      <alignment horizontal="center" vertical="center"/>
    </xf>
    <xf numFmtId="166" fontId="19" fillId="0" borderId="19" xfId="0" applyNumberFormat="1" applyFont="1" applyBorder="1" applyAlignment="1">
      <alignment horizontal="center" vertical="center"/>
    </xf>
    <xf numFmtId="166" fontId="19" fillId="0" borderId="8" xfId="0" applyNumberFormat="1" applyFont="1" applyBorder="1" applyAlignment="1">
      <alignment horizontal="center" vertical="center"/>
    </xf>
    <xf numFmtId="0" fontId="5" fillId="0" borderId="24" xfId="0" applyFont="1" applyBorder="1" applyAlignment="1">
      <alignment horizontal="center" vertical="center" wrapText="1"/>
    </xf>
    <xf numFmtId="0" fontId="5" fillId="0" borderId="19" xfId="0" applyFont="1" applyBorder="1" applyAlignment="1">
      <alignment horizontal="center" vertical="center" wrapText="1"/>
    </xf>
    <xf numFmtId="0" fontId="5" fillId="0" borderId="8" xfId="0" applyFont="1" applyBorder="1" applyAlignment="1">
      <alignment horizontal="center" vertical="center" wrapText="1"/>
    </xf>
    <xf numFmtId="0" fontId="5" fillId="0" borderId="0" xfId="0" applyFont="1" applyAlignment="1">
      <alignment horizontal="left" vertical="center" wrapText="1"/>
    </xf>
    <xf numFmtId="0" fontId="0" fillId="3" borderId="1" xfId="0" applyFill="1" applyBorder="1" applyAlignment="1">
      <alignment horizontal="center"/>
    </xf>
    <xf numFmtId="0" fontId="0" fillId="3" borderId="3" xfId="0" applyFill="1" applyBorder="1" applyAlignment="1">
      <alignment horizontal="center"/>
    </xf>
    <xf numFmtId="9" fontId="18" fillId="5" borderId="29" xfId="0" applyNumberFormat="1" applyFont="1" applyFill="1" applyBorder="1"/>
    <xf numFmtId="164" fontId="20" fillId="7" borderId="29" xfId="0" applyNumberFormat="1" applyFont="1" applyFill="1" applyBorder="1"/>
    <xf numFmtId="164" fontId="16" fillId="0" borderId="0" xfId="0" applyNumberFormat="1" applyFont="1" applyBorder="1"/>
    <xf numFmtId="0" fontId="0" fillId="0" borderId="0" xfId="0" applyBorder="1"/>
    <xf numFmtId="164" fontId="18" fillId="0" borderId="0" xfId="0" applyNumberFormat="1" applyFont="1" applyBorder="1"/>
    <xf numFmtId="0" fontId="22" fillId="0" borderId="0" xfId="0" applyFont="1" applyAlignment="1">
      <alignment horizontal="center"/>
    </xf>
    <xf numFmtId="164" fontId="23" fillId="4" borderId="14" xfId="0" applyNumberFormat="1" applyFont="1" applyFill="1" applyBorder="1" applyAlignment="1">
      <alignment horizontal="center"/>
    </xf>
    <xf numFmtId="164" fontId="21" fillId="9" borderId="29" xfId="0" applyNumberFormat="1" applyFont="1" applyFill="1" applyBorder="1"/>
    <xf numFmtId="164" fontId="23" fillId="4" borderId="13" xfId="0" applyNumberFormat="1" applyFont="1" applyFill="1" applyBorder="1" applyAlignment="1">
      <alignment horizontal="center"/>
    </xf>
    <xf numFmtId="0" fontId="24" fillId="0" borderId="7" xfId="0" applyFont="1" applyBorder="1" applyAlignment="1">
      <alignment horizontal="center"/>
    </xf>
    <xf numFmtId="0" fontId="24" fillId="0" borderId="0" xfId="0" applyFont="1"/>
    <xf numFmtId="0" fontId="22" fillId="0" borderId="55" xfId="0" applyFont="1" applyBorder="1" applyAlignment="1">
      <alignment horizontal="center"/>
    </xf>
    <xf numFmtId="0" fontId="22" fillId="0" borderId="56" xfId="0" applyFont="1" applyBorder="1" applyAlignment="1">
      <alignment horizontal="center"/>
    </xf>
    <xf numFmtId="167" fontId="0" fillId="0" borderId="0" xfId="0" applyNumberFormat="1" applyBorder="1"/>
    <xf numFmtId="9" fontId="0" fillId="0" borderId="0" xfId="0" applyNumberFormat="1" applyBorder="1"/>
    <xf numFmtId="167" fontId="0" fillId="0" borderId="5" xfId="0" applyNumberFormat="1" applyBorder="1"/>
    <xf numFmtId="167" fontId="0" fillId="0" borderId="2" xfId="0" applyNumberFormat="1" applyBorder="1"/>
    <xf numFmtId="0" fontId="0" fillId="0" borderId="57" xfId="0" applyBorder="1"/>
    <xf numFmtId="9" fontId="0" fillId="0" borderId="50" xfId="0" applyNumberFormat="1" applyBorder="1"/>
    <xf numFmtId="0" fontId="1" fillId="2" borderId="59" xfId="0" applyFont="1" applyFill="1" applyBorder="1" applyAlignment="1">
      <alignment horizontal="center" vertical="center"/>
    </xf>
    <xf numFmtId="0" fontId="19" fillId="0" borderId="60" xfId="0" applyFont="1" applyBorder="1" applyAlignment="1">
      <alignment vertical="center"/>
    </xf>
    <xf numFmtId="0" fontId="5" fillId="0" borderId="58" xfId="0" applyFont="1" applyBorder="1" applyAlignment="1">
      <alignment horizontal="center" vertical="center"/>
    </xf>
    <xf numFmtId="0" fontId="1" fillId="2" borderId="61" xfId="0" applyFont="1" applyFill="1" applyBorder="1" applyAlignment="1">
      <alignment horizontal="center" vertical="center"/>
    </xf>
    <xf numFmtId="0" fontId="5" fillId="0" borderId="0" xfId="0" applyFont="1" applyBorder="1" applyAlignment="1">
      <alignment horizontal="center" vertical="center"/>
    </xf>
    <xf numFmtId="0" fontId="5" fillId="0" borderId="26" xfId="0" applyFont="1" applyBorder="1" applyAlignment="1">
      <alignment horizontal="right" vertical="center"/>
    </xf>
    <xf numFmtId="0" fontId="5" fillId="0" borderId="8" xfId="0" applyFont="1" applyBorder="1" applyAlignment="1">
      <alignment horizontal="right" vertical="center"/>
    </xf>
    <xf numFmtId="0" fontId="5" fillId="0" borderId="8" xfId="0" applyFont="1" applyBorder="1" applyAlignment="1">
      <alignment horizontal="right" vertical="center" wrapText="1"/>
    </xf>
    <xf numFmtId="0" fontId="5" fillId="0" borderId="31" xfId="0" applyFont="1" applyBorder="1" applyAlignment="1">
      <alignment horizontal="right" vertical="center" wrapText="1"/>
    </xf>
    <xf numFmtId="0" fontId="5" fillId="0" borderId="62" xfId="0" applyFont="1" applyBorder="1" applyAlignment="1">
      <alignment horizontal="center" vertical="center"/>
    </xf>
    <xf numFmtId="0" fontId="0" fillId="0" borderId="48" xfId="0" applyBorder="1"/>
    <xf numFmtId="167" fontId="0" fillId="3" borderId="64" xfId="0" applyNumberFormat="1" applyFill="1" applyBorder="1" applyAlignment="1">
      <alignment horizontal="center"/>
    </xf>
    <xf numFmtId="167" fontId="0" fillId="3" borderId="13" xfId="0" applyNumberFormat="1" applyFill="1" applyBorder="1" applyAlignment="1">
      <alignment horizontal="center"/>
    </xf>
    <xf numFmtId="0" fontId="0" fillId="3" borderId="11" xfId="0" applyFill="1" applyBorder="1" applyAlignment="1">
      <alignment horizontal="center"/>
    </xf>
    <xf numFmtId="14" fontId="19" fillId="9" borderId="19" xfId="0" applyNumberFormat="1" applyFont="1" applyFill="1" applyBorder="1" applyAlignment="1">
      <alignment horizontal="center" vertical="center"/>
    </xf>
    <xf numFmtId="14" fontId="5" fillId="9" borderId="18" xfId="0" applyNumberFormat="1" applyFont="1" applyFill="1" applyBorder="1" applyAlignment="1">
      <alignment horizontal="center" vertical="center"/>
    </xf>
    <xf numFmtId="14" fontId="5" fillId="9" borderId="19" xfId="0" applyNumberFormat="1" applyFont="1" applyFill="1" applyBorder="1" applyAlignment="1">
      <alignment horizontal="center" vertical="center"/>
    </xf>
    <xf numFmtId="0" fontId="16" fillId="0" borderId="65" xfId="0" applyFont="1" applyBorder="1" applyAlignment="1">
      <alignment horizontal="center"/>
    </xf>
    <xf numFmtId="0" fontId="16" fillId="0" borderId="44" xfId="0" applyFont="1" applyBorder="1" applyAlignment="1">
      <alignment horizontal="center"/>
    </xf>
    <xf numFmtId="0" fontId="16" fillId="0" borderId="66" xfId="0" applyFont="1" applyBorder="1" applyAlignment="1">
      <alignment horizontal="left"/>
    </xf>
    <xf numFmtId="0" fontId="16" fillId="0" borderId="69" xfId="0" applyFont="1" applyBorder="1" applyAlignment="1">
      <alignment horizontal="center"/>
    </xf>
    <xf numFmtId="0" fontId="17" fillId="0" borderId="46" xfId="0" applyFont="1" applyBorder="1" applyAlignment="1">
      <alignment horizontal="center"/>
    </xf>
    <xf numFmtId="0" fontId="14" fillId="8" borderId="67" xfId="0" applyFont="1" applyFill="1" applyBorder="1" applyAlignment="1">
      <alignment horizontal="left"/>
    </xf>
    <xf numFmtId="0" fontId="14" fillId="8" borderId="68" xfId="0" applyFont="1" applyFill="1" applyBorder="1" applyAlignment="1">
      <alignment horizontal="left"/>
    </xf>
    <xf numFmtId="0" fontId="14" fillId="8" borderId="42" xfId="0" applyFont="1" applyFill="1" applyBorder="1" applyAlignment="1">
      <alignment horizontal="left"/>
    </xf>
    <xf numFmtId="0" fontId="14" fillId="8" borderId="43" xfId="0" applyFont="1" applyFill="1" applyBorder="1" applyAlignment="1">
      <alignment horizontal="left"/>
    </xf>
    <xf numFmtId="0" fontId="14" fillId="8" borderId="44" xfId="0" applyFont="1" applyFill="1" applyBorder="1" applyAlignment="1">
      <alignment horizontal="left"/>
    </xf>
    <xf numFmtId="0" fontId="14" fillId="8" borderId="45" xfId="0" applyFont="1" applyFill="1" applyBorder="1" applyAlignment="1">
      <alignment horizontal="left"/>
    </xf>
    <xf numFmtId="0" fontId="0" fillId="8" borderId="2" xfId="0" applyFill="1" applyBorder="1"/>
    <xf numFmtId="0" fontId="0" fillId="8" borderId="0" xfId="0" applyFill="1" applyBorder="1"/>
    <xf numFmtId="0" fontId="0" fillId="8" borderId="5" xfId="0" applyFill="1" applyBorder="1"/>
    <xf numFmtId="0" fontId="0" fillId="8" borderId="1" xfId="0" applyFill="1" applyBorder="1"/>
    <xf numFmtId="0" fontId="0" fillId="8" borderId="12" xfId="0" applyFill="1" applyBorder="1"/>
    <xf numFmtId="0" fontId="0" fillId="8" borderId="4" xfId="0" applyFill="1" applyBorder="1"/>
    <xf numFmtId="0" fontId="0" fillId="6" borderId="12" xfId="0" applyNumberFormat="1" applyFill="1" applyBorder="1" applyAlignment="1">
      <alignment horizontal="center" vertical="center"/>
    </xf>
    <xf numFmtId="14" fontId="0" fillId="6" borderId="37" xfId="0" applyNumberFormat="1" applyFill="1" applyBorder="1" applyAlignment="1">
      <alignment horizontal="center" vertical="center"/>
    </xf>
    <xf numFmtId="0" fontId="0" fillId="6" borderId="12" xfId="0" applyFill="1" applyBorder="1"/>
    <xf numFmtId="0" fontId="0" fillId="6" borderId="37" xfId="0" applyNumberFormat="1" applyFill="1" applyBorder="1" applyAlignment="1">
      <alignment horizontal="center" vertical="center"/>
    </xf>
    <xf numFmtId="0" fontId="0" fillId="6" borderId="4" xfId="0" applyFill="1" applyBorder="1"/>
    <xf numFmtId="0" fontId="0" fillId="6" borderId="63" xfId="0" applyNumberFormat="1" applyFill="1" applyBorder="1" applyAlignment="1">
      <alignment horizontal="center" vertical="center"/>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316230</xdr:colOff>
      <xdr:row>62</xdr:row>
      <xdr:rowOff>26670</xdr:rowOff>
    </xdr:from>
    <xdr:to>
      <xdr:col>0</xdr:col>
      <xdr:colOff>483870</xdr:colOff>
      <xdr:row>62</xdr:row>
      <xdr:rowOff>171450</xdr:rowOff>
    </xdr:to>
    <xdr:sp macro="" textlink="">
      <xdr:nvSpPr>
        <xdr:cNvPr id="2" name="Cube 1">
          <a:extLst>
            <a:ext uri="{FF2B5EF4-FFF2-40B4-BE49-F238E27FC236}">
              <a16:creationId xmlns:a16="http://schemas.microsoft.com/office/drawing/2014/main" id="{60FF3780-6D61-471F-968B-135866FF9E69}"/>
            </a:ext>
          </a:extLst>
        </xdr:cNvPr>
        <xdr:cNvSpPr/>
      </xdr:nvSpPr>
      <xdr:spPr>
        <a:xfrm>
          <a:off x="316230" y="1453324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300990</xdr:colOff>
      <xdr:row>62</xdr:row>
      <xdr:rowOff>22860</xdr:rowOff>
    </xdr:from>
    <xdr:to>
      <xdr:col>1</xdr:col>
      <xdr:colOff>468630</xdr:colOff>
      <xdr:row>62</xdr:row>
      <xdr:rowOff>167640</xdr:rowOff>
    </xdr:to>
    <xdr:sp macro="" textlink="">
      <xdr:nvSpPr>
        <xdr:cNvPr id="3" name="Cube 2">
          <a:extLst>
            <a:ext uri="{FF2B5EF4-FFF2-40B4-BE49-F238E27FC236}">
              <a16:creationId xmlns:a16="http://schemas.microsoft.com/office/drawing/2014/main" id="{BE854551-4EE0-4D61-8BAE-0E1F61E2CE3B}"/>
            </a:ext>
          </a:extLst>
        </xdr:cNvPr>
        <xdr:cNvSpPr/>
      </xdr:nvSpPr>
      <xdr:spPr>
        <a:xfrm>
          <a:off x="111537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323850</xdr:colOff>
      <xdr:row>62</xdr:row>
      <xdr:rowOff>22860</xdr:rowOff>
    </xdr:from>
    <xdr:to>
      <xdr:col>2</xdr:col>
      <xdr:colOff>491490</xdr:colOff>
      <xdr:row>62</xdr:row>
      <xdr:rowOff>167640</xdr:rowOff>
    </xdr:to>
    <xdr:sp macro="" textlink="">
      <xdr:nvSpPr>
        <xdr:cNvPr id="4" name="Cube 3">
          <a:extLst>
            <a:ext uri="{FF2B5EF4-FFF2-40B4-BE49-F238E27FC236}">
              <a16:creationId xmlns:a16="http://schemas.microsoft.com/office/drawing/2014/main" id="{1941CFE8-53C0-47FD-B6CF-A9C86EB7C05D}"/>
            </a:ext>
          </a:extLst>
        </xdr:cNvPr>
        <xdr:cNvSpPr/>
      </xdr:nvSpPr>
      <xdr:spPr>
        <a:xfrm>
          <a:off x="190023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438150</xdr:colOff>
      <xdr:row>62</xdr:row>
      <xdr:rowOff>19050</xdr:rowOff>
    </xdr:from>
    <xdr:to>
      <xdr:col>3</xdr:col>
      <xdr:colOff>605790</xdr:colOff>
      <xdr:row>62</xdr:row>
      <xdr:rowOff>163830</xdr:rowOff>
    </xdr:to>
    <xdr:sp macro="" textlink="">
      <xdr:nvSpPr>
        <xdr:cNvPr id="5" name="Cube 4">
          <a:extLst>
            <a:ext uri="{FF2B5EF4-FFF2-40B4-BE49-F238E27FC236}">
              <a16:creationId xmlns:a16="http://schemas.microsoft.com/office/drawing/2014/main" id="{CD8A7A95-1FB6-4B26-AB3C-CFE1964A8015}"/>
            </a:ext>
          </a:extLst>
        </xdr:cNvPr>
        <xdr:cNvSpPr/>
      </xdr:nvSpPr>
      <xdr:spPr>
        <a:xfrm>
          <a:off x="277653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304800</xdr:colOff>
      <xdr:row>62</xdr:row>
      <xdr:rowOff>19050</xdr:rowOff>
    </xdr:from>
    <xdr:to>
      <xdr:col>4</xdr:col>
      <xdr:colOff>472440</xdr:colOff>
      <xdr:row>62</xdr:row>
      <xdr:rowOff>163830</xdr:rowOff>
    </xdr:to>
    <xdr:sp macro="" textlink="">
      <xdr:nvSpPr>
        <xdr:cNvPr id="6" name="Cube 5">
          <a:extLst>
            <a:ext uri="{FF2B5EF4-FFF2-40B4-BE49-F238E27FC236}">
              <a16:creationId xmlns:a16="http://schemas.microsoft.com/office/drawing/2014/main" id="{C5EC5ADF-43F0-4300-A3FD-4F843A5F716B}"/>
            </a:ext>
          </a:extLst>
        </xdr:cNvPr>
        <xdr:cNvSpPr/>
      </xdr:nvSpPr>
      <xdr:spPr>
        <a:xfrm>
          <a:off x="370998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514350</xdr:colOff>
      <xdr:row>62</xdr:row>
      <xdr:rowOff>22860</xdr:rowOff>
    </xdr:from>
    <xdr:to>
      <xdr:col>5</xdr:col>
      <xdr:colOff>681990</xdr:colOff>
      <xdr:row>62</xdr:row>
      <xdr:rowOff>167640</xdr:rowOff>
    </xdr:to>
    <xdr:sp macro="" textlink="">
      <xdr:nvSpPr>
        <xdr:cNvPr id="7" name="Cube 6">
          <a:extLst>
            <a:ext uri="{FF2B5EF4-FFF2-40B4-BE49-F238E27FC236}">
              <a16:creationId xmlns:a16="http://schemas.microsoft.com/office/drawing/2014/main" id="{F889D4F7-A7B9-416A-A1FF-B13460756F8A}"/>
            </a:ext>
          </a:extLst>
        </xdr:cNvPr>
        <xdr:cNvSpPr/>
      </xdr:nvSpPr>
      <xdr:spPr>
        <a:xfrm>
          <a:off x="468153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369570</xdr:colOff>
      <xdr:row>62</xdr:row>
      <xdr:rowOff>19050</xdr:rowOff>
    </xdr:from>
    <xdr:to>
      <xdr:col>6</xdr:col>
      <xdr:colOff>537210</xdr:colOff>
      <xdr:row>62</xdr:row>
      <xdr:rowOff>163830</xdr:rowOff>
    </xdr:to>
    <xdr:sp macro="" textlink="">
      <xdr:nvSpPr>
        <xdr:cNvPr id="8" name="Cube 7">
          <a:extLst>
            <a:ext uri="{FF2B5EF4-FFF2-40B4-BE49-F238E27FC236}">
              <a16:creationId xmlns:a16="http://schemas.microsoft.com/office/drawing/2014/main" id="{77FF7603-7CC1-405A-A9AA-A184642AA3D5}"/>
            </a:ext>
          </a:extLst>
        </xdr:cNvPr>
        <xdr:cNvSpPr/>
      </xdr:nvSpPr>
      <xdr:spPr>
        <a:xfrm>
          <a:off x="564165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316230</xdr:colOff>
      <xdr:row>62</xdr:row>
      <xdr:rowOff>22860</xdr:rowOff>
    </xdr:from>
    <xdr:to>
      <xdr:col>0</xdr:col>
      <xdr:colOff>483870</xdr:colOff>
      <xdr:row>62</xdr:row>
      <xdr:rowOff>167640</xdr:rowOff>
    </xdr:to>
    <xdr:sp macro="" textlink="">
      <xdr:nvSpPr>
        <xdr:cNvPr id="9" name="Cube 8">
          <a:extLst>
            <a:ext uri="{FF2B5EF4-FFF2-40B4-BE49-F238E27FC236}">
              <a16:creationId xmlns:a16="http://schemas.microsoft.com/office/drawing/2014/main" id="{CA84D8D3-D553-4DBD-8C74-5B78249062E6}"/>
            </a:ext>
          </a:extLst>
        </xdr:cNvPr>
        <xdr:cNvSpPr/>
      </xdr:nvSpPr>
      <xdr:spPr>
        <a:xfrm>
          <a:off x="316230"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D:\TENNIS\FACTURES%20ADHERENTS%20-%20SPONSORS\Masque%20Factures.xlsm" TargetMode="External"/><Relationship Id="rId1" Type="http://schemas.openxmlformats.org/officeDocument/2006/relationships/externalLinkPath" Target="/TENNIS/FACTURES%20ADHERENTS%20-%20SPONSORS/Masque%20Factur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Facture"/>
      <sheetName val="Avoir"/>
      <sheetName val="Attestation"/>
      <sheetName val="Base Adhérents"/>
      <sheetName val="Base Tarifaire"/>
    </sheetNames>
    <sheetDataSet>
      <sheetData sheetId="0" refreshError="1"/>
      <sheetData sheetId="1" refreshError="1"/>
      <sheetData sheetId="2" refreshError="1"/>
      <sheetData sheetId="3">
        <row r="1">
          <cell r="A1" t="str">
            <v>Code Adhérent</v>
          </cell>
        </row>
        <row r="2">
          <cell r="A2" t="str">
            <v>2018_014</v>
          </cell>
        </row>
        <row r="3">
          <cell r="A3" t="str">
            <v>2018_009</v>
          </cell>
        </row>
        <row r="4">
          <cell r="A4" t="str">
            <v>2018_142</v>
          </cell>
        </row>
        <row r="5">
          <cell r="A5" t="str">
            <v>2018_160</v>
          </cell>
        </row>
        <row r="6">
          <cell r="A6" t="str">
            <v>2018_164</v>
          </cell>
        </row>
        <row r="7">
          <cell r="A7" t="str">
            <v>2018_035</v>
          </cell>
        </row>
        <row r="8">
          <cell r="A8" t="str">
            <v>2018_151</v>
          </cell>
        </row>
        <row r="9">
          <cell r="A9" t="str">
            <v>2018_020</v>
          </cell>
        </row>
        <row r="10">
          <cell r="A10" t="str">
            <v>2018_073</v>
          </cell>
        </row>
        <row r="11">
          <cell r="A11" t="str">
            <v>2018_100</v>
          </cell>
        </row>
        <row r="12">
          <cell r="A12" t="str">
            <v>2018_043</v>
          </cell>
        </row>
        <row r="13">
          <cell r="A13" t="str">
            <v>2018_026</v>
          </cell>
        </row>
        <row r="14">
          <cell r="A14" t="str">
            <v>2018_083</v>
          </cell>
        </row>
        <row r="15">
          <cell r="A15" t="str">
            <v>2018_089</v>
          </cell>
        </row>
        <row r="16">
          <cell r="A16" t="str">
            <v>2018_138</v>
          </cell>
        </row>
        <row r="17">
          <cell r="A17" t="str">
            <v>2018_033</v>
          </cell>
        </row>
        <row r="18">
          <cell r="A18" t="str">
            <v>2018_091</v>
          </cell>
        </row>
        <row r="19">
          <cell r="A19" t="str">
            <v>2018_156</v>
          </cell>
        </row>
        <row r="20">
          <cell r="A20" t="str">
            <v>2018_157</v>
          </cell>
        </row>
        <row r="21">
          <cell r="A21" t="str">
            <v>2018_117</v>
          </cell>
        </row>
        <row r="22">
          <cell r="A22" t="str">
            <v>2018_136</v>
          </cell>
        </row>
        <row r="23">
          <cell r="A23" t="str">
            <v>2018_115</v>
          </cell>
        </row>
        <row r="24">
          <cell r="A24" t="str">
            <v>2018_037</v>
          </cell>
        </row>
        <row r="25">
          <cell r="A25" t="str">
            <v>2018_018</v>
          </cell>
        </row>
        <row r="26">
          <cell r="A26" t="str">
            <v>2018_139</v>
          </cell>
        </row>
        <row r="27">
          <cell r="A27" t="str">
            <v>2018_094</v>
          </cell>
        </row>
        <row r="28">
          <cell r="A28" t="str">
            <v>2018_106</v>
          </cell>
        </row>
        <row r="29">
          <cell r="A29" t="str">
            <v>2018_007</v>
          </cell>
        </row>
        <row r="30">
          <cell r="A30" t="str">
            <v>2018_076</v>
          </cell>
        </row>
        <row r="31">
          <cell r="A31" t="str">
            <v>2018_012</v>
          </cell>
        </row>
        <row r="32">
          <cell r="A32" t="str">
            <v>2018_163</v>
          </cell>
        </row>
        <row r="33">
          <cell r="A33" t="str">
            <v>2018_005</v>
          </cell>
        </row>
        <row r="34">
          <cell r="A34" t="str">
            <v>2018_143</v>
          </cell>
        </row>
        <row r="35">
          <cell r="A35" t="str">
            <v>2018_112</v>
          </cell>
        </row>
        <row r="36">
          <cell r="A36" t="str">
            <v>2018_103</v>
          </cell>
        </row>
        <row r="37">
          <cell r="A37" t="str">
            <v>2018_071</v>
          </cell>
        </row>
        <row r="38">
          <cell r="A38" t="str">
            <v>2018_059</v>
          </cell>
        </row>
        <row r="39">
          <cell r="A39" t="str">
            <v>2018_162</v>
          </cell>
        </row>
        <row r="40">
          <cell r="A40" t="str">
            <v>2018_030</v>
          </cell>
        </row>
        <row r="41">
          <cell r="A41" t="str">
            <v>2018_050</v>
          </cell>
        </row>
        <row r="42">
          <cell r="A42" t="str">
            <v>2018_121</v>
          </cell>
        </row>
        <row r="43">
          <cell r="A43" t="str">
            <v>2018_042</v>
          </cell>
        </row>
        <row r="44">
          <cell r="A44" t="str">
            <v>2018_113</v>
          </cell>
        </row>
        <row r="45">
          <cell r="A45" t="str">
            <v>2018_153</v>
          </cell>
        </row>
        <row r="46">
          <cell r="A46" t="str">
            <v>2018_077</v>
          </cell>
        </row>
        <row r="47">
          <cell r="A47" t="str">
            <v>2018_057</v>
          </cell>
        </row>
        <row r="48">
          <cell r="A48" t="str">
            <v>2018_002</v>
          </cell>
        </row>
        <row r="49">
          <cell r="A49" t="str">
            <v>2018_044</v>
          </cell>
        </row>
        <row r="50">
          <cell r="A50" t="str">
            <v>2018_133</v>
          </cell>
        </row>
        <row r="51">
          <cell r="A51" t="str">
            <v>2018_029</v>
          </cell>
        </row>
        <row r="52">
          <cell r="A52" t="str">
            <v>2018_092</v>
          </cell>
        </row>
        <row r="53">
          <cell r="A53" t="str">
            <v>2018_062</v>
          </cell>
        </row>
        <row r="54">
          <cell r="A54" t="str">
            <v>2018_040</v>
          </cell>
        </row>
        <row r="55">
          <cell r="A55" t="str">
            <v>2018_041</v>
          </cell>
        </row>
        <row r="56">
          <cell r="A56" t="str">
            <v>2018_088</v>
          </cell>
        </row>
        <row r="57">
          <cell r="A57" t="str">
            <v>2018_137</v>
          </cell>
        </row>
        <row r="58">
          <cell r="A58" t="str">
            <v>2018_015</v>
          </cell>
        </row>
        <row r="59">
          <cell r="A59" t="str">
            <v>2018_021</v>
          </cell>
        </row>
        <row r="60">
          <cell r="A60" t="str">
            <v>2018_047</v>
          </cell>
        </row>
        <row r="61">
          <cell r="A61" t="str">
            <v>2018_102</v>
          </cell>
        </row>
        <row r="62">
          <cell r="A62" t="str">
            <v>2018_081</v>
          </cell>
        </row>
        <row r="63">
          <cell r="A63" t="str">
            <v>2018_086</v>
          </cell>
        </row>
        <row r="64">
          <cell r="A64" t="str">
            <v>2018_145</v>
          </cell>
        </row>
        <row r="65">
          <cell r="A65" t="str">
            <v>2018_034</v>
          </cell>
        </row>
        <row r="66">
          <cell r="A66" t="str">
            <v>2018_025</v>
          </cell>
        </row>
        <row r="67">
          <cell r="A67" t="str">
            <v>2018_096</v>
          </cell>
        </row>
        <row r="68">
          <cell r="A68" t="str">
            <v>2018_001</v>
          </cell>
        </row>
        <row r="69">
          <cell r="A69" t="str">
            <v>2018_114</v>
          </cell>
        </row>
        <row r="70">
          <cell r="A70" t="str">
            <v>2018_127</v>
          </cell>
        </row>
        <row r="71">
          <cell r="A71" t="str">
            <v>2018_028</v>
          </cell>
        </row>
        <row r="72">
          <cell r="A72" t="str">
            <v>2018_141</v>
          </cell>
        </row>
        <row r="73">
          <cell r="A73" t="str">
            <v>2018_154</v>
          </cell>
        </row>
        <row r="74">
          <cell r="A74" t="str">
            <v>2018_119</v>
          </cell>
        </row>
        <row r="75">
          <cell r="A75" t="str">
            <v>2018_045</v>
          </cell>
        </row>
        <row r="76">
          <cell r="A76" t="str">
            <v>2018_060</v>
          </cell>
        </row>
        <row r="77">
          <cell r="A77" t="str">
            <v>2018_125</v>
          </cell>
        </row>
        <row r="78">
          <cell r="A78" t="str">
            <v>2018_147</v>
          </cell>
        </row>
        <row r="79">
          <cell r="A79" t="str">
            <v>2018_080</v>
          </cell>
        </row>
        <row r="80">
          <cell r="A80" t="str">
            <v>2018_048</v>
          </cell>
        </row>
        <row r="81">
          <cell r="A81" t="str">
            <v>2018_056</v>
          </cell>
        </row>
        <row r="82">
          <cell r="A82" t="str">
            <v>2018_068</v>
          </cell>
        </row>
        <row r="83">
          <cell r="A83" t="str">
            <v>2018_159</v>
          </cell>
        </row>
        <row r="84">
          <cell r="A84" t="str">
            <v>2018_111</v>
          </cell>
        </row>
        <row r="85">
          <cell r="A85" t="str">
            <v>2018_070</v>
          </cell>
        </row>
        <row r="86">
          <cell r="A86" t="str">
            <v>2018_072</v>
          </cell>
        </row>
        <row r="87">
          <cell r="A87" t="str">
            <v>2018_104</v>
          </cell>
        </row>
        <row r="88">
          <cell r="A88" t="str">
            <v>2018_074</v>
          </cell>
        </row>
        <row r="89">
          <cell r="A89" t="str">
            <v>2018_063</v>
          </cell>
        </row>
        <row r="90">
          <cell r="A90" t="str">
            <v>2018_051</v>
          </cell>
        </row>
        <row r="91">
          <cell r="A91" t="str">
            <v>2018_093</v>
          </cell>
        </row>
        <row r="92">
          <cell r="A92" t="str">
            <v>2018_019</v>
          </cell>
        </row>
        <row r="93">
          <cell r="A93" t="str">
            <v>2018_098</v>
          </cell>
        </row>
        <row r="94">
          <cell r="A94" t="str">
            <v>2018_099</v>
          </cell>
        </row>
        <row r="95">
          <cell r="A95" t="str">
            <v>2018_140</v>
          </cell>
        </row>
        <row r="96">
          <cell r="A96" t="str">
            <v>2018_130</v>
          </cell>
        </row>
        <row r="97">
          <cell r="A97" t="str">
            <v>2018_095</v>
          </cell>
        </row>
        <row r="98">
          <cell r="A98" t="str">
            <v>2018_131</v>
          </cell>
        </row>
        <row r="99">
          <cell r="A99" t="str">
            <v>2018_135</v>
          </cell>
        </row>
        <row r="100">
          <cell r="A100" t="str">
            <v>2018_124</v>
          </cell>
        </row>
        <row r="101">
          <cell r="A101" t="str">
            <v>2018_148</v>
          </cell>
        </row>
        <row r="102">
          <cell r="A102" t="str">
            <v>2018_118</v>
          </cell>
        </row>
        <row r="103">
          <cell r="A103" t="str">
            <v>2018_097</v>
          </cell>
        </row>
        <row r="104">
          <cell r="A104" t="str">
            <v>2018_158</v>
          </cell>
        </row>
        <row r="105">
          <cell r="A105" t="str">
            <v>2018_078</v>
          </cell>
        </row>
        <row r="106">
          <cell r="A106" t="str">
            <v>2018_087</v>
          </cell>
        </row>
        <row r="107">
          <cell r="A107" t="str">
            <v>2018_122</v>
          </cell>
        </row>
        <row r="108">
          <cell r="A108" t="str">
            <v>2018_049</v>
          </cell>
        </row>
        <row r="109">
          <cell r="A109" t="str">
            <v>2018_046</v>
          </cell>
        </row>
        <row r="110">
          <cell r="A110" t="str">
            <v>2018_132</v>
          </cell>
        </row>
        <row r="111">
          <cell r="A111" t="str">
            <v>2018_146</v>
          </cell>
        </row>
        <row r="112">
          <cell r="A112" t="str">
            <v>2018_011</v>
          </cell>
        </row>
        <row r="113">
          <cell r="A113" t="str">
            <v>2018_110</v>
          </cell>
        </row>
        <row r="114">
          <cell r="A114" t="str">
            <v>2018_058</v>
          </cell>
        </row>
        <row r="115">
          <cell r="A115" t="str">
            <v>2018_085</v>
          </cell>
        </row>
        <row r="116">
          <cell r="A116" t="str">
            <v>2018_084</v>
          </cell>
        </row>
        <row r="117">
          <cell r="A117" t="str">
            <v>2018_134</v>
          </cell>
        </row>
        <row r="118">
          <cell r="A118" t="str">
            <v>2018_079</v>
          </cell>
        </row>
        <row r="119">
          <cell r="A119" t="str">
            <v>2018_116</v>
          </cell>
        </row>
        <row r="120">
          <cell r="A120" t="str">
            <v>2018_023</v>
          </cell>
        </row>
        <row r="121">
          <cell r="A121" t="str">
            <v>2018_152</v>
          </cell>
        </row>
        <row r="122">
          <cell r="A122" t="str">
            <v>2018_065</v>
          </cell>
        </row>
        <row r="123">
          <cell r="A123" t="str">
            <v>2018_161</v>
          </cell>
        </row>
        <row r="124">
          <cell r="A124" t="str">
            <v>2018_123</v>
          </cell>
        </row>
        <row r="125">
          <cell r="A125" t="str">
            <v>2018_013</v>
          </cell>
        </row>
        <row r="126">
          <cell r="A126" t="str">
            <v>2018_144</v>
          </cell>
        </row>
        <row r="127">
          <cell r="A127" t="str">
            <v>2018_003</v>
          </cell>
        </row>
        <row r="128">
          <cell r="A128" t="str">
            <v>2018_004</v>
          </cell>
        </row>
        <row r="129">
          <cell r="A129" t="str">
            <v>2018_090</v>
          </cell>
        </row>
        <row r="130">
          <cell r="A130" t="str">
            <v>2018_108</v>
          </cell>
        </row>
        <row r="131">
          <cell r="A131" t="str">
            <v>2018_038</v>
          </cell>
        </row>
        <row r="132">
          <cell r="A132" t="str">
            <v>2018_149</v>
          </cell>
        </row>
        <row r="133">
          <cell r="A133" t="str">
            <v>2018_150</v>
          </cell>
        </row>
        <row r="134">
          <cell r="A134" t="str">
            <v>2018_107</v>
          </cell>
        </row>
        <row r="135">
          <cell r="A135" t="str">
            <v>2018_039</v>
          </cell>
        </row>
        <row r="136">
          <cell r="A136" t="str">
            <v>2018_105</v>
          </cell>
        </row>
        <row r="137">
          <cell r="A137" t="str">
            <v>2018_064</v>
          </cell>
        </row>
        <row r="138">
          <cell r="A138" t="str">
            <v>2018_017</v>
          </cell>
        </row>
        <row r="139">
          <cell r="A139" t="str">
            <v>2018_032</v>
          </cell>
        </row>
        <row r="140">
          <cell r="A140" t="str">
            <v>2018_120</v>
          </cell>
        </row>
        <row r="141">
          <cell r="A141" t="str">
            <v>2018_128</v>
          </cell>
        </row>
        <row r="142">
          <cell r="A142" t="str">
            <v>2018_155</v>
          </cell>
        </row>
        <row r="143">
          <cell r="A143" t="str">
            <v>2018_052</v>
          </cell>
        </row>
        <row r="144">
          <cell r="A144" t="str">
            <v>2018_082</v>
          </cell>
        </row>
        <row r="145">
          <cell r="A145" t="str">
            <v>2018_129</v>
          </cell>
        </row>
        <row r="146">
          <cell r="A146" t="str">
            <v>2018_061</v>
          </cell>
        </row>
        <row r="147">
          <cell r="A147" t="str">
            <v>2018_024</v>
          </cell>
        </row>
        <row r="148">
          <cell r="A148" t="str">
            <v>2018_022</v>
          </cell>
        </row>
        <row r="149">
          <cell r="A149" t="str">
            <v>2018_006</v>
          </cell>
        </row>
        <row r="150">
          <cell r="A150" t="str">
            <v>2018_010</v>
          </cell>
        </row>
        <row r="151">
          <cell r="A151" t="str">
            <v>2018_031</v>
          </cell>
        </row>
        <row r="152">
          <cell r="A152" t="str">
            <v>2018_101</v>
          </cell>
        </row>
        <row r="153">
          <cell r="A153" t="str">
            <v>2018_016</v>
          </cell>
        </row>
        <row r="154">
          <cell r="A154" t="str">
            <v>2018_036</v>
          </cell>
        </row>
        <row r="155">
          <cell r="A155" t="str">
            <v>2018_109</v>
          </cell>
        </row>
        <row r="156">
          <cell r="A156" t="str">
            <v>2018_027</v>
          </cell>
        </row>
        <row r="157">
          <cell r="A157" t="str">
            <v>2018_053</v>
          </cell>
        </row>
        <row r="158">
          <cell r="A158" t="str">
            <v>2018_054</v>
          </cell>
        </row>
        <row r="159">
          <cell r="A159" t="str">
            <v>2018_055</v>
          </cell>
        </row>
        <row r="160">
          <cell r="A160" t="str">
            <v>2018_075</v>
          </cell>
        </row>
        <row r="161">
          <cell r="A161" t="str">
            <v>2018_069</v>
          </cell>
        </row>
        <row r="162">
          <cell r="A162" t="str">
            <v>2018_165</v>
          </cell>
        </row>
        <row r="163">
          <cell r="A163" t="str">
            <v>2018_166</v>
          </cell>
        </row>
        <row r="164">
          <cell r="A164" t="str">
            <v>2018_167</v>
          </cell>
        </row>
        <row r="165">
          <cell r="A165" t="str">
            <v>2018_168</v>
          </cell>
        </row>
        <row r="166">
          <cell r="A166" t="str">
            <v>2018_169</v>
          </cell>
        </row>
        <row r="167">
          <cell r="A167" t="str">
            <v>2018_170</v>
          </cell>
        </row>
        <row r="168">
          <cell r="A168" t="str">
            <v>2018_171</v>
          </cell>
        </row>
        <row r="169">
          <cell r="A169" t="str">
            <v>2018_172</v>
          </cell>
        </row>
        <row r="170">
          <cell r="A170" t="str">
            <v>2018_173</v>
          </cell>
        </row>
        <row r="171">
          <cell r="A171" t="str">
            <v>2018_174</v>
          </cell>
        </row>
        <row r="172">
          <cell r="A172" t="str">
            <v>2018_175</v>
          </cell>
        </row>
        <row r="173">
          <cell r="A173" t="str">
            <v>2018_176</v>
          </cell>
        </row>
        <row r="174">
          <cell r="A174" t="str">
            <v>2018_177</v>
          </cell>
        </row>
        <row r="175">
          <cell r="A175" t="str">
            <v>2018_178</v>
          </cell>
        </row>
        <row r="176">
          <cell r="A176" t="str">
            <v>2018_179</v>
          </cell>
        </row>
        <row r="177">
          <cell r="A177" t="str">
            <v>2018_180</v>
          </cell>
        </row>
        <row r="178">
          <cell r="A178" t="str">
            <v>2018_181</v>
          </cell>
        </row>
        <row r="179">
          <cell r="A179" t="str">
            <v>2018_182</v>
          </cell>
        </row>
        <row r="180">
          <cell r="A180" t="str">
            <v>2018_183</v>
          </cell>
        </row>
        <row r="181">
          <cell r="A181" t="str">
            <v>2018_184</v>
          </cell>
        </row>
        <row r="182">
          <cell r="A182" t="str">
            <v>2018_185</v>
          </cell>
        </row>
        <row r="183">
          <cell r="A183" t="str">
            <v>2018_186</v>
          </cell>
        </row>
        <row r="184">
          <cell r="A184" t="str">
            <v>2018_187</v>
          </cell>
        </row>
        <row r="185">
          <cell r="A185" t="str">
            <v>2018_188</v>
          </cell>
        </row>
        <row r="186">
          <cell r="A186" t="str">
            <v>2018_189</v>
          </cell>
        </row>
        <row r="187">
          <cell r="A187" t="str">
            <v>2018_190</v>
          </cell>
        </row>
        <row r="188">
          <cell r="A188" t="str">
            <v>2018_191</v>
          </cell>
        </row>
        <row r="189">
          <cell r="A189" t="str">
            <v>2018_192</v>
          </cell>
        </row>
        <row r="190">
          <cell r="A190" t="str">
            <v>2018_193</v>
          </cell>
        </row>
        <row r="191">
          <cell r="A191" t="str">
            <v>2018_194</v>
          </cell>
        </row>
        <row r="192">
          <cell r="A192" t="str">
            <v>2018_195</v>
          </cell>
        </row>
        <row r="193">
          <cell r="A193" t="str">
            <v>2018_196</v>
          </cell>
        </row>
        <row r="194">
          <cell r="A194" t="str">
            <v>2018_197</v>
          </cell>
        </row>
        <row r="195">
          <cell r="A195" t="str">
            <v>2018_198</v>
          </cell>
        </row>
        <row r="196">
          <cell r="A196" t="str">
            <v>2018_199</v>
          </cell>
        </row>
        <row r="197">
          <cell r="A197" t="str">
            <v>2018_200</v>
          </cell>
        </row>
        <row r="198">
          <cell r="A198" t="str">
            <v>2018_201</v>
          </cell>
        </row>
        <row r="199">
          <cell r="A199" t="str">
            <v>2018_202</v>
          </cell>
        </row>
        <row r="200">
          <cell r="A200" t="str">
            <v>2018_203</v>
          </cell>
        </row>
        <row r="201">
          <cell r="A201" t="str">
            <v>2018_204</v>
          </cell>
        </row>
        <row r="202">
          <cell r="A202" t="str">
            <v>2018_205</v>
          </cell>
        </row>
        <row r="203">
          <cell r="A203" t="str">
            <v>2018_206</v>
          </cell>
        </row>
        <row r="204">
          <cell r="A204" t="str">
            <v>2018_207</v>
          </cell>
        </row>
        <row r="205">
          <cell r="A205" t="str">
            <v>2018_208</v>
          </cell>
        </row>
        <row r="206">
          <cell r="A206" t="str">
            <v>2018_209</v>
          </cell>
        </row>
        <row r="207">
          <cell r="A207" t="str">
            <v>2018_210</v>
          </cell>
        </row>
        <row r="208">
          <cell r="A208" t="str">
            <v>2018_211</v>
          </cell>
        </row>
        <row r="209">
          <cell r="A209" t="str">
            <v>2018_212</v>
          </cell>
        </row>
        <row r="210">
          <cell r="A210" t="str">
            <v>2018_213</v>
          </cell>
        </row>
        <row r="211">
          <cell r="A211" t="str">
            <v>2018_214</v>
          </cell>
        </row>
        <row r="212">
          <cell r="A212" t="str">
            <v>2018_215</v>
          </cell>
        </row>
        <row r="213">
          <cell r="A213" t="str">
            <v>2018_216</v>
          </cell>
        </row>
        <row r="214">
          <cell r="A214" t="str">
            <v>2018_217</v>
          </cell>
        </row>
        <row r="215">
          <cell r="A215" t="str">
            <v>2018_218</v>
          </cell>
        </row>
        <row r="216">
          <cell r="A216" t="str">
            <v>2018_219</v>
          </cell>
        </row>
        <row r="217">
          <cell r="A217" t="str">
            <v>2018_220</v>
          </cell>
        </row>
        <row r="218">
          <cell r="A218" t="str">
            <v>2018_221</v>
          </cell>
        </row>
        <row r="219">
          <cell r="A219" t="str">
            <v>2018_222</v>
          </cell>
        </row>
        <row r="220">
          <cell r="A220" t="str">
            <v>2018_223</v>
          </cell>
        </row>
        <row r="221">
          <cell r="A221" t="str">
            <v>2018_224</v>
          </cell>
        </row>
        <row r="222">
          <cell r="A222" t="str">
            <v>2018_225</v>
          </cell>
        </row>
        <row r="223">
          <cell r="A223" t="str">
            <v>2018_226</v>
          </cell>
        </row>
        <row r="224">
          <cell r="A224" t="str">
            <v>2018_227</v>
          </cell>
        </row>
        <row r="225">
          <cell r="A225" t="str">
            <v>2018_228</v>
          </cell>
        </row>
        <row r="226">
          <cell r="A226" t="str">
            <v>2018_229</v>
          </cell>
        </row>
        <row r="227">
          <cell r="A227" t="str">
            <v>2018_230</v>
          </cell>
        </row>
        <row r="228">
          <cell r="A228" t="str">
            <v>2018_231</v>
          </cell>
        </row>
        <row r="229">
          <cell r="A229" t="str">
            <v>2018_232</v>
          </cell>
        </row>
        <row r="230">
          <cell r="A230" t="str">
            <v>2018_233</v>
          </cell>
        </row>
        <row r="231">
          <cell r="A231" t="str">
            <v>2018_234</v>
          </cell>
        </row>
        <row r="232">
          <cell r="A232" t="str">
            <v>2018_235</v>
          </cell>
        </row>
        <row r="233">
          <cell r="A233" t="str">
            <v>2018_236</v>
          </cell>
        </row>
        <row r="234">
          <cell r="A234" t="str">
            <v>2018_237</v>
          </cell>
        </row>
        <row r="235">
          <cell r="A235" t="str">
            <v>2018_238</v>
          </cell>
        </row>
        <row r="236">
          <cell r="A236" t="str">
            <v>2018_239</v>
          </cell>
        </row>
        <row r="237">
          <cell r="A237" t="str">
            <v>2018_240</v>
          </cell>
        </row>
        <row r="238">
          <cell r="A238" t="str">
            <v>2018_241</v>
          </cell>
        </row>
        <row r="239">
          <cell r="A239" t="str">
            <v>2018_242</v>
          </cell>
        </row>
        <row r="240">
          <cell r="A240" t="str">
            <v>2018_243</v>
          </cell>
        </row>
        <row r="241">
          <cell r="A241" t="str">
            <v>2018_244</v>
          </cell>
        </row>
        <row r="242">
          <cell r="A242" t="str">
            <v>2018_245</v>
          </cell>
        </row>
        <row r="243">
          <cell r="A243" t="str">
            <v>2018_246</v>
          </cell>
        </row>
        <row r="244">
          <cell r="A244" t="str">
            <v>2018_247</v>
          </cell>
        </row>
        <row r="245">
          <cell r="A245" t="str">
            <v>2018_248</v>
          </cell>
        </row>
        <row r="246">
          <cell r="A246" t="str">
            <v>2018_249</v>
          </cell>
        </row>
      </sheetData>
      <sheetData sheetId="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5C2041-AE9F-4EE0-9445-A2143AE745BC}">
  <dimension ref="A1:H82"/>
  <sheetViews>
    <sheetView tabSelected="1" view="pageLayout" zoomScaleNormal="100" zoomScaleSheetLayoutView="100" workbookViewId="0">
      <selection activeCell="B57" sqref="B57:C57"/>
    </sheetView>
  </sheetViews>
  <sheetFormatPr baseColWidth="10" defaultRowHeight="14.25" x14ac:dyDescent="0.45"/>
  <cols>
    <col min="1" max="1" width="10.53125" customWidth="1"/>
    <col min="2" max="8" width="12.53125" customWidth="1"/>
  </cols>
  <sheetData>
    <row r="1" spans="1:8" x14ac:dyDescent="0.45">
      <c r="A1" s="1"/>
      <c r="B1" s="2"/>
      <c r="C1" s="112" t="s">
        <v>0</v>
      </c>
      <c r="D1" s="112"/>
      <c r="E1" s="112"/>
      <c r="F1" s="2"/>
      <c r="G1" s="2"/>
      <c r="H1" s="3"/>
    </row>
    <row r="2" spans="1:8" ht="14.65" thickBot="1" x14ac:dyDescent="0.5">
      <c r="A2" s="4"/>
      <c r="B2" s="5"/>
      <c r="C2" s="113" t="s">
        <v>1</v>
      </c>
      <c r="D2" s="113"/>
      <c r="E2" s="113"/>
      <c r="F2" s="5"/>
      <c r="G2" s="5"/>
      <c r="H2" s="6"/>
    </row>
    <row r="3" spans="1:8" x14ac:dyDescent="0.45">
      <c r="B3" s="8"/>
      <c r="G3" s="9" t="s">
        <v>3</v>
      </c>
      <c r="H3" s="10" t="s">
        <v>4</v>
      </c>
    </row>
    <row r="4" spans="1:8" ht="23.25" x14ac:dyDescent="0.45">
      <c r="A4" s="7" t="s">
        <v>2</v>
      </c>
      <c r="B4" s="11"/>
      <c r="C4" s="11"/>
      <c r="D4" s="11"/>
      <c r="F4" s="12" t="s">
        <v>5</v>
      </c>
      <c r="G4" s="13"/>
      <c r="H4" s="14"/>
    </row>
    <row r="5" spans="1:8" ht="7.9" customHeight="1" thickBot="1" x14ac:dyDescent="0.5"/>
    <row r="6" spans="1:8" ht="14.65" thickBot="1" x14ac:dyDescent="0.5">
      <c r="A6" s="114" t="s">
        <v>6</v>
      </c>
      <c r="B6" s="146"/>
      <c r="C6" s="115"/>
      <c r="D6" s="116"/>
      <c r="E6" s="114" t="s">
        <v>7</v>
      </c>
      <c r="F6" s="115"/>
      <c r="G6" s="115"/>
      <c r="H6" s="116"/>
    </row>
    <row r="7" spans="1:8" ht="15" thickTop="1" thickBot="1" x14ac:dyDescent="0.5">
      <c r="A7" s="15" t="s">
        <v>99</v>
      </c>
      <c r="B7" s="148"/>
      <c r="C7" s="51" t="s">
        <v>103</v>
      </c>
      <c r="D7" s="148"/>
      <c r="E7" s="15" t="s">
        <v>99</v>
      </c>
      <c r="F7" s="148"/>
      <c r="G7" s="51" t="s">
        <v>103</v>
      </c>
      <c r="H7" s="148"/>
    </row>
    <row r="8" spans="1:8" ht="23.35" customHeight="1" thickTop="1" x14ac:dyDescent="0.45">
      <c r="A8" s="79" t="s">
        <v>8</v>
      </c>
      <c r="B8" s="147"/>
      <c r="C8" s="93"/>
      <c r="D8" s="94"/>
      <c r="E8" s="76" t="s">
        <v>8</v>
      </c>
      <c r="F8" s="108"/>
      <c r="G8" s="93"/>
      <c r="H8" s="94"/>
    </row>
    <row r="9" spans="1:8" ht="23.35" customHeight="1" x14ac:dyDescent="0.45">
      <c r="A9" s="80" t="s">
        <v>9</v>
      </c>
      <c r="B9" s="95" t="s">
        <v>47</v>
      </c>
      <c r="C9" s="95"/>
      <c r="D9" s="96"/>
      <c r="E9" s="77" t="s">
        <v>9</v>
      </c>
      <c r="F9" s="106" t="s">
        <v>48</v>
      </c>
      <c r="G9" s="99"/>
      <c r="H9" s="100"/>
    </row>
    <row r="10" spans="1:8" ht="23.35" customHeight="1" x14ac:dyDescent="0.45">
      <c r="A10" s="82" t="s">
        <v>41</v>
      </c>
      <c r="B10" s="160"/>
      <c r="C10" s="97" t="s">
        <v>95</v>
      </c>
      <c r="D10" s="98"/>
      <c r="E10" s="84" t="s">
        <v>42</v>
      </c>
      <c r="F10" s="161">
        <v>45547</v>
      </c>
      <c r="G10" s="97" t="s">
        <v>44</v>
      </c>
      <c r="H10" s="109"/>
    </row>
    <row r="11" spans="1:8" ht="23.35" customHeight="1" x14ac:dyDescent="0.45">
      <c r="A11" s="80" t="s">
        <v>12</v>
      </c>
      <c r="B11" s="119"/>
      <c r="C11" s="120"/>
      <c r="D11" s="83"/>
      <c r="E11" s="77" t="s">
        <v>12</v>
      </c>
      <c r="F11" s="88"/>
      <c r="G11" s="89"/>
      <c r="H11" s="90"/>
    </row>
    <row r="12" spans="1:8" ht="23.35" customHeight="1" x14ac:dyDescent="0.45">
      <c r="A12" s="80" t="s">
        <v>13</v>
      </c>
      <c r="B12" s="99"/>
      <c r="C12" s="99"/>
      <c r="D12" s="100"/>
      <c r="E12" s="77" t="s">
        <v>13</v>
      </c>
      <c r="F12" s="85"/>
      <c r="G12" s="86"/>
      <c r="H12" s="87"/>
    </row>
    <row r="13" spans="1:8" ht="23.35" customHeight="1" x14ac:dyDescent="0.45">
      <c r="A13" s="80" t="s">
        <v>14</v>
      </c>
      <c r="B13" s="99"/>
      <c r="C13" s="99"/>
      <c r="D13" s="100"/>
      <c r="E13" s="77" t="s">
        <v>17</v>
      </c>
      <c r="F13" s="106"/>
      <c r="G13" s="99"/>
      <c r="H13" s="100"/>
    </row>
    <row r="14" spans="1:8" ht="23.35" customHeight="1" thickBot="1" x14ac:dyDescent="0.5">
      <c r="A14" s="80" t="s">
        <v>15</v>
      </c>
      <c r="B14" s="99"/>
      <c r="C14" s="99"/>
      <c r="D14" s="83"/>
      <c r="E14" s="78" t="s">
        <v>18</v>
      </c>
      <c r="F14" s="103"/>
      <c r="G14" s="104"/>
      <c r="H14" s="105"/>
    </row>
    <row r="15" spans="1:8" ht="23.35" customHeight="1" x14ac:dyDescent="0.45">
      <c r="A15" s="80" t="s">
        <v>16</v>
      </c>
      <c r="B15" s="99"/>
      <c r="C15" s="99"/>
      <c r="D15" s="100"/>
      <c r="E15" s="107"/>
      <c r="F15" s="107"/>
      <c r="G15" s="107"/>
      <c r="H15" s="16"/>
    </row>
    <row r="16" spans="1:8" ht="23.35" customHeight="1" x14ac:dyDescent="0.45">
      <c r="A16" s="80" t="s">
        <v>17</v>
      </c>
      <c r="B16" s="99"/>
      <c r="C16" s="99"/>
      <c r="D16" s="100"/>
    </row>
    <row r="17" spans="1:8" ht="23.35" customHeight="1" thickBot="1" x14ac:dyDescent="0.5">
      <c r="A17" s="81" t="s">
        <v>18</v>
      </c>
      <c r="B17" s="101"/>
      <c r="C17" s="101"/>
      <c r="D17" s="102"/>
    </row>
    <row r="18" spans="1:8" ht="7.9" customHeight="1" thickBot="1" x14ac:dyDescent="0.5"/>
    <row r="19" spans="1:8" ht="14.65" thickBot="1" x14ac:dyDescent="0.5">
      <c r="A19" s="114" t="s">
        <v>19</v>
      </c>
      <c r="B19" s="115"/>
      <c r="C19" s="115"/>
      <c r="D19" s="116"/>
      <c r="E19" s="114" t="s">
        <v>20</v>
      </c>
      <c r="F19" s="115"/>
      <c r="G19" s="115"/>
      <c r="H19" s="116"/>
    </row>
    <row r="20" spans="1:8" ht="15" thickTop="1" thickBot="1" x14ac:dyDescent="0.5">
      <c r="A20" s="15" t="s">
        <v>99</v>
      </c>
      <c r="B20" s="148"/>
      <c r="C20" s="51" t="s">
        <v>103</v>
      </c>
      <c r="D20" s="148"/>
      <c r="E20" s="15" t="s">
        <v>99</v>
      </c>
      <c r="F20" s="148"/>
      <c r="G20" s="51" t="s">
        <v>103</v>
      </c>
      <c r="H20" s="148"/>
    </row>
    <row r="21" spans="1:8" ht="23.35" customHeight="1" thickTop="1" x14ac:dyDescent="0.45">
      <c r="A21" s="79" t="s">
        <v>8</v>
      </c>
      <c r="B21" s="93"/>
      <c r="C21" s="93"/>
      <c r="D21" s="94"/>
      <c r="E21" s="79" t="s">
        <v>8</v>
      </c>
      <c r="F21" s="93"/>
      <c r="G21" s="93"/>
      <c r="H21" s="94"/>
    </row>
    <row r="22" spans="1:8" ht="23.35" customHeight="1" x14ac:dyDescent="0.45">
      <c r="A22" s="80" t="s">
        <v>9</v>
      </c>
      <c r="B22" s="99" t="s">
        <v>46</v>
      </c>
      <c r="C22" s="99"/>
      <c r="D22" s="100"/>
      <c r="E22" s="80" t="s">
        <v>9</v>
      </c>
      <c r="F22" s="99" t="s">
        <v>114</v>
      </c>
      <c r="G22" s="99"/>
      <c r="H22" s="100"/>
    </row>
    <row r="23" spans="1:8" ht="23.35" customHeight="1" x14ac:dyDescent="0.45">
      <c r="A23" s="82" t="s">
        <v>43</v>
      </c>
      <c r="B23" s="162"/>
      <c r="C23" s="97" t="s">
        <v>44</v>
      </c>
      <c r="D23" s="109"/>
      <c r="E23" s="82" t="s">
        <v>42</v>
      </c>
      <c r="F23" s="162"/>
      <c r="G23" s="97" t="s">
        <v>44</v>
      </c>
      <c r="H23" s="109"/>
    </row>
    <row r="24" spans="1:8" ht="23.35" customHeight="1" x14ac:dyDescent="0.45">
      <c r="A24" s="80" t="s">
        <v>17</v>
      </c>
      <c r="B24" s="89"/>
      <c r="C24" s="89"/>
      <c r="D24" s="90"/>
      <c r="E24" s="80" t="s">
        <v>17</v>
      </c>
      <c r="F24" s="89"/>
      <c r="G24" s="89"/>
      <c r="H24" s="90"/>
    </row>
    <row r="25" spans="1:8" ht="23.35" customHeight="1" thickBot="1" x14ac:dyDescent="0.5">
      <c r="A25" s="81" t="s">
        <v>18</v>
      </c>
      <c r="B25" s="91"/>
      <c r="C25" s="91"/>
      <c r="D25" s="92"/>
      <c r="E25" s="81" t="s">
        <v>18</v>
      </c>
      <c r="F25" s="91"/>
      <c r="G25" s="91"/>
      <c r="H25" s="92"/>
    </row>
    <row r="26" spans="1:8" ht="7.9" customHeight="1" thickBot="1" x14ac:dyDescent="0.5"/>
    <row r="27" spans="1:8" ht="14.65" thickBot="1" x14ac:dyDescent="0.5">
      <c r="A27" s="114" t="s">
        <v>21</v>
      </c>
      <c r="B27" s="115"/>
      <c r="C27" s="115"/>
      <c r="D27" s="116"/>
      <c r="E27" s="149" t="s">
        <v>22</v>
      </c>
      <c r="F27" s="115"/>
      <c r="G27" s="115"/>
      <c r="H27" s="116"/>
    </row>
    <row r="28" spans="1:8" ht="15" thickTop="1" thickBot="1" x14ac:dyDescent="0.5">
      <c r="A28" s="15" t="s">
        <v>99</v>
      </c>
      <c r="B28" s="148"/>
      <c r="C28" s="51" t="s">
        <v>103</v>
      </c>
      <c r="D28" s="155"/>
      <c r="E28" s="150" t="s">
        <v>99</v>
      </c>
      <c r="F28" s="148"/>
      <c r="G28" s="51" t="s">
        <v>103</v>
      </c>
      <c r="H28" s="148"/>
    </row>
    <row r="29" spans="1:8" ht="23.35" customHeight="1" thickTop="1" x14ac:dyDescent="0.45">
      <c r="A29" s="79" t="s">
        <v>8</v>
      </c>
      <c r="B29" s="93"/>
      <c r="C29" s="93"/>
      <c r="D29" s="94"/>
      <c r="E29" s="151" t="s">
        <v>8</v>
      </c>
      <c r="F29" s="93"/>
      <c r="G29" s="93"/>
      <c r="H29" s="94"/>
    </row>
    <row r="30" spans="1:8" ht="23.35" customHeight="1" x14ac:dyDescent="0.45">
      <c r="A30" s="80" t="s">
        <v>9</v>
      </c>
      <c r="B30" s="99" t="s">
        <v>115</v>
      </c>
      <c r="C30" s="99"/>
      <c r="D30" s="100"/>
      <c r="E30" s="152" t="s">
        <v>9</v>
      </c>
      <c r="F30" s="99" t="s">
        <v>116</v>
      </c>
      <c r="G30" s="99"/>
      <c r="H30" s="100"/>
    </row>
    <row r="31" spans="1:8" ht="23.35" customHeight="1" x14ac:dyDescent="0.45">
      <c r="A31" s="82" t="s">
        <v>10</v>
      </c>
      <c r="B31" s="162"/>
      <c r="C31" s="97" t="s">
        <v>11</v>
      </c>
      <c r="D31" s="109"/>
      <c r="E31" s="153" t="s">
        <v>94</v>
      </c>
      <c r="F31" s="162"/>
      <c r="G31" s="97" t="s">
        <v>93</v>
      </c>
      <c r="H31" s="109"/>
    </row>
    <row r="32" spans="1:8" ht="23.35" customHeight="1" x14ac:dyDescent="0.45">
      <c r="A32" s="80" t="s">
        <v>17</v>
      </c>
      <c r="B32" s="89"/>
      <c r="C32" s="89"/>
      <c r="D32" s="90"/>
      <c r="E32" s="152" t="s">
        <v>17</v>
      </c>
      <c r="F32" s="89"/>
      <c r="G32" s="89"/>
      <c r="H32" s="90"/>
    </row>
    <row r="33" spans="1:8" ht="23.35" customHeight="1" thickBot="1" x14ac:dyDescent="0.5">
      <c r="A33" s="81" t="s">
        <v>18</v>
      </c>
      <c r="B33" s="91"/>
      <c r="C33" s="91"/>
      <c r="D33" s="92"/>
      <c r="E33" s="154" t="s">
        <v>18</v>
      </c>
      <c r="F33" s="91"/>
      <c r="G33" s="91"/>
      <c r="H33" s="92"/>
    </row>
    <row r="34" spans="1:8" x14ac:dyDescent="0.45">
      <c r="A34" s="17" t="s">
        <v>23</v>
      </c>
      <c r="B34" s="18"/>
      <c r="C34" s="18"/>
      <c r="D34" s="18"/>
      <c r="E34" s="18"/>
      <c r="F34" s="18"/>
      <c r="G34" s="18"/>
      <c r="H34" s="19"/>
    </row>
    <row r="35" spans="1:8" ht="7.9" customHeight="1" x14ac:dyDescent="0.45"/>
    <row r="36" spans="1:8" ht="22.5" customHeight="1" x14ac:dyDescent="0.45">
      <c r="A36" s="121" t="s">
        <v>24</v>
      </c>
      <c r="B36" s="122"/>
      <c r="C36" s="122"/>
      <c r="D36" s="122"/>
      <c r="E36" s="122"/>
      <c r="F36" s="122"/>
      <c r="G36" s="122"/>
      <c r="H36" s="123"/>
    </row>
    <row r="37" spans="1:8" x14ac:dyDescent="0.45">
      <c r="A37" s="20"/>
      <c r="B37" s="20"/>
      <c r="C37" s="20"/>
      <c r="D37" s="20"/>
      <c r="E37" s="20"/>
      <c r="F37" s="20"/>
      <c r="G37" s="20"/>
      <c r="H37" s="20"/>
    </row>
    <row r="38" spans="1:8" x14ac:dyDescent="0.45">
      <c r="A38" s="20"/>
      <c r="B38" s="20"/>
      <c r="C38" s="20"/>
      <c r="D38" s="20"/>
      <c r="E38" s="20"/>
      <c r="F38" s="20"/>
      <c r="G38" s="20"/>
      <c r="H38" s="20"/>
    </row>
    <row r="39" spans="1:8" x14ac:dyDescent="0.45">
      <c r="A39" s="20"/>
      <c r="B39" s="20"/>
      <c r="C39" s="20"/>
      <c r="D39" s="20"/>
      <c r="E39" s="20"/>
      <c r="F39" s="20"/>
      <c r="G39" s="20"/>
      <c r="H39" s="20"/>
    </row>
    <row r="40" spans="1:8" x14ac:dyDescent="0.45">
      <c r="A40" s="20"/>
      <c r="B40" s="20"/>
      <c r="C40" s="20"/>
      <c r="D40" s="20"/>
      <c r="E40" s="20"/>
      <c r="F40" s="20"/>
      <c r="G40" s="20"/>
      <c r="H40" s="20"/>
    </row>
    <row r="41" spans="1:8" x14ac:dyDescent="0.45">
      <c r="A41" s="20"/>
      <c r="B41" s="20"/>
      <c r="C41" s="20"/>
      <c r="D41" s="20"/>
      <c r="E41" s="20"/>
      <c r="F41" s="20"/>
      <c r="G41" s="20"/>
      <c r="H41" s="20"/>
    </row>
    <row r="42" spans="1:8" x14ac:dyDescent="0.45">
      <c r="A42" s="20"/>
      <c r="B42" s="20"/>
      <c r="C42" s="20"/>
      <c r="D42" s="20"/>
      <c r="E42" s="20"/>
      <c r="F42" s="20"/>
      <c r="G42" s="20"/>
      <c r="H42" s="20"/>
    </row>
    <row r="43" spans="1:8" ht="14.65" thickBot="1" x14ac:dyDescent="0.5">
      <c r="A43" s="16"/>
      <c r="B43" s="16"/>
      <c r="C43" s="16"/>
      <c r="E43" s="16"/>
      <c r="F43" s="16"/>
      <c r="G43" s="16"/>
      <c r="H43" s="16"/>
    </row>
    <row r="44" spans="1:8" ht="16.899999999999999" thickBot="1" x14ac:dyDescent="0.65">
      <c r="A44" s="55" t="s">
        <v>45</v>
      </c>
      <c r="B44" s="167" t="s">
        <v>88</v>
      </c>
      <c r="C44" s="111"/>
      <c r="D44" s="110" t="s">
        <v>86</v>
      </c>
      <c r="E44" s="110"/>
      <c r="F44" s="167" t="s">
        <v>87</v>
      </c>
      <c r="G44" s="111"/>
      <c r="H44" s="54" t="s">
        <v>25</v>
      </c>
    </row>
    <row r="45" spans="1:8" ht="15.75" x14ac:dyDescent="0.6">
      <c r="A45" s="165" t="str">
        <f>B9</f>
        <v>Pierre</v>
      </c>
      <c r="B45" s="168"/>
      <c r="C45" s="169"/>
      <c r="D45" s="168"/>
      <c r="E45" s="169"/>
      <c r="F45" s="168"/>
      <c r="G45" s="169"/>
      <c r="H45" s="166">
        <f>IFERROR(VLOOKUP(INDEX(B45:G45,MATCH("zz",B45:G45,1)),'Base Tarifaire'!$A$3:$B$49,2,FALSE),0)</f>
        <v>0</v>
      </c>
    </row>
    <row r="46" spans="1:8" ht="15.75" x14ac:dyDescent="0.6">
      <c r="A46" s="57" t="str">
        <f>F9</f>
        <v>Claude</v>
      </c>
      <c r="B46" s="170"/>
      <c r="C46" s="171"/>
      <c r="D46" s="170"/>
      <c r="E46" s="171"/>
      <c r="F46" s="170"/>
      <c r="G46" s="171"/>
      <c r="H46" s="163">
        <f>IFERROR(VLOOKUP(INDEX(B46:G46,MATCH("zz",B46:G46,1)),'Base Tarifaire'!$A$3:$B$49,2,FALSE),0)</f>
        <v>0</v>
      </c>
    </row>
    <row r="47" spans="1:8" ht="15.75" x14ac:dyDescent="0.6">
      <c r="A47" s="57" t="str">
        <f>B22</f>
        <v>Anna</v>
      </c>
      <c r="B47" s="170"/>
      <c r="C47" s="171"/>
      <c r="D47" s="170"/>
      <c r="E47" s="171"/>
      <c r="F47" s="170"/>
      <c r="G47" s="171"/>
      <c r="H47" s="163">
        <f>IFERROR(VLOOKUP(INDEX(B47:G47,MATCH("zz",B47:G47,1)),'Base Tarifaire'!$A$3:$B$49,2,FALSE),0)</f>
        <v>0</v>
      </c>
    </row>
    <row r="48" spans="1:8" ht="15.75" x14ac:dyDescent="0.6">
      <c r="A48" s="57" t="str">
        <f>F22</f>
        <v>Nina</v>
      </c>
      <c r="B48" s="170"/>
      <c r="C48" s="171"/>
      <c r="D48" s="170"/>
      <c r="E48" s="171"/>
      <c r="F48" s="170"/>
      <c r="G48" s="171"/>
      <c r="H48" s="163">
        <f>IFERROR(VLOOKUP(INDEX(B48:G48,MATCH("zz",B48:G48,1)),'Base Tarifaire'!$A$3:$B$49,2,FALSE),0)</f>
        <v>0</v>
      </c>
    </row>
    <row r="49" spans="1:8" ht="15.75" x14ac:dyDescent="0.6">
      <c r="A49" s="57" t="str">
        <f>B30</f>
        <v>Loan</v>
      </c>
      <c r="B49" s="170"/>
      <c r="C49" s="171"/>
      <c r="D49" s="170"/>
      <c r="E49" s="171"/>
      <c r="F49" s="170"/>
      <c r="G49" s="171"/>
      <c r="H49" s="163">
        <f>IFERROR(VLOOKUP(INDEX(B49:G49,MATCH("zz",B49:G49,1)),'Base Tarifaire'!$A$3:$B$49,2,FALSE),0)</f>
        <v>0</v>
      </c>
    </row>
    <row r="50" spans="1:8" ht="16.149999999999999" thickBot="1" x14ac:dyDescent="0.65">
      <c r="A50" s="58" t="str">
        <f>F30</f>
        <v>Soren</v>
      </c>
      <c r="B50" s="172"/>
      <c r="C50" s="173"/>
      <c r="D50" s="172"/>
      <c r="E50" s="173"/>
      <c r="F50" s="172"/>
      <c r="G50" s="173"/>
      <c r="H50" s="164">
        <f>IFERROR(VLOOKUP(INDEX(B50:G50,MATCH("zz",B50:G50,1)),'Base Tarifaire'!$A$3:$B$49,2,FALSE),0)</f>
        <v>0</v>
      </c>
    </row>
    <row r="51" spans="1:8" ht="16.149999999999999" thickBot="1" x14ac:dyDescent="0.65">
      <c r="A51" s="53"/>
      <c r="B51" s="53"/>
      <c r="C51" s="53"/>
      <c r="D51" s="53"/>
      <c r="E51" s="53"/>
      <c r="F51" s="53" t="s">
        <v>26</v>
      </c>
      <c r="G51" s="53"/>
      <c r="H51" s="128">
        <f>SUM(H45:H50)</f>
        <v>0</v>
      </c>
    </row>
    <row r="52" spans="1:8" ht="21.75" thickBot="1" x14ac:dyDescent="0.85">
      <c r="A52" s="21"/>
      <c r="B52" s="21"/>
      <c r="D52" s="75"/>
      <c r="E52" s="21"/>
      <c r="F52" s="21"/>
      <c r="G52" s="21"/>
      <c r="H52" s="21"/>
    </row>
    <row r="53" spans="1:8" ht="21.75" thickBot="1" x14ac:dyDescent="0.85">
      <c r="B53" s="21"/>
      <c r="D53" s="52" t="str">
        <f>"- 10 % si &gt; 670 €"</f>
        <v>- 10 % si &gt; 670 €</v>
      </c>
      <c r="F53" t="s">
        <v>49</v>
      </c>
      <c r="G53" s="53"/>
      <c r="H53" s="127">
        <f>INDEX('Base Tarifaire'!O3:O6,MATCH(Inscription!H51,'Base Tarifaire'!N3:N6,1))</f>
        <v>0</v>
      </c>
    </row>
    <row r="54" spans="1:8" ht="19.149999999999999" thickBot="1" x14ac:dyDescent="0.75">
      <c r="B54" s="22"/>
      <c r="D54" s="52" t="str">
        <f>"- 15 % si &gt; 800 €"</f>
        <v>- 15 % si &gt; 800 €</v>
      </c>
      <c r="F54" t="s">
        <v>50</v>
      </c>
      <c r="G54" s="53"/>
      <c r="H54" s="134">
        <f>H51*(1-H53)</f>
        <v>0</v>
      </c>
    </row>
    <row r="55" spans="1:8" ht="21.75" thickBot="1" x14ac:dyDescent="0.85">
      <c r="B55" s="21"/>
      <c r="D55" s="52" t="str">
        <f>"- 20 % si &gt; 920 €"</f>
        <v>- 20 % si &gt; 920 €</v>
      </c>
      <c r="F55" t="s">
        <v>51</v>
      </c>
      <c r="G55" s="21"/>
      <c r="H55" s="56">
        <f>H51-H54</f>
        <v>0</v>
      </c>
    </row>
    <row r="56" spans="1:8" ht="21.75" thickBot="1" x14ac:dyDescent="0.85">
      <c r="A56" s="137" t="s">
        <v>98</v>
      </c>
      <c r="B56" s="21"/>
      <c r="D56" s="52"/>
      <c r="G56" s="21"/>
      <c r="H56" s="129"/>
    </row>
    <row r="57" spans="1:8" ht="21.75" thickBot="1" x14ac:dyDescent="0.85">
      <c r="A57" t="s">
        <v>96</v>
      </c>
      <c r="B57" s="138"/>
      <c r="C57" s="139"/>
      <c r="D57" s="52"/>
      <c r="G57" s="21"/>
      <c r="H57" s="131">
        <f>IF(B57&lt;&gt;"",VLOOKUP($B$57,'Base Tarifaire'!C3:D61,2,FALSE),0)</f>
        <v>0</v>
      </c>
    </row>
    <row r="58" spans="1:8" ht="21.75" thickBot="1" x14ac:dyDescent="0.85">
      <c r="B58" s="132"/>
      <c r="C58" s="132"/>
      <c r="D58" s="52"/>
      <c r="G58" s="21"/>
      <c r="H58" s="131"/>
    </row>
    <row r="59" spans="1:8" ht="22.5" thickBot="1" x14ac:dyDescent="0.85">
      <c r="A59" s="21"/>
      <c r="B59" s="21"/>
      <c r="C59" s="21"/>
      <c r="D59" s="136" t="s">
        <v>97</v>
      </c>
      <c r="E59" s="136"/>
      <c r="F59" s="136"/>
      <c r="G59" s="135">
        <f>H57+H54</f>
        <v>0</v>
      </c>
      <c r="H59" s="133"/>
    </row>
    <row r="60" spans="1:8" ht="27.4" x14ac:dyDescent="1">
      <c r="A60" s="23"/>
      <c r="B60" s="21"/>
      <c r="C60" s="21"/>
      <c r="F60" s="24"/>
      <c r="G60" s="21"/>
    </row>
    <row r="61" spans="1:8" ht="14.65" thickBot="1" x14ac:dyDescent="0.5">
      <c r="A61" s="25" t="s">
        <v>27</v>
      </c>
      <c r="B61" s="25"/>
      <c r="C61" s="25"/>
      <c r="D61" s="25"/>
      <c r="E61" s="25"/>
      <c r="F61" s="25"/>
      <c r="G61" s="26"/>
      <c r="H61" s="27"/>
    </row>
    <row r="62" spans="1:8" ht="14.65" thickBot="1" x14ac:dyDescent="0.5">
      <c r="A62" s="28" t="s">
        <v>28</v>
      </c>
      <c r="B62" s="29" t="s">
        <v>29</v>
      </c>
      <c r="C62" s="28" t="s">
        <v>30</v>
      </c>
      <c r="D62" s="30" t="s">
        <v>31</v>
      </c>
      <c r="E62" s="28" t="s">
        <v>32</v>
      </c>
      <c r="F62" s="31" t="s">
        <v>33</v>
      </c>
      <c r="G62" s="32" t="s">
        <v>34</v>
      </c>
      <c r="H62" s="33" t="s">
        <v>35</v>
      </c>
    </row>
    <row r="63" spans="1:8" ht="14.65" thickBot="1" x14ac:dyDescent="0.5">
      <c r="A63" s="34"/>
      <c r="B63" s="35"/>
      <c r="C63" s="34"/>
      <c r="D63" s="36"/>
      <c r="E63" s="34"/>
      <c r="F63" s="37"/>
      <c r="G63" s="38"/>
      <c r="H63" s="39"/>
    </row>
    <row r="64" spans="1:8" x14ac:dyDescent="0.45">
      <c r="A64" s="124"/>
      <c r="B64" s="124"/>
      <c r="C64" s="124"/>
      <c r="D64" s="124"/>
      <c r="E64" s="124"/>
      <c r="F64" s="124"/>
      <c r="G64" s="124"/>
      <c r="H64" s="124"/>
    </row>
    <row r="65" spans="1:8" ht="25.9" customHeight="1" x14ac:dyDescent="0.45">
      <c r="A65" s="124" t="s">
        <v>36</v>
      </c>
      <c r="B65" s="124"/>
      <c r="C65" s="124"/>
      <c r="D65" s="124"/>
      <c r="E65" s="124"/>
      <c r="F65" s="124"/>
      <c r="G65" s="124"/>
      <c r="H65" s="124"/>
    </row>
    <row r="66" spans="1:8" ht="33.75" customHeight="1" x14ac:dyDescent="0.45">
      <c r="A66" s="124" t="s">
        <v>37</v>
      </c>
      <c r="B66" s="124"/>
      <c r="C66" s="124"/>
      <c r="D66" s="124"/>
      <c r="E66" s="124"/>
      <c r="F66" s="124"/>
      <c r="G66" s="124"/>
      <c r="H66" s="124"/>
    </row>
    <row r="67" spans="1:8" ht="65.25" customHeight="1" x14ac:dyDescent="0.45">
      <c r="A67" s="117" t="s">
        <v>38</v>
      </c>
      <c r="B67" s="117"/>
      <c r="C67" s="117"/>
      <c r="D67" s="117"/>
      <c r="E67" s="117"/>
      <c r="F67" s="117"/>
      <c r="G67" s="117"/>
      <c r="H67" s="117"/>
    </row>
    <row r="68" spans="1:8" ht="37.5" customHeight="1" x14ac:dyDescent="0.45">
      <c r="A68" s="117" t="s">
        <v>39</v>
      </c>
      <c r="B68" s="117"/>
      <c r="C68" s="117"/>
      <c r="D68" s="117"/>
      <c r="E68" s="117"/>
      <c r="F68" s="117"/>
      <c r="G68" s="117"/>
      <c r="H68" s="117"/>
    </row>
    <row r="69" spans="1:8" x14ac:dyDescent="0.45">
      <c r="A69" s="25"/>
      <c r="B69" s="25"/>
      <c r="C69" s="25"/>
      <c r="D69" s="25"/>
      <c r="E69" s="25"/>
      <c r="F69" s="40" t="s">
        <v>2</v>
      </c>
      <c r="G69" s="118" t="s">
        <v>40</v>
      </c>
      <c r="H69" s="118"/>
    </row>
    <row r="70" spans="1:8" x14ac:dyDescent="0.45">
      <c r="A70" s="25"/>
      <c r="B70" s="25"/>
      <c r="C70" s="25"/>
      <c r="D70" s="25"/>
      <c r="E70" s="25"/>
      <c r="F70" s="41"/>
      <c r="G70" s="42"/>
      <c r="H70" s="43"/>
    </row>
    <row r="71" spans="1:8" x14ac:dyDescent="0.45">
      <c r="A71" s="25"/>
      <c r="B71" s="25"/>
      <c r="C71" s="25"/>
      <c r="D71" s="25"/>
      <c r="E71" s="25"/>
      <c r="F71" s="44"/>
      <c r="G71" s="45"/>
      <c r="H71" s="46"/>
    </row>
    <row r="72" spans="1:8" x14ac:dyDescent="0.45">
      <c r="A72" s="25"/>
      <c r="B72" s="25"/>
      <c r="C72" s="25"/>
      <c r="D72" s="25"/>
      <c r="E72" s="25"/>
      <c r="F72" s="47"/>
      <c r="G72" s="48"/>
      <c r="H72" s="49"/>
    </row>
    <row r="73" spans="1:8" x14ac:dyDescent="0.45">
      <c r="A73" s="25"/>
      <c r="B73" s="25"/>
      <c r="C73" s="25"/>
      <c r="D73" s="25"/>
      <c r="E73" s="25"/>
      <c r="F73" s="25"/>
      <c r="G73" s="26"/>
      <c r="H73" s="50"/>
    </row>
    <row r="74" spans="1:8" x14ac:dyDescent="0.45">
      <c r="A74" s="25"/>
      <c r="B74" s="25"/>
      <c r="C74" s="25"/>
      <c r="D74" s="25"/>
      <c r="E74" s="25"/>
      <c r="F74" s="25"/>
      <c r="G74" s="26"/>
      <c r="H74" s="50"/>
    </row>
    <row r="75" spans="1:8" x14ac:dyDescent="0.45">
      <c r="A75" s="25"/>
      <c r="B75" s="25"/>
      <c r="C75" s="25"/>
      <c r="D75" s="25"/>
      <c r="E75" s="25"/>
      <c r="F75" s="25"/>
      <c r="G75" s="26"/>
      <c r="H75" s="50"/>
    </row>
    <row r="76" spans="1:8" x14ac:dyDescent="0.45">
      <c r="A76" s="25"/>
      <c r="B76" s="25"/>
      <c r="C76" s="25"/>
      <c r="D76" s="25"/>
      <c r="E76" s="25"/>
      <c r="F76" s="25"/>
      <c r="G76" s="26"/>
      <c r="H76" s="50"/>
    </row>
    <row r="77" spans="1:8" x14ac:dyDescent="0.45">
      <c r="A77" s="25"/>
      <c r="B77" s="25"/>
      <c r="C77" s="25"/>
      <c r="D77" s="25"/>
      <c r="E77" s="25"/>
      <c r="F77" s="25"/>
      <c r="G77" s="26"/>
      <c r="H77" s="50"/>
    </row>
    <row r="78" spans="1:8" x14ac:dyDescent="0.45">
      <c r="A78" s="25"/>
      <c r="B78" s="25"/>
      <c r="C78" s="25"/>
      <c r="D78" s="25"/>
      <c r="E78" s="25"/>
      <c r="F78" s="25"/>
      <c r="G78" s="26"/>
      <c r="H78" s="50"/>
    </row>
    <row r="79" spans="1:8" x14ac:dyDescent="0.45">
      <c r="A79" s="25"/>
      <c r="B79" s="25"/>
      <c r="C79" s="25"/>
      <c r="D79" s="25"/>
      <c r="E79" s="25"/>
      <c r="F79" s="25"/>
      <c r="G79" s="26"/>
      <c r="H79" s="50"/>
    </row>
    <row r="80" spans="1:8" x14ac:dyDescent="0.45">
      <c r="A80" s="25"/>
      <c r="B80" s="25"/>
      <c r="C80" s="25"/>
      <c r="D80" s="25"/>
      <c r="E80" s="25"/>
      <c r="F80" s="25"/>
      <c r="G80" s="26"/>
      <c r="H80" s="50"/>
    </row>
    <row r="81" spans="1:8" x14ac:dyDescent="0.45">
      <c r="A81" s="25"/>
      <c r="B81" s="25"/>
      <c r="C81" s="25"/>
      <c r="D81" s="25"/>
      <c r="E81" s="25"/>
      <c r="F81" s="25"/>
      <c r="G81" s="26"/>
      <c r="H81" s="50"/>
    </row>
    <row r="82" spans="1:8" x14ac:dyDescent="0.45">
      <c r="A82" s="25"/>
      <c r="B82" s="25"/>
      <c r="C82" s="25"/>
      <c r="D82" s="25"/>
      <c r="E82" s="25"/>
      <c r="F82" s="25"/>
      <c r="G82" s="26"/>
      <c r="H82" s="50"/>
    </row>
  </sheetData>
  <mergeCells count="77">
    <mergeCell ref="G69:H69"/>
    <mergeCell ref="B11:C11"/>
    <mergeCell ref="A36:H36"/>
    <mergeCell ref="A64:H64"/>
    <mergeCell ref="A65:H65"/>
    <mergeCell ref="A66:H66"/>
    <mergeCell ref="A27:D27"/>
    <mergeCell ref="E27:H27"/>
    <mergeCell ref="B57:C57"/>
    <mergeCell ref="D59:F59"/>
    <mergeCell ref="G59:H59"/>
    <mergeCell ref="F22:H22"/>
    <mergeCell ref="G23:H23"/>
    <mergeCell ref="F24:H24"/>
    <mergeCell ref="A67:H67"/>
    <mergeCell ref="A68:H68"/>
    <mergeCell ref="C1:E1"/>
    <mergeCell ref="C2:E2"/>
    <mergeCell ref="A6:D6"/>
    <mergeCell ref="E6:H6"/>
    <mergeCell ref="B50:C50"/>
    <mergeCell ref="D50:E50"/>
    <mergeCell ref="F49:G49"/>
    <mergeCell ref="F50:G50"/>
    <mergeCell ref="B49:C49"/>
    <mergeCell ref="D49:E49"/>
    <mergeCell ref="F44:G44"/>
    <mergeCell ref="B45:C45"/>
    <mergeCell ref="B46:C46"/>
    <mergeCell ref="B47:C47"/>
    <mergeCell ref="B48:C48"/>
    <mergeCell ref="F45:G45"/>
    <mergeCell ref="F46:G46"/>
    <mergeCell ref="F47:G47"/>
    <mergeCell ref="F48:G48"/>
    <mergeCell ref="D44:E44"/>
    <mergeCell ref="D45:E45"/>
    <mergeCell ref="D46:E46"/>
    <mergeCell ref="D47:E47"/>
    <mergeCell ref="D48:E48"/>
    <mergeCell ref="B44:C44"/>
    <mergeCell ref="B32:D32"/>
    <mergeCell ref="B33:D33"/>
    <mergeCell ref="F29:H29"/>
    <mergeCell ref="F33:H33"/>
    <mergeCell ref="F32:H32"/>
    <mergeCell ref="F30:H30"/>
    <mergeCell ref="G31:H31"/>
    <mergeCell ref="F9:H9"/>
    <mergeCell ref="G10:H10"/>
    <mergeCell ref="B29:D29"/>
    <mergeCell ref="B30:D30"/>
    <mergeCell ref="C31:D31"/>
    <mergeCell ref="A19:D19"/>
    <mergeCell ref="E19:H19"/>
    <mergeCell ref="B21:D21"/>
    <mergeCell ref="B22:D22"/>
    <mergeCell ref="C23:D23"/>
    <mergeCell ref="B24:D24"/>
    <mergeCell ref="B25:D25"/>
    <mergeCell ref="F21:H21"/>
    <mergeCell ref="F12:H12"/>
    <mergeCell ref="F11:H11"/>
    <mergeCell ref="F25:H25"/>
    <mergeCell ref="B8:D8"/>
    <mergeCell ref="B9:D9"/>
    <mergeCell ref="C10:D10"/>
    <mergeCell ref="B12:D12"/>
    <mergeCell ref="B13:D13"/>
    <mergeCell ref="B14:C14"/>
    <mergeCell ref="B15:D15"/>
    <mergeCell ref="B17:D17"/>
    <mergeCell ref="F14:H14"/>
    <mergeCell ref="B16:D16"/>
    <mergeCell ref="F13:H13"/>
    <mergeCell ref="E15:G15"/>
    <mergeCell ref="F8:H8"/>
  </mergeCells>
  <printOptions horizontalCentered="1" verticalCentered="1"/>
  <pageMargins left="0.19685039370078741" right="0.19685039370078741" top="0.19685039370078741" bottom="0.19685039370078741" header="0" footer="0"/>
  <pageSetup paperSize="9" orientation="portrait" r:id="rId1"/>
  <drawing r:id="rId2"/>
  <extLst>
    <ext xmlns:x14="http://schemas.microsoft.com/office/spreadsheetml/2009/9/main" uri="{CCE6A557-97BC-4b89-ADB6-D9C93CAAB3DF}">
      <x14:dataValidations xmlns:xm="http://schemas.microsoft.com/office/excel/2006/main" count="6">
        <x14:dataValidation type="list" allowBlank="1" showInputMessage="1" showErrorMessage="1" xr:uid="{84942DC6-7E49-4A1B-9075-002BD013325C}">
          <x14:formula1>
            <xm:f>'Base Tarifaire'!$G$3:$G$4</xm:f>
          </x14:formula1>
          <xm:sqref>B45:C50</xm:sqref>
        </x14:dataValidation>
        <x14:dataValidation type="list" allowBlank="1" showInputMessage="1" showErrorMessage="1" xr:uid="{1A9151E4-7075-4EA2-8199-9DC656997D25}">
          <x14:formula1>
            <xm:f>'Base Tarifaire'!$E$3:$E$10</xm:f>
          </x14:formula1>
          <xm:sqref>D45:E50</xm:sqref>
        </x14:dataValidation>
        <x14:dataValidation type="list" allowBlank="1" showInputMessage="1" showErrorMessage="1" xr:uid="{27D8EC2F-EF2D-45DF-A377-73C125609E43}">
          <x14:formula1>
            <xm:f>'Base Tarifaire'!$C$3:$C$14</xm:f>
          </x14:formula1>
          <xm:sqref>F45:G50</xm:sqref>
        </x14:dataValidation>
        <x14:dataValidation type="list" allowBlank="1" showInputMessage="1" showErrorMessage="1" xr:uid="{E22A9A17-3D86-4A94-9B0D-4F88A9EEDFF3}">
          <x14:formula1>
            <xm:f>'Base Tarifaire'!$A$43:$A$47</xm:f>
          </x14:formula1>
          <xm:sqref>B57:C58</xm:sqref>
        </x14:dataValidation>
        <x14:dataValidation type="list" allowBlank="1" showInputMessage="1" showErrorMessage="1" xr:uid="{A4D9D2A4-E5E8-46F0-A099-E4AD03924263}">
          <x14:formula1>
            <xm:f>'Base Tarifaire'!$P$3:$P$4</xm:f>
          </x14:formula1>
          <xm:sqref>B7 F28 B28 F20 B20 F7</xm:sqref>
        </x14:dataValidation>
        <x14:dataValidation type="list" allowBlank="1" showInputMessage="1" showErrorMessage="1" xr:uid="{123F37C8-BDD5-438A-9D6C-F2F4A903066E}">
          <x14:formula1>
            <xm:f>'Base Tarifaire'!$Q$3:$Q$4</xm:f>
          </x14:formula1>
          <xm:sqref>D7 H28 D28 H20 D20 H7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61B457-DDBA-4E96-A42A-BAE3902C24AC}">
  <sheetPr>
    <tabColor rgb="FF0070C0"/>
  </sheetPr>
  <dimension ref="A1:AC63"/>
  <sheetViews>
    <sheetView topLeftCell="D1" workbookViewId="0">
      <selection activeCell="H26" sqref="H26"/>
    </sheetView>
  </sheetViews>
  <sheetFormatPr baseColWidth="10" defaultRowHeight="14.25" x14ac:dyDescent="0.45"/>
  <cols>
    <col min="1" max="1" width="39.1328125" customWidth="1"/>
    <col min="2" max="2" width="7.53125" style="59" customWidth="1"/>
    <col min="3" max="3" width="39.1328125" customWidth="1"/>
    <col min="4" max="4" width="7.53125" style="59" customWidth="1"/>
    <col min="5" max="5" width="39.1328125" customWidth="1"/>
    <col min="6" max="6" width="7.53125" style="59" customWidth="1"/>
    <col min="7" max="7" width="27.73046875" customWidth="1"/>
    <col min="8" max="8" width="7.53125" style="59" customWidth="1"/>
    <col min="9" max="9" width="18.6640625" customWidth="1"/>
    <col min="10" max="11" width="10.6640625" style="59" customWidth="1"/>
    <col min="12" max="12" width="8.33203125" customWidth="1"/>
    <col min="13" max="13" width="19.3984375" bestFit="1" customWidth="1"/>
    <col min="14" max="17" width="8.33203125" customWidth="1"/>
  </cols>
  <sheetData>
    <row r="1" spans="1:17" ht="2.35" customHeight="1" thickBot="1" x14ac:dyDescent="0.5"/>
    <row r="2" spans="1:17" ht="14.65" thickBot="1" x14ac:dyDescent="0.5">
      <c r="A2" s="72" t="s">
        <v>92</v>
      </c>
      <c r="B2" s="70" t="s">
        <v>73</v>
      </c>
      <c r="C2" s="72" t="s">
        <v>89</v>
      </c>
      <c r="D2" s="70" t="s">
        <v>73</v>
      </c>
      <c r="E2" s="69" t="s">
        <v>90</v>
      </c>
      <c r="F2" s="70" t="s">
        <v>73</v>
      </c>
      <c r="G2" s="69" t="s">
        <v>91</v>
      </c>
      <c r="H2" s="70" t="s">
        <v>73</v>
      </c>
      <c r="I2" s="72" t="s">
        <v>70</v>
      </c>
      <c r="J2" s="157" t="s">
        <v>112</v>
      </c>
      <c r="K2" s="158"/>
      <c r="L2" s="159" t="s">
        <v>111</v>
      </c>
      <c r="M2" s="63" t="s">
        <v>71</v>
      </c>
      <c r="N2" s="125" t="s">
        <v>72</v>
      </c>
      <c r="O2" s="126"/>
      <c r="P2" s="63" t="s">
        <v>102</v>
      </c>
      <c r="Q2" s="63" t="s">
        <v>104</v>
      </c>
    </row>
    <row r="3" spans="1:17" x14ac:dyDescent="0.45">
      <c r="A3" s="60" t="s">
        <v>52</v>
      </c>
      <c r="B3" s="64">
        <v>200</v>
      </c>
      <c r="C3" s="174" t="s">
        <v>52</v>
      </c>
      <c r="D3" s="64">
        <v>200</v>
      </c>
      <c r="E3" s="177" t="s">
        <v>76</v>
      </c>
      <c r="F3" s="64">
        <v>160</v>
      </c>
      <c r="G3" s="177" t="s">
        <v>80</v>
      </c>
      <c r="H3" s="64">
        <v>167</v>
      </c>
      <c r="I3" s="180">
        <v>2025</v>
      </c>
      <c r="J3" s="181">
        <v>45536</v>
      </c>
      <c r="K3" s="181">
        <v>45900</v>
      </c>
      <c r="L3" s="156"/>
      <c r="M3" s="67" t="s">
        <v>54</v>
      </c>
      <c r="N3" s="143">
        <v>0</v>
      </c>
      <c r="O3" s="74">
        <v>0</v>
      </c>
      <c r="P3" s="67" t="s">
        <v>100</v>
      </c>
      <c r="Q3" s="67" t="s">
        <v>105</v>
      </c>
    </row>
    <row r="4" spans="1:17" x14ac:dyDescent="0.45">
      <c r="A4" s="61" t="s">
        <v>53</v>
      </c>
      <c r="B4" s="65">
        <v>320</v>
      </c>
      <c r="C4" s="175" t="s">
        <v>53</v>
      </c>
      <c r="D4" s="65">
        <v>320</v>
      </c>
      <c r="E4" s="178" t="s">
        <v>82</v>
      </c>
      <c r="F4" s="65">
        <v>100</v>
      </c>
      <c r="G4" s="178"/>
      <c r="H4" s="65"/>
      <c r="I4" s="182"/>
      <c r="J4" s="183"/>
      <c r="K4" s="183"/>
      <c r="L4" s="65"/>
      <c r="M4" s="68" t="s">
        <v>55</v>
      </c>
      <c r="N4" s="140">
        <v>670</v>
      </c>
      <c r="O4" s="71">
        <v>0.1</v>
      </c>
      <c r="P4" s="68" t="s">
        <v>101</v>
      </c>
      <c r="Q4" s="68" t="s">
        <v>106</v>
      </c>
    </row>
    <row r="5" spans="1:17" x14ac:dyDescent="0.45">
      <c r="A5" s="61" t="s">
        <v>75</v>
      </c>
      <c r="B5" s="65">
        <v>160</v>
      </c>
      <c r="C5" s="175" t="s">
        <v>75</v>
      </c>
      <c r="D5" s="65">
        <v>160</v>
      </c>
      <c r="E5" s="178" t="s">
        <v>85</v>
      </c>
      <c r="F5" s="65">
        <v>192</v>
      </c>
      <c r="G5" s="178"/>
      <c r="H5" s="65"/>
      <c r="I5" s="182" t="s">
        <v>110</v>
      </c>
      <c r="J5" s="181">
        <v>11202</v>
      </c>
      <c r="K5" s="181">
        <v>38595</v>
      </c>
      <c r="L5" s="65">
        <v>32</v>
      </c>
      <c r="M5" s="68" t="s">
        <v>56</v>
      </c>
      <c r="N5" s="140">
        <v>800</v>
      </c>
      <c r="O5" s="71">
        <v>0.15</v>
      </c>
      <c r="P5" s="68"/>
      <c r="Q5" s="68"/>
    </row>
    <row r="6" spans="1:17" x14ac:dyDescent="0.45">
      <c r="A6" s="61" t="s">
        <v>77</v>
      </c>
      <c r="B6" s="65">
        <v>420</v>
      </c>
      <c r="C6" s="175" t="s">
        <v>77</v>
      </c>
      <c r="D6" s="65">
        <v>420</v>
      </c>
      <c r="E6" s="178" t="s">
        <v>83</v>
      </c>
      <c r="F6" s="65">
        <v>277</v>
      </c>
      <c r="G6" s="178"/>
      <c r="H6" s="65"/>
      <c r="I6" s="182" t="s">
        <v>109</v>
      </c>
      <c r="J6" s="181">
        <v>38961</v>
      </c>
      <c r="K6" s="181">
        <v>43343</v>
      </c>
      <c r="L6" s="65">
        <v>22</v>
      </c>
      <c r="M6" s="68" t="s">
        <v>57</v>
      </c>
      <c r="N6" s="140">
        <v>900</v>
      </c>
      <c r="O6" s="71">
        <v>0.2</v>
      </c>
      <c r="P6" s="68"/>
      <c r="Q6" s="68"/>
    </row>
    <row r="7" spans="1:17" x14ac:dyDescent="0.45">
      <c r="A7" s="61" t="s">
        <v>78</v>
      </c>
      <c r="B7" s="65">
        <v>596</v>
      </c>
      <c r="C7" s="175" t="s">
        <v>78</v>
      </c>
      <c r="D7" s="65">
        <v>596</v>
      </c>
      <c r="E7" s="178" t="s">
        <v>84</v>
      </c>
      <c r="F7" s="65">
        <v>328</v>
      </c>
      <c r="G7" s="178"/>
      <c r="H7" s="65"/>
      <c r="I7" s="182" t="s">
        <v>108</v>
      </c>
      <c r="J7" s="181">
        <v>42979</v>
      </c>
      <c r="K7" s="183" t="s">
        <v>113</v>
      </c>
      <c r="L7" s="65">
        <v>12</v>
      </c>
      <c r="M7" s="68" t="s">
        <v>58</v>
      </c>
      <c r="N7" s="140"/>
      <c r="O7" s="71"/>
      <c r="P7" s="68"/>
      <c r="Q7" s="68"/>
    </row>
    <row r="8" spans="1:17" x14ac:dyDescent="0.45">
      <c r="A8" s="61" t="s">
        <v>79</v>
      </c>
      <c r="B8" s="65">
        <v>50</v>
      </c>
      <c r="C8" s="175" t="s">
        <v>79</v>
      </c>
      <c r="D8" s="65">
        <v>50</v>
      </c>
      <c r="E8" s="178" t="s">
        <v>60</v>
      </c>
      <c r="F8" s="65">
        <v>481</v>
      </c>
      <c r="G8" s="178"/>
      <c r="H8" s="65"/>
      <c r="I8" s="182" t="s">
        <v>107</v>
      </c>
      <c r="J8" s="183"/>
      <c r="K8" s="183"/>
      <c r="L8" s="65">
        <v>3</v>
      </c>
      <c r="M8" s="68" t="s">
        <v>59</v>
      </c>
      <c r="N8" s="140"/>
      <c r="O8" s="71"/>
      <c r="P8" s="68"/>
      <c r="Q8" s="68"/>
    </row>
    <row r="9" spans="1:17" x14ac:dyDescent="0.45">
      <c r="A9" s="61" t="s">
        <v>81</v>
      </c>
      <c r="B9" s="65">
        <v>100</v>
      </c>
      <c r="C9" s="175" t="s">
        <v>81</v>
      </c>
      <c r="D9" s="65">
        <v>100</v>
      </c>
      <c r="E9" s="178" t="s">
        <v>61</v>
      </c>
      <c r="F9" s="65">
        <v>70</v>
      </c>
      <c r="G9" s="178"/>
      <c r="H9" s="65"/>
      <c r="I9" s="182"/>
      <c r="J9" s="181"/>
      <c r="K9" s="183"/>
      <c r="L9" s="65"/>
      <c r="M9" s="68"/>
      <c r="N9" s="140"/>
      <c r="O9" s="71"/>
      <c r="P9" s="68"/>
      <c r="Q9" s="68"/>
    </row>
    <row r="10" spans="1:17" x14ac:dyDescent="0.45">
      <c r="A10" s="61" t="s">
        <v>61</v>
      </c>
      <c r="B10" s="65">
        <v>70</v>
      </c>
      <c r="C10" s="175" t="s">
        <v>61</v>
      </c>
      <c r="D10" s="65">
        <v>70</v>
      </c>
      <c r="E10" s="178" t="s">
        <v>62</v>
      </c>
      <c r="F10" s="65">
        <v>50</v>
      </c>
      <c r="G10" s="178"/>
      <c r="H10" s="65"/>
      <c r="I10" s="182"/>
      <c r="J10" s="183"/>
      <c r="K10" s="183"/>
      <c r="L10" s="65"/>
      <c r="M10" s="68"/>
      <c r="N10" s="140"/>
      <c r="O10" s="71"/>
      <c r="P10" s="68"/>
      <c r="Q10" s="68"/>
    </row>
    <row r="11" spans="1:17" x14ac:dyDescent="0.45">
      <c r="A11" s="61" t="s">
        <v>62</v>
      </c>
      <c r="B11" s="65">
        <v>50</v>
      </c>
      <c r="C11" s="175" t="s">
        <v>62</v>
      </c>
      <c r="D11" s="65">
        <v>50</v>
      </c>
      <c r="E11" s="178"/>
      <c r="F11" s="65"/>
      <c r="G11" s="178"/>
      <c r="H11" s="65"/>
      <c r="I11" s="182"/>
      <c r="J11" s="183"/>
      <c r="K11" s="183"/>
      <c r="L11" s="65"/>
      <c r="M11" s="68"/>
      <c r="N11" s="140"/>
      <c r="O11" s="71"/>
      <c r="P11" s="68"/>
      <c r="Q11" s="68"/>
    </row>
    <row r="12" spans="1:17" x14ac:dyDescent="0.45">
      <c r="A12" s="61" t="s">
        <v>63</v>
      </c>
      <c r="B12" s="65">
        <v>300</v>
      </c>
      <c r="C12" s="175" t="s">
        <v>68</v>
      </c>
      <c r="D12" s="65">
        <v>50</v>
      </c>
      <c r="E12" s="178"/>
      <c r="F12" s="65"/>
      <c r="G12" s="178"/>
      <c r="H12" s="65"/>
      <c r="I12" s="182"/>
      <c r="J12" s="183"/>
      <c r="K12" s="183"/>
      <c r="L12" s="65"/>
      <c r="M12" s="68"/>
      <c r="N12" s="140"/>
      <c r="O12" s="71"/>
      <c r="P12" s="68"/>
      <c r="Q12" s="68"/>
    </row>
    <row r="13" spans="1:17" x14ac:dyDescent="0.45">
      <c r="A13" s="61" t="s">
        <v>64</v>
      </c>
      <c r="B13" s="65">
        <v>500</v>
      </c>
      <c r="C13" s="175" t="s">
        <v>74</v>
      </c>
      <c r="D13" s="65">
        <v>40</v>
      </c>
      <c r="E13" s="178"/>
      <c r="F13" s="65"/>
      <c r="G13" s="178"/>
      <c r="H13" s="65"/>
      <c r="I13" s="182"/>
      <c r="J13" s="183"/>
      <c r="K13" s="183"/>
      <c r="L13" s="65"/>
      <c r="M13" s="68"/>
      <c r="N13" s="140"/>
      <c r="O13" s="71"/>
      <c r="P13" s="68"/>
      <c r="Q13" s="68"/>
    </row>
    <row r="14" spans="1:17" x14ac:dyDescent="0.45">
      <c r="A14" s="61" t="s">
        <v>65</v>
      </c>
      <c r="B14" s="65">
        <v>700</v>
      </c>
      <c r="C14" s="175" t="s">
        <v>69</v>
      </c>
      <c r="D14" s="65">
        <v>3</v>
      </c>
      <c r="E14" s="178"/>
      <c r="F14" s="65"/>
      <c r="G14" s="178"/>
      <c r="H14" s="65"/>
      <c r="I14" s="182"/>
      <c r="J14" s="183"/>
      <c r="K14" s="183"/>
      <c r="L14" s="65"/>
      <c r="M14" s="68"/>
      <c r="N14" s="140"/>
      <c r="O14" s="71"/>
      <c r="P14" s="68"/>
      <c r="Q14" s="68"/>
    </row>
    <row r="15" spans="1:17" ht="14.65" thickBot="1" x14ac:dyDescent="0.5">
      <c r="A15" s="61" t="s">
        <v>66</v>
      </c>
      <c r="B15" s="65">
        <v>1000</v>
      </c>
      <c r="C15" s="176"/>
      <c r="D15" s="66"/>
      <c r="E15" s="179"/>
      <c r="F15" s="66"/>
      <c r="G15" s="179"/>
      <c r="H15" s="66"/>
      <c r="I15" s="184"/>
      <c r="J15" s="185"/>
      <c r="K15" s="185"/>
      <c r="L15" s="66"/>
      <c r="M15" s="144"/>
      <c r="N15" s="142"/>
      <c r="O15" s="145"/>
      <c r="P15" s="144"/>
      <c r="Q15" s="144"/>
    </row>
    <row r="16" spans="1:17" x14ac:dyDescent="0.45">
      <c r="A16" s="61" t="s">
        <v>67</v>
      </c>
      <c r="B16" s="65">
        <v>2000</v>
      </c>
      <c r="N16" s="59"/>
      <c r="O16" s="73"/>
    </row>
    <row r="17" spans="1:15" x14ac:dyDescent="0.45">
      <c r="A17" s="61" t="s">
        <v>68</v>
      </c>
      <c r="B17" s="65">
        <v>50</v>
      </c>
      <c r="N17" s="59"/>
      <c r="O17" s="73"/>
    </row>
    <row r="18" spans="1:15" x14ac:dyDescent="0.45">
      <c r="A18" s="61" t="s">
        <v>74</v>
      </c>
      <c r="B18" s="65">
        <v>40</v>
      </c>
      <c r="N18" s="59"/>
      <c r="O18" s="73"/>
    </row>
    <row r="19" spans="1:15" x14ac:dyDescent="0.45">
      <c r="A19" s="61" t="s">
        <v>69</v>
      </c>
      <c r="B19" s="65">
        <v>3</v>
      </c>
      <c r="N19" s="59"/>
      <c r="O19" s="73"/>
    </row>
    <row r="20" spans="1:15" ht="14.65" thickBot="1" x14ac:dyDescent="0.5">
      <c r="A20" s="61"/>
      <c r="B20" s="65"/>
      <c r="N20" s="59"/>
      <c r="O20" s="73"/>
    </row>
    <row r="21" spans="1:15" x14ac:dyDescent="0.45">
      <c r="A21" s="60" t="s">
        <v>76</v>
      </c>
      <c r="B21" s="65">
        <v>160</v>
      </c>
      <c r="N21" s="59"/>
      <c r="O21" s="73"/>
    </row>
    <row r="22" spans="1:15" x14ac:dyDescent="0.45">
      <c r="A22" s="61" t="s">
        <v>82</v>
      </c>
      <c r="B22" s="65">
        <v>100</v>
      </c>
      <c r="N22" s="59"/>
      <c r="O22" s="73"/>
    </row>
    <row r="23" spans="1:15" x14ac:dyDescent="0.45">
      <c r="A23" s="61" t="s">
        <v>85</v>
      </c>
      <c r="B23" s="65">
        <v>192</v>
      </c>
      <c r="N23" s="59"/>
      <c r="O23" s="73"/>
    </row>
    <row r="24" spans="1:15" x14ac:dyDescent="0.45">
      <c r="A24" s="61" t="s">
        <v>83</v>
      </c>
      <c r="B24" s="65">
        <v>277</v>
      </c>
      <c r="N24" s="59"/>
      <c r="O24" s="73"/>
    </row>
    <row r="25" spans="1:15" x14ac:dyDescent="0.45">
      <c r="A25" s="61" t="s">
        <v>84</v>
      </c>
      <c r="B25" s="65">
        <v>328</v>
      </c>
      <c r="N25" s="59"/>
      <c r="O25" s="73"/>
    </row>
    <row r="26" spans="1:15" x14ac:dyDescent="0.45">
      <c r="A26" s="61" t="s">
        <v>60</v>
      </c>
      <c r="B26" s="65">
        <v>481</v>
      </c>
      <c r="N26" s="59"/>
      <c r="O26" s="73"/>
    </row>
    <row r="27" spans="1:15" x14ac:dyDescent="0.45">
      <c r="A27" s="61" t="s">
        <v>61</v>
      </c>
      <c r="B27" s="65">
        <v>70</v>
      </c>
      <c r="N27" s="59"/>
      <c r="O27" s="73"/>
    </row>
    <row r="28" spans="1:15" x14ac:dyDescent="0.45">
      <c r="A28" s="61" t="s">
        <v>62</v>
      </c>
      <c r="B28" s="65">
        <v>50</v>
      </c>
      <c r="N28" s="59"/>
      <c r="O28" s="73"/>
    </row>
    <row r="29" spans="1:15" x14ac:dyDescent="0.45">
      <c r="A29" s="61"/>
      <c r="B29" s="65"/>
      <c r="N29" s="59"/>
      <c r="O29" s="73"/>
    </row>
    <row r="30" spans="1:15" x14ac:dyDescent="0.45">
      <c r="A30" s="61"/>
      <c r="B30" s="65"/>
      <c r="N30" s="59"/>
      <c r="O30" s="73"/>
    </row>
    <row r="31" spans="1:15" x14ac:dyDescent="0.45">
      <c r="A31" s="61"/>
      <c r="B31" s="65"/>
      <c r="N31" s="59"/>
      <c r="O31" s="73"/>
    </row>
    <row r="32" spans="1:15" x14ac:dyDescent="0.45">
      <c r="A32" s="61"/>
      <c r="B32" s="65"/>
      <c r="N32" s="59"/>
      <c r="O32" s="73"/>
    </row>
    <row r="33" spans="1:15" x14ac:dyDescent="0.45">
      <c r="A33" s="61"/>
      <c r="B33" s="65"/>
      <c r="N33" s="59"/>
      <c r="O33" s="73"/>
    </row>
    <row r="34" spans="1:15" x14ac:dyDescent="0.45">
      <c r="A34" s="61"/>
      <c r="B34" s="65"/>
      <c r="N34" s="59"/>
      <c r="O34" s="73"/>
    </row>
    <row r="35" spans="1:15" x14ac:dyDescent="0.45">
      <c r="A35" s="61"/>
      <c r="B35" s="65"/>
    </row>
    <row r="36" spans="1:15" x14ac:dyDescent="0.45">
      <c r="A36" s="61"/>
      <c r="B36" s="65"/>
    </row>
    <row r="37" spans="1:15" ht="14.65" thickBot="1" x14ac:dyDescent="0.5">
      <c r="A37" s="61"/>
      <c r="B37" s="65"/>
    </row>
    <row r="38" spans="1:15" x14ac:dyDescent="0.45">
      <c r="A38" s="60" t="s">
        <v>80</v>
      </c>
      <c r="B38" s="65">
        <v>167</v>
      </c>
    </row>
    <row r="39" spans="1:15" x14ac:dyDescent="0.45">
      <c r="A39" s="61"/>
      <c r="B39" s="65"/>
    </row>
    <row r="40" spans="1:15" x14ac:dyDescent="0.45">
      <c r="A40" s="61"/>
      <c r="B40" s="65"/>
    </row>
    <row r="41" spans="1:15" x14ac:dyDescent="0.45">
      <c r="A41" s="61"/>
      <c r="B41" s="65"/>
    </row>
    <row r="42" spans="1:15" ht="14.65" thickBot="1" x14ac:dyDescent="0.5">
      <c r="A42" s="62"/>
      <c r="B42" s="65"/>
    </row>
    <row r="43" spans="1:15" x14ac:dyDescent="0.45">
      <c r="A43" s="60" t="s">
        <v>63</v>
      </c>
      <c r="B43" s="65">
        <v>300</v>
      </c>
    </row>
    <row r="44" spans="1:15" x14ac:dyDescent="0.45">
      <c r="A44" s="61" t="s">
        <v>64</v>
      </c>
      <c r="B44" s="65">
        <v>500</v>
      </c>
    </row>
    <row r="45" spans="1:15" x14ac:dyDescent="0.45">
      <c r="A45" s="61" t="s">
        <v>65</v>
      </c>
      <c r="B45" s="65">
        <v>700</v>
      </c>
    </row>
    <row r="46" spans="1:15" x14ac:dyDescent="0.45">
      <c r="A46" s="61" t="s">
        <v>66</v>
      </c>
      <c r="B46" s="65">
        <v>1000</v>
      </c>
    </row>
    <row r="47" spans="1:15" x14ac:dyDescent="0.45">
      <c r="A47" s="61" t="s">
        <v>67</v>
      </c>
      <c r="B47" s="65">
        <v>2000</v>
      </c>
    </row>
    <row r="48" spans="1:15" ht="14.65" thickBot="1" x14ac:dyDescent="0.5">
      <c r="A48" s="62"/>
      <c r="B48" s="66"/>
    </row>
    <row r="57" spans="5:29" x14ac:dyDescent="0.45">
      <c r="E57" s="130"/>
      <c r="F57" s="140"/>
      <c r="G57" s="130"/>
      <c r="H57" s="140"/>
      <c r="I57" s="130"/>
      <c r="J57" s="140"/>
      <c r="K57" s="140"/>
      <c r="L57" s="130"/>
      <c r="M57" s="130"/>
      <c r="N57" s="140"/>
      <c r="O57" s="141"/>
      <c r="P57" s="130"/>
      <c r="Q57" s="130"/>
      <c r="R57" s="130"/>
      <c r="S57" s="130"/>
      <c r="T57" s="130"/>
      <c r="U57" s="130"/>
      <c r="V57" s="130"/>
      <c r="W57" s="130"/>
      <c r="X57" s="130"/>
      <c r="Y57" s="130"/>
      <c r="Z57" s="130"/>
      <c r="AA57" s="130"/>
      <c r="AB57" s="130"/>
      <c r="AC57" s="130"/>
    </row>
    <row r="58" spans="5:29" x14ac:dyDescent="0.45">
      <c r="E58" s="130"/>
      <c r="F58" s="140"/>
      <c r="G58" s="130"/>
      <c r="H58" s="140"/>
      <c r="I58" s="130"/>
      <c r="J58" s="140"/>
      <c r="K58" s="140"/>
      <c r="L58" s="130"/>
      <c r="M58" s="130"/>
      <c r="N58" s="140"/>
      <c r="O58" s="141"/>
      <c r="P58" s="130"/>
      <c r="Q58" s="130"/>
      <c r="R58" s="130"/>
      <c r="S58" s="130"/>
      <c r="T58" s="130"/>
      <c r="U58" s="130"/>
      <c r="V58" s="130"/>
      <c r="W58" s="130"/>
      <c r="X58" s="130"/>
      <c r="Y58" s="130"/>
      <c r="Z58" s="130"/>
      <c r="AA58" s="130"/>
      <c r="AB58" s="130"/>
      <c r="AC58" s="130"/>
    </row>
    <row r="59" spans="5:29" x14ac:dyDescent="0.45">
      <c r="E59" s="130"/>
      <c r="F59" s="140"/>
      <c r="G59" s="130"/>
      <c r="H59" s="140"/>
      <c r="I59" s="130"/>
      <c r="J59" s="140"/>
      <c r="K59" s="140"/>
      <c r="L59" s="130"/>
      <c r="M59" s="130"/>
      <c r="N59" s="140"/>
      <c r="O59" s="141"/>
      <c r="P59" s="130"/>
      <c r="Q59" s="130"/>
      <c r="R59" s="130"/>
      <c r="S59" s="130"/>
      <c r="T59" s="130"/>
      <c r="U59" s="130"/>
      <c r="V59" s="130"/>
      <c r="W59" s="130"/>
      <c r="X59" s="130"/>
      <c r="Y59" s="130"/>
      <c r="Z59" s="130"/>
      <c r="AA59" s="130"/>
      <c r="AB59" s="130"/>
      <c r="AC59" s="130"/>
    </row>
    <row r="60" spans="5:29" x14ac:dyDescent="0.45">
      <c r="E60" s="130"/>
      <c r="F60" s="140"/>
      <c r="G60" s="130"/>
      <c r="H60" s="140"/>
      <c r="I60" s="130"/>
      <c r="J60" s="140"/>
      <c r="K60" s="140"/>
      <c r="L60" s="130"/>
      <c r="M60" s="130"/>
      <c r="N60" s="140"/>
      <c r="O60" s="141"/>
      <c r="P60" s="130"/>
      <c r="Q60" s="130"/>
      <c r="R60" s="130"/>
      <c r="S60" s="130"/>
      <c r="T60" s="130"/>
      <c r="U60" s="130"/>
      <c r="V60" s="130"/>
      <c r="W60" s="130"/>
      <c r="X60" s="130"/>
      <c r="Y60" s="130"/>
      <c r="Z60" s="130"/>
      <c r="AA60" s="130"/>
      <c r="AB60" s="130"/>
      <c r="AC60" s="130"/>
    </row>
    <row r="61" spans="5:29" x14ac:dyDescent="0.45">
      <c r="E61" s="130"/>
      <c r="F61" s="140"/>
      <c r="G61" s="130"/>
      <c r="H61" s="140"/>
      <c r="I61" s="130"/>
      <c r="J61" s="140"/>
      <c r="K61" s="140"/>
      <c r="L61" s="130"/>
      <c r="M61" s="130"/>
      <c r="N61" s="140"/>
      <c r="O61" s="141"/>
      <c r="P61" s="130"/>
      <c r="Q61" s="130"/>
      <c r="R61" s="130"/>
      <c r="S61" s="130"/>
      <c r="T61" s="130"/>
      <c r="U61" s="130"/>
      <c r="V61" s="130"/>
      <c r="W61" s="130"/>
      <c r="X61" s="130"/>
      <c r="Y61" s="130"/>
      <c r="Z61" s="130"/>
      <c r="AA61" s="130"/>
      <c r="AB61" s="130"/>
      <c r="AC61" s="130"/>
    </row>
    <row r="62" spans="5:29" x14ac:dyDescent="0.45">
      <c r="F62" s="140"/>
      <c r="G62" s="130"/>
      <c r="H62" s="140"/>
      <c r="I62" s="130"/>
      <c r="J62" s="140"/>
      <c r="K62" s="140"/>
      <c r="L62" s="130"/>
      <c r="M62" s="130"/>
      <c r="N62" s="130"/>
      <c r="O62" s="130"/>
      <c r="P62" s="130"/>
      <c r="Q62" s="130"/>
      <c r="R62" s="130"/>
      <c r="S62" s="130"/>
      <c r="T62" s="130"/>
      <c r="U62" s="130"/>
      <c r="V62" s="130"/>
      <c r="W62" s="130"/>
      <c r="X62" s="130"/>
      <c r="Y62" s="130"/>
      <c r="Z62" s="130"/>
      <c r="AA62" s="130"/>
      <c r="AB62" s="130"/>
      <c r="AC62" s="130"/>
    </row>
    <row r="63" spans="5:29" x14ac:dyDescent="0.45">
      <c r="F63" s="140"/>
      <c r="G63" s="130"/>
      <c r="H63" s="140"/>
      <c r="I63" s="130"/>
      <c r="J63" s="140"/>
      <c r="K63" s="140"/>
      <c r="L63" s="130"/>
      <c r="M63" s="130"/>
      <c r="N63" s="130"/>
      <c r="O63" s="130"/>
      <c r="P63" s="130"/>
      <c r="Q63" s="130"/>
      <c r="R63" s="130"/>
      <c r="S63" s="130"/>
      <c r="T63" s="130"/>
      <c r="U63" s="130"/>
      <c r="V63" s="130"/>
      <c r="W63" s="130"/>
      <c r="X63" s="130"/>
      <c r="Y63" s="130"/>
      <c r="Z63" s="130"/>
      <c r="AA63" s="130"/>
      <c r="AB63" s="130"/>
      <c r="AC63" s="130"/>
    </row>
  </sheetData>
  <mergeCells count="2">
    <mergeCell ref="N2:O2"/>
    <mergeCell ref="J2:K2"/>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Inscription</vt:lpstr>
      <vt:lpstr>Base Tarifaire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José De Oliveira</dc:creator>
  <cp:lastModifiedBy>José De Oliveira</cp:lastModifiedBy>
  <cp:lastPrinted>2024-04-12T17:43:03Z</cp:lastPrinted>
  <dcterms:created xsi:type="dcterms:W3CDTF">2024-04-12T17:25:17Z</dcterms:created>
  <dcterms:modified xsi:type="dcterms:W3CDTF">2024-04-23T14:43:09Z</dcterms:modified>
</cp:coreProperties>
</file>