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356" windowWidth="14112" windowHeight="6228" tabRatio="595"/>
  </bookViews>
  <sheets>
    <sheet name="ExtractAttendus" sheetId="64" r:id="rId1"/>
  </sheets>
  <definedNames>
    <definedName name="_xlnm._FilterDatabase" localSheetId="0" hidden="1">ExtractAttendus!$A$3:$I$79</definedName>
    <definedName name="Code_UM" localSheetId="0">OFFSET(#REF!,1,0,COUNTA(#REF!)-1)</definedName>
    <definedName name="Code_UM">OFFSET(#REF!,1,0,COUNTA(#REF!)-1)</definedName>
    <definedName name="NEO_X_Ordres_attendus_1806" localSheetId="0">ExtractAttendus!$A$3:$H$79</definedName>
  </definedNames>
  <calcPr calcId="145621" calcMode="manual"/>
</workbook>
</file>

<file path=xl/calcChain.xml><?xml version="1.0" encoding="utf-8"?>
<calcChain xmlns="http://schemas.openxmlformats.org/spreadsheetml/2006/main">
  <c r="A1" i="64" l="1"/>
  <c r="G30" i="64" l="1"/>
  <c r="I30" i="64" s="1"/>
  <c r="H30" i="64"/>
  <c r="J30" i="64" s="1"/>
  <c r="G27" i="64"/>
  <c r="I27" i="64" s="1"/>
  <c r="H27" i="64"/>
  <c r="J27" i="64" s="1"/>
  <c r="G24" i="64"/>
  <c r="I24" i="64" s="1"/>
  <c r="H24" i="64"/>
  <c r="J24" i="64" s="1"/>
  <c r="G21" i="64"/>
  <c r="I21" i="64" s="1"/>
  <c r="H21" i="64"/>
  <c r="J21" i="64" s="1"/>
  <c r="G18" i="64"/>
  <c r="I18" i="64" s="1"/>
  <c r="H18" i="64"/>
  <c r="J18" i="64" s="1"/>
  <c r="G15" i="64"/>
  <c r="I15" i="64" s="1"/>
  <c r="H15" i="64"/>
  <c r="J15" i="64" s="1"/>
  <c r="G12" i="64"/>
  <c r="I12" i="64" s="1"/>
  <c r="H12" i="64"/>
  <c r="J12" i="64" s="1"/>
  <c r="G9" i="64"/>
  <c r="I9" i="64" s="1"/>
  <c r="H9" i="64"/>
  <c r="J9" i="64" s="1"/>
  <c r="G6" i="64"/>
  <c r="I6" i="64" s="1"/>
  <c r="H6" i="64"/>
  <c r="J6" i="64" s="1"/>
  <c r="G79" i="64"/>
  <c r="I79" i="64" s="1"/>
  <c r="H79" i="64"/>
  <c r="J79" i="64" s="1"/>
  <c r="G56" i="64"/>
  <c r="I56" i="64" s="1"/>
  <c r="H56" i="64"/>
  <c r="J56" i="64" s="1"/>
  <c r="G53" i="64"/>
  <c r="I53" i="64" s="1"/>
  <c r="H53" i="64"/>
  <c r="J53" i="64" s="1"/>
  <c r="G50" i="64"/>
  <c r="I50" i="64" s="1"/>
  <c r="H50" i="64"/>
  <c r="J50" i="64" s="1"/>
  <c r="G47" i="64"/>
  <c r="I47" i="64" s="1"/>
  <c r="H47" i="64"/>
  <c r="J47" i="64" s="1"/>
  <c r="G44" i="64"/>
  <c r="I44" i="64" s="1"/>
  <c r="H44" i="64"/>
  <c r="J44" i="64" s="1"/>
  <c r="G41" i="64"/>
  <c r="I41" i="64" s="1"/>
  <c r="H41" i="64"/>
  <c r="J41" i="64" s="1"/>
  <c r="G38" i="64"/>
  <c r="I38" i="64" s="1"/>
  <c r="H38" i="64"/>
  <c r="J38" i="64" s="1"/>
  <c r="G35" i="64"/>
  <c r="I35" i="64" s="1"/>
  <c r="H35" i="64"/>
  <c r="J35" i="64" s="1"/>
  <c r="G78" i="64"/>
  <c r="I78" i="64" s="1"/>
  <c r="H78" i="64"/>
  <c r="J78" i="64" s="1"/>
  <c r="G75" i="64"/>
  <c r="I75" i="64" s="1"/>
  <c r="H75" i="64"/>
  <c r="J75" i="64" s="1"/>
  <c r="G72" i="64"/>
  <c r="I72" i="64" s="1"/>
  <c r="H72" i="64"/>
  <c r="J72" i="64" s="1"/>
  <c r="G69" i="64"/>
  <c r="I69" i="64" s="1"/>
  <c r="H69" i="64"/>
  <c r="J69" i="64" s="1"/>
  <c r="G66" i="64"/>
  <c r="I66" i="64" s="1"/>
  <c r="H66" i="64"/>
  <c r="J66" i="64" s="1"/>
  <c r="G63" i="64"/>
  <c r="I63" i="64" s="1"/>
  <c r="H63" i="64"/>
  <c r="J63" i="64" s="1"/>
  <c r="G60" i="64"/>
  <c r="I60" i="64" s="1"/>
  <c r="H60" i="64"/>
  <c r="J60" i="64" s="1"/>
  <c r="G31" i="64"/>
  <c r="I31" i="64" s="1"/>
  <c r="H31" i="64"/>
  <c r="J31" i="64" s="1"/>
  <c r="G28" i="64"/>
  <c r="I28" i="64" s="1"/>
  <c r="H28" i="64"/>
  <c r="J28" i="64" s="1"/>
  <c r="G25" i="64"/>
  <c r="I25" i="64" s="1"/>
  <c r="H25" i="64"/>
  <c r="J25" i="64" s="1"/>
  <c r="G22" i="64"/>
  <c r="I22" i="64" s="1"/>
  <c r="H22" i="64"/>
  <c r="J22" i="64" s="1"/>
  <c r="G19" i="64"/>
  <c r="I19" i="64" s="1"/>
  <c r="H19" i="64"/>
  <c r="J19" i="64" s="1"/>
  <c r="G16" i="64"/>
  <c r="I16" i="64" s="1"/>
  <c r="H16" i="64"/>
  <c r="J16" i="64" s="1"/>
  <c r="G13" i="64"/>
  <c r="I13" i="64" s="1"/>
  <c r="H13" i="64"/>
  <c r="J13" i="64" s="1"/>
  <c r="G10" i="64"/>
  <c r="I10" i="64" s="1"/>
  <c r="H10" i="64"/>
  <c r="J10" i="64" s="1"/>
  <c r="G7" i="64"/>
  <c r="I7" i="64" s="1"/>
  <c r="H7" i="64"/>
  <c r="J7" i="64" s="1"/>
  <c r="G4" i="64"/>
  <c r="I4" i="64" s="1"/>
  <c r="H4" i="64"/>
  <c r="J4" i="64" s="1"/>
  <c r="G57" i="64"/>
  <c r="I57" i="64" s="1"/>
  <c r="H57" i="64"/>
  <c r="J57" i="64" s="1"/>
  <c r="G54" i="64"/>
  <c r="I54" i="64" s="1"/>
  <c r="H54" i="64"/>
  <c r="J54" i="64" s="1"/>
  <c r="G51" i="64"/>
  <c r="I51" i="64" s="1"/>
  <c r="H51" i="64"/>
  <c r="J51" i="64" s="1"/>
  <c r="G48" i="64"/>
  <c r="I48" i="64" s="1"/>
  <c r="H48" i="64"/>
  <c r="J48" i="64" s="1"/>
  <c r="G45" i="64"/>
  <c r="I45" i="64" s="1"/>
  <c r="H45" i="64"/>
  <c r="J45" i="64" s="1"/>
  <c r="G42" i="64"/>
  <c r="I42" i="64" s="1"/>
  <c r="H42" i="64"/>
  <c r="J42" i="64" s="1"/>
  <c r="G39" i="64"/>
  <c r="I39" i="64" s="1"/>
  <c r="H39" i="64"/>
  <c r="J39" i="64" s="1"/>
  <c r="G36" i="64"/>
  <c r="I36" i="64" s="1"/>
  <c r="H36" i="64"/>
  <c r="J36" i="64" s="1"/>
  <c r="G33" i="64"/>
  <c r="I33" i="64" s="1"/>
  <c r="H33" i="64"/>
  <c r="J33" i="64" s="1"/>
  <c r="G76" i="64"/>
  <c r="I76" i="64" s="1"/>
  <c r="H76" i="64"/>
  <c r="J76" i="64" s="1"/>
  <c r="G73" i="64"/>
  <c r="I73" i="64" s="1"/>
  <c r="H73" i="64"/>
  <c r="J73" i="64" s="1"/>
  <c r="G70" i="64"/>
  <c r="I70" i="64" s="1"/>
  <c r="H70" i="64"/>
  <c r="J70" i="64" s="1"/>
  <c r="G67" i="64"/>
  <c r="I67" i="64" s="1"/>
  <c r="H67" i="64"/>
  <c r="J67" i="64" s="1"/>
  <c r="G64" i="64"/>
  <c r="I64" i="64" s="1"/>
  <c r="H64" i="64"/>
  <c r="J64" i="64" s="1"/>
  <c r="G61" i="64"/>
  <c r="I61" i="64" s="1"/>
  <c r="H61" i="64"/>
  <c r="J61" i="64" s="1"/>
  <c r="G32" i="64"/>
  <c r="I32" i="64" s="1"/>
  <c r="H32" i="64"/>
  <c r="J32" i="64" s="1"/>
  <c r="G29" i="64"/>
  <c r="I29" i="64" s="1"/>
  <c r="H29" i="64"/>
  <c r="J29" i="64" s="1"/>
  <c r="G26" i="64"/>
  <c r="I26" i="64" s="1"/>
  <c r="H26" i="64"/>
  <c r="J26" i="64" s="1"/>
  <c r="G23" i="64"/>
  <c r="I23" i="64" s="1"/>
  <c r="H23" i="64"/>
  <c r="J23" i="64" s="1"/>
  <c r="G20" i="64"/>
  <c r="I20" i="64" s="1"/>
  <c r="H20" i="64"/>
  <c r="J20" i="64" s="1"/>
  <c r="G17" i="64"/>
  <c r="I17" i="64" s="1"/>
  <c r="H17" i="64"/>
  <c r="J17" i="64" s="1"/>
  <c r="G14" i="64"/>
  <c r="I14" i="64" s="1"/>
  <c r="H14" i="64"/>
  <c r="J14" i="64" s="1"/>
  <c r="G11" i="64"/>
  <c r="I11" i="64" s="1"/>
  <c r="H11" i="64"/>
  <c r="J11" i="64" s="1"/>
  <c r="G8" i="64"/>
  <c r="I8" i="64" s="1"/>
  <c r="H8" i="64"/>
  <c r="J8" i="64" s="1"/>
  <c r="G5" i="64"/>
  <c r="I5" i="64" s="1"/>
  <c r="H5" i="64"/>
  <c r="J5" i="64" s="1"/>
  <c r="G58" i="64"/>
  <c r="I58" i="64" s="1"/>
  <c r="H58" i="64"/>
  <c r="J58" i="64" s="1"/>
  <c r="G55" i="64"/>
  <c r="I55" i="64" s="1"/>
  <c r="H55" i="64"/>
  <c r="J55" i="64" s="1"/>
  <c r="G52" i="64"/>
  <c r="I52" i="64" s="1"/>
  <c r="H52" i="64"/>
  <c r="J52" i="64" s="1"/>
  <c r="G49" i="64"/>
  <c r="I49" i="64" s="1"/>
  <c r="H49" i="64"/>
  <c r="J49" i="64" s="1"/>
  <c r="G46" i="64"/>
  <c r="I46" i="64" s="1"/>
  <c r="H46" i="64"/>
  <c r="J46" i="64" s="1"/>
  <c r="G43" i="64"/>
  <c r="I43" i="64" s="1"/>
  <c r="H43" i="64"/>
  <c r="J43" i="64" s="1"/>
  <c r="G40" i="64"/>
  <c r="I40" i="64" s="1"/>
  <c r="H40" i="64"/>
  <c r="J40" i="64" s="1"/>
  <c r="G37" i="64"/>
  <c r="I37" i="64" s="1"/>
  <c r="H37" i="64"/>
  <c r="J37" i="64" s="1"/>
  <c r="G34" i="64"/>
  <c r="I34" i="64" s="1"/>
  <c r="H34" i="64"/>
  <c r="J34" i="64" s="1"/>
  <c r="G77" i="64"/>
  <c r="I77" i="64" s="1"/>
  <c r="H77" i="64"/>
  <c r="J77" i="64" s="1"/>
  <c r="G74" i="64"/>
  <c r="I74" i="64" s="1"/>
  <c r="H74" i="64"/>
  <c r="J74" i="64" s="1"/>
  <c r="G71" i="64"/>
  <c r="I71" i="64" s="1"/>
  <c r="H71" i="64"/>
  <c r="J71" i="64" s="1"/>
  <c r="G68" i="64"/>
  <c r="I68" i="64" s="1"/>
  <c r="H68" i="64"/>
  <c r="J68" i="64" s="1"/>
  <c r="G65" i="64"/>
  <c r="I65" i="64" s="1"/>
  <c r="H65" i="64"/>
  <c r="J65" i="64" s="1"/>
  <c r="G62" i="64"/>
  <c r="I62" i="64" s="1"/>
  <c r="H62" i="64"/>
  <c r="J62" i="64" s="1"/>
  <c r="G59" i="64"/>
  <c r="I59" i="64" s="1"/>
  <c r="H59" i="64"/>
  <c r="J59" i="64" s="1"/>
  <c r="B2" i="64"/>
  <c r="B1" i="64"/>
  <c r="H2" i="64" l="1"/>
  <c r="H1" i="64"/>
  <c r="G2" i="64"/>
  <c r="G1" i="64"/>
  <c r="J2" i="64" l="1"/>
  <c r="J1" i="64"/>
  <c r="I2" i="64"/>
  <c r="I1" i="64"/>
</calcChain>
</file>

<file path=xl/connections.xml><?xml version="1.0" encoding="utf-8"?>
<connections xmlns="http://schemas.openxmlformats.org/spreadsheetml/2006/main">
  <connection id="1" name="NEO_X_Ordres attendus_180611211" type="6" refreshedVersion="4" deleted="1" background="1" saveData="1">
    <textPr codePage="850" sourceFile="P:\E482254\Documents\NEOLOG\Analyse TdS\Rennes\Source.csv" decimal="," thousands=" " tab="0" semicolon="1">
      <textFields count="52">
        <textField type="text"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<sst xmlns="http://schemas.openxmlformats.org/spreadsheetml/2006/main" count="211" uniqueCount="92">
  <si>
    <t>THEORICALDHAS</t>
  </si>
  <si>
    <t>REALDHAS</t>
  </si>
  <si>
    <t xml:space="preserve">                   </t>
  </si>
  <si>
    <t>ORDERNUM</t>
  </si>
  <si>
    <t>Test DHAS non corrigé</t>
  </si>
  <si>
    <t>Test DHAS corrigé</t>
  </si>
  <si>
    <t>DHAS réalisée corrigée</t>
  </si>
  <si>
    <t>TEST KOOK SC non corrigé</t>
  </si>
  <si>
    <t>TEST KOOK SC corrigé</t>
  </si>
  <si>
    <t>96BLW59</t>
  </si>
  <si>
    <t>000459763</t>
  </si>
  <si>
    <t>000459764</t>
  </si>
  <si>
    <t>000459765</t>
  </si>
  <si>
    <t>000459766</t>
  </si>
  <si>
    <t>000459767</t>
  </si>
  <si>
    <t>000459768</t>
  </si>
  <si>
    <t>000460041</t>
  </si>
  <si>
    <t>000460042</t>
  </si>
  <si>
    <t>BW472HV</t>
  </si>
  <si>
    <t>000460865</t>
  </si>
  <si>
    <t>000460867</t>
  </si>
  <si>
    <t>000460869</t>
  </si>
  <si>
    <t>000460870</t>
  </si>
  <si>
    <t>000460871</t>
  </si>
  <si>
    <t>000460893</t>
  </si>
  <si>
    <t>000460894</t>
  </si>
  <si>
    <t>000460901</t>
  </si>
  <si>
    <t>000462081</t>
  </si>
  <si>
    <t>000462090</t>
  </si>
  <si>
    <t>000462097</t>
  </si>
  <si>
    <t>000462099</t>
  </si>
  <si>
    <t>000462113</t>
  </si>
  <si>
    <t>000462211</t>
  </si>
  <si>
    <t>000462213</t>
  </si>
  <si>
    <t>000462215</t>
  </si>
  <si>
    <t>000462226</t>
  </si>
  <si>
    <t>000462227</t>
  </si>
  <si>
    <t>000462228</t>
  </si>
  <si>
    <t>000462308</t>
  </si>
  <si>
    <t>000462317</t>
  </si>
  <si>
    <t>000479304</t>
  </si>
  <si>
    <t>000479305</t>
  </si>
  <si>
    <t>CJ266SZ</t>
  </si>
  <si>
    <t>000464782</t>
  </si>
  <si>
    <t>000464783</t>
  </si>
  <si>
    <t>000464784</t>
  </si>
  <si>
    <t>000464785</t>
  </si>
  <si>
    <t>000464816</t>
  </si>
  <si>
    <t>000464819</t>
  </si>
  <si>
    <t>000464824</t>
  </si>
  <si>
    <t>000464825</t>
  </si>
  <si>
    <t>000464826</t>
  </si>
  <si>
    <t>000464827</t>
  </si>
  <si>
    <t>000464828</t>
  </si>
  <si>
    <t>000464830</t>
  </si>
  <si>
    <t>000464831</t>
  </si>
  <si>
    <t>000464832</t>
  </si>
  <si>
    <t>000464833</t>
  </si>
  <si>
    <t>000464834</t>
  </si>
  <si>
    <t>000464835</t>
  </si>
  <si>
    <t>000464836</t>
  </si>
  <si>
    <t>000464837</t>
  </si>
  <si>
    <t>000464838</t>
  </si>
  <si>
    <t>000464891</t>
  </si>
  <si>
    <t>000464893</t>
  </si>
  <si>
    <t>000464894</t>
  </si>
  <si>
    <t>000464895</t>
  </si>
  <si>
    <t>000464896</t>
  </si>
  <si>
    <t>000464897</t>
  </si>
  <si>
    <t>000458936</t>
  </si>
  <si>
    <t>000458937</t>
  </si>
  <si>
    <t>000458976</t>
  </si>
  <si>
    <t>000460674</t>
  </si>
  <si>
    <t>ID</t>
  </si>
  <si>
    <t>000456491</t>
  </si>
  <si>
    <t>000456493</t>
  </si>
  <si>
    <t>000456494</t>
  </si>
  <si>
    <t>000456495</t>
  </si>
  <si>
    <t>000456496</t>
  </si>
  <si>
    <t>000459256</t>
  </si>
  <si>
    <t>000459257</t>
  </si>
  <si>
    <t>000459258</t>
  </si>
  <si>
    <t>000459259</t>
  </si>
  <si>
    <t>000459260</t>
  </si>
  <si>
    <t>000459262</t>
  </si>
  <si>
    <t>000460417</t>
  </si>
  <si>
    <t>000460672</t>
  </si>
  <si>
    <t>000460673</t>
  </si>
  <si>
    <t>000464820</t>
  </si>
  <si>
    <t>Quai</t>
  </si>
  <si>
    <t>JM5</t>
  </si>
  <si>
    <t>JFV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</si>
</sst>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&quot; /j&quot;"/>
    <numFmt numFmtId="165" formatCode="[Red]0;[Red]\-0;[Color16]\O\K"/>
    <numFmt numFmtId="166" formatCode="\G\é\n\é\r\a\l"/>
    <numFmt numFmtId="167" formatCode="_-* #,##0.00\ [$€-1]_-;\-* #,##0.00\ [$€-1]_-;_-* &quot;-&quot;??\ [$€-1]_-"/>
    <numFmt numFmtId="168" formatCode="_-* #,##0.00&quot; M€&quot;_-;\-* #,##0.00&quot; M€&quot;_-;_-* &quot;-&quot;&quot; M€&quot;_-;_-@_-"/>
    <numFmt numFmtId="169" formatCode="_-* #,##0\ &quot;Pts&quot;_-;\-* #,##0\ &quot;Pts&quot;_-;_-* &quot;-&quot;\ &quot;Pts&quot;_-;_-@_-"/>
    <numFmt numFmtId="170" formatCode="_-* #,##0.00\ &quot;Pts&quot;_-;\-* #,##0.00\ &quot;Pts&quot;_-;_-* &quot;-&quot;??\ &quot;Pts&quot;_-;_-@_-"/>
    <numFmt numFmtId="171" formatCode="\$#,##0\ ;\(\$#,##0\)"/>
    <numFmt numFmtId="172" formatCode="General_)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color indexed="8"/>
      <name val="Arial"/>
      <family val="2"/>
    </font>
    <font>
      <sz val="10"/>
      <name val="Arial"/>
      <family val="2"/>
      <charset val="178"/>
    </font>
    <font>
      <sz val="12"/>
      <color indexed="24"/>
      <name val="Arial"/>
      <family val="2"/>
    </font>
    <font>
      <sz val="24"/>
      <color indexed="24"/>
      <name val="Arial"/>
      <family val="2"/>
    </font>
    <font>
      <b/>
      <sz val="14"/>
      <color indexed="24"/>
      <name val="Arial"/>
      <family val="2"/>
    </font>
    <font>
      <u/>
      <sz val="10"/>
      <color indexed="20"/>
      <name val="Arial"/>
      <family val="2"/>
    </font>
    <font>
      <sz val="8"/>
      <name val="Times New Roman"/>
      <family val="1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4"/>
      <name val="Helv"/>
    </font>
    <font>
      <sz val="10"/>
      <name val="MS Sans Serif"/>
      <family val="2"/>
    </font>
    <font>
      <sz val="10"/>
      <name val="Arial CE"/>
      <charset val="238"/>
    </font>
    <font>
      <b/>
      <sz val="8"/>
      <color indexed="8"/>
      <name val="Tahoma"/>
      <family val="2"/>
    </font>
    <font>
      <b/>
      <i/>
      <sz val="12"/>
      <color indexed="8"/>
      <name val="Arial"/>
      <family val="2"/>
    </font>
    <font>
      <sz val="8"/>
      <color indexed="8"/>
      <name val="Tahoma"/>
      <family val="2"/>
    </font>
    <font>
      <b/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Arial"/>
      <family val="2"/>
    </font>
    <font>
      <b/>
      <sz val="14"/>
      <name val="Tahoma"/>
      <family val="2"/>
    </font>
    <font>
      <sz val="12"/>
      <color indexed="14"/>
      <name val="Arial"/>
      <family val="2"/>
    </font>
    <font>
      <sz val="10"/>
      <name val="Helv"/>
    </font>
    <font>
      <sz val="11"/>
      <name val="ＭＳ Ｐゴシック"/>
      <family val="3"/>
      <charset val="128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15"/>
        <bgColor indexed="64"/>
      </patternFill>
    </fill>
    <fill>
      <patternFill patternType="solid">
        <fgColor indexed="41"/>
      </patternFill>
    </fill>
    <fill>
      <patternFill patternType="solid">
        <fgColor indexed="43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/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09">
    <xf numFmtId="0" fontId="0" fillId="0" borderId="0"/>
    <xf numFmtId="0" fontId="2" fillId="0" borderId="0"/>
    <xf numFmtId="0" fontId="3" fillId="0" borderId="0"/>
    <xf numFmtId="0" fontId="5" fillId="0" borderId="0" applyFont="0" applyFill="0" applyBorder="0" applyAlignment="0" applyProtection="0"/>
    <xf numFmtId="0" fontId="2" fillId="0" borderId="0"/>
    <xf numFmtId="0" fontId="6" fillId="0" borderId="0">
      <alignment vertical="top"/>
    </xf>
    <xf numFmtId="0" fontId="2" fillId="0" borderId="0"/>
    <xf numFmtId="0" fontId="7" fillId="0" borderId="0"/>
    <xf numFmtId="0" fontId="7" fillId="0" borderId="0"/>
    <xf numFmtId="0" fontId="6" fillId="0" borderId="0">
      <alignment vertical="top"/>
    </xf>
    <xf numFmtId="0" fontId="6" fillId="0" borderId="0">
      <alignment vertical="top"/>
    </xf>
    <xf numFmtId="0" fontId="2" fillId="0" borderId="0"/>
    <xf numFmtId="0" fontId="2" fillId="0" borderId="0"/>
    <xf numFmtId="0" fontId="2" fillId="0" borderId="0"/>
    <xf numFmtId="0" fontId="6" fillId="0" borderId="0">
      <alignment vertical="top"/>
    </xf>
    <xf numFmtId="0" fontId="6" fillId="0" borderId="0">
      <alignment vertical="top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>
      <alignment vertical="top"/>
    </xf>
    <xf numFmtId="0" fontId="7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2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2" fillId="20" borderId="2" applyNumberFormat="0" applyAlignment="0" applyProtection="0"/>
    <xf numFmtId="0" fontId="2" fillId="0" borderId="3" applyNumberFormat="0" applyFill="0" applyAlignment="0" applyProtection="0"/>
    <xf numFmtId="0" fontId="4" fillId="0" borderId="4"/>
    <xf numFmtId="0" fontId="2" fillId="21" borderId="5" applyNumberFormat="0" applyFont="0" applyAlignment="0" applyProtection="0"/>
    <xf numFmtId="165" fontId="5" fillId="0" borderId="0" applyFont="0" applyFill="0" applyBorder="0" applyAlignment="0" applyProtection="0">
      <alignment horizontal="center"/>
      <protection locked="0"/>
    </xf>
    <xf numFmtId="166" fontId="8" fillId="0" borderId="0" applyFont="0" applyFill="0" applyBorder="0" applyAlignment="0" applyProtection="0"/>
    <xf numFmtId="0" fontId="4" fillId="22" borderId="1">
      <alignment horizontal="left"/>
    </xf>
    <xf numFmtId="166" fontId="9" fillId="0" borderId="0" applyNumberFormat="0" applyFill="0" applyBorder="0" applyAlignment="0" applyProtection="0"/>
    <xf numFmtId="166" fontId="10" fillId="0" borderId="0" applyNumberFormat="0" applyFill="0" applyBorder="0" applyAlignment="0" applyProtection="0"/>
    <xf numFmtId="0" fontId="2" fillId="7" borderId="2" applyNumberFormat="0" applyAlignment="0" applyProtection="0"/>
    <xf numFmtId="167" fontId="3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3" fontId="8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3" fontId="12" fillId="0" borderId="1" applyNumberFormat="0" applyFill="0" applyBorder="0" applyAlignment="0" applyProtection="0">
      <alignment horizontal="center" vertical="center"/>
    </xf>
    <xf numFmtId="0" fontId="13" fillId="0" borderId="0" applyNumberFormat="0" applyFill="0" applyBorder="0" applyAlignment="0" applyProtection="0">
      <alignment vertical="top"/>
      <protection locked="0"/>
    </xf>
    <xf numFmtId="0" fontId="2" fillId="8" borderId="1">
      <alignment horizontal="left"/>
    </xf>
    <xf numFmtId="0" fontId="2" fillId="3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1" fontId="8" fillId="0" borderId="0" applyFont="0" applyFill="0" applyBorder="0" applyAlignment="0" applyProtection="0"/>
    <xf numFmtId="0" fontId="2" fillId="23" borderId="1">
      <alignment horizontal="left"/>
    </xf>
    <xf numFmtId="0" fontId="2" fillId="24" borderId="0" applyNumberFormat="0" applyBorder="0" applyAlignment="0" applyProtection="0"/>
    <xf numFmtId="172" fontId="16" fillId="0" borderId="6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1" fillId="0" borderId="0"/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17" fillId="0" borderId="0"/>
    <xf numFmtId="0" fontId="17" fillId="0" borderId="0"/>
    <xf numFmtId="0" fontId="2" fillId="0" borderId="0">
      <alignment vertical="top"/>
    </xf>
    <xf numFmtId="0" fontId="1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18" fillId="0" borderId="0"/>
    <xf numFmtId="10" fontId="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5" borderId="0" applyProtection="0"/>
    <xf numFmtId="4" fontId="19" fillId="26" borderId="7" applyNumberFormat="0" applyProtection="0">
      <alignment vertical="center"/>
    </xf>
    <xf numFmtId="4" fontId="20" fillId="26" borderId="8" applyNumberFormat="0" applyProtection="0">
      <alignment vertical="center"/>
    </xf>
    <xf numFmtId="4" fontId="21" fillId="26" borderId="7" applyNumberFormat="0" applyProtection="0">
      <alignment horizontal="left" vertical="center" indent="1"/>
    </xf>
    <xf numFmtId="0" fontId="22" fillId="26" borderId="8" applyNumberFormat="0" applyProtection="0">
      <alignment horizontal="left" vertical="top" indent="1"/>
    </xf>
    <xf numFmtId="4" fontId="21" fillId="27" borderId="0" applyNumberFormat="0" applyProtection="0">
      <alignment horizontal="left" vertical="center" indent="1"/>
    </xf>
    <xf numFmtId="4" fontId="23" fillId="28" borderId="8" applyNumberFormat="0" applyProtection="0">
      <alignment horizontal="right" vertical="center"/>
    </xf>
    <xf numFmtId="4" fontId="23" fillId="29" borderId="8" applyNumberFormat="0" applyProtection="0">
      <alignment horizontal="right" vertical="center"/>
    </xf>
    <xf numFmtId="4" fontId="23" fillId="30" borderId="8" applyNumberFormat="0" applyProtection="0">
      <alignment horizontal="right" vertical="center"/>
    </xf>
    <xf numFmtId="4" fontId="23" fillId="31" borderId="8" applyNumberFormat="0" applyProtection="0">
      <alignment horizontal="right" vertical="center"/>
    </xf>
    <xf numFmtId="4" fontId="23" fillId="32" borderId="8" applyNumberFormat="0" applyProtection="0">
      <alignment horizontal="right" vertical="center"/>
    </xf>
    <xf numFmtId="4" fontId="23" fillId="33" borderId="8" applyNumberFormat="0" applyProtection="0">
      <alignment horizontal="right" vertical="center"/>
    </xf>
    <xf numFmtId="4" fontId="23" fillId="34" borderId="8" applyNumberFormat="0" applyProtection="0">
      <alignment horizontal="right" vertical="center"/>
    </xf>
    <xf numFmtId="4" fontId="23" fillId="35" borderId="8" applyNumberFormat="0" applyProtection="0">
      <alignment horizontal="right" vertical="center"/>
    </xf>
    <xf numFmtId="4" fontId="23" fillId="36" borderId="8" applyNumberFormat="0" applyProtection="0">
      <alignment horizontal="right" vertical="center"/>
    </xf>
    <xf numFmtId="4" fontId="19" fillId="37" borderId="9" applyNumberFormat="0" applyProtection="0">
      <alignment horizontal="left" vertical="center" indent="1"/>
    </xf>
    <xf numFmtId="4" fontId="19" fillId="38" borderId="0" applyNumberFormat="0" applyProtection="0">
      <alignment horizontal="left" vertical="center" indent="1"/>
    </xf>
    <xf numFmtId="4" fontId="24" fillId="27" borderId="0" applyNumberFormat="0" applyProtection="0">
      <alignment horizontal="left" vertical="center" indent="1"/>
    </xf>
    <xf numFmtId="4" fontId="23" fillId="38" borderId="8" applyNumberFormat="0" applyProtection="0">
      <alignment horizontal="right" vertical="center"/>
    </xf>
    <xf numFmtId="4" fontId="6" fillId="38" borderId="0" applyNumberFormat="0" applyProtection="0">
      <alignment horizontal="left" vertical="center" indent="1"/>
    </xf>
    <xf numFmtId="4" fontId="6" fillId="27" borderId="0" applyNumberFormat="0" applyProtection="0">
      <alignment horizontal="left" vertical="center" indent="1"/>
    </xf>
    <xf numFmtId="0" fontId="2" fillId="27" borderId="8" applyNumberFormat="0" applyProtection="0">
      <alignment horizontal="left" vertical="center" indent="1"/>
    </xf>
    <xf numFmtId="0" fontId="2" fillId="27" borderId="8" applyNumberFormat="0" applyProtection="0">
      <alignment horizontal="left" vertical="top" indent="1"/>
    </xf>
    <xf numFmtId="0" fontId="2" fillId="39" borderId="8" applyNumberFormat="0" applyProtection="0">
      <alignment horizontal="left" vertical="center" indent="1"/>
    </xf>
    <xf numFmtId="0" fontId="2" fillId="39" borderId="8" applyNumberFormat="0" applyProtection="0">
      <alignment horizontal="left" vertical="top" indent="1"/>
    </xf>
    <xf numFmtId="0" fontId="2" fillId="38" borderId="8" applyNumberFormat="0" applyProtection="0">
      <alignment horizontal="left" vertical="center" indent="1"/>
    </xf>
    <xf numFmtId="0" fontId="2" fillId="38" borderId="8" applyNumberFormat="0" applyProtection="0">
      <alignment horizontal="left" vertical="top" indent="1"/>
    </xf>
    <xf numFmtId="0" fontId="2" fillId="40" borderId="8" applyNumberFormat="0" applyProtection="0">
      <alignment horizontal="left" vertical="center" indent="1"/>
    </xf>
    <xf numFmtId="0" fontId="2" fillId="40" borderId="8" applyNumberFormat="0" applyProtection="0">
      <alignment horizontal="left" vertical="top" indent="1"/>
    </xf>
    <xf numFmtId="4" fontId="23" fillId="40" borderId="8" applyNumberFormat="0" applyProtection="0">
      <alignment vertical="center"/>
    </xf>
    <xf numFmtId="4" fontId="25" fillId="40" borderId="8" applyNumberFormat="0" applyProtection="0">
      <alignment vertical="center"/>
    </xf>
    <xf numFmtId="4" fontId="24" fillId="38" borderId="10" applyNumberFormat="0" applyProtection="0">
      <alignment horizontal="left" vertical="center" indent="1"/>
    </xf>
    <xf numFmtId="0" fontId="6" fillId="25" borderId="8" applyNumberFormat="0" applyProtection="0">
      <alignment horizontal="left" vertical="top" indent="1"/>
    </xf>
    <xf numFmtId="4" fontId="21" fillId="40" borderId="0" applyNumberFormat="0" applyProtection="0">
      <alignment horizontal="right" vertical="center"/>
    </xf>
    <xf numFmtId="4" fontId="25" fillId="40" borderId="8" applyNumberFormat="0" applyProtection="0">
      <alignment horizontal="right" vertical="center"/>
    </xf>
    <xf numFmtId="4" fontId="19" fillId="38" borderId="0" applyNumberFormat="0" applyProtection="0">
      <alignment horizontal="left" vertical="center" indent="1"/>
    </xf>
    <xf numFmtId="0" fontId="6" fillId="39" borderId="8" applyNumberFormat="0" applyProtection="0">
      <alignment horizontal="left" vertical="top" indent="1"/>
    </xf>
    <xf numFmtId="4" fontId="26" fillId="39" borderId="10" applyNumberFormat="0" applyProtection="0">
      <alignment horizontal="left" vertical="center" indent="1"/>
    </xf>
    <xf numFmtId="4" fontId="27" fillId="40" borderId="8" applyNumberFormat="0" applyProtection="0">
      <alignment horizontal="right" vertical="center"/>
    </xf>
    <xf numFmtId="0" fontId="2" fillId="4" borderId="0" applyNumberFormat="0" applyBorder="0" applyAlignment="0" applyProtection="0"/>
    <xf numFmtId="0" fontId="2" fillId="20" borderId="11" applyNumberFormat="0" applyAlignment="0" applyProtection="0"/>
    <xf numFmtId="0" fontId="2" fillId="0" borderId="0"/>
    <xf numFmtId="0" fontId="2" fillId="0" borderId="0"/>
    <xf numFmtId="0" fontId="28" fillId="0" borderId="0"/>
    <xf numFmtId="0" fontId="6" fillId="0" borderId="0">
      <alignment vertical="top"/>
    </xf>
    <xf numFmtId="0" fontId="2" fillId="0" borderId="0"/>
    <xf numFmtId="0" fontId="7" fillId="0" borderId="0"/>
    <xf numFmtId="0" fontId="2" fillId="0" borderId="0"/>
    <xf numFmtId="0" fontId="7" fillId="0" borderId="0"/>
    <xf numFmtId="0" fontId="6" fillId="0" borderId="0">
      <alignment vertical="top"/>
    </xf>
    <xf numFmtId="0" fontId="7" fillId="0" borderId="0"/>
    <xf numFmtId="0" fontId="6" fillId="0" borderId="0">
      <alignment vertical="top"/>
    </xf>
    <xf numFmtId="0" fontId="6" fillId="0" borderId="0">
      <alignment vertical="top"/>
    </xf>
    <xf numFmtId="0" fontId="6" fillId="0" borderId="0">
      <alignment vertical="top"/>
    </xf>
    <xf numFmtId="0" fontId="7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12" applyNumberFormat="0" applyFill="0" applyAlignment="0" applyProtection="0"/>
    <xf numFmtId="0" fontId="2" fillId="0" borderId="13" applyNumberFormat="0" applyFill="0" applyAlignment="0" applyProtection="0"/>
    <xf numFmtId="0" fontId="2" fillId="0" borderId="14" applyNumberFormat="0" applyFill="0" applyAlignment="0" applyProtection="0"/>
    <xf numFmtId="0" fontId="2" fillId="0" borderId="0" applyNumberFormat="0" applyFill="0" applyBorder="0" applyAlignment="0" applyProtection="0"/>
    <xf numFmtId="0" fontId="2" fillId="0" borderId="15" applyNumberFormat="0" applyFill="0" applyAlignment="0" applyProtection="0"/>
    <xf numFmtId="0" fontId="2" fillId="41" borderId="16" applyNumberFormat="0" applyAlignment="0" applyProtection="0"/>
    <xf numFmtId="2" fontId="8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2" fillId="0" borderId="0"/>
    <xf numFmtId="0" fontId="29" fillId="0" borderId="0">
      <alignment vertical="center"/>
    </xf>
    <xf numFmtId="0" fontId="30" fillId="0" borderId="0"/>
  </cellStyleXfs>
  <cellXfs count="44">
    <xf numFmtId="0" fontId="0" fillId="0" borderId="0" xfId="0"/>
    <xf numFmtId="49" fontId="0" fillId="0" borderId="0" xfId="0" applyNumberFormat="1"/>
    <xf numFmtId="0" fontId="0" fillId="0" borderId="0" xfId="0"/>
    <xf numFmtId="22" fontId="0" fillId="0" borderId="0" xfId="0" applyNumberFormat="1"/>
    <xf numFmtId="22" fontId="0" fillId="42" borderId="1" xfId="0" applyNumberFormat="1" applyFill="1" applyBorder="1"/>
    <xf numFmtId="0" fontId="0" fillId="0" borderId="0" xfId="0" applyBorder="1"/>
    <xf numFmtId="22" fontId="0" fillId="0" borderId="0" xfId="0" applyNumberFormat="1" applyBorder="1"/>
    <xf numFmtId="0" fontId="0" fillId="45" borderId="1" xfId="0" applyFill="1" applyBorder="1"/>
    <xf numFmtId="49" fontId="0" fillId="0" borderId="0" xfId="0" applyNumberFormat="1" applyBorder="1"/>
    <xf numFmtId="22" fontId="0" fillId="0" borderId="0" xfId="0" applyNumberFormat="1" applyFont="1" applyBorder="1"/>
    <xf numFmtId="0" fontId="31" fillId="45" borderId="18" xfId="0" applyFont="1" applyFill="1" applyBorder="1" applyAlignment="1">
      <alignment wrapText="1"/>
    </xf>
    <xf numFmtId="1" fontId="0" fillId="42" borderId="17" xfId="0" applyNumberFormat="1" applyFill="1" applyBorder="1"/>
    <xf numFmtId="1" fontId="0" fillId="42" borderId="19" xfId="0" applyNumberFormat="1" applyFill="1" applyBorder="1"/>
    <xf numFmtId="1" fontId="0" fillId="45" borderId="17" xfId="0" applyNumberFormat="1" applyFill="1" applyBorder="1"/>
    <xf numFmtId="1" fontId="0" fillId="45" borderId="19" xfId="0" applyNumberFormat="1" applyFill="1" applyBorder="1"/>
    <xf numFmtId="49" fontId="31" fillId="0" borderId="0" xfId="0" applyNumberFormat="1" applyFont="1" applyBorder="1" applyAlignment="1">
      <alignment wrapText="1"/>
    </xf>
    <xf numFmtId="49" fontId="31" fillId="43" borderId="0" xfId="0" applyNumberFormat="1" applyFont="1" applyFill="1" applyBorder="1"/>
    <xf numFmtId="0" fontId="31" fillId="42" borderId="18" xfId="0" applyFont="1" applyFill="1" applyBorder="1" applyAlignment="1">
      <alignment wrapText="1"/>
    </xf>
    <xf numFmtId="1" fontId="0" fillId="44" borderId="17" xfId="0" applyNumberFormat="1" applyFill="1" applyBorder="1"/>
    <xf numFmtId="1" fontId="0" fillId="44" borderId="19" xfId="0" applyNumberFormat="1" applyFill="1" applyBorder="1"/>
    <xf numFmtId="0" fontId="31" fillId="44" borderId="18" xfId="0" applyFont="1" applyFill="1" applyBorder="1" applyAlignment="1">
      <alignment wrapText="1"/>
    </xf>
    <xf numFmtId="0" fontId="0" fillId="44" borderId="1" xfId="0" applyFill="1" applyBorder="1"/>
    <xf numFmtId="0" fontId="0" fillId="0" borderId="0" xfId="0" applyNumberFormat="1" applyFont="1" applyBorder="1"/>
    <xf numFmtId="1" fontId="0" fillId="43" borderId="17" xfId="0" applyNumberFormat="1" applyFill="1" applyBorder="1"/>
    <xf numFmtId="1" fontId="0" fillId="43" borderId="19" xfId="0" applyNumberFormat="1" applyFill="1" applyBorder="1"/>
    <xf numFmtId="22" fontId="31" fillId="0" borderId="0" xfId="0" applyNumberFormat="1" applyFont="1" applyBorder="1"/>
    <xf numFmtId="0" fontId="0" fillId="43" borderId="20" xfId="0" applyNumberFormat="1" applyFont="1" applyFill="1" applyBorder="1"/>
    <xf numFmtId="0" fontId="0" fillId="43" borderId="22" xfId="0" applyNumberFormat="1" applyFont="1" applyFill="1" applyBorder="1"/>
    <xf numFmtId="22" fontId="0" fillId="0" borderId="23" xfId="0" applyNumberFormat="1" applyFont="1" applyBorder="1"/>
    <xf numFmtId="22" fontId="0" fillId="42" borderId="25" xfId="0" applyNumberFormat="1" applyFill="1" applyBorder="1"/>
    <xf numFmtId="22" fontId="0" fillId="43" borderId="21" xfId="0" applyNumberFormat="1" applyFont="1" applyFill="1" applyBorder="1"/>
    <xf numFmtId="22" fontId="0" fillId="43" borderId="24" xfId="0" applyNumberFormat="1" applyFont="1" applyFill="1" applyBorder="1"/>
    <xf numFmtId="0" fontId="0" fillId="43" borderId="0" xfId="0" applyNumberFormat="1" applyFont="1" applyFill="1" applyBorder="1"/>
    <xf numFmtId="0" fontId="0" fillId="43" borderId="23" xfId="0" applyNumberFormat="1" applyFont="1" applyFill="1" applyBorder="1"/>
    <xf numFmtId="0" fontId="0" fillId="43" borderId="26" xfId="0" applyNumberFormat="1" applyFont="1" applyFill="1" applyBorder="1"/>
    <xf numFmtId="22" fontId="0" fillId="0" borderId="27" xfId="0" applyNumberFormat="1" applyFont="1" applyBorder="1"/>
    <xf numFmtId="0" fontId="0" fillId="43" borderId="27" xfId="0" applyNumberFormat="1" applyFont="1" applyFill="1" applyBorder="1"/>
    <xf numFmtId="22" fontId="0" fillId="43" borderId="28" xfId="0" applyNumberFormat="1" applyFont="1" applyFill="1" applyBorder="1"/>
    <xf numFmtId="0" fontId="0" fillId="43" borderId="29" xfId="0" applyNumberFormat="1" applyFont="1" applyFill="1" applyBorder="1"/>
    <xf numFmtId="22" fontId="0" fillId="43" borderId="30" xfId="0" applyNumberFormat="1" applyFont="1" applyFill="1" applyBorder="1"/>
    <xf numFmtId="0" fontId="0" fillId="43" borderId="31" xfId="0" applyNumberFormat="1" applyFont="1" applyFill="1" applyBorder="1"/>
    <xf numFmtId="22" fontId="0" fillId="0" borderId="32" xfId="0" applyNumberFormat="1" applyFont="1" applyBorder="1"/>
    <xf numFmtId="0" fontId="0" fillId="43" borderId="32" xfId="0" applyNumberFormat="1" applyFont="1" applyFill="1" applyBorder="1"/>
    <xf numFmtId="22" fontId="0" fillId="43" borderId="33" xfId="0" applyNumberFormat="1" applyFont="1" applyFill="1" applyBorder="1"/>
  </cellXfs>
  <cellStyles count="209">
    <cellStyle name="/1000" xfId="3"/>
    <cellStyle name="_2010.01.12 - Liste familles silhouettes 2010" xfId="4"/>
    <cellStyle name="_2010.01.21 - Extract transport" xfId="5"/>
    <cellStyle name="_202388383" xfId="6"/>
    <cellStyle name="_CATALOGUE CHINE DU 19 JUILLET" xfId="7"/>
    <cellStyle name="_catalogue du 19.05.2008" xfId="8"/>
    <cellStyle name="_Copie de LOTUS_Budget2011" xfId="9"/>
    <cellStyle name="_Extract Feuille volumes report 2011" xfId="10"/>
    <cellStyle name="_J+6_10_Octobre_Résultat_Périmètre_cplt2009" xfId="11"/>
    <cellStyle name="_J+6_11_Novembre_Résultat_Périmètre_cplt2009" xfId="12"/>
    <cellStyle name="_J+6_12_Décembre_Résultat_Périmètre_cplt2009" xfId="13"/>
    <cellStyle name="_LOTUS_BUDGET_2010" xfId="14"/>
    <cellStyle name="_LOTUS_cp1102" xfId="15"/>
    <cellStyle name="_MAJ 02_2007" xfId="16"/>
    <cellStyle name="_MAJ 04_2007" xfId="17"/>
    <cellStyle name="_MAJ 13_06_2008" xfId="18"/>
    <cellStyle name="_MAJ 16_04_2008" xfId="19"/>
    <cellStyle name="_MAJ du 15_02_2008" xfId="20"/>
    <cellStyle name="_PRIX 2008 14 01 2008" xfId="21"/>
    <cellStyle name="_Stock10 extract mensuel" xfId="22"/>
    <cellStyle name="_需取消的KD件清单" xfId="23"/>
    <cellStyle name="20 % - Accent1 2" xfId="24"/>
    <cellStyle name="20 % - Accent2 2" xfId="25"/>
    <cellStyle name="20 % - Accent3 2" xfId="26"/>
    <cellStyle name="20 % - Accent4 2" xfId="27"/>
    <cellStyle name="20 % - Accent5 2" xfId="28"/>
    <cellStyle name="20 % - Accent6 2" xfId="29"/>
    <cellStyle name="40 % - Accent1 2" xfId="30"/>
    <cellStyle name="40 % - Accent2 2" xfId="31"/>
    <cellStyle name="40 % - Accent3 2" xfId="32"/>
    <cellStyle name="40 % - Accent4 2" xfId="33"/>
    <cellStyle name="40 % - Accent5 2" xfId="34"/>
    <cellStyle name="40 % - Accent6 2" xfId="35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 2" xfId="42"/>
    <cellStyle name="Accent2 2" xfId="43"/>
    <cellStyle name="Accent3 2" xfId="44"/>
    <cellStyle name="Accent4 2" xfId="45"/>
    <cellStyle name="Accent5 2" xfId="46"/>
    <cellStyle name="Accent6 2" xfId="47"/>
    <cellStyle name="Avertissement 2" xfId="48"/>
    <cellStyle name="Cadence" xfId="49"/>
    <cellStyle name="Calcul 2" xfId="50"/>
    <cellStyle name="Cellule liée 2" xfId="51"/>
    <cellStyle name="charge" xfId="52"/>
    <cellStyle name="Commentaire 2" xfId="53"/>
    <cellStyle name="Contrôle" xfId="54"/>
    <cellStyle name="Date" xfId="55"/>
    <cellStyle name="Emploi" xfId="56"/>
    <cellStyle name="En-tête 1" xfId="57"/>
    <cellStyle name="En-tête 2" xfId="58"/>
    <cellStyle name="Entrée 2" xfId="59"/>
    <cellStyle name="Euro" xfId="60"/>
    <cellStyle name="Euro 2" xfId="61"/>
    <cellStyle name="Euro 3" xfId="62"/>
    <cellStyle name="Financier0" xfId="63"/>
    <cellStyle name="Followed Hyperlink" xfId="64"/>
    <cellStyle name="HERVE" xfId="65"/>
    <cellStyle name="Hyperlink" xfId="66"/>
    <cellStyle name="Indicateur" xfId="67"/>
    <cellStyle name="Insatisfaisant 2" xfId="68"/>
    <cellStyle name="Lien hypertexte 2" xfId="69"/>
    <cellStyle name="Lien hypertexte 3" xfId="70"/>
    <cellStyle name="Milliers 2" xfId="71"/>
    <cellStyle name="Milliers 3" xfId="72"/>
    <cellStyle name="Milliers 4" xfId="73"/>
    <cellStyle name="Million Monétaire" xfId="74"/>
    <cellStyle name="Moneda [0]_Allocation  Central Site (H)" xfId="75"/>
    <cellStyle name="Moneda_Allocation  Central Site (H)" xfId="76"/>
    <cellStyle name="Monétaire0" xfId="77"/>
    <cellStyle name="Nature" xfId="78"/>
    <cellStyle name="Neutre 2" xfId="79"/>
    <cellStyle name="Normal" xfId="0" builtinId="0"/>
    <cellStyle name="Normal - Style1" xfId="80"/>
    <cellStyle name="Normal 10" xfId="81"/>
    <cellStyle name="Normal 11" xfId="82"/>
    <cellStyle name="Normal 12" xfId="83"/>
    <cellStyle name="Normal 13" xfId="84"/>
    <cellStyle name="Normal 14" xfId="85"/>
    <cellStyle name="Normal 15" xfId="86"/>
    <cellStyle name="Normal 16" xfId="87"/>
    <cellStyle name="Normal 17" xfId="88"/>
    <cellStyle name="Normal 18" xfId="89"/>
    <cellStyle name="Normal 19" xfId="90"/>
    <cellStyle name="Normal 2" xfId="1"/>
    <cellStyle name="Normal 2 2" xfId="91"/>
    <cellStyle name="Normal 2 2 2" xfId="92"/>
    <cellStyle name="Normal 2 3" xfId="93"/>
    <cellStyle name="Normal 2 3 2" xfId="94"/>
    <cellStyle name="Normal 2 4" xfId="95"/>
    <cellStyle name="Normal 2 5" xfId="96"/>
    <cellStyle name="Normal 20" xfId="97"/>
    <cellStyle name="Normal 21" xfId="98"/>
    <cellStyle name="Normal 22" xfId="99"/>
    <cellStyle name="Normal 23" xfId="100"/>
    <cellStyle name="Normal 24" xfId="101"/>
    <cellStyle name="Normal 25" xfId="102"/>
    <cellStyle name="Normal 26" xfId="103"/>
    <cellStyle name="Normal 27" xfId="104"/>
    <cellStyle name="Normal 28" xfId="105"/>
    <cellStyle name="Normal 29" xfId="106"/>
    <cellStyle name="Normal 3" xfId="2"/>
    <cellStyle name="Normal 3 2" xfId="107"/>
    <cellStyle name="Normal 3 3" xfId="108"/>
    <cellStyle name="Normal 30" xfId="109"/>
    <cellStyle name="Normal 31" xfId="110"/>
    <cellStyle name="Normal 32" xfId="111"/>
    <cellStyle name="Normal 33" xfId="112"/>
    <cellStyle name="Normal 34" xfId="113"/>
    <cellStyle name="Normal 35" xfId="114"/>
    <cellStyle name="Normal 36" xfId="115"/>
    <cellStyle name="Normal 37" xfId="116"/>
    <cellStyle name="Normal 38" xfId="117"/>
    <cellStyle name="Normal 39" xfId="118"/>
    <cellStyle name="Normal 4" xfId="119"/>
    <cellStyle name="Normal 40" xfId="120"/>
    <cellStyle name="Normal 41" xfId="121"/>
    <cellStyle name="Normal 42" xfId="122"/>
    <cellStyle name="Normal 43" xfId="123"/>
    <cellStyle name="Normal 44" xfId="124"/>
    <cellStyle name="Normal 45" xfId="125"/>
    <cellStyle name="Normal 46" xfId="126"/>
    <cellStyle name="Normal 47" xfId="127"/>
    <cellStyle name="Normal 48" xfId="128"/>
    <cellStyle name="Normal 49" xfId="129"/>
    <cellStyle name="Normal 5" xfId="130"/>
    <cellStyle name="Normal 50" xfId="131"/>
    <cellStyle name="Normal 51" xfId="208"/>
    <cellStyle name="Normal 6" xfId="132"/>
    <cellStyle name="Normal 7" xfId="133"/>
    <cellStyle name="Normal 8" xfId="134"/>
    <cellStyle name="Normal 9" xfId="135"/>
    <cellStyle name="normální_HRD_Hoshin_06_Draft4" xfId="136"/>
    <cellStyle name="Pourcentage [2]" xfId="137"/>
    <cellStyle name="Pourcentage 2" xfId="138"/>
    <cellStyle name="Pourcentage 3" xfId="139"/>
    <cellStyle name="Pourcentage 4" xfId="140"/>
    <cellStyle name="Saisie" xfId="141"/>
    <cellStyle name="SAPBEXaggData" xfId="142"/>
    <cellStyle name="SAPBEXaggDataEmph" xfId="143"/>
    <cellStyle name="SAPBEXaggItem" xfId="144"/>
    <cellStyle name="SAPBEXaggItemX" xfId="145"/>
    <cellStyle name="SAPBEXchaText" xfId="146"/>
    <cellStyle name="SAPBEXexcBad7" xfId="147"/>
    <cellStyle name="SAPBEXexcBad8" xfId="148"/>
    <cellStyle name="SAPBEXexcBad9" xfId="149"/>
    <cellStyle name="SAPBEXexcCritical4" xfId="150"/>
    <cellStyle name="SAPBEXexcCritical5" xfId="151"/>
    <cellStyle name="SAPBEXexcCritical6" xfId="152"/>
    <cellStyle name="SAPBEXexcGood1" xfId="153"/>
    <cellStyle name="SAPBEXexcGood2" xfId="154"/>
    <cellStyle name="SAPBEXexcGood3" xfId="155"/>
    <cellStyle name="SAPBEXfilterDrill" xfId="156"/>
    <cellStyle name="SAPBEXfilterItem" xfId="157"/>
    <cellStyle name="SAPBEXfilterText" xfId="158"/>
    <cellStyle name="SAPBEXformats" xfId="159"/>
    <cellStyle name="SAPBEXheaderItem" xfId="160"/>
    <cellStyle name="SAPBEXheaderText" xfId="161"/>
    <cellStyle name="SAPBEXHLevel0" xfId="162"/>
    <cellStyle name="SAPBEXHLevel0X" xfId="163"/>
    <cellStyle name="SAPBEXHLevel1" xfId="164"/>
    <cellStyle name="SAPBEXHLevel1X" xfId="165"/>
    <cellStyle name="SAPBEXHLevel2" xfId="166"/>
    <cellStyle name="SAPBEXHLevel2X" xfId="167"/>
    <cellStyle name="SAPBEXHLevel3" xfId="168"/>
    <cellStyle name="SAPBEXHLevel3X" xfId="169"/>
    <cellStyle name="SAPBEXresData" xfId="170"/>
    <cellStyle name="SAPBEXresDataEmph" xfId="171"/>
    <cellStyle name="SAPBEXresItem" xfId="172"/>
    <cellStyle name="SAPBEXresItemX" xfId="173"/>
    <cellStyle name="SAPBEXstdData" xfId="174"/>
    <cellStyle name="SAPBEXstdDataEmph" xfId="175"/>
    <cellStyle name="SAPBEXstdItem" xfId="176"/>
    <cellStyle name="SAPBEXstdItemX" xfId="177"/>
    <cellStyle name="SAPBEXtitle" xfId="178"/>
    <cellStyle name="SAPBEXundefined" xfId="179"/>
    <cellStyle name="Satisfaisant 2" xfId="180"/>
    <cellStyle name="Sortie 2" xfId="181"/>
    <cellStyle name="Style 1" xfId="182"/>
    <cellStyle name="Style 1 2" xfId="183"/>
    <cellStyle name="Style 1 2 2" xfId="184"/>
    <cellStyle name="Style 1 3" xfId="185"/>
    <cellStyle name="Style 10" xfId="186"/>
    <cellStyle name="Style 2" xfId="187"/>
    <cellStyle name="Style 2 2" xfId="188"/>
    <cellStyle name="Style 3" xfId="189"/>
    <cellStyle name="Style 4" xfId="190"/>
    <cellStyle name="Style 5" xfId="191"/>
    <cellStyle name="Style 6" xfId="192"/>
    <cellStyle name="Style 7" xfId="193"/>
    <cellStyle name="Style 8" xfId="194"/>
    <cellStyle name="Style 9" xfId="195"/>
    <cellStyle name="Texte explicatif 2" xfId="196"/>
    <cellStyle name="Titre 2" xfId="197"/>
    <cellStyle name="Titre 1 2" xfId="198"/>
    <cellStyle name="Titre 2 2" xfId="199"/>
    <cellStyle name="Titre 3 2" xfId="200"/>
    <cellStyle name="Titre 4 2" xfId="201"/>
    <cellStyle name="Total 2" xfId="202"/>
    <cellStyle name="Vérification 2" xfId="203"/>
    <cellStyle name="Virgule fixe" xfId="204"/>
    <cellStyle name="Volume" xfId="205"/>
    <cellStyle name="常规_20060418s" xfId="206"/>
    <cellStyle name="標準_04Hoshin" xfId="207"/>
  </cellStyles>
  <dxfs count="0"/>
  <tableStyles count="0" defaultTableStyle="TableStyleMedium2" defaultPivotStyle="PivotStyleLight16"/>
  <colors>
    <mruColors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NEO_X_Ordres attendus_1806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499984740745262"/>
  </sheetPr>
  <dimension ref="A1:J79"/>
  <sheetViews>
    <sheetView showZeros="0" tabSelected="1" zoomScaleNormal="100" workbookViewId="0">
      <pane ySplit="3" topLeftCell="A12" activePane="bottomLeft" state="frozen"/>
      <selection pane="bottomLeft" activeCell="E21" sqref="E21"/>
    </sheetView>
  </sheetViews>
  <sheetFormatPr baseColWidth="10" defaultRowHeight="14.4"/>
  <cols>
    <col min="1" max="1" width="14.77734375" style="1" bestFit="1" customWidth="1"/>
    <col min="2" max="2" width="19.44140625" style="2" bestFit="1" customWidth="1"/>
    <col min="3" max="3" width="17.33203125" style="3" bestFit="1" customWidth="1"/>
    <col min="4" max="4" width="17.33203125" style="3" customWidth="1"/>
    <col min="5" max="5" width="15.5546875" style="3" bestFit="1" customWidth="1"/>
    <col min="6" max="6" width="22" style="3" bestFit="1" customWidth="1"/>
    <col min="7" max="7" width="12.33203125" style="2" customWidth="1"/>
    <col min="8" max="8" width="12.109375" style="2" customWidth="1"/>
    <col min="9" max="9" width="15.109375" bestFit="1" customWidth="1"/>
    <col min="10" max="10" width="13.5546875" style="2" customWidth="1"/>
  </cols>
  <sheetData>
    <row r="1" spans="1:10" s="2" customFormat="1" ht="15" thickBot="1">
      <c r="A1" s="12" t="str">
        <f>"NB Ordres : "&amp;COUNTA($A$4:$A$15223)</f>
        <v>NB Ordres : 76</v>
      </c>
      <c r="B1" s="23" t="str">
        <f>"NB rens. : "&amp;COUNTIF(B4:B1048576,"OK")</f>
        <v>NB rens. : 0</v>
      </c>
      <c r="C1" s="3"/>
      <c r="D1" s="3"/>
      <c r="E1" s="3"/>
      <c r="F1" s="3"/>
      <c r="G1" s="11" t="str">
        <f>"NB OK : "&amp;COUNTIF(G4:G1048576,"OK")</f>
        <v>NB OK : 19</v>
      </c>
      <c r="H1" s="11" t="str">
        <f>"NB OK : "&amp;COUNTIF(H4:H1048576,"OK")</f>
        <v>NB OK : 55</v>
      </c>
      <c r="I1" s="13" t="str">
        <f>"NB OK : "&amp;COUNTIF(I4:I1048576,"OK")</f>
        <v>NB OK : 19</v>
      </c>
      <c r="J1" s="18" t="str">
        <f>"NB OK : "&amp;COUNTIF(J4:J1048576,"OK")</f>
        <v>NB OK : 55</v>
      </c>
    </row>
    <row r="2" spans="1:10" s="5" customFormat="1" ht="15" thickBot="1">
      <c r="A2" s="8"/>
      <c r="B2" s="24" t="str">
        <f>"NB n rens. : "&amp;COUNTIF(B4:B1043798,"KO")</f>
        <v>NB n rens. : 0</v>
      </c>
      <c r="C2" s="6"/>
      <c r="D2" s="6"/>
      <c r="E2" s="6"/>
      <c r="F2" s="6"/>
      <c r="G2" s="12" t="str">
        <f>"NB KO : "&amp;COUNTIF(G4:G1043798,"KO")</f>
        <v>NB KO : 57</v>
      </c>
      <c r="H2" s="12" t="str">
        <f>"NB KO : "&amp;COUNTIF(H4:H1043798,"KO")</f>
        <v>NB KO : 21</v>
      </c>
      <c r="I2" s="14" t="str">
        <f>"NB KO : "&amp;COUNTIF(I4:I1043798,"KO")</f>
        <v>NB KO : 57</v>
      </c>
      <c r="J2" s="19" t="str">
        <f>"NB KO : "&amp;COUNTIF(J4:J1043798,"KO")</f>
        <v>NB KO : 21</v>
      </c>
    </row>
    <row r="3" spans="1:10" ht="29.4" thickBot="1">
      <c r="A3" s="15" t="s">
        <v>3</v>
      </c>
      <c r="B3" s="16" t="s">
        <v>73</v>
      </c>
      <c r="C3" s="25" t="s">
        <v>0</v>
      </c>
      <c r="D3" s="16" t="s">
        <v>89</v>
      </c>
      <c r="E3" s="25" t="s">
        <v>1</v>
      </c>
      <c r="F3" s="16" t="s">
        <v>6</v>
      </c>
      <c r="G3" s="17" t="s">
        <v>4</v>
      </c>
      <c r="H3" s="17" t="s">
        <v>5</v>
      </c>
      <c r="I3" s="10" t="s">
        <v>7</v>
      </c>
      <c r="J3" s="20" t="s">
        <v>8</v>
      </c>
    </row>
    <row r="4" spans="1:10">
      <c r="A4" s="22" t="s">
        <v>10</v>
      </c>
      <c r="B4" s="34" t="s">
        <v>9</v>
      </c>
      <c r="C4" s="35">
        <v>42569.239583333336</v>
      </c>
      <c r="D4" s="36" t="s">
        <v>90</v>
      </c>
      <c r="E4" s="35">
        <v>42569.257488425923</v>
      </c>
      <c r="F4" s="37">
        <v>42569.256944444445</v>
      </c>
      <c r="G4" s="29" t="str">
        <f t="shared" ref="G4:G35" si="0">IF(OR(LEN(TRIM(C4))=0,LEN(TRIM(E4))=0),"KO",IF(E4&gt;C4+TIME(0,30,0),"KO","OK"))</f>
        <v>OK</v>
      </c>
      <c r="H4" s="4" t="str">
        <f t="shared" ref="H4:H35" si="1">IF(OR(LEN(TRIM(C4))=0,LEN(TRIM(F4))=0),"KO",IF(F4&gt;C4+TIME(0,30,0),"KO","OK"))</f>
        <v>OK</v>
      </c>
      <c r="I4" s="7" t="str">
        <f t="shared" ref="I4:I35" si="2">IF(G4="KO","KO","OK")</f>
        <v>OK</v>
      </c>
      <c r="J4" s="21" t="str">
        <f t="shared" ref="J4:J35" si="3">IF(H4="KO","KO","OK")</f>
        <v>OK</v>
      </c>
    </row>
    <row r="5" spans="1:10">
      <c r="A5" s="22" t="s">
        <v>11</v>
      </c>
      <c r="B5" s="38" t="s">
        <v>9</v>
      </c>
      <c r="C5" s="9">
        <v>42569.239583333336</v>
      </c>
      <c r="D5" s="32" t="s">
        <v>90</v>
      </c>
      <c r="E5" s="9">
        <v>42569.257488425923</v>
      </c>
      <c r="F5" s="39">
        <v>42569.256944444445</v>
      </c>
      <c r="G5" s="29" t="str">
        <f t="shared" si="0"/>
        <v>OK</v>
      </c>
      <c r="H5" s="4" t="str">
        <f t="shared" si="1"/>
        <v>OK</v>
      </c>
      <c r="I5" s="7" t="str">
        <f t="shared" si="2"/>
        <v>OK</v>
      </c>
      <c r="J5" s="21" t="str">
        <f t="shared" si="3"/>
        <v>OK</v>
      </c>
    </row>
    <row r="6" spans="1:10">
      <c r="A6" s="22" t="s">
        <v>12</v>
      </c>
      <c r="B6" s="38" t="s">
        <v>9</v>
      </c>
      <c r="C6" s="9">
        <v>42569.239583333336</v>
      </c>
      <c r="D6" s="32" t="s">
        <v>90</v>
      </c>
      <c r="E6" s="9">
        <v>42569.257488425923</v>
      </c>
      <c r="F6" s="39">
        <v>42569.256944444445</v>
      </c>
      <c r="G6" s="29" t="str">
        <f t="shared" si="0"/>
        <v>OK</v>
      </c>
      <c r="H6" s="4" t="str">
        <f t="shared" si="1"/>
        <v>OK</v>
      </c>
      <c r="I6" s="7" t="str">
        <f t="shared" si="2"/>
        <v>OK</v>
      </c>
      <c r="J6" s="21" t="str">
        <f t="shared" si="3"/>
        <v>OK</v>
      </c>
    </row>
    <row r="7" spans="1:10">
      <c r="A7" s="22" t="s">
        <v>13</v>
      </c>
      <c r="B7" s="38" t="s">
        <v>9</v>
      </c>
      <c r="C7" s="9">
        <v>42569.239583333336</v>
      </c>
      <c r="D7" s="32" t="s">
        <v>90</v>
      </c>
      <c r="E7" s="9">
        <v>42569.257488425923</v>
      </c>
      <c r="F7" s="39">
        <v>42569.256944444445</v>
      </c>
      <c r="G7" s="29" t="str">
        <f t="shared" si="0"/>
        <v>OK</v>
      </c>
      <c r="H7" s="4" t="str">
        <f t="shared" si="1"/>
        <v>OK</v>
      </c>
      <c r="I7" s="7" t="str">
        <f t="shared" si="2"/>
        <v>OK</v>
      </c>
      <c r="J7" s="21" t="str">
        <f t="shared" si="3"/>
        <v>OK</v>
      </c>
    </row>
    <row r="8" spans="1:10">
      <c r="A8" s="22" t="s">
        <v>14</v>
      </c>
      <c r="B8" s="38" t="s">
        <v>9</v>
      </c>
      <c r="C8" s="9">
        <v>42569.239583333336</v>
      </c>
      <c r="D8" s="32" t="s">
        <v>90</v>
      </c>
      <c r="E8" s="9">
        <v>42569.257488425923</v>
      </c>
      <c r="F8" s="39">
        <v>42569.256944444445</v>
      </c>
      <c r="G8" s="29" t="str">
        <f t="shared" si="0"/>
        <v>OK</v>
      </c>
      <c r="H8" s="4" t="str">
        <f t="shared" si="1"/>
        <v>OK</v>
      </c>
      <c r="I8" s="7" t="str">
        <f t="shared" si="2"/>
        <v>OK</v>
      </c>
      <c r="J8" s="21" t="str">
        <f t="shared" si="3"/>
        <v>OK</v>
      </c>
    </row>
    <row r="9" spans="1:10" ht="15" thickBot="1">
      <c r="A9" s="22" t="s">
        <v>15</v>
      </c>
      <c r="B9" s="40" t="s">
        <v>9</v>
      </c>
      <c r="C9" s="41">
        <v>42569.239583333336</v>
      </c>
      <c r="D9" s="42" t="s">
        <v>90</v>
      </c>
      <c r="E9" s="41">
        <v>42569.257488425923</v>
      </c>
      <c r="F9" s="43">
        <v>42569.256944444445</v>
      </c>
      <c r="G9" s="29" t="str">
        <f t="shared" si="0"/>
        <v>OK</v>
      </c>
      <c r="H9" s="4" t="str">
        <f t="shared" si="1"/>
        <v>OK</v>
      </c>
      <c r="I9" s="7" t="str">
        <f t="shared" si="2"/>
        <v>OK</v>
      </c>
      <c r="J9" s="21" t="str">
        <f t="shared" si="3"/>
        <v>OK</v>
      </c>
    </row>
    <row r="10" spans="1:10">
      <c r="A10" s="22" t="s">
        <v>19</v>
      </c>
      <c r="B10" s="34" t="s">
        <v>18</v>
      </c>
      <c r="C10" s="35">
        <v>42569.239583333336</v>
      </c>
      <c r="D10" s="36" t="s">
        <v>91</v>
      </c>
      <c r="E10" s="35">
        <v>42569.257488425923</v>
      </c>
      <c r="F10" s="37">
        <v>42569.256944444445</v>
      </c>
      <c r="G10" s="29" t="str">
        <f t="shared" si="0"/>
        <v>OK</v>
      </c>
      <c r="H10" s="4" t="str">
        <f t="shared" si="1"/>
        <v>OK</v>
      </c>
      <c r="I10" s="7" t="str">
        <f t="shared" si="2"/>
        <v>OK</v>
      </c>
      <c r="J10" s="21" t="str">
        <f t="shared" si="3"/>
        <v>OK</v>
      </c>
    </row>
    <row r="11" spans="1:10">
      <c r="A11" s="22" t="s">
        <v>20</v>
      </c>
      <c r="B11" s="38" t="s">
        <v>18</v>
      </c>
      <c r="C11" s="9">
        <v>42569.239583333336</v>
      </c>
      <c r="D11" s="32" t="s">
        <v>91</v>
      </c>
      <c r="E11" s="9">
        <v>42569.257488425923</v>
      </c>
      <c r="F11" s="39">
        <v>42569.256944444445</v>
      </c>
      <c r="G11" s="29" t="str">
        <f t="shared" si="0"/>
        <v>OK</v>
      </c>
      <c r="H11" s="4" t="str">
        <f t="shared" si="1"/>
        <v>OK</v>
      </c>
      <c r="I11" s="7" t="str">
        <f t="shared" si="2"/>
        <v>OK</v>
      </c>
      <c r="J11" s="21" t="str">
        <f t="shared" si="3"/>
        <v>OK</v>
      </c>
    </row>
    <row r="12" spans="1:10">
      <c r="A12" s="22" t="s">
        <v>21</v>
      </c>
      <c r="B12" s="38" t="s">
        <v>18</v>
      </c>
      <c r="C12" s="9">
        <v>42569.239583333336</v>
      </c>
      <c r="D12" s="32" t="s">
        <v>91</v>
      </c>
      <c r="E12" s="9">
        <v>42569.257488425923</v>
      </c>
      <c r="F12" s="39">
        <v>42569.256944444445</v>
      </c>
      <c r="G12" s="29" t="str">
        <f t="shared" si="0"/>
        <v>OK</v>
      </c>
      <c r="H12" s="4" t="str">
        <f t="shared" si="1"/>
        <v>OK</v>
      </c>
      <c r="I12" s="7" t="str">
        <f t="shared" si="2"/>
        <v>OK</v>
      </c>
      <c r="J12" s="21" t="str">
        <f t="shared" si="3"/>
        <v>OK</v>
      </c>
    </row>
    <row r="13" spans="1:10">
      <c r="A13" s="22" t="s">
        <v>22</v>
      </c>
      <c r="B13" s="38" t="s">
        <v>18</v>
      </c>
      <c r="C13" s="9">
        <v>42569.239583333336</v>
      </c>
      <c r="D13" s="32" t="s">
        <v>91</v>
      </c>
      <c r="E13" s="9">
        <v>42569.257488425923</v>
      </c>
      <c r="F13" s="39">
        <v>42569.256944444445</v>
      </c>
      <c r="G13" s="29" t="str">
        <f t="shared" si="0"/>
        <v>OK</v>
      </c>
      <c r="H13" s="4" t="str">
        <f t="shared" si="1"/>
        <v>OK</v>
      </c>
      <c r="I13" s="7" t="str">
        <f t="shared" si="2"/>
        <v>OK</v>
      </c>
      <c r="J13" s="21" t="str">
        <f t="shared" si="3"/>
        <v>OK</v>
      </c>
    </row>
    <row r="14" spans="1:10">
      <c r="A14" s="22" t="s">
        <v>23</v>
      </c>
      <c r="B14" s="38" t="s">
        <v>18</v>
      </c>
      <c r="C14" s="9">
        <v>42569.239583333336</v>
      </c>
      <c r="D14" s="32" t="s">
        <v>91</v>
      </c>
      <c r="E14" s="9">
        <v>42569.257488425923</v>
      </c>
      <c r="F14" s="39">
        <v>42569.256944444445</v>
      </c>
      <c r="G14" s="29" t="str">
        <f t="shared" si="0"/>
        <v>OK</v>
      </c>
      <c r="H14" s="4" t="str">
        <f t="shared" si="1"/>
        <v>OK</v>
      </c>
      <c r="I14" s="7" t="str">
        <f t="shared" si="2"/>
        <v>OK</v>
      </c>
      <c r="J14" s="21" t="str">
        <f t="shared" si="3"/>
        <v>OK</v>
      </c>
    </row>
    <row r="15" spans="1:10">
      <c r="A15" s="22" t="s">
        <v>24</v>
      </c>
      <c r="B15" s="38" t="s">
        <v>18</v>
      </c>
      <c r="C15" s="9">
        <v>42569.239583333336</v>
      </c>
      <c r="D15" s="32" t="s">
        <v>91</v>
      </c>
      <c r="E15" s="9">
        <v>42569.257488425923</v>
      </c>
      <c r="F15" s="39">
        <v>42569.256944444445</v>
      </c>
      <c r="G15" s="29" t="str">
        <f t="shared" si="0"/>
        <v>OK</v>
      </c>
      <c r="H15" s="4" t="str">
        <f t="shared" si="1"/>
        <v>OK</v>
      </c>
      <c r="I15" s="7" t="str">
        <f t="shared" si="2"/>
        <v>OK</v>
      </c>
      <c r="J15" s="21" t="str">
        <f t="shared" si="3"/>
        <v>OK</v>
      </c>
    </row>
    <row r="16" spans="1:10">
      <c r="A16" s="22" t="s">
        <v>25</v>
      </c>
      <c r="B16" s="38" t="s">
        <v>18</v>
      </c>
      <c r="C16" s="9">
        <v>42569.239583333336</v>
      </c>
      <c r="D16" s="32" t="s">
        <v>91</v>
      </c>
      <c r="E16" s="9">
        <v>42569.257488425923</v>
      </c>
      <c r="F16" s="39">
        <v>42569.256944444445</v>
      </c>
      <c r="G16" s="29" t="str">
        <f t="shared" si="0"/>
        <v>OK</v>
      </c>
      <c r="H16" s="4" t="str">
        <f t="shared" si="1"/>
        <v>OK</v>
      </c>
      <c r="I16" s="7" t="str">
        <f t="shared" si="2"/>
        <v>OK</v>
      </c>
      <c r="J16" s="21" t="str">
        <f t="shared" si="3"/>
        <v>OK</v>
      </c>
    </row>
    <row r="17" spans="1:10">
      <c r="A17" s="22" t="s">
        <v>26</v>
      </c>
      <c r="B17" s="38" t="s">
        <v>18</v>
      </c>
      <c r="C17" s="9">
        <v>42569.239583333336</v>
      </c>
      <c r="D17" s="32" t="s">
        <v>91</v>
      </c>
      <c r="E17" s="9">
        <v>42569.257488425923</v>
      </c>
      <c r="F17" s="39">
        <v>42569.256944444445</v>
      </c>
      <c r="G17" s="29" t="str">
        <f t="shared" si="0"/>
        <v>OK</v>
      </c>
      <c r="H17" s="4" t="str">
        <f t="shared" si="1"/>
        <v>OK</v>
      </c>
      <c r="I17" s="7" t="str">
        <f t="shared" si="2"/>
        <v>OK</v>
      </c>
      <c r="J17" s="21" t="str">
        <f t="shared" si="3"/>
        <v>OK</v>
      </c>
    </row>
    <row r="18" spans="1:10">
      <c r="A18" s="22" t="s">
        <v>27</v>
      </c>
      <c r="B18" s="38" t="s">
        <v>18</v>
      </c>
      <c r="C18" s="9">
        <v>42569.239583333336</v>
      </c>
      <c r="D18" s="32" t="s">
        <v>91</v>
      </c>
      <c r="E18" s="9">
        <v>42569.284629629627</v>
      </c>
      <c r="F18" s="39">
        <v>42569.256944444445</v>
      </c>
      <c r="G18" s="29" t="str">
        <f t="shared" si="0"/>
        <v>KO</v>
      </c>
      <c r="H18" s="4" t="str">
        <f t="shared" si="1"/>
        <v>OK</v>
      </c>
      <c r="I18" s="7" t="str">
        <f t="shared" si="2"/>
        <v>KO</v>
      </c>
      <c r="J18" s="21" t="str">
        <f t="shared" si="3"/>
        <v>OK</v>
      </c>
    </row>
    <row r="19" spans="1:10">
      <c r="A19" s="22" t="s">
        <v>28</v>
      </c>
      <c r="B19" s="38" t="s">
        <v>18</v>
      </c>
      <c r="C19" s="9">
        <v>42569.239583333336</v>
      </c>
      <c r="D19" s="32" t="s">
        <v>91</v>
      </c>
      <c r="E19" s="9">
        <v>42569.284629629627</v>
      </c>
      <c r="F19" s="39">
        <v>42569.256944444445</v>
      </c>
      <c r="G19" s="29" t="str">
        <f t="shared" si="0"/>
        <v>KO</v>
      </c>
      <c r="H19" s="4" t="str">
        <f t="shared" si="1"/>
        <v>OK</v>
      </c>
      <c r="I19" s="7" t="str">
        <f t="shared" si="2"/>
        <v>KO</v>
      </c>
      <c r="J19" s="21" t="str">
        <f t="shared" si="3"/>
        <v>OK</v>
      </c>
    </row>
    <row r="20" spans="1:10">
      <c r="A20" s="22" t="s">
        <v>29</v>
      </c>
      <c r="B20" s="38" t="s">
        <v>18</v>
      </c>
      <c r="C20" s="9">
        <v>42569.239583333336</v>
      </c>
      <c r="D20" s="32" t="s">
        <v>91</v>
      </c>
      <c r="E20" s="9">
        <v>42569.284629629627</v>
      </c>
      <c r="F20" s="39">
        <v>42569.256944444445</v>
      </c>
      <c r="G20" s="29" t="str">
        <f t="shared" si="0"/>
        <v>KO</v>
      </c>
      <c r="H20" s="4" t="str">
        <f t="shared" si="1"/>
        <v>OK</v>
      </c>
      <c r="I20" s="7" t="str">
        <f t="shared" si="2"/>
        <v>KO</v>
      </c>
      <c r="J20" s="21" t="str">
        <f t="shared" si="3"/>
        <v>OK</v>
      </c>
    </row>
    <row r="21" spans="1:10">
      <c r="A21" s="22" t="s">
        <v>30</v>
      </c>
      <c r="B21" s="38" t="s">
        <v>18</v>
      </c>
      <c r="C21" s="9">
        <v>42569.239583333336</v>
      </c>
      <c r="D21" s="32" t="s">
        <v>91</v>
      </c>
      <c r="E21" s="9">
        <v>42569.284629629627</v>
      </c>
      <c r="F21" s="39">
        <v>42569.256944444445</v>
      </c>
      <c r="G21" s="29" t="str">
        <f t="shared" si="0"/>
        <v>KO</v>
      </c>
      <c r="H21" s="4" t="str">
        <f t="shared" si="1"/>
        <v>OK</v>
      </c>
      <c r="I21" s="7" t="str">
        <f t="shared" si="2"/>
        <v>KO</v>
      </c>
      <c r="J21" s="21" t="str">
        <f t="shared" si="3"/>
        <v>OK</v>
      </c>
    </row>
    <row r="22" spans="1:10">
      <c r="A22" s="22" t="s">
        <v>31</v>
      </c>
      <c r="B22" s="38" t="s">
        <v>18</v>
      </c>
      <c r="C22" s="9">
        <v>42569.239583333336</v>
      </c>
      <c r="D22" s="32" t="s">
        <v>91</v>
      </c>
      <c r="E22" s="9">
        <v>42569.284629629627</v>
      </c>
      <c r="F22" s="39">
        <v>42569.256944444445</v>
      </c>
      <c r="G22" s="29" t="str">
        <f t="shared" si="0"/>
        <v>KO</v>
      </c>
      <c r="H22" s="4" t="str">
        <f t="shared" si="1"/>
        <v>OK</v>
      </c>
      <c r="I22" s="7" t="str">
        <f t="shared" si="2"/>
        <v>KO</v>
      </c>
      <c r="J22" s="21" t="str">
        <f t="shared" si="3"/>
        <v>OK</v>
      </c>
    </row>
    <row r="23" spans="1:10">
      <c r="A23" s="22" t="s">
        <v>32</v>
      </c>
      <c r="B23" s="38" t="s">
        <v>18</v>
      </c>
      <c r="C23" s="9">
        <v>42569.239583333336</v>
      </c>
      <c r="D23" s="32" t="s">
        <v>91</v>
      </c>
      <c r="E23" s="9">
        <v>42569.284629629627</v>
      </c>
      <c r="F23" s="39">
        <v>42569.256944444445</v>
      </c>
      <c r="G23" s="29" t="str">
        <f t="shared" si="0"/>
        <v>KO</v>
      </c>
      <c r="H23" s="4" t="str">
        <f t="shared" si="1"/>
        <v>OK</v>
      </c>
      <c r="I23" s="7" t="str">
        <f t="shared" si="2"/>
        <v>KO</v>
      </c>
      <c r="J23" s="21" t="str">
        <f t="shared" si="3"/>
        <v>OK</v>
      </c>
    </row>
    <row r="24" spans="1:10">
      <c r="A24" s="22" t="s">
        <v>33</v>
      </c>
      <c r="B24" s="38" t="s">
        <v>18</v>
      </c>
      <c r="C24" s="9">
        <v>42569.239583333336</v>
      </c>
      <c r="D24" s="32" t="s">
        <v>91</v>
      </c>
      <c r="E24" s="9">
        <v>42569.284629629627</v>
      </c>
      <c r="F24" s="39">
        <v>42569.256944444445</v>
      </c>
      <c r="G24" s="29" t="str">
        <f t="shared" si="0"/>
        <v>KO</v>
      </c>
      <c r="H24" s="4" t="str">
        <f t="shared" si="1"/>
        <v>OK</v>
      </c>
      <c r="I24" s="7" t="str">
        <f t="shared" si="2"/>
        <v>KO</v>
      </c>
      <c r="J24" s="21" t="str">
        <f t="shared" si="3"/>
        <v>OK</v>
      </c>
    </row>
    <row r="25" spans="1:10">
      <c r="A25" s="22" t="s">
        <v>34</v>
      </c>
      <c r="B25" s="38" t="s">
        <v>18</v>
      </c>
      <c r="C25" s="9">
        <v>42569.239583333336</v>
      </c>
      <c r="D25" s="32" t="s">
        <v>90</v>
      </c>
      <c r="E25" s="9">
        <v>42569.284629629627</v>
      </c>
      <c r="F25" s="39">
        <v>42569.256944444445</v>
      </c>
      <c r="G25" s="29" t="str">
        <f t="shared" si="0"/>
        <v>KO</v>
      </c>
      <c r="H25" s="4" t="str">
        <f t="shared" si="1"/>
        <v>OK</v>
      </c>
      <c r="I25" s="7" t="str">
        <f t="shared" si="2"/>
        <v>KO</v>
      </c>
      <c r="J25" s="21" t="str">
        <f t="shared" si="3"/>
        <v>OK</v>
      </c>
    </row>
    <row r="26" spans="1:10">
      <c r="A26" s="22" t="s">
        <v>35</v>
      </c>
      <c r="B26" s="38" t="s">
        <v>18</v>
      </c>
      <c r="C26" s="9">
        <v>42569.239583333336</v>
      </c>
      <c r="D26" s="32" t="s">
        <v>90</v>
      </c>
      <c r="E26" s="9">
        <v>42569.284629629627</v>
      </c>
      <c r="F26" s="39">
        <v>42569.256944444445</v>
      </c>
      <c r="G26" s="29" t="str">
        <f t="shared" si="0"/>
        <v>KO</v>
      </c>
      <c r="H26" s="4" t="str">
        <f t="shared" si="1"/>
        <v>OK</v>
      </c>
      <c r="I26" s="7" t="str">
        <f t="shared" si="2"/>
        <v>KO</v>
      </c>
      <c r="J26" s="21" t="str">
        <f t="shared" si="3"/>
        <v>OK</v>
      </c>
    </row>
    <row r="27" spans="1:10">
      <c r="A27" s="22" t="s">
        <v>36</v>
      </c>
      <c r="B27" s="38" t="s">
        <v>18</v>
      </c>
      <c r="C27" s="9">
        <v>42569.239583333336</v>
      </c>
      <c r="D27" s="32" t="s">
        <v>90</v>
      </c>
      <c r="E27" s="9">
        <v>42569.284629629627</v>
      </c>
      <c r="F27" s="39">
        <v>42569.256944444445</v>
      </c>
      <c r="G27" s="29" t="str">
        <f t="shared" si="0"/>
        <v>KO</v>
      </c>
      <c r="H27" s="4" t="str">
        <f t="shared" si="1"/>
        <v>OK</v>
      </c>
      <c r="I27" s="7" t="str">
        <f t="shared" si="2"/>
        <v>KO</v>
      </c>
      <c r="J27" s="21" t="str">
        <f t="shared" si="3"/>
        <v>OK</v>
      </c>
    </row>
    <row r="28" spans="1:10">
      <c r="A28" s="22" t="s">
        <v>37</v>
      </c>
      <c r="B28" s="38" t="s">
        <v>18</v>
      </c>
      <c r="C28" s="9">
        <v>42569.239583333336</v>
      </c>
      <c r="D28" s="32" t="s">
        <v>90</v>
      </c>
      <c r="E28" s="9">
        <v>42569.284629629627</v>
      </c>
      <c r="F28" s="39">
        <v>42569.256944444445</v>
      </c>
      <c r="G28" s="29" t="str">
        <f t="shared" si="0"/>
        <v>KO</v>
      </c>
      <c r="H28" s="4" t="str">
        <f t="shared" si="1"/>
        <v>OK</v>
      </c>
      <c r="I28" s="7" t="str">
        <f t="shared" si="2"/>
        <v>KO</v>
      </c>
      <c r="J28" s="21" t="str">
        <f t="shared" si="3"/>
        <v>OK</v>
      </c>
    </row>
    <row r="29" spans="1:10">
      <c r="A29" s="22" t="s">
        <v>38</v>
      </c>
      <c r="B29" s="38" t="s">
        <v>18</v>
      </c>
      <c r="C29" s="9">
        <v>42569.239583333336</v>
      </c>
      <c r="D29" s="32" t="s">
        <v>90</v>
      </c>
      <c r="E29" s="9">
        <v>42569.284629629627</v>
      </c>
      <c r="F29" s="39">
        <v>42569.256944444445</v>
      </c>
      <c r="G29" s="29" t="str">
        <f t="shared" si="0"/>
        <v>KO</v>
      </c>
      <c r="H29" s="4" t="str">
        <f t="shared" si="1"/>
        <v>OK</v>
      </c>
      <c r="I29" s="7" t="str">
        <f t="shared" si="2"/>
        <v>KO</v>
      </c>
      <c r="J29" s="21" t="str">
        <f t="shared" si="3"/>
        <v>OK</v>
      </c>
    </row>
    <row r="30" spans="1:10">
      <c r="A30" s="22" t="s">
        <v>39</v>
      </c>
      <c r="B30" s="38" t="s">
        <v>18</v>
      </c>
      <c r="C30" s="9">
        <v>42569.239583333336</v>
      </c>
      <c r="D30" s="32" t="s">
        <v>90</v>
      </c>
      <c r="E30" s="9">
        <v>42569.284629629627</v>
      </c>
      <c r="F30" s="39">
        <v>42569.256944444445</v>
      </c>
      <c r="G30" s="29" t="str">
        <f t="shared" si="0"/>
        <v>KO</v>
      </c>
      <c r="H30" s="4" t="str">
        <f t="shared" si="1"/>
        <v>OK</v>
      </c>
      <c r="I30" s="7" t="str">
        <f t="shared" si="2"/>
        <v>KO</v>
      </c>
      <c r="J30" s="21" t="str">
        <f t="shared" si="3"/>
        <v>OK</v>
      </c>
    </row>
    <row r="31" spans="1:10">
      <c r="A31" s="22" t="s">
        <v>40</v>
      </c>
      <c r="B31" s="38" t="s">
        <v>18</v>
      </c>
      <c r="C31" s="9">
        <v>42569.239583333336</v>
      </c>
      <c r="D31" s="32" t="s">
        <v>90</v>
      </c>
      <c r="E31" s="9">
        <v>42569.284629629627</v>
      </c>
      <c r="F31" s="39">
        <v>42569.256944444445</v>
      </c>
      <c r="G31" s="29" t="str">
        <f t="shared" si="0"/>
        <v>KO</v>
      </c>
      <c r="H31" s="4" t="str">
        <f t="shared" si="1"/>
        <v>OK</v>
      </c>
      <c r="I31" s="7" t="str">
        <f t="shared" si="2"/>
        <v>KO</v>
      </c>
      <c r="J31" s="21" t="str">
        <f t="shared" si="3"/>
        <v>OK</v>
      </c>
    </row>
    <row r="32" spans="1:10" ht="15" thickBot="1">
      <c r="A32" s="22" t="s">
        <v>41</v>
      </c>
      <c r="B32" s="40" t="s">
        <v>18</v>
      </c>
      <c r="C32" s="41">
        <v>42569.239583333336</v>
      </c>
      <c r="D32" s="42" t="s">
        <v>90</v>
      </c>
      <c r="E32" s="41">
        <v>42569.284629629627</v>
      </c>
      <c r="F32" s="43">
        <v>42569.256944444445</v>
      </c>
      <c r="G32" s="29" t="str">
        <f t="shared" si="0"/>
        <v>KO</v>
      </c>
      <c r="H32" s="4" t="str">
        <f t="shared" si="1"/>
        <v>OK</v>
      </c>
      <c r="I32" s="7" t="str">
        <f t="shared" si="2"/>
        <v>KO</v>
      </c>
      <c r="J32" s="21" t="str">
        <f t="shared" si="3"/>
        <v>OK</v>
      </c>
    </row>
    <row r="33" spans="1:10">
      <c r="A33" s="22" t="s">
        <v>43</v>
      </c>
      <c r="B33" s="34" t="s">
        <v>42</v>
      </c>
      <c r="C33" s="35">
        <v>42569.229166666664</v>
      </c>
      <c r="D33" s="36" t="s">
        <v>91</v>
      </c>
      <c r="E33" s="35">
        <v>42569.242731481485</v>
      </c>
      <c r="F33" s="37">
        <v>42569.242361111108</v>
      </c>
      <c r="G33" s="29" t="str">
        <f t="shared" si="0"/>
        <v>OK</v>
      </c>
      <c r="H33" s="4" t="str">
        <f t="shared" si="1"/>
        <v>OK</v>
      </c>
      <c r="I33" s="7" t="str">
        <f t="shared" si="2"/>
        <v>OK</v>
      </c>
      <c r="J33" s="21" t="str">
        <f t="shared" si="3"/>
        <v>OK</v>
      </c>
    </row>
    <row r="34" spans="1:10">
      <c r="A34" s="22" t="s">
        <v>44</v>
      </c>
      <c r="B34" s="38" t="s">
        <v>42</v>
      </c>
      <c r="C34" s="9">
        <v>42569.229166666664</v>
      </c>
      <c r="D34" s="32" t="s">
        <v>91</v>
      </c>
      <c r="E34" s="9">
        <v>42569.242731481485</v>
      </c>
      <c r="F34" s="39">
        <v>42569.242361111108</v>
      </c>
      <c r="G34" s="29" t="str">
        <f t="shared" si="0"/>
        <v>OK</v>
      </c>
      <c r="H34" s="4" t="str">
        <f t="shared" si="1"/>
        <v>OK</v>
      </c>
      <c r="I34" s="7" t="str">
        <f t="shared" si="2"/>
        <v>OK</v>
      </c>
      <c r="J34" s="21" t="str">
        <f t="shared" si="3"/>
        <v>OK</v>
      </c>
    </row>
    <row r="35" spans="1:10">
      <c r="A35" s="22" t="s">
        <v>45</v>
      </c>
      <c r="B35" s="38" t="s">
        <v>42</v>
      </c>
      <c r="C35" s="9">
        <v>42569.229166666664</v>
      </c>
      <c r="D35" s="32" t="s">
        <v>91</v>
      </c>
      <c r="E35" s="9">
        <v>42569.242731481485</v>
      </c>
      <c r="F35" s="39">
        <v>42569.242361111108</v>
      </c>
      <c r="G35" s="29" t="str">
        <f t="shared" si="0"/>
        <v>OK</v>
      </c>
      <c r="H35" s="4" t="str">
        <f t="shared" si="1"/>
        <v>OK</v>
      </c>
      <c r="I35" s="7" t="str">
        <f t="shared" si="2"/>
        <v>OK</v>
      </c>
      <c r="J35" s="21" t="str">
        <f t="shared" si="3"/>
        <v>OK</v>
      </c>
    </row>
    <row r="36" spans="1:10">
      <c r="A36" s="22" t="s">
        <v>46</v>
      </c>
      <c r="B36" s="38" t="s">
        <v>42</v>
      </c>
      <c r="C36" s="9">
        <v>42569.229166666664</v>
      </c>
      <c r="D36" s="32" t="s">
        <v>91</v>
      </c>
      <c r="E36" s="9">
        <v>42569.242731481485</v>
      </c>
      <c r="F36" s="39">
        <v>42569.242361111108</v>
      </c>
      <c r="G36" s="29" t="str">
        <f t="shared" ref="G36:G67" si="4">IF(OR(LEN(TRIM(C36))=0,LEN(TRIM(E36))=0),"KO",IF(E36&gt;C36+TIME(0,30,0),"KO","OK"))</f>
        <v>OK</v>
      </c>
      <c r="H36" s="4" t="str">
        <f t="shared" ref="H36:H67" si="5">IF(OR(LEN(TRIM(C36))=0,LEN(TRIM(F36))=0),"KO",IF(F36&gt;C36+TIME(0,30,0),"KO","OK"))</f>
        <v>OK</v>
      </c>
      <c r="I36" s="7" t="str">
        <f t="shared" ref="I36:I67" si="6">IF(G36="KO","KO","OK")</f>
        <v>OK</v>
      </c>
      <c r="J36" s="21" t="str">
        <f t="shared" ref="J36:J67" si="7">IF(H36="KO","KO","OK")</f>
        <v>OK</v>
      </c>
    </row>
    <row r="37" spans="1:10">
      <c r="A37" s="22" t="s">
        <v>47</v>
      </c>
      <c r="B37" s="38" t="s">
        <v>42</v>
      </c>
      <c r="C37" s="9">
        <v>42569.229166666664</v>
      </c>
      <c r="D37" s="32" t="s">
        <v>91</v>
      </c>
      <c r="E37" s="9">
        <v>42569.242731481485</v>
      </c>
      <c r="F37" s="39">
        <v>42569.242361111108</v>
      </c>
      <c r="G37" s="29" t="str">
        <f t="shared" si="4"/>
        <v>OK</v>
      </c>
      <c r="H37" s="4" t="str">
        <f t="shared" si="5"/>
        <v>OK</v>
      </c>
      <c r="I37" s="7" t="str">
        <f t="shared" si="6"/>
        <v>OK</v>
      </c>
      <c r="J37" s="21" t="str">
        <f t="shared" si="7"/>
        <v>OK</v>
      </c>
    </row>
    <row r="38" spans="1:10">
      <c r="A38" s="22" t="s">
        <v>48</v>
      </c>
      <c r="B38" s="38" t="s">
        <v>42</v>
      </c>
      <c r="C38" s="9">
        <v>42569.229166666664</v>
      </c>
      <c r="D38" s="32" t="s">
        <v>90</v>
      </c>
      <c r="E38" s="9">
        <v>42569.261828703704</v>
      </c>
      <c r="F38" s="39">
        <v>42569.242361111108</v>
      </c>
      <c r="G38" s="29" t="str">
        <f t="shared" si="4"/>
        <v>KO</v>
      </c>
      <c r="H38" s="4" t="str">
        <f t="shared" si="5"/>
        <v>OK</v>
      </c>
      <c r="I38" s="7" t="str">
        <f t="shared" si="6"/>
        <v>KO</v>
      </c>
      <c r="J38" s="21" t="str">
        <f t="shared" si="7"/>
        <v>OK</v>
      </c>
    </row>
    <row r="39" spans="1:10">
      <c r="A39" s="22" t="s">
        <v>49</v>
      </c>
      <c r="B39" s="38" t="s">
        <v>42</v>
      </c>
      <c r="C39" s="9">
        <v>42569.229166666664</v>
      </c>
      <c r="D39" s="32" t="s">
        <v>90</v>
      </c>
      <c r="E39" s="9">
        <v>42569.261828703704</v>
      </c>
      <c r="F39" s="39">
        <v>42569.242361111108</v>
      </c>
      <c r="G39" s="29" t="str">
        <f t="shared" si="4"/>
        <v>KO</v>
      </c>
      <c r="H39" s="4" t="str">
        <f t="shared" si="5"/>
        <v>OK</v>
      </c>
      <c r="I39" s="7" t="str">
        <f t="shared" si="6"/>
        <v>KO</v>
      </c>
      <c r="J39" s="21" t="str">
        <f t="shared" si="7"/>
        <v>OK</v>
      </c>
    </row>
    <row r="40" spans="1:10" s="5" customFormat="1">
      <c r="A40" s="22" t="s">
        <v>50</v>
      </c>
      <c r="B40" s="38" t="s">
        <v>42</v>
      </c>
      <c r="C40" s="9">
        <v>42569.229166666664</v>
      </c>
      <c r="D40" s="32" t="s">
        <v>90</v>
      </c>
      <c r="E40" s="9">
        <v>42569.261828703704</v>
      </c>
      <c r="F40" s="39">
        <v>42569.242361111108</v>
      </c>
      <c r="G40" s="29" t="str">
        <f t="shared" si="4"/>
        <v>KO</v>
      </c>
      <c r="H40" s="4" t="str">
        <f t="shared" si="5"/>
        <v>OK</v>
      </c>
      <c r="I40" s="7" t="str">
        <f t="shared" si="6"/>
        <v>KO</v>
      </c>
      <c r="J40" s="21" t="str">
        <f t="shared" si="7"/>
        <v>OK</v>
      </c>
    </row>
    <row r="41" spans="1:10" s="5" customFormat="1">
      <c r="A41" s="22" t="s">
        <v>51</v>
      </c>
      <c r="B41" s="38" t="s">
        <v>42</v>
      </c>
      <c r="C41" s="9">
        <v>42569.229166666664</v>
      </c>
      <c r="D41" s="32" t="s">
        <v>90</v>
      </c>
      <c r="E41" s="9">
        <v>42569.261828703704</v>
      </c>
      <c r="F41" s="39">
        <v>42569.242361111108</v>
      </c>
      <c r="G41" s="29" t="str">
        <f t="shared" si="4"/>
        <v>KO</v>
      </c>
      <c r="H41" s="4" t="str">
        <f t="shared" si="5"/>
        <v>OK</v>
      </c>
      <c r="I41" s="7" t="str">
        <f t="shared" si="6"/>
        <v>KO</v>
      </c>
      <c r="J41" s="21" t="str">
        <f t="shared" si="7"/>
        <v>OK</v>
      </c>
    </row>
    <row r="42" spans="1:10" s="5" customFormat="1">
      <c r="A42" s="22" t="s">
        <v>52</v>
      </c>
      <c r="B42" s="38" t="s">
        <v>42</v>
      </c>
      <c r="C42" s="9">
        <v>42569.229166666664</v>
      </c>
      <c r="D42" s="32" t="s">
        <v>90</v>
      </c>
      <c r="E42" s="9">
        <v>42569.261828703704</v>
      </c>
      <c r="F42" s="39">
        <v>42569.242361111108</v>
      </c>
      <c r="G42" s="29" t="str">
        <f t="shared" si="4"/>
        <v>KO</v>
      </c>
      <c r="H42" s="4" t="str">
        <f t="shared" si="5"/>
        <v>OK</v>
      </c>
      <c r="I42" s="7" t="str">
        <f t="shared" si="6"/>
        <v>KO</v>
      </c>
      <c r="J42" s="21" t="str">
        <f t="shared" si="7"/>
        <v>OK</v>
      </c>
    </row>
    <row r="43" spans="1:10" s="5" customFormat="1">
      <c r="A43" s="22" t="s">
        <v>53</v>
      </c>
      <c r="B43" s="38" t="s">
        <v>42</v>
      </c>
      <c r="C43" s="9">
        <v>42569.229166666664</v>
      </c>
      <c r="D43" s="32" t="s">
        <v>90</v>
      </c>
      <c r="E43" s="9">
        <v>42569.261828703704</v>
      </c>
      <c r="F43" s="39">
        <v>42569.242361111108</v>
      </c>
      <c r="G43" s="29" t="str">
        <f t="shared" si="4"/>
        <v>KO</v>
      </c>
      <c r="H43" s="4" t="str">
        <f t="shared" si="5"/>
        <v>OK</v>
      </c>
      <c r="I43" s="7" t="str">
        <f t="shared" si="6"/>
        <v>KO</v>
      </c>
      <c r="J43" s="21" t="str">
        <f t="shared" si="7"/>
        <v>OK</v>
      </c>
    </row>
    <row r="44" spans="1:10" s="5" customFormat="1">
      <c r="A44" s="22" t="s">
        <v>54</v>
      </c>
      <c r="B44" s="38" t="s">
        <v>42</v>
      </c>
      <c r="C44" s="9">
        <v>42569.229166666664</v>
      </c>
      <c r="D44" s="32" t="s">
        <v>90</v>
      </c>
      <c r="E44" s="9">
        <v>42569.261828703704</v>
      </c>
      <c r="F44" s="39">
        <v>42569.242361111108</v>
      </c>
      <c r="G44" s="29" t="str">
        <f t="shared" si="4"/>
        <v>KO</v>
      </c>
      <c r="H44" s="4" t="str">
        <f t="shared" si="5"/>
        <v>OK</v>
      </c>
      <c r="I44" s="7" t="str">
        <f t="shared" si="6"/>
        <v>KO</v>
      </c>
      <c r="J44" s="21" t="str">
        <f t="shared" si="7"/>
        <v>OK</v>
      </c>
    </row>
    <row r="45" spans="1:10" s="5" customFormat="1">
      <c r="A45" s="22" t="s">
        <v>55</v>
      </c>
      <c r="B45" s="38" t="s">
        <v>42</v>
      </c>
      <c r="C45" s="9">
        <v>42569.229166666664</v>
      </c>
      <c r="D45" s="32" t="s">
        <v>90</v>
      </c>
      <c r="E45" s="9">
        <v>42569.261828703704</v>
      </c>
      <c r="F45" s="39">
        <v>42569.242361111108</v>
      </c>
      <c r="G45" s="29" t="str">
        <f t="shared" si="4"/>
        <v>KO</v>
      </c>
      <c r="H45" s="4" t="str">
        <f t="shared" si="5"/>
        <v>OK</v>
      </c>
      <c r="I45" s="7" t="str">
        <f t="shared" si="6"/>
        <v>KO</v>
      </c>
      <c r="J45" s="21" t="str">
        <f t="shared" si="7"/>
        <v>OK</v>
      </c>
    </row>
    <row r="46" spans="1:10" s="5" customFormat="1">
      <c r="A46" s="22" t="s">
        <v>56</v>
      </c>
      <c r="B46" s="38" t="s">
        <v>42</v>
      </c>
      <c r="C46" s="9">
        <v>42569.229166666664</v>
      </c>
      <c r="D46" s="32" t="s">
        <v>90</v>
      </c>
      <c r="E46" s="9">
        <v>42569.261828703704</v>
      </c>
      <c r="F46" s="39">
        <v>42569.242361111108</v>
      </c>
      <c r="G46" s="29" t="str">
        <f t="shared" si="4"/>
        <v>KO</v>
      </c>
      <c r="H46" s="4" t="str">
        <f t="shared" si="5"/>
        <v>OK</v>
      </c>
      <c r="I46" s="7" t="str">
        <f t="shared" si="6"/>
        <v>KO</v>
      </c>
      <c r="J46" s="21" t="str">
        <f t="shared" si="7"/>
        <v>OK</v>
      </c>
    </row>
    <row r="47" spans="1:10" s="5" customFormat="1">
      <c r="A47" s="22" t="s">
        <v>57</v>
      </c>
      <c r="B47" s="38" t="s">
        <v>42</v>
      </c>
      <c r="C47" s="9">
        <v>42569.229166666664</v>
      </c>
      <c r="D47" s="32" t="s">
        <v>90</v>
      </c>
      <c r="E47" s="9">
        <v>42569.261828703704</v>
      </c>
      <c r="F47" s="39">
        <v>42569.242361111108</v>
      </c>
      <c r="G47" s="29" t="str">
        <f t="shared" si="4"/>
        <v>KO</v>
      </c>
      <c r="H47" s="4" t="str">
        <f t="shared" si="5"/>
        <v>OK</v>
      </c>
      <c r="I47" s="7" t="str">
        <f t="shared" si="6"/>
        <v>KO</v>
      </c>
      <c r="J47" s="21" t="str">
        <f t="shared" si="7"/>
        <v>OK</v>
      </c>
    </row>
    <row r="48" spans="1:10" s="5" customFormat="1">
      <c r="A48" s="22" t="s">
        <v>58</v>
      </c>
      <c r="B48" s="38" t="s">
        <v>42</v>
      </c>
      <c r="C48" s="9">
        <v>42569.229166666664</v>
      </c>
      <c r="D48" s="32" t="s">
        <v>90</v>
      </c>
      <c r="E48" s="9">
        <v>42569.261828703704</v>
      </c>
      <c r="F48" s="39">
        <v>42569.242361111108</v>
      </c>
      <c r="G48" s="29" t="str">
        <f t="shared" si="4"/>
        <v>KO</v>
      </c>
      <c r="H48" s="4" t="str">
        <f t="shared" si="5"/>
        <v>OK</v>
      </c>
      <c r="I48" s="7" t="str">
        <f t="shared" si="6"/>
        <v>KO</v>
      </c>
      <c r="J48" s="21" t="str">
        <f t="shared" si="7"/>
        <v>OK</v>
      </c>
    </row>
    <row r="49" spans="1:10" s="5" customFormat="1">
      <c r="A49" s="22" t="s">
        <v>59</v>
      </c>
      <c r="B49" s="38" t="s">
        <v>42</v>
      </c>
      <c r="C49" s="9">
        <v>42569.229166666664</v>
      </c>
      <c r="D49" s="32" t="s">
        <v>90</v>
      </c>
      <c r="E49" s="9">
        <v>42569.261828703704</v>
      </c>
      <c r="F49" s="39">
        <v>42569.242361111108</v>
      </c>
      <c r="G49" s="29" t="str">
        <f t="shared" si="4"/>
        <v>KO</v>
      </c>
      <c r="H49" s="4" t="str">
        <f t="shared" si="5"/>
        <v>OK</v>
      </c>
      <c r="I49" s="7" t="str">
        <f t="shared" si="6"/>
        <v>KO</v>
      </c>
      <c r="J49" s="21" t="str">
        <f t="shared" si="7"/>
        <v>OK</v>
      </c>
    </row>
    <row r="50" spans="1:10" s="5" customFormat="1">
      <c r="A50" s="22" t="s">
        <v>60</v>
      </c>
      <c r="B50" s="38" t="s">
        <v>42</v>
      </c>
      <c r="C50" s="9">
        <v>42569.229166666664</v>
      </c>
      <c r="D50" s="32" t="s">
        <v>90</v>
      </c>
      <c r="E50" s="9">
        <v>42569.261828703704</v>
      </c>
      <c r="F50" s="39">
        <v>42569.242361111108</v>
      </c>
      <c r="G50" s="29" t="str">
        <f t="shared" si="4"/>
        <v>KO</v>
      </c>
      <c r="H50" s="4" t="str">
        <f t="shared" si="5"/>
        <v>OK</v>
      </c>
      <c r="I50" s="7" t="str">
        <f t="shared" si="6"/>
        <v>KO</v>
      </c>
      <c r="J50" s="21" t="str">
        <f t="shared" si="7"/>
        <v>OK</v>
      </c>
    </row>
    <row r="51" spans="1:10" s="5" customFormat="1">
      <c r="A51" s="22" t="s">
        <v>61</v>
      </c>
      <c r="B51" s="38" t="s">
        <v>42</v>
      </c>
      <c r="C51" s="9">
        <v>42569.229166666664</v>
      </c>
      <c r="D51" s="32" t="s">
        <v>90</v>
      </c>
      <c r="E51" s="9">
        <v>42569.261828703704</v>
      </c>
      <c r="F51" s="39">
        <v>42569.242361111108</v>
      </c>
      <c r="G51" s="29" t="str">
        <f t="shared" si="4"/>
        <v>KO</v>
      </c>
      <c r="H51" s="4" t="str">
        <f t="shared" si="5"/>
        <v>OK</v>
      </c>
      <c r="I51" s="7" t="str">
        <f t="shared" si="6"/>
        <v>KO</v>
      </c>
      <c r="J51" s="21" t="str">
        <f t="shared" si="7"/>
        <v>OK</v>
      </c>
    </row>
    <row r="52" spans="1:10" s="5" customFormat="1">
      <c r="A52" s="22" t="s">
        <v>62</v>
      </c>
      <c r="B52" s="38" t="s">
        <v>42</v>
      </c>
      <c r="C52" s="9">
        <v>42569.229166666664</v>
      </c>
      <c r="D52" s="32" t="s">
        <v>90</v>
      </c>
      <c r="E52" s="9">
        <v>42569.261828703704</v>
      </c>
      <c r="F52" s="39">
        <v>42569.242361111108</v>
      </c>
      <c r="G52" s="29" t="str">
        <f t="shared" si="4"/>
        <v>KO</v>
      </c>
      <c r="H52" s="4" t="str">
        <f t="shared" si="5"/>
        <v>OK</v>
      </c>
      <c r="I52" s="7" t="str">
        <f t="shared" si="6"/>
        <v>KO</v>
      </c>
      <c r="J52" s="21" t="str">
        <f t="shared" si="7"/>
        <v>OK</v>
      </c>
    </row>
    <row r="53" spans="1:10" s="5" customFormat="1">
      <c r="A53" s="22" t="s">
        <v>63</v>
      </c>
      <c r="B53" s="38" t="s">
        <v>42</v>
      </c>
      <c r="C53" s="9">
        <v>42569.229166666664</v>
      </c>
      <c r="D53" s="32" t="s">
        <v>90</v>
      </c>
      <c r="E53" s="9">
        <v>42569.261828703704</v>
      </c>
      <c r="F53" s="39">
        <v>42569.242361111108</v>
      </c>
      <c r="G53" s="29" t="str">
        <f t="shared" si="4"/>
        <v>KO</v>
      </c>
      <c r="H53" s="4" t="str">
        <f t="shared" si="5"/>
        <v>OK</v>
      </c>
      <c r="I53" s="7" t="str">
        <f t="shared" si="6"/>
        <v>KO</v>
      </c>
      <c r="J53" s="21" t="str">
        <f t="shared" si="7"/>
        <v>OK</v>
      </c>
    </row>
    <row r="54" spans="1:10" s="5" customFormat="1">
      <c r="A54" s="22" t="s">
        <v>64</v>
      </c>
      <c r="B54" s="38" t="s">
        <v>42</v>
      </c>
      <c r="C54" s="9">
        <v>42569.229166666664</v>
      </c>
      <c r="D54" s="32" t="s">
        <v>90</v>
      </c>
      <c r="E54" s="9">
        <v>42569.261828703704</v>
      </c>
      <c r="F54" s="39">
        <v>42569.242361111108</v>
      </c>
      <c r="G54" s="29" t="str">
        <f t="shared" si="4"/>
        <v>KO</v>
      </c>
      <c r="H54" s="4" t="str">
        <f t="shared" si="5"/>
        <v>OK</v>
      </c>
      <c r="I54" s="7" t="str">
        <f t="shared" si="6"/>
        <v>KO</v>
      </c>
      <c r="J54" s="21" t="str">
        <f t="shared" si="7"/>
        <v>OK</v>
      </c>
    </row>
    <row r="55" spans="1:10" s="5" customFormat="1">
      <c r="A55" s="22" t="s">
        <v>65</v>
      </c>
      <c r="B55" s="38" t="s">
        <v>42</v>
      </c>
      <c r="C55" s="9">
        <v>42569.229166666664</v>
      </c>
      <c r="D55" s="32" t="s">
        <v>90</v>
      </c>
      <c r="E55" s="9">
        <v>42569.261828703704</v>
      </c>
      <c r="F55" s="39">
        <v>42569.242361111108</v>
      </c>
      <c r="G55" s="29" t="str">
        <f t="shared" si="4"/>
        <v>KO</v>
      </c>
      <c r="H55" s="4" t="str">
        <f t="shared" si="5"/>
        <v>OK</v>
      </c>
      <c r="I55" s="7" t="str">
        <f t="shared" si="6"/>
        <v>KO</v>
      </c>
      <c r="J55" s="21" t="str">
        <f t="shared" si="7"/>
        <v>OK</v>
      </c>
    </row>
    <row r="56" spans="1:10" s="5" customFormat="1">
      <c r="A56" s="22" t="s">
        <v>66</v>
      </c>
      <c r="B56" s="38" t="s">
        <v>42</v>
      </c>
      <c r="C56" s="9">
        <v>42569.229166666664</v>
      </c>
      <c r="D56" s="32" t="s">
        <v>90</v>
      </c>
      <c r="E56" s="9">
        <v>42569.261828703704</v>
      </c>
      <c r="F56" s="39">
        <v>42569.242361111108</v>
      </c>
      <c r="G56" s="29" t="str">
        <f t="shared" si="4"/>
        <v>KO</v>
      </c>
      <c r="H56" s="4" t="str">
        <f t="shared" si="5"/>
        <v>OK</v>
      </c>
      <c r="I56" s="7" t="str">
        <f t="shared" si="6"/>
        <v>KO</v>
      </c>
      <c r="J56" s="21" t="str">
        <f t="shared" si="7"/>
        <v>OK</v>
      </c>
    </row>
    <row r="57" spans="1:10" s="5" customFormat="1">
      <c r="A57" s="22" t="s">
        <v>67</v>
      </c>
      <c r="B57" s="38" t="s">
        <v>42</v>
      </c>
      <c r="C57" s="9">
        <v>42569.229166666664</v>
      </c>
      <c r="D57" s="32" t="s">
        <v>90</v>
      </c>
      <c r="E57" s="9">
        <v>42569.261828703704</v>
      </c>
      <c r="F57" s="39">
        <v>42569.242361111108</v>
      </c>
      <c r="G57" s="29" t="str">
        <f t="shared" si="4"/>
        <v>KO</v>
      </c>
      <c r="H57" s="4" t="str">
        <f t="shared" si="5"/>
        <v>OK</v>
      </c>
      <c r="I57" s="7" t="str">
        <f t="shared" si="6"/>
        <v>KO</v>
      </c>
      <c r="J57" s="21" t="str">
        <f t="shared" si="7"/>
        <v>OK</v>
      </c>
    </row>
    <row r="58" spans="1:10" s="5" customFormat="1" ht="15" thickBot="1">
      <c r="A58" s="22" t="s">
        <v>68</v>
      </c>
      <c r="B58" s="40" t="s">
        <v>42</v>
      </c>
      <c r="C58" s="41">
        <v>42569.229166666664</v>
      </c>
      <c r="D58" s="42" t="s">
        <v>90</v>
      </c>
      <c r="E58" s="41">
        <v>42569.261828703704</v>
      </c>
      <c r="F58" s="43">
        <v>42569.242361111108</v>
      </c>
      <c r="G58" s="29" t="str">
        <f t="shared" si="4"/>
        <v>KO</v>
      </c>
      <c r="H58" s="4" t="str">
        <f t="shared" si="5"/>
        <v>OK</v>
      </c>
      <c r="I58" s="7" t="str">
        <f t="shared" si="6"/>
        <v>KO</v>
      </c>
      <c r="J58" s="21" t="str">
        <f t="shared" si="7"/>
        <v>OK</v>
      </c>
    </row>
    <row r="59" spans="1:10" s="5" customFormat="1">
      <c r="A59" s="22" t="s">
        <v>69</v>
      </c>
      <c r="B59" s="26" t="e">
        <v>#N/A</v>
      </c>
      <c r="C59" s="9">
        <v>42564.71875</v>
      </c>
      <c r="D59" s="32" t="e">
        <v>#N/A</v>
      </c>
      <c r="E59" s="9">
        <v>42569.3049537037</v>
      </c>
      <c r="F59" s="30">
        <v>42569.3049537037</v>
      </c>
      <c r="G59" s="29" t="str">
        <f t="shared" si="4"/>
        <v>KO</v>
      </c>
      <c r="H59" s="4" t="str">
        <f t="shared" si="5"/>
        <v>KO</v>
      </c>
      <c r="I59" s="7" t="str">
        <f t="shared" si="6"/>
        <v>KO</v>
      </c>
      <c r="J59" s="21" t="str">
        <f t="shared" si="7"/>
        <v>KO</v>
      </c>
    </row>
    <row r="60" spans="1:10" s="5" customFormat="1">
      <c r="A60" s="22" t="s">
        <v>70</v>
      </c>
      <c r="B60" s="26" t="e">
        <v>#N/A</v>
      </c>
      <c r="C60" s="9">
        <v>42564.71875</v>
      </c>
      <c r="D60" s="32" t="e">
        <v>#N/A</v>
      </c>
      <c r="E60" s="9">
        <v>42569.3049537037</v>
      </c>
      <c r="F60" s="30">
        <v>42569.3049537037</v>
      </c>
      <c r="G60" s="29" t="str">
        <f t="shared" si="4"/>
        <v>KO</v>
      </c>
      <c r="H60" s="4" t="str">
        <f t="shared" si="5"/>
        <v>KO</v>
      </c>
      <c r="I60" s="7" t="str">
        <f t="shared" si="6"/>
        <v>KO</v>
      </c>
      <c r="J60" s="21" t="str">
        <f t="shared" si="7"/>
        <v>KO</v>
      </c>
    </row>
    <row r="61" spans="1:10" s="5" customFormat="1">
      <c r="A61" s="22" t="s">
        <v>71</v>
      </c>
      <c r="B61" s="26" t="e">
        <v>#N/A</v>
      </c>
      <c r="C61" s="9">
        <v>42564.71875</v>
      </c>
      <c r="D61" s="32" t="e">
        <v>#N/A</v>
      </c>
      <c r="E61" s="9">
        <v>42569.3049537037</v>
      </c>
      <c r="F61" s="30">
        <v>42569.3049537037</v>
      </c>
      <c r="G61" s="29" t="str">
        <f t="shared" si="4"/>
        <v>KO</v>
      </c>
      <c r="H61" s="4" t="str">
        <f t="shared" si="5"/>
        <v>KO</v>
      </c>
      <c r="I61" s="7" t="str">
        <f t="shared" si="6"/>
        <v>KO</v>
      </c>
      <c r="J61" s="21" t="str">
        <f t="shared" si="7"/>
        <v>KO</v>
      </c>
    </row>
    <row r="62" spans="1:10" s="5" customFormat="1">
      <c r="A62" s="22" t="s">
        <v>74</v>
      </c>
      <c r="B62" s="26" t="e">
        <v>#N/A</v>
      </c>
      <c r="C62" s="9">
        <v>42564.71875</v>
      </c>
      <c r="D62" s="32" t="e">
        <v>#N/A</v>
      </c>
      <c r="E62" s="9" t="s">
        <v>2</v>
      </c>
      <c r="F62" s="30"/>
      <c r="G62" s="29" t="str">
        <f t="shared" si="4"/>
        <v>KO</v>
      </c>
      <c r="H62" s="4" t="str">
        <f t="shared" si="5"/>
        <v>KO</v>
      </c>
      <c r="I62" s="7" t="str">
        <f t="shared" si="6"/>
        <v>KO</v>
      </c>
      <c r="J62" s="21" t="str">
        <f t="shared" si="7"/>
        <v>KO</v>
      </c>
    </row>
    <row r="63" spans="1:10" s="5" customFormat="1">
      <c r="A63" s="22" t="s">
        <v>75</v>
      </c>
      <c r="B63" s="26" t="e">
        <v>#N/A</v>
      </c>
      <c r="C63" s="9">
        <v>42564.71875</v>
      </c>
      <c r="D63" s="32" t="e">
        <v>#N/A</v>
      </c>
      <c r="E63" s="9" t="s">
        <v>2</v>
      </c>
      <c r="F63" s="30"/>
      <c r="G63" s="29" t="str">
        <f t="shared" si="4"/>
        <v>KO</v>
      </c>
      <c r="H63" s="4" t="str">
        <f t="shared" si="5"/>
        <v>KO</v>
      </c>
      <c r="I63" s="7" t="str">
        <f t="shared" si="6"/>
        <v>KO</v>
      </c>
      <c r="J63" s="21" t="str">
        <f t="shared" si="7"/>
        <v>KO</v>
      </c>
    </row>
    <row r="64" spans="1:10" s="5" customFormat="1">
      <c r="A64" s="22" t="s">
        <v>76</v>
      </c>
      <c r="B64" s="26" t="e">
        <v>#N/A</v>
      </c>
      <c r="C64" s="9">
        <v>42564.71875</v>
      </c>
      <c r="D64" s="32" t="e">
        <v>#N/A</v>
      </c>
      <c r="E64" s="9" t="s">
        <v>2</v>
      </c>
      <c r="F64" s="30"/>
      <c r="G64" s="29" t="str">
        <f t="shared" si="4"/>
        <v>KO</v>
      </c>
      <c r="H64" s="4" t="str">
        <f t="shared" si="5"/>
        <v>KO</v>
      </c>
      <c r="I64" s="7" t="str">
        <f t="shared" si="6"/>
        <v>KO</v>
      </c>
      <c r="J64" s="21" t="str">
        <f t="shared" si="7"/>
        <v>KO</v>
      </c>
    </row>
    <row r="65" spans="1:10" s="5" customFormat="1">
      <c r="A65" s="22" t="s">
        <v>77</v>
      </c>
      <c r="B65" s="26" t="e">
        <v>#N/A</v>
      </c>
      <c r="C65" s="9">
        <v>42564.71875</v>
      </c>
      <c r="D65" s="32" t="e">
        <v>#N/A</v>
      </c>
      <c r="E65" s="9" t="s">
        <v>2</v>
      </c>
      <c r="F65" s="30"/>
      <c r="G65" s="29" t="str">
        <f t="shared" si="4"/>
        <v>KO</v>
      </c>
      <c r="H65" s="4" t="str">
        <f t="shared" si="5"/>
        <v>KO</v>
      </c>
      <c r="I65" s="7" t="str">
        <f t="shared" si="6"/>
        <v>KO</v>
      </c>
      <c r="J65" s="21" t="str">
        <f t="shared" si="7"/>
        <v>KO</v>
      </c>
    </row>
    <row r="66" spans="1:10" s="5" customFormat="1">
      <c r="A66" s="22" t="s">
        <v>78</v>
      </c>
      <c r="B66" s="26" t="e">
        <v>#N/A</v>
      </c>
      <c r="C66" s="9">
        <v>42564.71875</v>
      </c>
      <c r="D66" s="32" t="e">
        <v>#N/A</v>
      </c>
      <c r="E66" s="9" t="s">
        <v>2</v>
      </c>
      <c r="F66" s="30"/>
      <c r="G66" s="29" t="str">
        <f t="shared" si="4"/>
        <v>KO</v>
      </c>
      <c r="H66" s="4" t="str">
        <f t="shared" si="5"/>
        <v>KO</v>
      </c>
      <c r="I66" s="7" t="str">
        <f t="shared" si="6"/>
        <v>KO</v>
      </c>
      <c r="J66" s="21" t="str">
        <f t="shared" si="7"/>
        <v>KO</v>
      </c>
    </row>
    <row r="67" spans="1:10" s="5" customFormat="1">
      <c r="A67" s="22" t="s">
        <v>79</v>
      </c>
      <c r="B67" s="26" t="e">
        <v>#N/A</v>
      </c>
      <c r="C67" s="9">
        <v>42564.71875</v>
      </c>
      <c r="D67" s="32" t="e">
        <v>#N/A</v>
      </c>
      <c r="E67" s="9" t="s">
        <v>2</v>
      </c>
      <c r="F67" s="30"/>
      <c r="G67" s="29" t="str">
        <f t="shared" si="4"/>
        <v>KO</v>
      </c>
      <c r="H67" s="4" t="str">
        <f t="shared" si="5"/>
        <v>KO</v>
      </c>
      <c r="I67" s="7" t="str">
        <f t="shared" si="6"/>
        <v>KO</v>
      </c>
      <c r="J67" s="21" t="str">
        <f t="shared" si="7"/>
        <v>KO</v>
      </c>
    </row>
    <row r="68" spans="1:10" s="5" customFormat="1">
      <c r="A68" s="22" t="s">
        <v>80</v>
      </c>
      <c r="B68" s="26" t="e">
        <v>#N/A</v>
      </c>
      <c r="C68" s="9">
        <v>42564.71875</v>
      </c>
      <c r="D68" s="32" t="e">
        <v>#N/A</v>
      </c>
      <c r="E68" s="9" t="s">
        <v>2</v>
      </c>
      <c r="F68" s="30"/>
      <c r="G68" s="29" t="str">
        <f t="shared" ref="G68:G79" si="8">IF(OR(LEN(TRIM(C68))=0,LEN(TRIM(E68))=0),"KO",IF(E68&gt;C68+TIME(0,30,0),"KO","OK"))</f>
        <v>KO</v>
      </c>
      <c r="H68" s="4" t="str">
        <f t="shared" ref="H68:H79" si="9">IF(OR(LEN(TRIM(C68))=0,LEN(TRIM(F68))=0),"KO",IF(F68&gt;C68+TIME(0,30,0),"KO","OK"))</f>
        <v>KO</v>
      </c>
      <c r="I68" s="7" t="str">
        <f t="shared" ref="I68:I79" si="10">IF(G68="KO","KO","OK")</f>
        <v>KO</v>
      </c>
      <c r="J68" s="21" t="str">
        <f t="shared" ref="J68:J79" si="11">IF(H68="KO","KO","OK")</f>
        <v>KO</v>
      </c>
    </row>
    <row r="69" spans="1:10" s="5" customFormat="1">
      <c r="A69" s="22" t="s">
        <v>81</v>
      </c>
      <c r="B69" s="26" t="e">
        <v>#N/A</v>
      </c>
      <c r="C69" s="9">
        <v>42564.71875</v>
      </c>
      <c r="D69" s="32" t="e">
        <v>#N/A</v>
      </c>
      <c r="E69" s="9" t="s">
        <v>2</v>
      </c>
      <c r="F69" s="30"/>
      <c r="G69" s="29" t="str">
        <f t="shared" si="8"/>
        <v>KO</v>
      </c>
      <c r="H69" s="4" t="str">
        <f t="shared" si="9"/>
        <v>KO</v>
      </c>
      <c r="I69" s="7" t="str">
        <f t="shared" si="10"/>
        <v>KO</v>
      </c>
      <c r="J69" s="21" t="str">
        <f t="shared" si="11"/>
        <v>KO</v>
      </c>
    </row>
    <row r="70" spans="1:10" s="5" customFormat="1">
      <c r="A70" s="22" t="s">
        <v>82</v>
      </c>
      <c r="B70" s="26" t="e">
        <v>#N/A</v>
      </c>
      <c r="C70" s="9">
        <v>42564.71875</v>
      </c>
      <c r="D70" s="32" t="e">
        <v>#N/A</v>
      </c>
      <c r="E70" s="9" t="s">
        <v>2</v>
      </c>
      <c r="F70" s="30"/>
      <c r="G70" s="29" t="str">
        <f t="shared" si="8"/>
        <v>KO</v>
      </c>
      <c r="H70" s="4" t="str">
        <f t="shared" si="9"/>
        <v>KO</v>
      </c>
      <c r="I70" s="7" t="str">
        <f t="shared" si="10"/>
        <v>KO</v>
      </c>
      <c r="J70" s="21" t="str">
        <f t="shared" si="11"/>
        <v>KO</v>
      </c>
    </row>
    <row r="71" spans="1:10" s="5" customFormat="1">
      <c r="A71" s="22" t="s">
        <v>83</v>
      </c>
      <c r="B71" s="26" t="e">
        <v>#N/A</v>
      </c>
      <c r="C71" s="9">
        <v>42564.71875</v>
      </c>
      <c r="D71" s="32" t="e">
        <v>#N/A</v>
      </c>
      <c r="E71" s="9" t="s">
        <v>2</v>
      </c>
      <c r="F71" s="30"/>
      <c r="G71" s="29" t="str">
        <f t="shared" si="8"/>
        <v>KO</v>
      </c>
      <c r="H71" s="4" t="str">
        <f t="shared" si="9"/>
        <v>KO</v>
      </c>
      <c r="I71" s="7" t="str">
        <f t="shared" si="10"/>
        <v>KO</v>
      </c>
      <c r="J71" s="21" t="str">
        <f t="shared" si="11"/>
        <v>KO</v>
      </c>
    </row>
    <row r="72" spans="1:10" s="5" customFormat="1">
      <c r="A72" s="22" t="s">
        <v>84</v>
      </c>
      <c r="B72" s="26" t="e">
        <v>#N/A</v>
      </c>
      <c r="C72" s="9">
        <v>42564.71875</v>
      </c>
      <c r="D72" s="32" t="e">
        <v>#N/A</v>
      </c>
      <c r="E72" s="9" t="s">
        <v>2</v>
      </c>
      <c r="F72" s="30"/>
      <c r="G72" s="29" t="str">
        <f t="shared" si="8"/>
        <v>KO</v>
      </c>
      <c r="H72" s="4" t="str">
        <f t="shared" si="9"/>
        <v>KO</v>
      </c>
      <c r="I72" s="7" t="str">
        <f t="shared" si="10"/>
        <v>KO</v>
      </c>
      <c r="J72" s="21" t="str">
        <f t="shared" si="11"/>
        <v>KO</v>
      </c>
    </row>
    <row r="73" spans="1:10" s="5" customFormat="1">
      <c r="A73" s="22" t="s">
        <v>16</v>
      </c>
      <c r="B73" s="26" t="e">
        <v>#N/A</v>
      </c>
      <c r="C73" s="9">
        <v>42564.760416666664</v>
      </c>
      <c r="D73" s="32" t="e">
        <v>#N/A</v>
      </c>
      <c r="E73" s="9">
        <v>42569.657013888886</v>
      </c>
      <c r="F73" s="30">
        <v>42569.657013888886</v>
      </c>
      <c r="G73" s="29" t="str">
        <f t="shared" si="8"/>
        <v>KO</v>
      </c>
      <c r="H73" s="4" t="str">
        <f t="shared" si="9"/>
        <v>KO</v>
      </c>
      <c r="I73" s="7" t="str">
        <f t="shared" si="10"/>
        <v>KO</v>
      </c>
      <c r="J73" s="21" t="str">
        <f t="shared" si="11"/>
        <v>KO</v>
      </c>
    </row>
    <row r="74" spans="1:10" s="5" customFormat="1">
      <c r="A74" s="22" t="s">
        <v>17</v>
      </c>
      <c r="B74" s="26" t="e">
        <v>#N/A</v>
      </c>
      <c r="C74" s="9">
        <v>42564.760416666664</v>
      </c>
      <c r="D74" s="32" t="e">
        <v>#N/A</v>
      </c>
      <c r="E74" s="9">
        <v>42569.657013888886</v>
      </c>
      <c r="F74" s="30">
        <v>42569.657013888886</v>
      </c>
      <c r="G74" s="29" t="str">
        <f t="shared" si="8"/>
        <v>KO</v>
      </c>
      <c r="H74" s="4" t="str">
        <f t="shared" si="9"/>
        <v>KO</v>
      </c>
      <c r="I74" s="7" t="str">
        <f t="shared" si="10"/>
        <v>KO</v>
      </c>
      <c r="J74" s="21" t="str">
        <f t="shared" si="11"/>
        <v>KO</v>
      </c>
    </row>
    <row r="75" spans="1:10" s="5" customFormat="1">
      <c r="A75" s="22" t="s">
        <v>85</v>
      </c>
      <c r="B75" s="26" t="e">
        <v>#N/A</v>
      </c>
      <c r="C75" s="9">
        <v>42564.760416666664</v>
      </c>
      <c r="D75" s="32" t="e">
        <v>#N/A</v>
      </c>
      <c r="E75" s="9" t="s">
        <v>2</v>
      </c>
      <c r="F75" s="30"/>
      <c r="G75" s="29" t="str">
        <f t="shared" si="8"/>
        <v>KO</v>
      </c>
      <c r="H75" s="4" t="str">
        <f t="shared" si="9"/>
        <v>KO</v>
      </c>
      <c r="I75" s="7" t="str">
        <f t="shared" si="10"/>
        <v>KO</v>
      </c>
      <c r="J75" s="21" t="str">
        <f t="shared" si="11"/>
        <v>KO</v>
      </c>
    </row>
    <row r="76" spans="1:10" s="5" customFormat="1">
      <c r="A76" s="22" t="s">
        <v>86</v>
      </c>
      <c r="B76" s="26" t="e">
        <v>#N/A</v>
      </c>
      <c r="C76" s="9">
        <v>42564.760416666664</v>
      </c>
      <c r="D76" s="32" t="e">
        <v>#N/A</v>
      </c>
      <c r="E76" s="9" t="s">
        <v>2</v>
      </c>
      <c r="F76" s="30"/>
      <c r="G76" s="29" t="str">
        <f t="shared" si="8"/>
        <v>KO</v>
      </c>
      <c r="H76" s="4" t="str">
        <f t="shared" si="9"/>
        <v>KO</v>
      </c>
      <c r="I76" s="7" t="str">
        <f t="shared" si="10"/>
        <v>KO</v>
      </c>
      <c r="J76" s="21" t="str">
        <f t="shared" si="11"/>
        <v>KO</v>
      </c>
    </row>
    <row r="77" spans="1:10" s="5" customFormat="1">
      <c r="A77" s="22" t="s">
        <v>87</v>
      </c>
      <c r="B77" s="26" t="e">
        <v>#N/A</v>
      </c>
      <c r="C77" s="9">
        <v>42564.760416666664</v>
      </c>
      <c r="D77" s="32" t="e">
        <v>#N/A</v>
      </c>
      <c r="E77" s="9" t="s">
        <v>2</v>
      </c>
      <c r="F77" s="30"/>
      <c r="G77" s="29" t="str">
        <f t="shared" si="8"/>
        <v>KO</v>
      </c>
      <c r="H77" s="4" t="str">
        <f t="shared" si="9"/>
        <v>KO</v>
      </c>
      <c r="I77" s="7" t="str">
        <f t="shared" si="10"/>
        <v>KO</v>
      </c>
      <c r="J77" s="21" t="str">
        <f t="shared" si="11"/>
        <v>KO</v>
      </c>
    </row>
    <row r="78" spans="1:10" s="5" customFormat="1">
      <c r="A78" s="22" t="s">
        <v>72</v>
      </c>
      <c r="B78" s="26" t="e">
        <v>#N/A</v>
      </c>
      <c r="C78" s="9">
        <v>42564.760416666664</v>
      </c>
      <c r="D78" s="32" t="e">
        <v>#N/A</v>
      </c>
      <c r="E78" s="9" t="s">
        <v>2</v>
      </c>
      <c r="F78" s="30"/>
      <c r="G78" s="29" t="str">
        <f t="shared" si="8"/>
        <v>KO</v>
      </c>
      <c r="H78" s="4" t="str">
        <f t="shared" si="9"/>
        <v>KO</v>
      </c>
      <c r="I78" s="7" t="str">
        <f t="shared" si="10"/>
        <v>KO</v>
      </c>
      <c r="J78" s="21" t="str">
        <f t="shared" si="11"/>
        <v>KO</v>
      </c>
    </row>
    <row r="79" spans="1:10" s="5" customFormat="1" ht="15" thickBot="1">
      <c r="A79" s="22" t="s">
        <v>88</v>
      </c>
      <c r="B79" s="27" t="e">
        <v>#N/A</v>
      </c>
      <c r="C79" s="28">
        <v>42569.229166666664</v>
      </c>
      <c r="D79" s="33" t="e">
        <v>#N/A</v>
      </c>
      <c r="E79" s="28">
        <v>42569.490810185183</v>
      </c>
      <c r="F79" s="31">
        <v>42569.490810185183</v>
      </c>
      <c r="G79" s="29" t="str">
        <f t="shared" si="8"/>
        <v>KO</v>
      </c>
      <c r="H79" s="4" t="str">
        <f t="shared" si="9"/>
        <v>KO</v>
      </c>
      <c r="I79" s="7" t="str">
        <f t="shared" si="10"/>
        <v>KO</v>
      </c>
      <c r="J79" s="21" t="str">
        <f t="shared" si="11"/>
        <v>KO</v>
      </c>
    </row>
  </sheetData>
  <autoFilter ref="A3:I79"/>
  <sortState ref="A4:I79">
    <sortCondition ref="B4:B79"/>
    <sortCondition ref="C4:C79"/>
  </sortState>
  <pageMargins left="0.7" right="0.7" top="0.75" bottom="0.75" header="0.3" footer="0.3"/>
  <pageSetup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ExtractAttendus</vt:lpstr>
      <vt:lpstr>ExtractAttendus!NEO_X_Ordres_attendus_1806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RENAN - J432346</dc:creator>
  <cp:lastModifiedBy>GREGORY SCHMITZ - E482254</cp:lastModifiedBy>
  <cp:lastPrinted>2016-06-27T17:58:41Z</cp:lastPrinted>
  <dcterms:created xsi:type="dcterms:W3CDTF">2014-04-28T16:13:21Z</dcterms:created>
  <dcterms:modified xsi:type="dcterms:W3CDTF">2016-07-22T16:18:50Z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Resultats_Perf_CORAIL_TR_Février_2016</vt:lpwstr>
  </property>
  <property fmtid="{D5CDD505-2E9C-101B-9397-08002B2CF9AE}" pid="3" name="psa_date_creation">
    <vt:lpwstr>22/02/2016 11:20</vt:lpwstr>
  </property>
  <property fmtid="{D5CDD505-2E9C-101B-9397-08002B2CF9AE}" pid="4" name="psa_date_modification">
    <vt:lpwstr>22/02/2016 11:20</vt:lpwstr>
  </property>
  <property fmtid="{D5CDD505-2E9C-101B-9397-08002B2CF9AE}" pid="5" name="psa_auteur">
    <vt:lpwstr>RENAN OLIVIER - J432346  </vt:lpwstr>
  </property>
  <property fmtid="{D5CDD505-2E9C-101B-9397-08002B2CF9AE}" pid="6" name="psa_emetteur">
    <vt:lpwstr>RENAN OLIVIER - J432346  </vt:lpwstr>
  </property>
  <property fmtid="{D5CDD505-2E9C-101B-9397-08002B2CF9AE}" pid="7" name="psa_version">
    <vt:lpwstr>0.1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Projet logistique CORAIL</vt:lpwstr>
  </property>
  <property fmtid="{D5CDD505-2E9C-101B-9397-08002B2CF9AE}" pid="13" name="psa_niveau_confidentialite">
    <vt:lpwstr>A usage interne (C=1)</vt:lpwstr>
  </property>
  <property fmtid="{D5CDD505-2E9C-101B-9397-08002B2CF9AE}" pid="14" name="psa_url_fiche">
    <vt:lpwstr>http://docinfogroupe.inetpsa.com/ead/doc/ref.01732_16_00241/v.0.1</vt:lpwstr>
  </property>
  <property fmtid="{D5CDD505-2E9C-101B-9397-08002B2CF9AE}" pid="15" name="psa_url_modification">
    <vt:lpwstr>http://docinfogroupe.inetpsa.com/ead/doc/modif/ref.01732_16_00241/fiche</vt:lpwstr>
  </property>
  <property fmtid="{D5CDD505-2E9C-101B-9397-08002B2CF9AE}" pid="16" name="psa_date_publication">
    <vt:lpwstr/>
  </property>
  <property fmtid="{D5CDD505-2E9C-101B-9397-08002B2CF9AE}" pid="17" name="psa_reference">
    <vt:lpwstr>01732_16_00241</vt:lpwstr>
  </property>
</Properties>
</file>