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urging-t\Desktop\thomas\ags togo\"/>
    </mc:Choice>
  </mc:AlternateContent>
  <bookViews>
    <workbookView xWindow="0" yWindow="0" windowWidth="23040" windowHeight="8760"/>
  </bookViews>
  <sheets>
    <sheet name="suivi dossier export" sheetId="1" r:id="rId1"/>
    <sheet name="suivi dossier import" sheetId="6" state="hidden" r:id="rId2"/>
    <sheet name="Calendrier " sheetId="2" r:id="rId3"/>
    <sheet name="Données" sheetId="4" state="hidden" r:id="rId4"/>
    <sheet name="liste fret" sheetId="5" state="hidden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2" l="1"/>
  <c r="B7" i="2" l="1"/>
  <c r="B9" i="2" l="1"/>
  <c r="C7" i="2"/>
  <c r="D7" i="2" s="1"/>
  <c r="E7" i="2" s="1"/>
  <c r="F7" i="2" s="1"/>
  <c r="G7" i="2" s="1"/>
  <c r="H7" i="2" s="1"/>
  <c r="I7" i="2" s="1"/>
  <c r="J7" i="2" s="1"/>
  <c r="K7" i="2" s="1"/>
  <c r="L7" i="2" s="1"/>
  <c r="M7" i="2" s="1"/>
  <c r="N7" i="2" s="1"/>
  <c r="O7" i="2" s="1"/>
  <c r="P7" i="2" s="1"/>
  <c r="Q7" i="2" s="1"/>
  <c r="R7" i="2" s="1"/>
  <c r="S7" i="2" s="1"/>
  <c r="T7" i="2" s="1"/>
  <c r="U7" i="2" s="1"/>
  <c r="V7" i="2" s="1"/>
  <c r="W7" i="2" s="1"/>
  <c r="X7" i="2" s="1"/>
  <c r="Y7" i="2" s="1"/>
  <c r="Z7" i="2" s="1"/>
  <c r="AA7" i="2" s="1"/>
  <c r="AB7" i="2" s="1"/>
  <c r="AC7" i="2" s="1"/>
  <c r="AD7" i="2" s="1"/>
  <c r="AE7" i="2" s="1"/>
  <c r="AF7" i="2" s="1"/>
  <c r="A3" i="1"/>
  <c r="A4" i="1"/>
  <c r="A5" i="1"/>
</calcChain>
</file>

<file path=xl/sharedStrings.xml><?xml version="1.0" encoding="utf-8"?>
<sst xmlns="http://schemas.openxmlformats.org/spreadsheetml/2006/main" count="277" uniqueCount="171">
  <si>
    <t xml:space="preserve">Décideur </t>
  </si>
  <si>
    <t>Pays départ</t>
  </si>
  <si>
    <t>Pays Arrivée</t>
  </si>
  <si>
    <t>Date visite client</t>
  </si>
  <si>
    <t>Devis Accepté</t>
  </si>
  <si>
    <t>Date déménagement</t>
  </si>
  <si>
    <t>Mail Client</t>
  </si>
  <si>
    <t>Tél Client</t>
  </si>
  <si>
    <t xml:space="preserve">Mail Décideur </t>
  </si>
  <si>
    <t>Facturation</t>
  </si>
  <si>
    <t>Documents de livraison récupéré</t>
  </si>
  <si>
    <t>Emission 
assurance</t>
  </si>
  <si>
    <t xml:space="preserve">Envoie 
mail type </t>
  </si>
  <si>
    <t>Etat 
dossier</t>
  </si>
  <si>
    <t>Groupage</t>
  </si>
  <si>
    <t>Mode 
de transport</t>
  </si>
  <si>
    <t xml:space="preserve">Réception 
documents  </t>
  </si>
  <si>
    <t xml:space="preserve">Poids </t>
  </si>
  <si>
    <t>Date 
enlévement</t>
  </si>
  <si>
    <t>Durée jours
enlévement</t>
  </si>
  <si>
    <t>Compagnie</t>
  </si>
  <si>
    <t>Inspecteur</t>
  </si>
  <si>
    <t>Charles</t>
  </si>
  <si>
    <t>oui</t>
  </si>
  <si>
    <t>non</t>
  </si>
  <si>
    <t>Cubage M3</t>
  </si>
  <si>
    <t>Maritime</t>
  </si>
  <si>
    <t>Aérien</t>
  </si>
  <si>
    <t>VR</t>
  </si>
  <si>
    <t>Copie
Debours</t>
  </si>
  <si>
    <t>Emilie</t>
  </si>
  <si>
    <t>VIE</t>
  </si>
  <si>
    <t>Prénom
Client</t>
  </si>
  <si>
    <t>Nom  
Client</t>
  </si>
  <si>
    <t>Quartier
Lomé</t>
  </si>
  <si>
    <t>thomas</t>
  </si>
  <si>
    <t>kodjoviakope</t>
  </si>
  <si>
    <t>tom@gmail.com</t>
  </si>
  <si>
    <t xml:space="preserve">M&amp;Ms </t>
  </si>
  <si>
    <t>MMs.com</t>
  </si>
  <si>
    <t xml:space="preserve">Montant </t>
  </si>
  <si>
    <t>TVA</t>
  </si>
  <si>
    <t>Code dossier</t>
  </si>
  <si>
    <t xml:space="preserve">fofana </t>
  </si>
  <si>
    <t>ethiope</t>
  </si>
  <si>
    <t>MARITIME</t>
  </si>
  <si>
    <t>DOE</t>
  </si>
  <si>
    <t>France</t>
  </si>
  <si>
    <t>064TGFR000348</t>
  </si>
  <si>
    <t>064TGET000336</t>
  </si>
  <si>
    <t xml:space="preserve">HARDY </t>
  </si>
  <si>
    <t>PAYS BAS</t>
  </si>
  <si>
    <t>064TGNL000366</t>
  </si>
  <si>
    <t>RICHARD</t>
  </si>
  <si>
    <t>064TGFR000393</t>
  </si>
  <si>
    <t xml:space="preserve">DOMINICK PHILLIPS </t>
  </si>
  <si>
    <t>CHINE</t>
  </si>
  <si>
    <t>064TGCN000396</t>
  </si>
  <si>
    <t>AERIEN</t>
  </si>
  <si>
    <t>ANNY BOUGON</t>
  </si>
  <si>
    <t>064TGFR000405</t>
  </si>
  <si>
    <t>Autriche</t>
  </si>
  <si>
    <t>JANVIER</t>
  </si>
  <si>
    <t>FEVRIER</t>
  </si>
  <si>
    <t>MARS</t>
  </si>
  <si>
    <t>TSEGA</t>
  </si>
  <si>
    <t xml:space="preserve">SENEGAL </t>
  </si>
  <si>
    <t>064TGSN000437</t>
  </si>
  <si>
    <t>AVRIL</t>
  </si>
  <si>
    <t xml:space="preserve">NOEMIE WETTERWALD </t>
  </si>
  <si>
    <t>064TGFR000444</t>
  </si>
  <si>
    <t>NUNDAH</t>
  </si>
  <si>
    <t>RWANDA</t>
  </si>
  <si>
    <t>064TGRW000422</t>
  </si>
  <si>
    <t>ATTIE</t>
  </si>
  <si>
    <t>GABON</t>
  </si>
  <si>
    <t>064TGGA000404</t>
  </si>
  <si>
    <t>LALANDE</t>
  </si>
  <si>
    <t>064TGFR000409</t>
  </si>
  <si>
    <t>MAI</t>
  </si>
  <si>
    <t xml:space="preserve">LAPERGUE </t>
  </si>
  <si>
    <t>064TGFR000417</t>
  </si>
  <si>
    <t>BESMER</t>
  </si>
  <si>
    <t>US</t>
  </si>
  <si>
    <t>070TGUS127164</t>
  </si>
  <si>
    <t xml:space="preserve">WALCOTT </t>
  </si>
  <si>
    <t>070TGUS127842</t>
  </si>
  <si>
    <t>070TGUS127163</t>
  </si>
  <si>
    <t>KAMPERMAN</t>
  </si>
  <si>
    <t>POLOGNE</t>
  </si>
  <si>
    <t>064TGPL000462</t>
  </si>
  <si>
    <t>JUIN</t>
  </si>
  <si>
    <t xml:space="preserve">SANDRA AGBESSI </t>
  </si>
  <si>
    <t>Belgique</t>
  </si>
  <si>
    <t>064TGBE000451</t>
  </si>
  <si>
    <t xml:space="preserve">CLEMENT GUEROULT </t>
  </si>
  <si>
    <t>064TGFR000445</t>
  </si>
  <si>
    <t xml:space="preserve">KEREBEL </t>
  </si>
  <si>
    <t>064TGFR000440</t>
  </si>
  <si>
    <t xml:space="preserve">SAUVEE </t>
  </si>
  <si>
    <t>064TGFR000433</t>
  </si>
  <si>
    <t xml:space="preserve">NOUETTE </t>
  </si>
  <si>
    <t>064TGFR000443</t>
  </si>
  <si>
    <t>STEVE LABIT</t>
  </si>
  <si>
    <t>064TGFR000468</t>
  </si>
  <si>
    <t>SEBASTIEN WILLERVAL</t>
  </si>
  <si>
    <t>064TGFR000415</t>
  </si>
  <si>
    <t xml:space="preserve">BOUYE </t>
  </si>
  <si>
    <t>064TGGA000483</t>
  </si>
  <si>
    <t>OLIVIER MARION</t>
  </si>
  <si>
    <t>MAROC</t>
  </si>
  <si>
    <t>064TGMA000446</t>
  </si>
  <si>
    <t xml:space="preserve">ERNST BARTELS </t>
  </si>
  <si>
    <t>064TGDE000490</t>
  </si>
  <si>
    <t>Allemagne</t>
  </si>
  <si>
    <t>LUACES</t>
  </si>
  <si>
    <t>064TGMA000432</t>
  </si>
  <si>
    <t>REEVES STONY</t>
  </si>
  <si>
    <t>070TGAT125882</t>
  </si>
  <si>
    <t>Colonne1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</si>
  <si>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</si>
  <si>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</si>
  <si>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</si>
  <si>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</si>
  <si>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</si>
  <si>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</si>
  <si>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</si>
  <si>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</si>
  <si>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</si>
  <si>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</si>
  <si>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</si>
  <si>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</si>
  <si>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jim</t>
  </si>
  <si>
    <t>mat</t>
  </si>
  <si>
    <t>simon</t>
  </si>
  <si>
    <t>15 m3</t>
  </si>
  <si>
    <t>James</t>
  </si>
  <si>
    <t>Phil</t>
  </si>
  <si>
    <t>x</t>
  </si>
  <si>
    <t>NOM</t>
  </si>
  <si>
    <t>PAYS DESTINATION</t>
  </si>
  <si>
    <t>N° CLIENT</t>
  </si>
  <si>
    <t>MODE DE TRANSPORT</t>
  </si>
  <si>
    <t>MOIS FACTURATION</t>
  </si>
  <si>
    <t>DEMENAGEMENT</t>
  </si>
  <si>
    <t>FAIT</t>
  </si>
  <si>
    <t>PLUS TARD</t>
  </si>
  <si>
    <t>GUINDO</t>
  </si>
  <si>
    <t xml:space="preserve">France </t>
  </si>
  <si>
    <t>import</t>
  </si>
  <si>
    <t>procédure</t>
  </si>
  <si>
    <t>liste doc</t>
  </si>
  <si>
    <t xml:space="preserve">alerte agent ou sotic </t>
  </si>
  <si>
    <t xml:space="preserve">demande admission en franchise </t>
  </si>
  <si>
    <t>juste pr la France</t>
  </si>
  <si>
    <t>date réception mail</t>
  </si>
  <si>
    <t>type</t>
  </si>
  <si>
    <t>volume</t>
  </si>
  <si>
    <t>poids</t>
  </si>
  <si>
    <t>coordonnes client</t>
  </si>
  <si>
    <t>ETA</t>
  </si>
  <si>
    <t>doc clients</t>
  </si>
  <si>
    <t>meme doc sauf doc France</t>
  </si>
  <si>
    <t>envoie docs transitaires</t>
  </si>
  <si>
    <t>connaissement maritime ou waybill</t>
  </si>
  <si>
    <t>confirmation arrivé</t>
  </si>
  <si>
    <t>date sortie du port</t>
  </si>
  <si>
    <t>date livraison client</t>
  </si>
  <si>
    <t>envoie doc ivraison expéditeurs</t>
  </si>
  <si>
    <t>facturation taxs</t>
  </si>
  <si>
    <t>facturaion 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</si>
</sst>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  <numFmt numFmtId="165" formatCode="ddd\ dd"/>
  </numFmts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9181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theme="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theme="1"/>
      </left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medium">
        <color theme="1"/>
      </top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medium">
        <color theme="1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44" fontId="2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  <xf numFmtId="3" fontId="0" fillId="0" borderId="0" xfId="0" applyNumberFormat="1"/>
    <xf numFmtId="0" fontId="1" fillId="0" borderId="0" xfId="1"/>
    <xf numFmtId="164" fontId="0" fillId="0" borderId="0" xfId="2" applyNumberFormat="1" applyFon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 wrapText="1"/>
    </xf>
    <xf numFmtId="164" fontId="0" fillId="0" borderId="0" xfId="2" applyNumberFormat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3" borderId="0" xfId="0" applyFont="1" applyFill="1"/>
    <xf numFmtId="0" fontId="4" fillId="0" borderId="0" xfId="0" applyFont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3" fillId="4" borderId="2" xfId="0" applyNumberFormat="1" applyFont="1" applyFill="1" applyBorder="1" applyAlignment="1">
      <alignment horizontal="center" vertical="center"/>
    </xf>
    <xf numFmtId="14" fontId="3" fillId="4" borderId="2" xfId="0" applyNumberFormat="1" applyFont="1" applyFill="1" applyBorder="1" applyAlignment="1">
      <alignment horizontal="center" vertical="center" wrapText="1"/>
    </xf>
    <xf numFmtId="165" fontId="3" fillId="2" borderId="3" xfId="0" applyNumberFormat="1" applyFont="1" applyFill="1" applyBorder="1" applyAlignment="1">
      <alignment horizontal="center" vertical="center" textRotation="90"/>
    </xf>
    <xf numFmtId="0" fontId="0" fillId="0" borderId="0" xfId="0" applyAlignment="1">
      <alignment horizontal="center" wrapText="1"/>
    </xf>
  </cellXfs>
  <cellStyles count="3">
    <cellStyle name="Lien hypertexte" xfId="1" builtinId="8"/>
    <cellStyle name="Monétaire" xfId="2" builtinId="4"/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&quot;€&quot;_-;\-* #,##0\ &quot;€&quot;_-;_-* &quot;-&quot;??\ &quot;€&quot;_-;_-@_-"/>
    </dxf>
    <dxf>
      <numFmt numFmtId="164" formatCode="_-* #,##0\ &quot;€&quot;_-;\-* #,##0\ &quot;€&quot;_-;_-* &quot;-&quot;??\ &quot;€&quot;_-;_-@_-"/>
    </dxf>
    <dxf>
      <numFmt numFmtId="19" formatCode="dd/mm/yyyy"/>
    </dxf>
    <dxf>
      <numFmt numFmtId="19" formatCode="dd/mm/yyyy"/>
    </dxf>
    <dxf>
      <numFmt numFmtId="19" formatCode="dd/mm/yyyy"/>
    </dxf>
    <dxf>
      <numFmt numFmtId="0" formatCode="General"/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colors>
    <mruColors>
      <color rgb="FFB9181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Drop" dropStyle="combo" dx="20" fmlaLink="$A$1" fmlaRange="$AH$1:$AH$12" noThreeD="1" sel="7" val="4"/>
</file>

<file path=xl/ctrlProps/ctrlProp2.xml><?xml version="1.0" encoding="utf-8"?>
<formControlPr xmlns="http://schemas.microsoft.com/office/spreadsheetml/2009/9/main" objectType="Drop" dropStyle="combo" dx="20" fmlaLink="$A$2" fmlaRange="$AI$1:$AI$12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15240</xdr:colOff>
          <xdr:row>0</xdr:row>
          <xdr:rowOff>15240</xdr:rowOff>
        </xdr:from>
        <xdr:to>
          <xdr:col>6</xdr:col>
          <xdr:colOff>259080</xdr:colOff>
          <xdr:row>1</xdr:row>
          <xdr:rowOff>38100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1</xdr:row>
          <xdr:rowOff>68580</xdr:rowOff>
        </xdr:from>
        <xdr:to>
          <xdr:col>6</xdr:col>
          <xdr:colOff>251460</xdr:colOff>
          <xdr:row>2</xdr:row>
          <xdr:rowOff>76200</xdr:rowOff>
        </xdr:to>
        <xdr:sp macro="" textlink="">
          <xdr:nvSpPr>
            <xdr:cNvPr id="2050" name="Drop Dow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2:AE5" totalsRowShown="0" headerRowDxfId="6">
  <autoFilter ref="A2:AE5"/>
  <tableColumns count="31">
    <tableColumn id="20" name="Etat _x000a_dossier" dataDxfId="5">
      <calculatedColumnFormula>+IF(Tableau1[[#This Row],[Documents de livraison récupéré]]="oui","terminé",IF(Tableau1[[#This Row],[Devis Accepté]]="non","terminé","en cours"))</calculatedColumnFormula>
    </tableColumn>
    <tableColumn id="27" name="Inspecteur"/>
    <tableColumn id="1" name="Prénom_x000a_Client"/>
    <tableColumn id="2" name="Nom  _x000a_Client"/>
    <tableColumn id="28" name="Quartier_x000a_Lomé"/>
    <tableColumn id="3" name="Tél Client"/>
    <tableColumn id="4" name="Mail Client"/>
    <tableColumn id="5" name="Décideur "/>
    <tableColumn id="6" name="Mail Décideur "/>
    <tableColumn id="7" name="Date visite client" dataDxfId="4"/>
    <tableColumn id="8" name="Devis Accepté"/>
    <tableColumn id="16" name="Code dossier"/>
    <tableColumn id="12" name="Envoie _x000a_mail type "/>
    <tableColumn id="15" name="Cubage M3"/>
    <tableColumn id="22" name="Poids "/>
    <tableColumn id="9" name="Mode _x000a_de transport"/>
    <tableColumn id="26" name="Compagnie"/>
    <tableColumn id="21" name="Groupage"/>
    <tableColumn id="14" name="Date _x000a_enlévement" dataDxfId="3"/>
    <tableColumn id="23" name="Durée jours_x000a_enlévement"/>
    <tableColumn id="25" name="Date déménagement" dataDxfId="2"/>
    <tableColumn id="10" name="Pays départ"/>
    <tableColumn id="11" name="Pays Arrivée"/>
    <tableColumn id="13" name="Réception _x000a_documents  "/>
    <tableColumn id="17" name="Facturation"/>
    <tableColumn id="30" name="Montant " dataDxfId="1" dataCellStyle="Monétaire"/>
    <tableColumn id="31" name="TVA" dataDxfId="0" dataCellStyle="Monétaire"/>
    <tableColumn id="18" name="Emission _x000a_assurance"/>
    <tableColumn id="24" name="Copie_x000a_Debours"/>
    <tableColumn id="19" name="Documents de livraison récupéré"/>
    <tableColumn id="32" name="Colonne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F31" totalsRowShown="0">
  <autoFilter ref="A1:F31"/>
  <tableColumns count="6">
    <tableColumn id="1" name="NOM"/>
    <tableColumn id="2" name="PAYS DESTINATION"/>
    <tableColumn id="3" name="N° CLIENT"/>
    <tableColumn id="4" name="MODE DE TRANSPORT"/>
    <tableColumn id="5" name="MOIS FACTURATION"/>
    <tableColumn id="6" name="DEMENAGEMENT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om@gmail.com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E5"/>
  <sheetViews>
    <sheetView tabSelected="1" zoomScale="80" zoomScaleNormal="80" workbookViewId="0">
      <pane ySplit="2" topLeftCell="A3" activePane="bottomLeft" state="frozen"/>
      <selection pane="bottomLeft" activeCell="E4" sqref="E4"/>
    </sheetView>
  </sheetViews>
  <sheetFormatPr baseColWidth="10" defaultRowHeight="14.4" x14ac:dyDescent="0.3"/>
  <cols>
    <col min="1" max="2" width="13" customWidth="1"/>
    <col min="3" max="3" width="11.5546875" customWidth="1"/>
    <col min="4" max="4" width="9.77734375" customWidth="1"/>
    <col min="5" max="5" width="12.6640625" customWidth="1"/>
    <col min="6" max="6" width="13.88671875" customWidth="1"/>
    <col min="7" max="7" width="15" customWidth="1"/>
    <col min="8" max="8" width="13.77734375" customWidth="1"/>
    <col min="9" max="9" width="17.44140625" customWidth="1"/>
    <col min="10" max="10" width="18.21875" style="2" bestFit="1" customWidth="1"/>
    <col min="11" max="11" width="15.77734375" customWidth="1"/>
    <col min="12" max="12" width="14.21875" customWidth="1"/>
    <col min="13" max="13" width="11.77734375" customWidth="1"/>
    <col min="14" max="14" width="13.33203125" bestFit="1" customWidth="1"/>
    <col min="15" max="15" width="10.109375" customWidth="1"/>
    <col min="16" max="17" width="14.33203125" customWidth="1"/>
    <col min="18" max="18" width="13.44140625" customWidth="1"/>
    <col min="19" max="19" width="14.33203125" style="2" bestFit="1" customWidth="1"/>
    <col min="20" max="20" width="14.33203125" customWidth="1"/>
    <col min="21" max="21" width="17.44140625" style="2" bestFit="1" customWidth="1"/>
    <col min="22" max="22" width="14.109375" customWidth="1"/>
    <col min="23" max="23" width="14.44140625" customWidth="1"/>
    <col min="24" max="24" width="13.33203125" customWidth="1"/>
    <col min="25" max="25" width="11.5546875" customWidth="1"/>
    <col min="26" max="27" width="11.5546875" style="5" customWidth="1"/>
    <col min="28" max="31" width="11.5546875" customWidth="1"/>
    <col min="33" max="33" width="12.21875" bestFit="1" customWidth="1"/>
    <col min="34" max="34" width="13.44140625" bestFit="1" customWidth="1"/>
    <col min="35" max="35" width="12.21875" bestFit="1" customWidth="1"/>
    <col min="36" max="36" width="13.44140625" bestFit="1" customWidth="1"/>
    <col min="37" max="37" width="15.5546875" bestFit="1" customWidth="1"/>
    <col min="38" max="38" width="14.5546875" bestFit="1" customWidth="1"/>
  </cols>
  <sheetData>
    <row r="2" spans="1:31" s="7" customFormat="1" ht="43.2" x14ac:dyDescent="0.3">
      <c r="A2" s="6" t="s">
        <v>13</v>
      </c>
      <c r="B2" s="6" t="s">
        <v>21</v>
      </c>
      <c r="C2" s="6" t="s">
        <v>32</v>
      </c>
      <c r="D2" s="6" t="s">
        <v>33</v>
      </c>
      <c r="E2" s="6" t="s">
        <v>34</v>
      </c>
      <c r="F2" s="7" t="s">
        <v>7</v>
      </c>
      <c r="G2" s="7" t="s">
        <v>6</v>
      </c>
      <c r="H2" s="7" t="s">
        <v>0</v>
      </c>
      <c r="I2" s="7" t="s">
        <v>8</v>
      </c>
      <c r="J2" s="8" t="s">
        <v>3</v>
      </c>
      <c r="K2" s="7" t="s">
        <v>4</v>
      </c>
      <c r="L2" s="7" t="s">
        <v>42</v>
      </c>
      <c r="M2" s="6" t="s">
        <v>12</v>
      </c>
      <c r="N2" s="7" t="s">
        <v>25</v>
      </c>
      <c r="O2" s="7" t="s">
        <v>17</v>
      </c>
      <c r="P2" s="6" t="s">
        <v>15</v>
      </c>
      <c r="Q2" s="6" t="s">
        <v>20</v>
      </c>
      <c r="R2" s="7" t="s">
        <v>14</v>
      </c>
      <c r="S2" s="9" t="s">
        <v>18</v>
      </c>
      <c r="T2" s="6" t="s">
        <v>19</v>
      </c>
      <c r="U2" s="9" t="s">
        <v>5</v>
      </c>
      <c r="V2" s="7" t="s">
        <v>1</v>
      </c>
      <c r="W2" s="7" t="s">
        <v>2</v>
      </c>
      <c r="X2" s="6" t="s">
        <v>16</v>
      </c>
      <c r="Y2" s="7" t="s">
        <v>9</v>
      </c>
      <c r="Z2" s="10" t="s">
        <v>40</v>
      </c>
      <c r="AA2" s="10" t="s">
        <v>41</v>
      </c>
      <c r="AB2" s="6" t="s">
        <v>11</v>
      </c>
      <c r="AC2" s="6" t="s">
        <v>29</v>
      </c>
      <c r="AD2" s="6" t="s">
        <v>10</v>
      </c>
      <c r="AE2" s="7" t="s">
        <v>119</v>
      </c>
    </row>
    <row r="3" spans="1:31" x14ac:dyDescent="0.3">
      <c r="A3" s="1" t="str">
        <f>+IF(Tableau1[[#This Row],[Documents de livraison récupéré]]="oui","terminé",IF(Tableau1[[#This Row],[Devis Accepté]]="non","terminé","en cours"))</f>
        <v>en cours</v>
      </c>
      <c r="B3" s="1" t="s">
        <v>30</v>
      </c>
      <c r="C3" t="s">
        <v>35</v>
      </c>
      <c r="D3" t="s">
        <v>136</v>
      </c>
      <c r="E3" t="s">
        <v>36</v>
      </c>
      <c r="F3" s="3">
        <v>22890217220</v>
      </c>
      <c r="G3" s="4" t="s">
        <v>37</v>
      </c>
      <c r="H3" t="s">
        <v>38</v>
      </c>
      <c r="I3" t="s">
        <v>39</v>
      </c>
      <c r="J3" s="2">
        <v>42552</v>
      </c>
      <c r="K3" t="s">
        <v>23</v>
      </c>
      <c r="L3">
        <v>155111</v>
      </c>
      <c r="N3" t="s">
        <v>135</v>
      </c>
      <c r="S3" s="2">
        <v>42552</v>
      </c>
      <c r="U3" s="2">
        <v>43361</v>
      </c>
    </row>
    <row r="4" spans="1:31" x14ac:dyDescent="0.3">
      <c r="A4" t="str">
        <f>+IF(Tableau1[[#This Row],[Documents de livraison récupéré]]="oui","terminé",IF(Tableau1[[#This Row],[Devis Accepté]]="non","terminé","en cours"))</f>
        <v>en cours</v>
      </c>
      <c r="C4" t="s">
        <v>132</v>
      </c>
      <c r="D4" t="s">
        <v>137</v>
      </c>
      <c r="J4" s="2">
        <v>42552</v>
      </c>
      <c r="N4">
        <v>25</v>
      </c>
      <c r="S4" s="2">
        <v>42553</v>
      </c>
    </row>
    <row r="5" spans="1:31" x14ac:dyDescent="0.3">
      <c r="A5" t="str">
        <f>+IF(Tableau1[[#This Row],[Documents de livraison récupéré]]="oui","terminé",IF(Tableau1[[#This Row],[Devis Accepté]]="non","terminé","en cours"))</f>
        <v>terminé</v>
      </c>
      <c r="C5" t="s">
        <v>133</v>
      </c>
      <c r="D5" t="s">
        <v>134</v>
      </c>
      <c r="K5" t="s">
        <v>24</v>
      </c>
      <c r="N5">
        <v>30</v>
      </c>
      <c r="S5" s="2">
        <v>42553</v>
      </c>
      <c r="U5" s="2">
        <v>42552</v>
      </c>
    </row>
  </sheetData>
  <dataConsolidate/>
  <dataValidations count="2">
    <dataValidation type="decimal" allowBlank="1" showInputMessage="1" showErrorMessage="1" sqref="T3:T153">
      <formula1>1</formula1>
      <formula2>5</formula2>
    </dataValidation>
    <dataValidation type="date" allowBlank="1" showInputMessage="1" showErrorMessage="1" sqref="S1:S1048576 J1:J1048576 U1:U1048576">
      <formula1>41640</formula1>
      <formula2>44591</formula2>
    </dataValidation>
  </dataValidations>
  <hyperlinks>
    <hyperlink ref="G3" r:id="rId1"/>
  </hyperlinks>
  <pageMargins left="0.7" right="0.7" top="0.75" bottom="0.75" header="0.3" footer="0.3"/>
  <pageSetup paperSize="9" orientation="portrait"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Données!$A$1:$A$2</xm:f>
          </x14:formula1>
          <xm:sqref>K1:K1048576 X1:Y1048576 AB1:AE1048576 R1:R1048576 M1:M1048576</xm:sqref>
        </x14:dataValidation>
        <x14:dataValidation type="list" allowBlank="1" showInputMessage="1" showErrorMessage="1">
          <x14:formula1>
            <xm:f>Données!$C$1:$C$3</xm:f>
          </x14:formula1>
          <xm:sqref>P1:P1048576</xm:sqref>
        </x14:dataValidation>
        <x14:dataValidation type="list" allowBlank="1" showInputMessage="1" showErrorMessage="1">
          <x14:formula1>
            <xm:f>Données!$B$1:$B$3</xm:f>
          </x14:formula1>
          <xm:sqref>B1:B1048576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workbookViewId="0">
      <selection activeCell="B12" sqref="B12"/>
    </sheetView>
  </sheetViews>
  <sheetFormatPr baseColWidth="10" defaultRowHeight="14.4" x14ac:dyDescent="0.3"/>
  <cols>
    <col min="5" max="5" width="30" bestFit="1" customWidth="1"/>
  </cols>
  <sheetData>
    <row r="1" spans="1:5" x14ac:dyDescent="0.3">
      <c r="A1" t="s">
        <v>148</v>
      </c>
      <c r="D1" t="s">
        <v>149</v>
      </c>
      <c r="E1" t="s">
        <v>150</v>
      </c>
    </row>
    <row r="2" spans="1:5" x14ac:dyDescent="0.3">
      <c r="A2" t="s">
        <v>151</v>
      </c>
      <c r="E2" t="s">
        <v>152</v>
      </c>
    </row>
    <row r="3" spans="1:5" ht="43.2" x14ac:dyDescent="0.3">
      <c r="A3" s="25" t="s">
        <v>153</v>
      </c>
      <c r="B3" t="s">
        <v>154</v>
      </c>
      <c r="E3" t="s">
        <v>155</v>
      </c>
    </row>
    <row r="4" spans="1:5" x14ac:dyDescent="0.3">
      <c r="E4" t="s">
        <v>156</v>
      </c>
    </row>
    <row r="5" spans="1:5" x14ac:dyDescent="0.3">
      <c r="E5" t="s">
        <v>157</v>
      </c>
    </row>
    <row r="6" spans="1:5" x14ac:dyDescent="0.3">
      <c r="E6" t="s">
        <v>158</v>
      </c>
    </row>
    <row r="7" spans="1:5" x14ac:dyDescent="0.3">
      <c r="E7" t="s">
        <v>159</v>
      </c>
    </row>
    <row r="8" spans="1:5" x14ac:dyDescent="0.3">
      <c r="E8" t="s">
        <v>160</v>
      </c>
    </row>
    <row r="9" spans="1:5" x14ac:dyDescent="0.3">
      <c r="E9" t="s">
        <v>161</v>
      </c>
    </row>
    <row r="10" spans="1:5" x14ac:dyDescent="0.3">
      <c r="E10" t="s">
        <v>162</v>
      </c>
    </row>
    <row r="11" spans="1:5" x14ac:dyDescent="0.3">
      <c r="E11" t="s">
        <v>163</v>
      </c>
    </row>
    <row r="12" spans="1:5" x14ac:dyDescent="0.3">
      <c r="E12" t="s">
        <v>164</v>
      </c>
    </row>
    <row r="13" spans="1:5" x14ac:dyDescent="0.3">
      <c r="E13" t="s">
        <v>165</v>
      </c>
    </row>
    <row r="14" spans="1:5" x14ac:dyDescent="0.3">
      <c r="E14" t="s">
        <v>166</v>
      </c>
    </row>
    <row r="15" spans="1:5" x14ac:dyDescent="0.3">
      <c r="E15" t="s">
        <v>167</v>
      </c>
    </row>
    <row r="16" spans="1:5" x14ac:dyDescent="0.3">
      <c r="E16" t="s">
        <v>168</v>
      </c>
    </row>
    <row r="17" spans="5:5" x14ac:dyDescent="0.3">
      <c r="E17" t="s">
        <v>169</v>
      </c>
    </row>
    <row r="18" spans="5:5" x14ac:dyDescent="0.3">
      <c r="E18" t="s">
        <v>170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I12"/>
  <sheetViews>
    <sheetView zoomScale="80" zoomScaleNormal="80" workbookViewId="0">
      <selection activeCell="F10" sqref="F10"/>
    </sheetView>
  </sheetViews>
  <sheetFormatPr baseColWidth="10" defaultRowHeight="14.4" x14ac:dyDescent="0.3"/>
  <cols>
    <col min="1" max="1" width="14.88671875" bestFit="1" customWidth="1"/>
    <col min="2" max="2" width="14.33203125" bestFit="1" customWidth="1"/>
    <col min="3" max="3" width="6.88671875" bestFit="1" customWidth="1"/>
    <col min="4" max="4" width="6.6640625" bestFit="1" customWidth="1"/>
    <col min="5" max="5" width="6.109375" bestFit="1" customWidth="1"/>
    <col min="6" max="7" width="6.77734375" bestFit="1" customWidth="1"/>
    <col min="8" max="8" width="6.109375" bestFit="1" customWidth="1"/>
    <col min="9" max="9" width="6.5546875" bestFit="1" customWidth="1"/>
    <col min="10" max="10" width="6.88671875" bestFit="1" customWidth="1"/>
    <col min="11" max="11" width="6.6640625" bestFit="1" customWidth="1"/>
    <col min="12" max="12" width="6.109375" bestFit="1" customWidth="1"/>
    <col min="13" max="14" width="6.77734375" bestFit="1" customWidth="1"/>
    <col min="15" max="15" width="6.109375" bestFit="1" customWidth="1"/>
    <col min="16" max="16" width="6.5546875" bestFit="1" customWidth="1"/>
    <col min="17" max="17" width="6.88671875" bestFit="1" customWidth="1"/>
    <col min="18" max="18" width="6.6640625" bestFit="1" customWidth="1"/>
    <col min="19" max="19" width="6.109375" bestFit="1" customWidth="1"/>
    <col min="20" max="21" width="6.77734375" bestFit="1" customWidth="1"/>
    <col min="22" max="22" width="6.109375" bestFit="1" customWidth="1"/>
    <col min="23" max="23" width="6.5546875" bestFit="1" customWidth="1"/>
    <col min="24" max="24" width="6.88671875" bestFit="1" customWidth="1"/>
    <col min="25" max="25" width="6.6640625" bestFit="1" customWidth="1"/>
    <col min="26" max="26" width="6.109375" bestFit="1" customWidth="1"/>
    <col min="27" max="28" width="6.77734375" bestFit="1" customWidth="1"/>
    <col min="29" max="29" width="6.109375" bestFit="1" customWidth="1"/>
    <col min="30" max="30" width="6.5546875" bestFit="1" customWidth="1"/>
    <col min="31" max="31" width="6.88671875" bestFit="1" customWidth="1"/>
    <col min="32" max="32" width="6.6640625" bestFit="1" customWidth="1"/>
    <col min="34" max="34" width="10.44140625" hidden="1" customWidth="1"/>
    <col min="35" max="35" width="5" hidden="1" customWidth="1"/>
  </cols>
  <sheetData>
    <row r="1" spans="1:35" x14ac:dyDescent="0.3">
      <c r="A1">
        <v>7</v>
      </c>
      <c r="AH1" t="s">
        <v>120</v>
      </c>
      <c r="AI1">
        <v>2016</v>
      </c>
    </row>
    <row r="2" spans="1:35" x14ac:dyDescent="0.3">
      <c r="A2">
        <v>1</v>
      </c>
      <c r="AH2" t="s">
        <v>121</v>
      </c>
      <c r="AI2">
        <v>2017</v>
      </c>
    </row>
    <row r="3" spans="1:35" x14ac:dyDescent="0.3">
      <c r="AH3" t="s">
        <v>122</v>
      </c>
      <c r="AI3">
        <v>2018</v>
      </c>
    </row>
    <row r="4" spans="1:35" x14ac:dyDescent="0.3">
      <c r="AH4" t="s">
        <v>123</v>
      </c>
      <c r="AI4">
        <v>2019</v>
      </c>
    </row>
    <row r="5" spans="1:35" x14ac:dyDescent="0.3">
      <c r="AH5" t="s">
        <v>124</v>
      </c>
      <c r="AI5">
        <v>2020</v>
      </c>
    </row>
    <row r="6" spans="1:35" ht="15" thickBot="1" x14ac:dyDescent="0.35">
      <c r="AH6" t="s">
        <v>125</v>
      </c>
      <c r="AI6">
        <v>2021</v>
      </c>
    </row>
    <row r="7" spans="1:35" s="13" customFormat="1" ht="69.599999999999994" customHeight="1" thickBot="1" x14ac:dyDescent="0.35">
      <c r="A7" s="12"/>
      <c r="B7" s="24">
        <f>+DATE(A2+2015,A1,1)</f>
        <v>42552</v>
      </c>
      <c r="C7" s="24">
        <f>+B7+1</f>
        <v>42553</v>
      </c>
      <c r="D7" s="24">
        <f t="shared" ref="D7:AF7" si="0">+C7+1</f>
        <v>42554</v>
      </c>
      <c r="E7" s="24">
        <f t="shared" si="0"/>
        <v>42555</v>
      </c>
      <c r="F7" s="24">
        <f t="shared" si="0"/>
        <v>42556</v>
      </c>
      <c r="G7" s="24">
        <f t="shared" si="0"/>
        <v>42557</v>
      </c>
      <c r="H7" s="24">
        <f t="shared" si="0"/>
        <v>42558</v>
      </c>
      <c r="I7" s="24">
        <f t="shared" si="0"/>
        <v>42559</v>
      </c>
      <c r="J7" s="24">
        <f t="shared" si="0"/>
        <v>42560</v>
      </c>
      <c r="K7" s="24">
        <f t="shared" si="0"/>
        <v>42561</v>
      </c>
      <c r="L7" s="24">
        <f t="shared" si="0"/>
        <v>42562</v>
      </c>
      <c r="M7" s="24">
        <f t="shared" si="0"/>
        <v>42563</v>
      </c>
      <c r="N7" s="24">
        <f t="shared" si="0"/>
        <v>42564</v>
      </c>
      <c r="O7" s="24">
        <f t="shared" si="0"/>
        <v>42565</v>
      </c>
      <c r="P7" s="24">
        <f t="shared" si="0"/>
        <v>42566</v>
      </c>
      <c r="Q7" s="24">
        <f t="shared" si="0"/>
        <v>42567</v>
      </c>
      <c r="R7" s="24">
        <f t="shared" si="0"/>
        <v>42568</v>
      </c>
      <c r="S7" s="24">
        <f t="shared" si="0"/>
        <v>42569</v>
      </c>
      <c r="T7" s="24">
        <f t="shared" si="0"/>
        <v>42570</v>
      </c>
      <c r="U7" s="24">
        <f t="shared" si="0"/>
        <v>42571</v>
      </c>
      <c r="V7" s="24">
        <f t="shared" si="0"/>
        <v>42572</v>
      </c>
      <c r="W7" s="24">
        <f t="shared" si="0"/>
        <v>42573</v>
      </c>
      <c r="X7" s="24">
        <f t="shared" si="0"/>
        <v>42574</v>
      </c>
      <c r="Y7" s="24">
        <f t="shared" si="0"/>
        <v>42575</v>
      </c>
      <c r="Z7" s="24">
        <f t="shared" si="0"/>
        <v>42576</v>
      </c>
      <c r="AA7" s="24">
        <f t="shared" si="0"/>
        <v>42577</v>
      </c>
      <c r="AB7" s="24">
        <f t="shared" si="0"/>
        <v>42578</v>
      </c>
      <c r="AC7" s="24">
        <f t="shared" si="0"/>
        <v>42579</v>
      </c>
      <c r="AD7" s="24">
        <f t="shared" si="0"/>
        <v>42580</v>
      </c>
      <c r="AE7" s="24">
        <f t="shared" si="0"/>
        <v>42581</v>
      </c>
      <c r="AF7" s="24">
        <f t="shared" si="0"/>
        <v>42582</v>
      </c>
      <c r="AH7" s="13" t="s">
        <v>126</v>
      </c>
      <c r="AI7" s="13">
        <v>2022</v>
      </c>
    </row>
    <row r="8" spans="1:35" s="7" customFormat="1" ht="27" customHeight="1" thickBot="1" x14ac:dyDescent="0.35">
      <c r="A8" s="22" t="s">
        <v>3</v>
      </c>
      <c r="B8" s="14" t="str">
        <f>IFERROR(INDEX(Tableau1[Nom  
Client],MATCH(B$7,Tableau1[Date visite client],0)),"-")</f>
        <v>James</v>
      </c>
      <c r="C8" s="14"/>
      <c r="D8" s="14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6"/>
      <c r="AH8" s="7" t="s">
        <v>127</v>
      </c>
      <c r="AI8" s="7">
        <v>2023</v>
      </c>
    </row>
    <row r="9" spans="1:35" s="7" customFormat="1" ht="29.4" thickBot="1" x14ac:dyDescent="0.35">
      <c r="A9" s="23" t="s">
        <v>18</v>
      </c>
      <c r="B9" s="17" t="str">
        <f>INDEX(Tableau1[Nom  
Client],MATCH(B7,Tableau1[Date 
enlévement],0))&amp;"  "&amp;INDEX(Tableau1[Cubage M3],MATCH(B7,Tableau1[Date 
enlévement],0))</f>
        <v>James  15 m3</v>
      </c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8"/>
      <c r="AH9" s="7" t="s">
        <v>128</v>
      </c>
      <c r="AI9" s="7">
        <v>2024</v>
      </c>
    </row>
    <row r="10" spans="1:35" s="7" customFormat="1" ht="29.4" thickBot="1" x14ac:dyDescent="0.35">
      <c r="A10" s="23" t="s">
        <v>5</v>
      </c>
      <c r="B10" s="19"/>
      <c r="C10" s="20"/>
      <c r="D10" s="20"/>
      <c r="E10" s="20"/>
      <c r="F10" s="20" t="s">
        <v>138</v>
      </c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1"/>
      <c r="AH10" s="7" t="s">
        <v>129</v>
      </c>
      <c r="AI10" s="7">
        <v>2025</v>
      </c>
    </row>
    <row r="11" spans="1:35" x14ac:dyDescent="0.3">
      <c r="AH11" t="s">
        <v>130</v>
      </c>
      <c r="AI11">
        <v>2026</v>
      </c>
    </row>
    <row r="12" spans="1:35" x14ac:dyDescent="0.3">
      <c r="AH12" t="s">
        <v>131</v>
      </c>
      <c r="AI12">
        <v>2027</v>
      </c>
    </row>
  </sheetData>
  <dataValidations count="1">
    <dataValidation type="date" allowBlank="1" showInputMessage="1" showErrorMessage="1" sqref="A8:A10">
      <formula1>41640</formula1>
      <formula2>44591</formula2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Drop Down 1">
              <controlPr defaultSize="0" autoLine="0" autoPict="0">
                <anchor moveWithCells="1">
                  <from>
                    <xdr:col>0</xdr:col>
                    <xdr:colOff>15240</xdr:colOff>
                    <xdr:row>0</xdr:row>
                    <xdr:rowOff>15240</xdr:rowOff>
                  </from>
                  <to>
                    <xdr:col>6</xdr:col>
                    <xdr:colOff>259080</xdr:colOff>
                    <xdr:row>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Drop Down 2">
              <controlPr defaultSize="0" autoLine="0" autoPict="0">
                <anchor moveWithCells="1">
                  <from>
                    <xdr:col>0</xdr:col>
                    <xdr:colOff>7620</xdr:colOff>
                    <xdr:row>1</xdr:row>
                    <xdr:rowOff>68580</xdr:rowOff>
                  </from>
                  <to>
                    <xdr:col>6</xdr:col>
                    <xdr:colOff>251460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>
      <selection activeCell="B29" sqref="B29"/>
    </sheetView>
  </sheetViews>
  <sheetFormatPr baseColWidth="10" defaultRowHeight="14.4" x14ac:dyDescent="0.3"/>
  <cols>
    <col min="4" max="4" width="13.88671875" bestFit="1" customWidth="1"/>
  </cols>
  <sheetData>
    <row r="1" spans="1:3" x14ac:dyDescent="0.3">
      <c r="A1" t="s">
        <v>23</v>
      </c>
      <c r="B1" t="s">
        <v>22</v>
      </c>
      <c r="C1" t="s">
        <v>27</v>
      </c>
    </row>
    <row r="2" spans="1:3" x14ac:dyDescent="0.3">
      <c r="A2" t="s">
        <v>24</v>
      </c>
      <c r="B2" t="s">
        <v>30</v>
      </c>
      <c r="C2" t="s">
        <v>26</v>
      </c>
    </row>
    <row r="3" spans="1:3" x14ac:dyDescent="0.3">
      <c r="B3" t="s">
        <v>31</v>
      </c>
      <c r="C3" t="s">
        <v>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1"/>
  <sheetViews>
    <sheetView workbookViewId="0">
      <selection activeCell="B29" sqref="B29"/>
    </sheetView>
  </sheetViews>
  <sheetFormatPr baseColWidth="10" defaultRowHeight="14.4" x14ac:dyDescent="0.3"/>
  <cols>
    <col min="1" max="1" width="20.77734375" bestFit="1" customWidth="1"/>
    <col min="2" max="2" width="18.6640625" customWidth="1"/>
    <col min="3" max="3" width="14.21875" bestFit="1" customWidth="1"/>
    <col min="4" max="4" width="21.109375" customWidth="1"/>
    <col min="5" max="5" width="19.6640625" customWidth="1"/>
    <col min="6" max="6" width="17.44140625" customWidth="1"/>
  </cols>
  <sheetData>
    <row r="1" spans="1:6" x14ac:dyDescent="0.3">
      <c r="A1" t="s">
        <v>139</v>
      </c>
      <c r="B1" t="s">
        <v>140</v>
      </c>
      <c r="C1" t="s">
        <v>141</v>
      </c>
      <c r="D1" t="s">
        <v>142</v>
      </c>
      <c r="E1" t="s">
        <v>143</v>
      </c>
      <c r="F1" t="s">
        <v>144</v>
      </c>
    </row>
    <row r="2" spans="1:6" x14ac:dyDescent="0.3">
      <c r="A2" t="s">
        <v>43</v>
      </c>
      <c r="B2" t="s">
        <v>44</v>
      </c>
      <c r="C2" t="s">
        <v>49</v>
      </c>
      <c r="D2" t="s">
        <v>45</v>
      </c>
      <c r="E2" t="s">
        <v>62</v>
      </c>
      <c r="F2" t="s">
        <v>145</v>
      </c>
    </row>
    <row r="3" spans="1:6" x14ac:dyDescent="0.3">
      <c r="A3" t="s">
        <v>46</v>
      </c>
      <c r="B3" t="s">
        <v>47</v>
      </c>
      <c r="C3" t="s">
        <v>48</v>
      </c>
      <c r="D3" t="s">
        <v>45</v>
      </c>
      <c r="E3" t="s">
        <v>62</v>
      </c>
      <c r="F3" t="s">
        <v>146</v>
      </c>
    </row>
    <row r="4" spans="1:6" x14ac:dyDescent="0.3">
      <c r="A4" t="s">
        <v>50</v>
      </c>
      <c r="B4" t="s">
        <v>51</v>
      </c>
      <c r="C4" t="s">
        <v>52</v>
      </c>
      <c r="D4" t="s">
        <v>45</v>
      </c>
      <c r="E4" t="s">
        <v>63</v>
      </c>
      <c r="F4" t="s">
        <v>146</v>
      </c>
    </row>
    <row r="5" spans="1:6" x14ac:dyDescent="0.3">
      <c r="A5" t="s">
        <v>53</v>
      </c>
      <c r="B5" t="s">
        <v>47</v>
      </c>
      <c r="C5" t="s">
        <v>54</v>
      </c>
      <c r="D5" t="s">
        <v>45</v>
      </c>
      <c r="E5" t="s">
        <v>63</v>
      </c>
      <c r="F5" t="s">
        <v>145</v>
      </c>
    </row>
    <row r="6" spans="1:6" x14ac:dyDescent="0.3">
      <c r="A6" t="s">
        <v>55</v>
      </c>
      <c r="B6" t="s">
        <v>56</v>
      </c>
      <c r="C6" t="s">
        <v>57</v>
      </c>
      <c r="D6" t="s">
        <v>58</v>
      </c>
      <c r="E6" t="s">
        <v>64</v>
      </c>
      <c r="F6" t="s">
        <v>145</v>
      </c>
    </row>
    <row r="7" spans="1:6" x14ac:dyDescent="0.3">
      <c r="A7" t="s">
        <v>59</v>
      </c>
      <c r="B7" t="s">
        <v>47</v>
      </c>
      <c r="C7" t="s">
        <v>60</v>
      </c>
      <c r="D7" t="s">
        <v>45</v>
      </c>
      <c r="E7" t="s">
        <v>64</v>
      </c>
      <c r="F7" t="s">
        <v>145</v>
      </c>
    </row>
    <row r="8" spans="1:6" x14ac:dyDescent="0.3">
      <c r="A8" t="s">
        <v>65</v>
      </c>
      <c r="B8" t="s">
        <v>66</v>
      </c>
      <c r="C8" t="s">
        <v>67</v>
      </c>
      <c r="D8" t="s">
        <v>45</v>
      </c>
      <c r="E8" t="s">
        <v>68</v>
      </c>
      <c r="F8" t="s">
        <v>146</v>
      </c>
    </row>
    <row r="9" spans="1:6" x14ac:dyDescent="0.3">
      <c r="A9" t="s">
        <v>117</v>
      </c>
      <c r="B9" t="s">
        <v>61</v>
      </c>
      <c r="C9" t="s">
        <v>118</v>
      </c>
      <c r="D9" t="s">
        <v>45</v>
      </c>
      <c r="E9" t="s">
        <v>64</v>
      </c>
      <c r="F9" t="s">
        <v>145</v>
      </c>
    </row>
    <row r="10" spans="1:6" x14ac:dyDescent="0.3">
      <c r="A10" t="s">
        <v>69</v>
      </c>
      <c r="B10" t="s">
        <v>47</v>
      </c>
      <c r="C10" t="s">
        <v>70</v>
      </c>
      <c r="D10" t="s">
        <v>45</v>
      </c>
      <c r="E10" t="s">
        <v>68</v>
      </c>
      <c r="F10" t="s">
        <v>146</v>
      </c>
    </row>
    <row r="11" spans="1:6" x14ac:dyDescent="0.3">
      <c r="A11" t="s">
        <v>71</v>
      </c>
      <c r="B11" t="s">
        <v>72</v>
      </c>
      <c r="C11" t="s">
        <v>73</v>
      </c>
      <c r="D11" t="s">
        <v>45</v>
      </c>
      <c r="E11" t="s">
        <v>68</v>
      </c>
      <c r="F11" t="s">
        <v>145</v>
      </c>
    </row>
    <row r="12" spans="1:6" x14ac:dyDescent="0.3">
      <c r="A12" t="s">
        <v>74</v>
      </c>
      <c r="B12" t="s">
        <v>75</v>
      </c>
      <c r="C12" t="s">
        <v>76</v>
      </c>
      <c r="D12" t="s">
        <v>45</v>
      </c>
      <c r="E12" t="s">
        <v>68</v>
      </c>
      <c r="F12" t="s">
        <v>145</v>
      </c>
    </row>
    <row r="13" spans="1:6" x14ac:dyDescent="0.3">
      <c r="A13" t="s">
        <v>77</v>
      </c>
      <c r="B13" t="s">
        <v>47</v>
      </c>
      <c r="C13" t="s">
        <v>78</v>
      </c>
      <c r="D13" t="s">
        <v>45</v>
      </c>
      <c r="E13" t="s">
        <v>79</v>
      </c>
      <c r="F13" t="s">
        <v>145</v>
      </c>
    </row>
    <row r="14" spans="1:6" x14ac:dyDescent="0.3">
      <c r="A14" t="s">
        <v>80</v>
      </c>
      <c r="B14" t="s">
        <v>47</v>
      </c>
      <c r="C14" t="s">
        <v>81</v>
      </c>
      <c r="D14" t="s">
        <v>45</v>
      </c>
      <c r="E14" t="s">
        <v>79</v>
      </c>
      <c r="F14" t="s">
        <v>146</v>
      </c>
    </row>
    <row r="15" spans="1:6" x14ac:dyDescent="0.3">
      <c r="A15" t="s">
        <v>82</v>
      </c>
      <c r="B15" t="s">
        <v>83</v>
      </c>
      <c r="C15" t="s">
        <v>84</v>
      </c>
      <c r="D15" t="s">
        <v>45</v>
      </c>
      <c r="E15" t="s">
        <v>79</v>
      </c>
      <c r="F15" t="s">
        <v>145</v>
      </c>
    </row>
    <row r="16" spans="1:6" x14ac:dyDescent="0.3">
      <c r="A16" t="s">
        <v>85</v>
      </c>
      <c r="B16" t="s">
        <v>83</v>
      </c>
      <c r="C16" t="s">
        <v>86</v>
      </c>
      <c r="D16" t="s">
        <v>58</v>
      </c>
      <c r="E16" t="s">
        <v>79</v>
      </c>
      <c r="F16" t="s">
        <v>145</v>
      </c>
    </row>
    <row r="17" spans="1:6" x14ac:dyDescent="0.3">
      <c r="A17" t="s">
        <v>82</v>
      </c>
      <c r="B17" t="s">
        <v>83</v>
      </c>
      <c r="C17" t="s">
        <v>87</v>
      </c>
      <c r="D17" t="s">
        <v>58</v>
      </c>
      <c r="E17" t="s">
        <v>79</v>
      </c>
      <c r="F17" t="s">
        <v>145</v>
      </c>
    </row>
    <row r="18" spans="1:6" x14ac:dyDescent="0.3">
      <c r="A18" t="s">
        <v>88</v>
      </c>
      <c r="B18" t="s">
        <v>89</v>
      </c>
      <c r="C18" t="s">
        <v>90</v>
      </c>
      <c r="D18" t="s">
        <v>45</v>
      </c>
      <c r="E18" t="s">
        <v>91</v>
      </c>
      <c r="F18" t="s">
        <v>145</v>
      </c>
    </row>
    <row r="19" spans="1:6" x14ac:dyDescent="0.3">
      <c r="A19" t="s">
        <v>92</v>
      </c>
      <c r="B19" t="s">
        <v>93</v>
      </c>
      <c r="C19" t="s">
        <v>94</v>
      </c>
      <c r="D19" t="s">
        <v>45</v>
      </c>
      <c r="E19" t="s">
        <v>91</v>
      </c>
      <c r="F19" t="s">
        <v>146</v>
      </c>
    </row>
    <row r="20" spans="1:6" x14ac:dyDescent="0.3">
      <c r="A20" t="s">
        <v>95</v>
      </c>
      <c r="B20" t="s">
        <v>47</v>
      </c>
      <c r="C20" t="s">
        <v>96</v>
      </c>
      <c r="D20" t="s">
        <v>45</v>
      </c>
      <c r="E20" t="s">
        <v>91</v>
      </c>
      <c r="F20" t="s">
        <v>146</v>
      </c>
    </row>
    <row r="21" spans="1:6" x14ac:dyDescent="0.3">
      <c r="A21" t="s">
        <v>97</v>
      </c>
      <c r="B21" t="s">
        <v>47</v>
      </c>
      <c r="C21" t="s">
        <v>98</v>
      </c>
      <c r="D21" t="s">
        <v>45</v>
      </c>
      <c r="E21" t="s">
        <v>91</v>
      </c>
      <c r="F21" t="s">
        <v>146</v>
      </c>
    </row>
    <row r="22" spans="1:6" x14ac:dyDescent="0.3">
      <c r="A22" t="s">
        <v>99</v>
      </c>
      <c r="B22" t="s">
        <v>47</v>
      </c>
      <c r="C22" t="s">
        <v>100</v>
      </c>
      <c r="D22" t="s">
        <v>45</v>
      </c>
      <c r="E22" t="s">
        <v>91</v>
      </c>
      <c r="F22" t="s">
        <v>146</v>
      </c>
    </row>
    <row r="23" spans="1:6" x14ac:dyDescent="0.3">
      <c r="A23" t="s">
        <v>101</v>
      </c>
      <c r="B23" t="s">
        <v>47</v>
      </c>
      <c r="C23" t="s">
        <v>102</v>
      </c>
      <c r="D23" t="s">
        <v>45</v>
      </c>
      <c r="E23" t="s">
        <v>91</v>
      </c>
      <c r="F23" t="s">
        <v>146</v>
      </c>
    </row>
    <row r="24" spans="1:6" x14ac:dyDescent="0.3">
      <c r="A24" t="s">
        <v>103</v>
      </c>
      <c r="B24" t="s">
        <v>47</v>
      </c>
      <c r="C24" t="s">
        <v>104</v>
      </c>
      <c r="D24" t="s">
        <v>45</v>
      </c>
      <c r="E24" t="s">
        <v>91</v>
      </c>
      <c r="F24" t="s">
        <v>146</v>
      </c>
    </row>
    <row r="25" spans="1:6" x14ac:dyDescent="0.3">
      <c r="A25" t="s">
        <v>105</v>
      </c>
      <c r="B25" t="s">
        <v>47</v>
      </c>
      <c r="C25" t="s">
        <v>106</v>
      </c>
      <c r="D25" t="s">
        <v>58</v>
      </c>
      <c r="E25" t="s">
        <v>91</v>
      </c>
      <c r="F25" t="s">
        <v>146</v>
      </c>
    </row>
    <row r="26" spans="1:6" x14ac:dyDescent="0.3">
      <c r="A26" t="s">
        <v>107</v>
      </c>
      <c r="B26" t="s">
        <v>75</v>
      </c>
      <c r="C26" t="s">
        <v>108</v>
      </c>
      <c r="D26" t="s">
        <v>45</v>
      </c>
      <c r="E26" t="s">
        <v>91</v>
      </c>
      <c r="F26" t="s">
        <v>145</v>
      </c>
    </row>
    <row r="27" spans="1:6" x14ac:dyDescent="0.3">
      <c r="A27" t="s">
        <v>109</v>
      </c>
      <c r="B27" t="s">
        <v>110</v>
      </c>
      <c r="C27" t="s">
        <v>111</v>
      </c>
      <c r="D27" t="s">
        <v>45</v>
      </c>
      <c r="E27" t="s">
        <v>91</v>
      </c>
      <c r="F27" t="s">
        <v>146</v>
      </c>
    </row>
    <row r="28" spans="1:6" x14ac:dyDescent="0.3">
      <c r="A28" t="s">
        <v>112</v>
      </c>
      <c r="B28" t="s">
        <v>114</v>
      </c>
      <c r="C28" t="s">
        <v>113</v>
      </c>
      <c r="D28" t="s">
        <v>58</v>
      </c>
      <c r="E28" t="s">
        <v>91</v>
      </c>
      <c r="F28" t="s">
        <v>145</v>
      </c>
    </row>
    <row r="29" spans="1:6" x14ac:dyDescent="0.3">
      <c r="A29" t="s">
        <v>101</v>
      </c>
      <c r="B29" t="s">
        <v>47</v>
      </c>
      <c r="C29" t="s">
        <v>102</v>
      </c>
      <c r="D29" t="s">
        <v>45</v>
      </c>
      <c r="E29" t="s">
        <v>91</v>
      </c>
      <c r="F29" t="s">
        <v>146</v>
      </c>
    </row>
    <row r="30" spans="1:6" x14ac:dyDescent="0.3">
      <c r="A30" t="s">
        <v>115</v>
      </c>
      <c r="B30" t="s">
        <v>110</v>
      </c>
      <c r="C30" t="s">
        <v>116</v>
      </c>
      <c r="D30" t="s">
        <v>45</v>
      </c>
      <c r="E30" t="s">
        <v>91</v>
      </c>
      <c r="F30" t="s">
        <v>145</v>
      </c>
    </row>
    <row r="31" spans="1:6" x14ac:dyDescent="0.3">
      <c r="A31" t="s">
        <v>147</v>
      </c>
      <c r="B31" t="s">
        <v>75</v>
      </c>
      <c r="C31" t="s">
        <v>108</v>
      </c>
      <c r="D31" t="s">
        <v>45</v>
      </c>
      <c r="F31" t="s">
        <v>145</v>
      </c>
    </row>
  </sheetData>
  <pageMargins left="0.7" right="0.7" top="0.75" bottom="0.75" header="0.3" footer="0.3"/>
  <pageSetup paperSize="9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suivi dossier export</vt:lpstr>
      <vt:lpstr>suivi dossier import</vt:lpstr>
      <vt:lpstr>Calendrier </vt:lpstr>
      <vt:lpstr>Données</vt:lpstr>
      <vt:lpstr>liste fret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Duringer</dc:creator>
  <cp:lastModifiedBy>Thomas Duringer</cp:lastModifiedBy>
  <cp:lastPrinted>2016-07-18T10:03:58Z</cp:lastPrinted>
  <dcterms:created xsi:type="dcterms:W3CDTF">2016-07-14T15:40:14Z</dcterms:created>
  <dcterms:modified xsi:type="dcterms:W3CDTF">2016-07-19T09:57:55Z</dcterms:modified>
</cp:coreProperties>
</file>