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40" windowWidth="23715" windowHeight="9150"/>
  </bookViews>
  <sheets>
    <sheet name="Arbitrage- PR" sheetId="1" r:id="rId1"/>
    <sheet name="Forecast" sheetId="3" r:id="rId2"/>
    <sheet name="DATA" sheetId="2" r:id="rId3"/>
    <sheet name="LES" sheetId="4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\C">'[1]2000'!$A$157</definedName>
    <definedName name="\E">'[1]2000'!$A$154</definedName>
    <definedName name="__123Graph_A" hidden="1">'[1]2000'!$A$5:$A$5</definedName>
    <definedName name="_1__123Graph_BGRAFICO_8" hidden="1">[2]STX!$I$54:$I$54</definedName>
    <definedName name="_2__123Graph_LBL_AGRAFICO_8" hidden="1">[2]STX!$K$54:$K$54</definedName>
    <definedName name="_3__123Graph_LBL_BGRAFICO_8" hidden="1">[2]STX!$I$54:$I$54</definedName>
    <definedName name="_AF__AMM_DIR">#REF!</definedName>
    <definedName name="_AF__AMM_IND">#REF!</definedName>
    <definedName name="_AF_AMM_IND2">#REF!</definedName>
    <definedName name="_CF__DEB_LAVDIR">#REF!</definedName>
    <definedName name="_CF__IVA_MAT">#REF!</definedName>
    <definedName name="_CF__IVA_RICAVI">#REF!</definedName>
    <definedName name="_CF__IVA_SP_DIR">#REF!</definedName>
    <definedName name="_CF__P_CLIENTI">#REF!</definedName>
    <definedName name="_CF__P_FORN_DIR">#REF!</definedName>
    <definedName name="_CF__P_FORN_MAT">#REF!</definedName>
    <definedName name="_CF__STOCK">#REF!</definedName>
    <definedName name="_CF__TFR_DIR">#REF!</definedName>
    <definedName name="_CI____AMM">#REF!</definedName>
    <definedName name="_CI____COSTI">#REF!</definedName>
    <definedName name="_CI____LAV">#REF!</definedName>
    <definedName name="_CI____SPESE">#REF!</definedName>
    <definedName name="_xlnm._FilterDatabase" localSheetId="0" hidden="1">'Arbitrage- PR'!$A$2:$W$370</definedName>
    <definedName name="_xlnm._FilterDatabase" localSheetId="2" hidden="1">DATA!$A$3:$S$4787</definedName>
    <definedName name="_xlnm._FilterDatabase" localSheetId="1" hidden="1">Forecast!$E$10:$H$10</definedName>
    <definedName name="_IN__MAT_GEN">#REF!</definedName>
    <definedName name="_IN__MAT_KAIZEN">#REF!</definedName>
    <definedName name="_IN__MOD_GEN">#REF!</definedName>
    <definedName name="_IN__MOD_KAIZEN">#REF!</definedName>
    <definedName name="_IN__PV">#REF!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Regression_X" hidden="1">'[1]2000'!#REF!</definedName>
    <definedName name="_Sort" hidden="1">#REF!</definedName>
    <definedName name="a">[3]mancanti!#REF!</definedName>
    <definedName name="B">'[4]2000'!$A$5:$A$5</definedName>
    <definedName name="_xlnm.Database">#REF!</definedName>
    <definedName name="Blocs" localSheetId="2">OFFSET('Arbitrage- PR'!$D:$D,0,0),nbval+'Arbitrage- PR'!$D:$D</definedName>
    <definedName name="Blocs" localSheetId="1">OFFSET('Arbitrage- PR'!$D:$D,0,0),nbval+'Arbitrage- PR'!$D:$D</definedName>
    <definedName name="Blocs" localSheetId="3">OFFSET('Arbitrage- PR'!$D:$D,0,0),nbval+'Arbitrage- PR'!$D:$D</definedName>
    <definedName name="Blocs">OFFSET('Arbitrage- PR'!$D:$D,0,0),nbval+'Arbitrage- PR'!$D:$D</definedName>
    <definedName name="BrutsansPrimes">[5]base!#REF!</definedName>
    <definedName name="Business___Product_Development">#REF!</definedName>
    <definedName name="C_I_FIAT">#REF!</definedName>
    <definedName name="C_I_PSA">#REF!</definedName>
    <definedName name="c_ref">DATA!$S$3:$S$375</definedName>
    <definedName name="Catégorie">[6]Listes!$B$2:$B$31</definedName>
    <definedName name="CIN">#REF!</definedName>
    <definedName name="_xlnm.Criteri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4">#REF!</definedName>
    <definedName name="DATA5">#REF!</definedName>
    <definedName name="DATA6">#REF!</definedName>
    <definedName name="DATA7">#REF!</definedName>
    <definedName name="DATA8">#REF!</definedName>
    <definedName name="DATA9">#REF!</definedName>
    <definedName name="DB_ore">#REF!</definedName>
    <definedName name="DB_ptp">#REF!</definedName>
    <definedName name="DB_ReD">'[7]dati I'!$A$1:$AW$655</definedName>
    <definedName name="DB_spese">#REF!</definedName>
    <definedName name="DBASE">#REF!</definedName>
    <definedName name="DEL_MMPT">#REF!</definedName>
    <definedName name="del_ren_production">[8]DATA!#REF!</definedName>
    <definedName name="del_ren_sales">[9]DATA!#REF!</definedName>
    <definedName name="EFG">[10]DB!$BL$2:$CA$3</definedName>
    <definedName name="Expenses">[11]Cover!$F$18</definedName>
    <definedName name="F.T.E.">#REF!</definedName>
    <definedName name="f_ref" localSheetId="2">OFFSET(DATA!p_ref,0,0,COUNTA(DATA!l_ref),1)</definedName>
    <definedName name="f_ref" localSheetId="1">OFFSET(p_ref,0,0,COUNTA(l_ref),1)</definedName>
    <definedName name="f_ref" localSheetId="3">OFFSET(p_ref,0,0,COUNTA(l_ref),1)</definedName>
    <definedName name="f_ref">OFFSET(p_ref,0,0,COUNTA(l_ref),1)</definedName>
    <definedName name="Fern">#N/A</definedName>
    <definedName name="FTE">#REF!</definedName>
    <definedName name="go">[0]!go</definedName>
    <definedName name="h" hidden="1">'[12]2000'!$G$18</definedName>
    <definedName name="HTML_CodePage" hidden="1">1252</definedName>
    <definedName name="HTML_Control" localSheetId="2" hidden="1">{"'Feuil1'!$E$2"}</definedName>
    <definedName name="HTML_Control" localSheetId="1" hidden="1">{"'Feuil1'!$E$2"}</definedName>
    <definedName name="HTML_Control" localSheetId="3" hidden="1">{"'Feuil1'!$E$2"}</definedName>
    <definedName name="HTML_Control" hidden="1">{"'Feuil1'!$E$2"}</definedName>
    <definedName name="HTML_Description" hidden="1">""</definedName>
    <definedName name="HTML_Email" hidden="1">""</definedName>
    <definedName name="HTML_Header" hidden="1">"Feuil1"</definedName>
    <definedName name="HTML_LastUpdate" hidden="1">"12/07/02"</definedName>
    <definedName name="HTML_LineAfter" hidden="1">FALSE</definedName>
    <definedName name="HTML_LineBefore" hidden="1">FALSE</definedName>
    <definedName name="HTML_Name" hidden="1">"MMF"</definedName>
    <definedName name="HTML_OBDlg2" hidden="1">TRUE</definedName>
    <definedName name="HTML_OBDlg4" hidden="1">TRUE</definedName>
    <definedName name="HTML_OS" hidden="1">0</definedName>
    <definedName name="HTML_PathFile" hidden="1">"D:\user\Sandrine\Formulaires\MonHTML.htm"</definedName>
    <definedName name="HTML_Title" hidden="1">"Classeur1"</definedName>
    <definedName name="l_ref" localSheetId="2">DATA!$S:$S</definedName>
    <definedName name="l_ref">[13]DATA!$AG:$AG</definedName>
    <definedName name="ListA">OFFSET([14]Feuil1!$J$3,,,COUNTIF([14]Feuil1!$J$1:$J$65536,"&gt;"&amp;0))</definedName>
    <definedName name="Lista_Entita_usr">[15]Foglio3!$BB$2:$BB$229</definedName>
    <definedName name="Liste_chassis">'[16]Volumes preprod'!$D$3:$D$36</definedName>
    <definedName name="Liste_presses">[16]Pokayoke!$D$3:$D$34</definedName>
    <definedName name="Macro10">[0]!Macro10</definedName>
    <definedName name="Macro11">[0]!Macro11</definedName>
    <definedName name="Macro15">[0]!Macro15</definedName>
    <definedName name="Macro2">[0]!Macro2</definedName>
    <definedName name="Macro3">[0]!Macro3</definedName>
    <definedName name="Macro4">[0]!Macro4</definedName>
    <definedName name="Macro5">[0]!Macro5</definedName>
    <definedName name="Macro6">[0]!Macro6</definedName>
    <definedName name="Macro7">[0]!Macro7</definedName>
    <definedName name="Macro8">[0]!Macro8</definedName>
    <definedName name="Macro9">[0]!Macro9</definedName>
    <definedName name="MAR">[0]!MAR</definedName>
    <definedName name="MARGE">#REF!</definedName>
    <definedName name="Module2.go">[0]!Module2.go</definedName>
    <definedName name="notif">#REF!</definedName>
    <definedName name="opt">#REF!</definedName>
    <definedName name="ora">#REF!</definedName>
    <definedName name="ORGANICI">#REF!</definedName>
    <definedName name="Output">#REF!</definedName>
    <definedName name="Output_DEV_all">[17]DB!#REF!</definedName>
    <definedName name="p_ref" localSheetId="2">DATA!$S$3</definedName>
    <definedName name="p_ref">[13]DATA!$AG$3</definedName>
    <definedName name="pilotto">"Forme 1"</definedName>
    <definedName name="Plant">[11]Cover!$A$18</definedName>
    <definedName name="plus">#REF!</definedName>
    <definedName name="PREVFIN">#REF!</definedName>
    <definedName name="PRINT98">[0]!PRINT98</definedName>
    <definedName name="PRINTOPSTRAT">[0]!PRINTOPSTRAT</definedName>
    <definedName name="Ref.">#REF!</definedName>
    <definedName name="refbloc">#REF!</definedName>
    <definedName name="Services">[6]Listes!$A$2:$A$10</definedName>
    <definedName name="solver_adj" localSheetId="3" hidden="1">LES!$E$25</definedName>
    <definedName name="solver_cvg" localSheetId="3" hidden="1">0.0001</definedName>
    <definedName name="solver_drv" localSheetId="3" hidden="1">1</definedName>
    <definedName name="solver_eng" localSheetId="3" hidden="1">1</definedName>
    <definedName name="solver_est" localSheetId="3" hidden="1">1</definedName>
    <definedName name="solver_itr" localSheetId="3" hidden="1">100</definedName>
    <definedName name="solver_lhs1" localSheetId="3" hidden="1">LES!$E$25</definedName>
    <definedName name="solver_lin" localSheetId="3" hidden="1">2</definedName>
    <definedName name="solver_mip" localSheetId="3" hidden="1">2147483647</definedName>
    <definedName name="solver_mni" localSheetId="3" hidden="1">30</definedName>
    <definedName name="solver_mrt" localSheetId="3" hidden="1">0.075</definedName>
    <definedName name="solver_msl" localSheetId="3" hidden="1">2</definedName>
    <definedName name="solver_neg" localSheetId="3" hidden="1">2</definedName>
    <definedName name="solver_nod" localSheetId="3" hidden="1">2147483647</definedName>
    <definedName name="solver_num" localSheetId="3" hidden="1">1</definedName>
    <definedName name="solver_nwt" localSheetId="3" hidden="1">1</definedName>
    <definedName name="solver_opt" localSheetId="3" hidden="1">LES!$K$21</definedName>
    <definedName name="solver_pre" localSheetId="3" hidden="1">0.000001</definedName>
    <definedName name="solver_rbv" localSheetId="3" hidden="1">1</definedName>
    <definedName name="solver_rel1" localSheetId="3" hidden="1">2</definedName>
    <definedName name="solver_rhs1" localSheetId="3" hidden="1">0.05</definedName>
    <definedName name="solver_rlx" localSheetId="3" hidden="1">1</definedName>
    <definedName name="solver_rsd" localSheetId="3" hidden="1">0</definedName>
    <definedName name="solver_scl" localSheetId="3" hidden="1">2</definedName>
    <definedName name="solver_sho" localSheetId="3" hidden="1">2</definedName>
    <definedName name="solver_ssz" localSheetId="3" hidden="1">100</definedName>
    <definedName name="solver_tim" localSheetId="3" hidden="1">100</definedName>
    <definedName name="solver_tol" localSheetId="3" hidden="1">0.05</definedName>
    <definedName name="solver_typ" localSheetId="3" hidden="1">2</definedName>
    <definedName name="solver_val" localSheetId="3" hidden="1">0</definedName>
    <definedName name="solver_ver" localSheetId="3" hidden="1">3</definedName>
    <definedName name="TEST1">#REF!</definedName>
    <definedName name="TEST2">#REF!</definedName>
    <definedName name="TEST3">#REF!</definedName>
    <definedName name="TEST4">#REF!</definedName>
    <definedName name="TEST5">#REF!</definedName>
    <definedName name="TEST6">#REF!</definedName>
    <definedName name="TEST7">#REF!</definedName>
    <definedName name="TESTHKEY">#REF!</definedName>
    <definedName name="TESTKEYS">#REF!</definedName>
    <definedName name="TESTVKEY">#REF!</definedName>
    <definedName name="usd">'[18]DB R&amp;D ITA 02-06'!#REF!</definedName>
    <definedName name="X" hidden="1">'[4]2000'!#REF!</definedName>
    <definedName name="ZONA">#REF!</definedName>
  </definedNames>
  <calcPr calcId="145621" calcOnSave="0"/>
</workbook>
</file>

<file path=xl/calcChain.xml><?xml version="1.0" encoding="utf-8"?>
<calcChain xmlns="http://schemas.openxmlformats.org/spreadsheetml/2006/main">
  <c r="F23" i="4" l="1"/>
  <c r="A101" i="4"/>
  <c r="I100" i="4"/>
  <c r="E100" i="4"/>
  <c r="D100" i="4"/>
  <c r="C100" i="4"/>
  <c r="I99" i="4"/>
  <c r="E99" i="4"/>
  <c r="L75" i="4" s="1"/>
  <c r="D99" i="4"/>
  <c r="K75" i="4" s="1"/>
  <c r="C99" i="4"/>
  <c r="I98" i="4"/>
  <c r="E98" i="4"/>
  <c r="L74" i="4" s="1"/>
  <c r="D98" i="4"/>
  <c r="K74" i="4" s="1"/>
  <c r="C98" i="4"/>
  <c r="J74" i="4" s="1"/>
  <c r="I97" i="4"/>
  <c r="E97" i="4"/>
  <c r="L73" i="4" s="1"/>
  <c r="D97" i="4"/>
  <c r="K73" i="4" s="1"/>
  <c r="C97" i="4"/>
  <c r="J73" i="4" s="1"/>
  <c r="I96" i="4"/>
  <c r="E96" i="4"/>
  <c r="L72" i="4" s="1"/>
  <c r="D96" i="4"/>
  <c r="K72" i="4" s="1"/>
  <c r="C96" i="4"/>
  <c r="J72" i="4" s="1"/>
  <c r="I95" i="4"/>
  <c r="E95" i="4"/>
  <c r="L71" i="4" s="1"/>
  <c r="D95" i="4"/>
  <c r="K71" i="4" s="1"/>
  <c r="C95" i="4"/>
  <c r="I94" i="4"/>
  <c r="E94" i="4"/>
  <c r="L70" i="4" s="1"/>
  <c r="D94" i="4"/>
  <c r="K70" i="4" s="1"/>
  <c r="C94" i="4"/>
  <c r="J70" i="4" s="1"/>
  <c r="I93" i="4"/>
  <c r="E93" i="4"/>
  <c r="L69" i="4" s="1"/>
  <c r="D93" i="4"/>
  <c r="K69" i="4" s="1"/>
  <c r="C93" i="4"/>
  <c r="J69" i="4" s="1"/>
  <c r="I92" i="4"/>
  <c r="E92" i="4"/>
  <c r="L68" i="4" s="1"/>
  <c r="D92" i="4"/>
  <c r="K68" i="4" s="1"/>
  <c r="C92" i="4"/>
  <c r="J68" i="4" s="1"/>
  <c r="I91" i="4"/>
  <c r="E91" i="4"/>
  <c r="L67" i="4" s="1"/>
  <c r="D91" i="4"/>
  <c r="K67" i="4" s="1"/>
  <c r="C91" i="4"/>
  <c r="I90" i="4"/>
  <c r="E90" i="4"/>
  <c r="L66" i="4" s="1"/>
  <c r="D90" i="4"/>
  <c r="K66" i="4" s="1"/>
  <c r="C90" i="4"/>
  <c r="J66" i="4" s="1"/>
  <c r="I89" i="4"/>
  <c r="E89" i="4"/>
  <c r="L65" i="4" s="1"/>
  <c r="D89" i="4"/>
  <c r="K65" i="4" s="1"/>
  <c r="C89" i="4"/>
  <c r="J65" i="4" s="1"/>
  <c r="I88" i="4"/>
  <c r="E88" i="4"/>
  <c r="L64" i="4" s="1"/>
  <c r="D88" i="4"/>
  <c r="C88" i="4"/>
  <c r="J64" i="4" s="1"/>
  <c r="I87" i="4"/>
  <c r="E87" i="4"/>
  <c r="L63" i="4" s="1"/>
  <c r="D87" i="4"/>
  <c r="K63" i="4" s="1"/>
  <c r="C87" i="4"/>
  <c r="I86" i="4"/>
  <c r="E86" i="4"/>
  <c r="L62" i="4" s="1"/>
  <c r="D86" i="4"/>
  <c r="K62" i="4" s="1"/>
  <c r="C86" i="4"/>
  <c r="J62" i="4" s="1"/>
  <c r="I85" i="4"/>
  <c r="E85" i="4"/>
  <c r="L61" i="4" s="1"/>
  <c r="D85" i="4"/>
  <c r="K61" i="4" s="1"/>
  <c r="C85" i="4"/>
  <c r="I84" i="4"/>
  <c r="E84" i="4"/>
  <c r="L60" i="4" s="1"/>
  <c r="D84" i="4"/>
  <c r="K60" i="4" s="1"/>
  <c r="C84" i="4"/>
  <c r="I83" i="4"/>
  <c r="E83" i="4"/>
  <c r="L59" i="4" s="1"/>
  <c r="D83" i="4"/>
  <c r="K59" i="4" s="1"/>
  <c r="C83" i="4"/>
  <c r="I82" i="4"/>
  <c r="E82" i="4"/>
  <c r="D82" i="4"/>
  <c r="K58" i="4" s="1"/>
  <c r="C82" i="4"/>
  <c r="I81" i="4"/>
  <c r="E81" i="4"/>
  <c r="D81" i="4"/>
  <c r="K57" i="4" s="1"/>
  <c r="C81" i="4"/>
  <c r="I80" i="4"/>
  <c r="E80" i="4"/>
  <c r="L56" i="4" s="1"/>
  <c r="D80" i="4"/>
  <c r="K56" i="4" s="1"/>
  <c r="C80" i="4"/>
  <c r="I79" i="4"/>
  <c r="E79" i="4"/>
  <c r="L55" i="4" s="1"/>
  <c r="D79" i="4"/>
  <c r="K55" i="4" s="1"/>
  <c r="C79" i="4"/>
  <c r="I78" i="4"/>
  <c r="E78" i="4"/>
  <c r="L54" i="4" s="1"/>
  <c r="D78" i="4"/>
  <c r="C78" i="4"/>
  <c r="I77" i="4"/>
  <c r="E77" i="4"/>
  <c r="L53" i="4" s="1"/>
  <c r="D77" i="4"/>
  <c r="K53" i="4" s="1"/>
  <c r="C77" i="4"/>
  <c r="I76" i="4"/>
  <c r="E76" i="4"/>
  <c r="L52" i="4" s="1"/>
  <c r="D76" i="4"/>
  <c r="K52" i="4" s="1"/>
  <c r="C76" i="4"/>
  <c r="J75" i="4"/>
  <c r="I75" i="4" s="1"/>
  <c r="E75" i="4"/>
  <c r="D75" i="4"/>
  <c r="K51" i="4" s="1"/>
  <c r="C75" i="4"/>
  <c r="E74" i="4"/>
  <c r="L50" i="4" s="1"/>
  <c r="D74" i="4"/>
  <c r="K50" i="4" s="1"/>
  <c r="C74" i="4"/>
  <c r="E73" i="4"/>
  <c r="L49" i="4" s="1"/>
  <c r="D73" i="4"/>
  <c r="K49" i="4" s="1"/>
  <c r="C73" i="4"/>
  <c r="E72" i="4"/>
  <c r="L48" i="4" s="1"/>
  <c r="D72" i="4"/>
  <c r="K48" i="4" s="1"/>
  <c r="C72" i="4"/>
  <c r="J71" i="4"/>
  <c r="E71" i="4"/>
  <c r="D71" i="4"/>
  <c r="K47" i="4" s="1"/>
  <c r="C71" i="4"/>
  <c r="E70" i="4"/>
  <c r="L46" i="4" s="1"/>
  <c r="D70" i="4"/>
  <c r="K46" i="4" s="1"/>
  <c r="C70" i="4"/>
  <c r="E69" i="4"/>
  <c r="L45" i="4" s="1"/>
  <c r="D69" i="4"/>
  <c r="K45" i="4" s="1"/>
  <c r="C69" i="4"/>
  <c r="E68" i="4"/>
  <c r="L44" i="4" s="1"/>
  <c r="D68" i="4"/>
  <c r="K44" i="4" s="1"/>
  <c r="C68" i="4"/>
  <c r="J67" i="4"/>
  <c r="E67" i="4"/>
  <c r="D67" i="4"/>
  <c r="K43" i="4" s="1"/>
  <c r="C67" i="4"/>
  <c r="E66" i="4"/>
  <c r="L42" i="4" s="1"/>
  <c r="D66" i="4"/>
  <c r="C66" i="4"/>
  <c r="E65" i="4"/>
  <c r="D65" i="4"/>
  <c r="K41" i="4" s="1"/>
  <c r="C65" i="4"/>
  <c r="K64" i="4"/>
  <c r="E64" i="4"/>
  <c r="L40" i="4" s="1"/>
  <c r="D64" i="4"/>
  <c r="K40" i="4" s="1"/>
  <c r="C64" i="4"/>
  <c r="J63" i="4"/>
  <c r="I63" i="4" s="1"/>
  <c r="E63" i="4"/>
  <c r="D63" i="4"/>
  <c r="K39" i="4" s="1"/>
  <c r="C63" i="4"/>
  <c r="E62" i="4"/>
  <c r="L38" i="4" s="1"/>
  <c r="D62" i="4"/>
  <c r="C62" i="4"/>
  <c r="E61" i="4"/>
  <c r="D61" i="4"/>
  <c r="K37" i="4" s="1"/>
  <c r="C61" i="4"/>
  <c r="E60" i="4"/>
  <c r="L36" i="4" s="1"/>
  <c r="D60" i="4"/>
  <c r="C60" i="4"/>
  <c r="E59" i="4"/>
  <c r="L35" i="4" s="1"/>
  <c r="D59" i="4"/>
  <c r="K35" i="4" s="1"/>
  <c r="C59" i="4"/>
  <c r="L58" i="4"/>
  <c r="J58" i="4"/>
  <c r="E58" i="4"/>
  <c r="D58" i="4"/>
  <c r="K34" i="4" s="1"/>
  <c r="C58" i="4"/>
  <c r="J34" i="4" s="1"/>
  <c r="L57" i="4"/>
  <c r="E57" i="4"/>
  <c r="L33" i="4" s="1"/>
  <c r="D57" i="4"/>
  <c r="K33" i="4" s="1"/>
  <c r="C57" i="4"/>
  <c r="E56" i="4"/>
  <c r="L32" i="4" s="1"/>
  <c r="D56" i="4"/>
  <c r="K32" i="4" s="1"/>
  <c r="C56" i="4"/>
  <c r="J32" i="4" s="1"/>
  <c r="J55" i="4"/>
  <c r="E55" i="4"/>
  <c r="D55" i="4"/>
  <c r="K31" i="4" s="1"/>
  <c r="C55" i="4"/>
  <c r="K54" i="4"/>
  <c r="E54" i="4"/>
  <c r="L30" i="4" s="1"/>
  <c r="D54" i="4"/>
  <c r="K30" i="4" s="1"/>
  <c r="C54" i="4"/>
  <c r="E53" i="4"/>
  <c r="L29" i="4" s="1"/>
  <c r="D53" i="4"/>
  <c r="C53" i="4"/>
  <c r="E52" i="4"/>
  <c r="D52" i="4"/>
  <c r="C52" i="4"/>
  <c r="L51" i="4"/>
  <c r="J51" i="4"/>
  <c r="E51" i="4"/>
  <c r="D51" i="4"/>
  <c r="C51" i="4"/>
  <c r="E50" i="4"/>
  <c r="D50" i="4"/>
  <c r="C50" i="4"/>
  <c r="E49" i="4"/>
  <c r="D49" i="4"/>
  <c r="C49" i="4"/>
  <c r="E48" i="4"/>
  <c r="D48" i="4"/>
  <c r="C48" i="4"/>
  <c r="L47" i="4"/>
  <c r="E47" i="4"/>
  <c r="D47" i="4"/>
  <c r="C47" i="4"/>
  <c r="E46" i="4"/>
  <c r="D46" i="4"/>
  <c r="C46" i="4"/>
  <c r="E45" i="4"/>
  <c r="D45" i="4"/>
  <c r="C45" i="4"/>
  <c r="E44" i="4"/>
  <c r="D44" i="4"/>
  <c r="C44" i="4"/>
  <c r="L43" i="4"/>
  <c r="E43" i="4"/>
  <c r="D43" i="4"/>
  <c r="C43" i="4"/>
  <c r="K42" i="4"/>
  <c r="E42" i="4"/>
  <c r="D42" i="4"/>
  <c r="C42" i="4"/>
  <c r="L41" i="4"/>
  <c r="E41" i="4"/>
  <c r="D41" i="4"/>
  <c r="C41" i="4"/>
  <c r="E40" i="4"/>
  <c r="D40" i="4"/>
  <c r="C40" i="4"/>
  <c r="L39" i="4"/>
  <c r="J39" i="4"/>
  <c r="E39" i="4"/>
  <c r="D39" i="4"/>
  <c r="C39" i="4"/>
  <c r="K38" i="4"/>
  <c r="E38" i="4"/>
  <c r="D38" i="4"/>
  <c r="C38" i="4"/>
  <c r="L37" i="4"/>
  <c r="E37" i="4"/>
  <c r="D37" i="4"/>
  <c r="C37" i="4"/>
  <c r="K36" i="4"/>
  <c r="E36" i="4"/>
  <c r="D36" i="4"/>
  <c r="C36" i="4"/>
  <c r="E35" i="4"/>
  <c r="D35" i="4"/>
  <c r="C35" i="4"/>
  <c r="L34" i="4"/>
  <c r="E34" i="4"/>
  <c r="D34" i="4"/>
  <c r="C34" i="4"/>
  <c r="E33" i="4"/>
  <c r="F33" i="4" s="1"/>
  <c r="G33" i="4" s="1"/>
  <c r="D33" i="4"/>
  <c r="C33" i="4"/>
  <c r="E32" i="4"/>
  <c r="G32" i="4" s="1"/>
  <c r="D32" i="4"/>
  <c r="C32" i="4"/>
  <c r="L31" i="4"/>
  <c r="E31" i="4"/>
  <c r="G31" i="4" s="1"/>
  <c r="D31" i="4"/>
  <c r="C31" i="4"/>
  <c r="E30" i="4"/>
  <c r="G30" i="4" s="1"/>
  <c r="D30" i="4"/>
  <c r="C30" i="4"/>
  <c r="K29" i="4"/>
  <c r="E29" i="4"/>
  <c r="D29" i="4"/>
  <c r="C29" i="4"/>
  <c r="E14" i="3"/>
  <c r="E15" i="3" s="1"/>
  <c r="A14" i="3"/>
  <c r="G1" i="3"/>
  <c r="F1" i="3"/>
  <c r="E2" i="2"/>
  <c r="I2" i="2"/>
  <c r="M2" i="2"/>
  <c r="B4" i="2"/>
  <c r="F4" i="2"/>
  <c r="J4" i="2"/>
  <c r="N4" i="2"/>
  <c r="B5" i="2"/>
  <c r="F5" i="2"/>
  <c r="J5" i="2"/>
  <c r="N5" i="2"/>
  <c r="B6" i="2"/>
  <c r="F6" i="2"/>
  <c r="J6" i="2"/>
  <c r="N6" i="2"/>
  <c r="B7" i="2"/>
  <c r="F7" i="2"/>
  <c r="J7" i="2"/>
  <c r="N7" i="2"/>
  <c r="B8" i="2"/>
  <c r="F8" i="2"/>
  <c r="J8" i="2"/>
  <c r="N8" i="2"/>
  <c r="B9" i="2"/>
  <c r="F9" i="2"/>
  <c r="J9" i="2"/>
  <c r="N9" i="2"/>
  <c r="B10" i="2"/>
  <c r="F10" i="2"/>
  <c r="J10" i="2"/>
  <c r="N10" i="2"/>
  <c r="B11" i="2"/>
  <c r="F11" i="2"/>
  <c r="J11" i="2"/>
  <c r="N11" i="2"/>
  <c r="B12" i="2"/>
  <c r="F12" i="2"/>
  <c r="J12" i="2"/>
  <c r="N12" i="2"/>
  <c r="B13" i="2"/>
  <c r="F13" i="2"/>
  <c r="J13" i="2"/>
  <c r="N13" i="2"/>
  <c r="B14" i="2"/>
  <c r="F14" i="2"/>
  <c r="J14" i="2"/>
  <c r="N14" i="2"/>
  <c r="B15" i="2"/>
  <c r="F15" i="2"/>
  <c r="J15" i="2"/>
  <c r="N15" i="2"/>
  <c r="B16" i="2"/>
  <c r="F16" i="2"/>
  <c r="J16" i="2"/>
  <c r="N16" i="2"/>
  <c r="B17" i="2"/>
  <c r="F17" i="2"/>
  <c r="J17" i="2"/>
  <c r="N17" i="2"/>
  <c r="B18" i="2"/>
  <c r="F18" i="2"/>
  <c r="J18" i="2"/>
  <c r="N18" i="2"/>
  <c r="B19" i="2"/>
  <c r="F19" i="2"/>
  <c r="J19" i="2"/>
  <c r="N19" i="2"/>
  <c r="B20" i="2"/>
  <c r="F20" i="2"/>
  <c r="J20" i="2"/>
  <c r="N20" i="2"/>
  <c r="B21" i="2"/>
  <c r="F21" i="2"/>
  <c r="J21" i="2"/>
  <c r="N21" i="2"/>
  <c r="B22" i="2"/>
  <c r="F22" i="2"/>
  <c r="J22" i="2"/>
  <c r="N22" i="2"/>
  <c r="B23" i="2"/>
  <c r="F23" i="2"/>
  <c r="J23" i="2"/>
  <c r="N23" i="2"/>
  <c r="B24" i="2"/>
  <c r="F24" i="2"/>
  <c r="J24" i="2"/>
  <c r="N24" i="2"/>
  <c r="B25" i="2"/>
  <c r="F25" i="2"/>
  <c r="J25" i="2"/>
  <c r="N25" i="2"/>
  <c r="B26" i="2"/>
  <c r="F26" i="2"/>
  <c r="J26" i="2"/>
  <c r="N26" i="2"/>
  <c r="B27" i="2"/>
  <c r="F27" i="2"/>
  <c r="J27" i="2"/>
  <c r="N27" i="2"/>
  <c r="B28" i="2"/>
  <c r="F28" i="2"/>
  <c r="J28" i="2"/>
  <c r="N28" i="2"/>
  <c r="B29" i="2"/>
  <c r="F29" i="2"/>
  <c r="J29" i="2"/>
  <c r="N29" i="2"/>
  <c r="B30" i="2"/>
  <c r="F30" i="2"/>
  <c r="J30" i="2"/>
  <c r="N30" i="2"/>
  <c r="B31" i="2"/>
  <c r="F31" i="2"/>
  <c r="J31" i="2"/>
  <c r="N31" i="2"/>
  <c r="B32" i="2"/>
  <c r="F32" i="2"/>
  <c r="J32" i="2"/>
  <c r="N32" i="2"/>
  <c r="B33" i="2"/>
  <c r="F33" i="2"/>
  <c r="J33" i="2"/>
  <c r="N33" i="2"/>
  <c r="B34" i="2"/>
  <c r="F34" i="2"/>
  <c r="J34" i="2"/>
  <c r="N34" i="2"/>
  <c r="B35" i="2"/>
  <c r="F35" i="2"/>
  <c r="J35" i="2"/>
  <c r="N35" i="2"/>
  <c r="B36" i="2"/>
  <c r="F36" i="2"/>
  <c r="J36" i="2"/>
  <c r="N36" i="2"/>
  <c r="B37" i="2"/>
  <c r="F37" i="2"/>
  <c r="J37" i="2"/>
  <c r="N37" i="2"/>
  <c r="B38" i="2"/>
  <c r="F38" i="2"/>
  <c r="J38" i="2"/>
  <c r="N38" i="2"/>
  <c r="B39" i="2"/>
  <c r="F39" i="2"/>
  <c r="J39" i="2"/>
  <c r="N39" i="2"/>
  <c r="B40" i="2"/>
  <c r="F40" i="2"/>
  <c r="J40" i="2"/>
  <c r="N40" i="2"/>
  <c r="B41" i="2"/>
  <c r="F41" i="2"/>
  <c r="J41" i="2"/>
  <c r="N41" i="2"/>
  <c r="B42" i="2"/>
  <c r="F42" i="2"/>
  <c r="J42" i="2"/>
  <c r="N42" i="2"/>
  <c r="B43" i="2"/>
  <c r="F43" i="2"/>
  <c r="J43" i="2"/>
  <c r="N43" i="2"/>
  <c r="B44" i="2"/>
  <c r="F44" i="2"/>
  <c r="J44" i="2"/>
  <c r="N44" i="2"/>
  <c r="B45" i="2"/>
  <c r="F45" i="2"/>
  <c r="J45" i="2"/>
  <c r="N45" i="2"/>
  <c r="B46" i="2"/>
  <c r="F46" i="2"/>
  <c r="J46" i="2"/>
  <c r="N46" i="2"/>
  <c r="B47" i="2"/>
  <c r="F47" i="2"/>
  <c r="J47" i="2"/>
  <c r="N47" i="2"/>
  <c r="B48" i="2"/>
  <c r="F48" i="2"/>
  <c r="J48" i="2"/>
  <c r="N48" i="2"/>
  <c r="B49" i="2"/>
  <c r="F49" i="2"/>
  <c r="J49" i="2"/>
  <c r="N49" i="2"/>
  <c r="B50" i="2"/>
  <c r="F50" i="2"/>
  <c r="J50" i="2"/>
  <c r="N50" i="2"/>
  <c r="B51" i="2"/>
  <c r="F51" i="2"/>
  <c r="J51" i="2"/>
  <c r="N51" i="2"/>
  <c r="B52" i="2"/>
  <c r="F52" i="2"/>
  <c r="J52" i="2"/>
  <c r="N52" i="2"/>
  <c r="B53" i="2"/>
  <c r="F53" i="2"/>
  <c r="J53" i="2"/>
  <c r="N53" i="2"/>
  <c r="B54" i="2"/>
  <c r="F54" i="2"/>
  <c r="J54" i="2"/>
  <c r="N54" i="2"/>
  <c r="B55" i="2"/>
  <c r="F55" i="2"/>
  <c r="J55" i="2"/>
  <c r="N55" i="2"/>
  <c r="B56" i="2"/>
  <c r="F56" i="2"/>
  <c r="J56" i="2"/>
  <c r="N56" i="2"/>
  <c r="B57" i="2"/>
  <c r="F57" i="2"/>
  <c r="J57" i="2"/>
  <c r="N57" i="2"/>
  <c r="B58" i="2"/>
  <c r="F58" i="2"/>
  <c r="J58" i="2"/>
  <c r="N58" i="2"/>
  <c r="B59" i="2"/>
  <c r="F59" i="2"/>
  <c r="J59" i="2"/>
  <c r="N59" i="2"/>
  <c r="B60" i="2"/>
  <c r="F60" i="2"/>
  <c r="J60" i="2"/>
  <c r="N60" i="2"/>
  <c r="B61" i="2"/>
  <c r="F61" i="2"/>
  <c r="J61" i="2"/>
  <c r="N61" i="2"/>
  <c r="B62" i="2"/>
  <c r="F62" i="2"/>
  <c r="J62" i="2"/>
  <c r="N62" i="2"/>
  <c r="B63" i="2"/>
  <c r="F63" i="2"/>
  <c r="J63" i="2"/>
  <c r="N63" i="2"/>
  <c r="B64" i="2"/>
  <c r="F64" i="2"/>
  <c r="J64" i="2"/>
  <c r="N64" i="2"/>
  <c r="B65" i="2"/>
  <c r="F65" i="2"/>
  <c r="J65" i="2"/>
  <c r="N65" i="2"/>
  <c r="B66" i="2"/>
  <c r="F66" i="2"/>
  <c r="J66" i="2"/>
  <c r="N66" i="2"/>
  <c r="B67" i="2"/>
  <c r="F67" i="2"/>
  <c r="J67" i="2"/>
  <c r="N67" i="2"/>
  <c r="B68" i="2"/>
  <c r="F68" i="2"/>
  <c r="J68" i="2"/>
  <c r="N68" i="2"/>
  <c r="B69" i="2"/>
  <c r="F69" i="2"/>
  <c r="J69" i="2"/>
  <c r="N69" i="2"/>
  <c r="B70" i="2"/>
  <c r="F70" i="2"/>
  <c r="J70" i="2"/>
  <c r="N70" i="2"/>
  <c r="B71" i="2"/>
  <c r="F71" i="2"/>
  <c r="J71" i="2"/>
  <c r="N71" i="2"/>
  <c r="B72" i="2"/>
  <c r="F72" i="2"/>
  <c r="J72" i="2"/>
  <c r="N72" i="2"/>
  <c r="B73" i="2"/>
  <c r="F73" i="2"/>
  <c r="J73" i="2"/>
  <c r="N73" i="2"/>
  <c r="B74" i="2"/>
  <c r="F74" i="2"/>
  <c r="J74" i="2"/>
  <c r="N74" i="2"/>
  <c r="B75" i="2"/>
  <c r="F75" i="2"/>
  <c r="J75" i="2"/>
  <c r="N75" i="2"/>
  <c r="B76" i="2"/>
  <c r="F76" i="2"/>
  <c r="J76" i="2"/>
  <c r="N76" i="2"/>
  <c r="B77" i="2"/>
  <c r="F77" i="2"/>
  <c r="J77" i="2"/>
  <c r="N77" i="2"/>
  <c r="B78" i="2"/>
  <c r="F78" i="2"/>
  <c r="J78" i="2"/>
  <c r="N78" i="2"/>
  <c r="B79" i="2"/>
  <c r="F79" i="2"/>
  <c r="J79" i="2"/>
  <c r="N79" i="2"/>
  <c r="B80" i="2"/>
  <c r="F80" i="2"/>
  <c r="J80" i="2"/>
  <c r="N80" i="2"/>
  <c r="B81" i="2"/>
  <c r="F81" i="2"/>
  <c r="J81" i="2"/>
  <c r="N81" i="2"/>
  <c r="B82" i="2"/>
  <c r="F82" i="2"/>
  <c r="J82" i="2"/>
  <c r="N82" i="2"/>
  <c r="B83" i="2"/>
  <c r="F83" i="2"/>
  <c r="J83" i="2"/>
  <c r="N83" i="2"/>
  <c r="B84" i="2"/>
  <c r="F84" i="2"/>
  <c r="J84" i="2"/>
  <c r="N84" i="2"/>
  <c r="B85" i="2"/>
  <c r="F85" i="2"/>
  <c r="J85" i="2"/>
  <c r="N85" i="2"/>
  <c r="B86" i="2"/>
  <c r="F86" i="2"/>
  <c r="J86" i="2"/>
  <c r="N86" i="2"/>
  <c r="B87" i="2"/>
  <c r="F87" i="2"/>
  <c r="J87" i="2"/>
  <c r="N87" i="2"/>
  <c r="B88" i="2"/>
  <c r="F88" i="2"/>
  <c r="J88" i="2"/>
  <c r="N88" i="2"/>
  <c r="B89" i="2"/>
  <c r="F89" i="2"/>
  <c r="J89" i="2"/>
  <c r="N89" i="2"/>
  <c r="B90" i="2"/>
  <c r="F90" i="2"/>
  <c r="J90" i="2"/>
  <c r="N90" i="2"/>
  <c r="B91" i="2"/>
  <c r="F91" i="2"/>
  <c r="J91" i="2"/>
  <c r="N91" i="2"/>
  <c r="B92" i="2"/>
  <c r="F92" i="2"/>
  <c r="J92" i="2"/>
  <c r="N92" i="2"/>
  <c r="B93" i="2"/>
  <c r="F93" i="2"/>
  <c r="J93" i="2"/>
  <c r="N93" i="2"/>
  <c r="B94" i="2"/>
  <c r="F94" i="2"/>
  <c r="J94" i="2"/>
  <c r="N94" i="2"/>
  <c r="B95" i="2"/>
  <c r="F95" i="2"/>
  <c r="J95" i="2"/>
  <c r="N95" i="2"/>
  <c r="B96" i="2"/>
  <c r="F96" i="2"/>
  <c r="J96" i="2"/>
  <c r="N96" i="2"/>
  <c r="B97" i="2"/>
  <c r="F97" i="2"/>
  <c r="J97" i="2"/>
  <c r="N97" i="2"/>
  <c r="B98" i="2"/>
  <c r="F98" i="2"/>
  <c r="J98" i="2"/>
  <c r="N98" i="2"/>
  <c r="B99" i="2"/>
  <c r="F99" i="2"/>
  <c r="J99" i="2"/>
  <c r="N99" i="2"/>
  <c r="B100" i="2"/>
  <c r="F100" i="2"/>
  <c r="J100" i="2"/>
  <c r="N100" i="2"/>
  <c r="B101" i="2"/>
  <c r="F101" i="2"/>
  <c r="J101" i="2"/>
  <c r="N101" i="2"/>
  <c r="B102" i="2"/>
  <c r="F102" i="2"/>
  <c r="J102" i="2"/>
  <c r="N102" i="2"/>
  <c r="B103" i="2"/>
  <c r="F103" i="2"/>
  <c r="J103" i="2"/>
  <c r="N103" i="2"/>
  <c r="B104" i="2"/>
  <c r="F104" i="2"/>
  <c r="J104" i="2"/>
  <c r="N104" i="2"/>
  <c r="B105" i="2"/>
  <c r="F105" i="2"/>
  <c r="J105" i="2"/>
  <c r="N105" i="2"/>
  <c r="B106" i="2"/>
  <c r="F106" i="2"/>
  <c r="J106" i="2"/>
  <c r="N106" i="2"/>
  <c r="B107" i="2"/>
  <c r="F107" i="2"/>
  <c r="J107" i="2"/>
  <c r="N107" i="2"/>
  <c r="B108" i="2"/>
  <c r="F108" i="2"/>
  <c r="J108" i="2"/>
  <c r="N108" i="2"/>
  <c r="B109" i="2"/>
  <c r="F109" i="2"/>
  <c r="J109" i="2"/>
  <c r="N109" i="2"/>
  <c r="B110" i="2"/>
  <c r="F110" i="2"/>
  <c r="J110" i="2"/>
  <c r="N110" i="2"/>
  <c r="B111" i="2"/>
  <c r="F111" i="2"/>
  <c r="J111" i="2"/>
  <c r="N111" i="2"/>
  <c r="B112" i="2"/>
  <c r="F112" i="2"/>
  <c r="J112" i="2"/>
  <c r="N112" i="2"/>
  <c r="B113" i="2"/>
  <c r="F113" i="2"/>
  <c r="J113" i="2"/>
  <c r="N113" i="2"/>
  <c r="B114" i="2"/>
  <c r="F114" i="2"/>
  <c r="J114" i="2"/>
  <c r="N114" i="2"/>
  <c r="B115" i="2"/>
  <c r="F115" i="2"/>
  <c r="J115" i="2"/>
  <c r="N115" i="2"/>
  <c r="B116" i="2"/>
  <c r="F116" i="2"/>
  <c r="J116" i="2"/>
  <c r="N116" i="2"/>
  <c r="B117" i="2"/>
  <c r="F117" i="2"/>
  <c r="J117" i="2"/>
  <c r="N117" i="2"/>
  <c r="B118" i="2"/>
  <c r="F118" i="2"/>
  <c r="J118" i="2"/>
  <c r="N118" i="2"/>
  <c r="B119" i="2"/>
  <c r="F119" i="2"/>
  <c r="J119" i="2"/>
  <c r="N119" i="2"/>
  <c r="B120" i="2"/>
  <c r="F120" i="2"/>
  <c r="J120" i="2"/>
  <c r="N120" i="2"/>
  <c r="B121" i="2"/>
  <c r="F121" i="2"/>
  <c r="J121" i="2"/>
  <c r="N121" i="2"/>
  <c r="B122" i="2"/>
  <c r="F122" i="2"/>
  <c r="J122" i="2"/>
  <c r="N122" i="2"/>
  <c r="B123" i="2"/>
  <c r="F123" i="2"/>
  <c r="J123" i="2"/>
  <c r="N123" i="2"/>
  <c r="B124" i="2"/>
  <c r="F124" i="2"/>
  <c r="J124" i="2"/>
  <c r="N124" i="2"/>
  <c r="B125" i="2"/>
  <c r="F125" i="2"/>
  <c r="J125" i="2"/>
  <c r="N125" i="2"/>
  <c r="B126" i="2"/>
  <c r="F126" i="2"/>
  <c r="J126" i="2"/>
  <c r="N126" i="2"/>
  <c r="B127" i="2"/>
  <c r="F127" i="2"/>
  <c r="J127" i="2"/>
  <c r="N127" i="2"/>
  <c r="B128" i="2"/>
  <c r="F128" i="2"/>
  <c r="J128" i="2"/>
  <c r="N128" i="2"/>
  <c r="B129" i="2"/>
  <c r="F129" i="2"/>
  <c r="J129" i="2"/>
  <c r="N129" i="2"/>
  <c r="B130" i="2"/>
  <c r="F130" i="2"/>
  <c r="J130" i="2"/>
  <c r="N130" i="2"/>
  <c r="B131" i="2"/>
  <c r="F131" i="2"/>
  <c r="J131" i="2"/>
  <c r="N131" i="2"/>
  <c r="B132" i="2"/>
  <c r="F132" i="2"/>
  <c r="J132" i="2"/>
  <c r="N132" i="2"/>
  <c r="B133" i="2"/>
  <c r="F133" i="2"/>
  <c r="J133" i="2"/>
  <c r="N133" i="2"/>
  <c r="B134" i="2"/>
  <c r="F134" i="2"/>
  <c r="J134" i="2"/>
  <c r="N134" i="2"/>
  <c r="B135" i="2"/>
  <c r="F135" i="2"/>
  <c r="J135" i="2"/>
  <c r="N135" i="2"/>
  <c r="B136" i="2"/>
  <c r="F136" i="2"/>
  <c r="J136" i="2"/>
  <c r="N136" i="2"/>
  <c r="B137" i="2"/>
  <c r="F137" i="2"/>
  <c r="J137" i="2"/>
  <c r="N137" i="2"/>
  <c r="B138" i="2"/>
  <c r="F138" i="2"/>
  <c r="J138" i="2"/>
  <c r="N138" i="2"/>
  <c r="B139" i="2"/>
  <c r="F139" i="2"/>
  <c r="J139" i="2"/>
  <c r="N139" i="2"/>
  <c r="B140" i="2"/>
  <c r="F140" i="2"/>
  <c r="J140" i="2"/>
  <c r="N140" i="2"/>
  <c r="B141" i="2"/>
  <c r="F141" i="2"/>
  <c r="J141" i="2"/>
  <c r="N141" i="2"/>
  <c r="B142" i="2"/>
  <c r="F142" i="2"/>
  <c r="J142" i="2"/>
  <c r="N142" i="2"/>
  <c r="B143" i="2"/>
  <c r="F143" i="2"/>
  <c r="J143" i="2"/>
  <c r="N143" i="2"/>
  <c r="B144" i="2"/>
  <c r="F144" i="2"/>
  <c r="J144" i="2"/>
  <c r="N144" i="2"/>
  <c r="B145" i="2"/>
  <c r="F145" i="2"/>
  <c r="J145" i="2"/>
  <c r="N145" i="2"/>
  <c r="B146" i="2"/>
  <c r="F146" i="2"/>
  <c r="J146" i="2"/>
  <c r="N146" i="2"/>
  <c r="B147" i="2"/>
  <c r="F147" i="2"/>
  <c r="J147" i="2"/>
  <c r="N147" i="2"/>
  <c r="B148" i="2"/>
  <c r="F148" i="2"/>
  <c r="J148" i="2"/>
  <c r="N148" i="2"/>
  <c r="B149" i="2"/>
  <c r="F149" i="2"/>
  <c r="J149" i="2"/>
  <c r="N149" i="2"/>
  <c r="B150" i="2"/>
  <c r="F150" i="2"/>
  <c r="J150" i="2"/>
  <c r="N150" i="2"/>
  <c r="B151" i="2"/>
  <c r="F151" i="2"/>
  <c r="J151" i="2"/>
  <c r="N151" i="2"/>
  <c r="B152" i="2"/>
  <c r="F152" i="2"/>
  <c r="J152" i="2"/>
  <c r="N152" i="2"/>
  <c r="B153" i="2"/>
  <c r="F153" i="2"/>
  <c r="J153" i="2"/>
  <c r="N153" i="2"/>
  <c r="B154" i="2"/>
  <c r="F154" i="2"/>
  <c r="J154" i="2"/>
  <c r="N154" i="2"/>
  <c r="B155" i="2"/>
  <c r="F155" i="2"/>
  <c r="J155" i="2"/>
  <c r="N155" i="2"/>
  <c r="B156" i="2"/>
  <c r="F156" i="2"/>
  <c r="J156" i="2"/>
  <c r="N156" i="2"/>
  <c r="B157" i="2"/>
  <c r="F157" i="2"/>
  <c r="J157" i="2"/>
  <c r="N157" i="2"/>
  <c r="B158" i="2"/>
  <c r="F158" i="2"/>
  <c r="J158" i="2"/>
  <c r="N158" i="2"/>
  <c r="B159" i="2"/>
  <c r="F159" i="2"/>
  <c r="J159" i="2"/>
  <c r="N159" i="2"/>
  <c r="B160" i="2"/>
  <c r="F160" i="2"/>
  <c r="J160" i="2"/>
  <c r="N160" i="2"/>
  <c r="B161" i="2"/>
  <c r="F161" i="2"/>
  <c r="J161" i="2"/>
  <c r="N161" i="2"/>
  <c r="B162" i="2"/>
  <c r="F162" i="2"/>
  <c r="J162" i="2"/>
  <c r="N162" i="2"/>
  <c r="B163" i="2"/>
  <c r="F163" i="2"/>
  <c r="J163" i="2"/>
  <c r="N163" i="2"/>
  <c r="B164" i="2"/>
  <c r="F164" i="2"/>
  <c r="J164" i="2"/>
  <c r="N164" i="2"/>
  <c r="B165" i="2"/>
  <c r="F165" i="2"/>
  <c r="J165" i="2"/>
  <c r="N165" i="2"/>
  <c r="B166" i="2"/>
  <c r="F166" i="2"/>
  <c r="J166" i="2"/>
  <c r="N166" i="2"/>
  <c r="B167" i="2"/>
  <c r="F167" i="2"/>
  <c r="J167" i="2"/>
  <c r="N167" i="2"/>
  <c r="B168" i="2"/>
  <c r="F168" i="2"/>
  <c r="J168" i="2"/>
  <c r="N168" i="2"/>
  <c r="B169" i="2"/>
  <c r="F169" i="2"/>
  <c r="J169" i="2"/>
  <c r="N169" i="2"/>
  <c r="B170" i="2"/>
  <c r="F170" i="2"/>
  <c r="J170" i="2"/>
  <c r="N170" i="2"/>
  <c r="B171" i="2"/>
  <c r="F171" i="2"/>
  <c r="J171" i="2"/>
  <c r="N171" i="2"/>
  <c r="B172" i="2"/>
  <c r="F172" i="2"/>
  <c r="J172" i="2"/>
  <c r="N172" i="2"/>
  <c r="B173" i="2"/>
  <c r="F173" i="2"/>
  <c r="J173" i="2"/>
  <c r="N173" i="2"/>
  <c r="B174" i="2"/>
  <c r="F174" i="2"/>
  <c r="J174" i="2"/>
  <c r="N174" i="2"/>
  <c r="B175" i="2"/>
  <c r="F175" i="2"/>
  <c r="J175" i="2"/>
  <c r="N175" i="2"/>
  <c r="B176" i="2"/>
  <c r="F176" i="2"/>
  <c r="J176" i="2"/>
  <c r="N176" i="2"/>
  <c r="B177" i="2"/>
  <c r="F177" i="2"/>
  <c r="J177" i="2"/>
  <c r="N177" i="2"/>
  <c r="B178" i="2"/>
  <c r="F178" i="2"/>
  <c r="J178" i="2"/>
  <c r="N178" i="2"/>
  <c r="B179" i="2"/>
  <c r="F179" i="2"/>
  <c r="J179" i="2"/>
  <c r="N179" i="2"/>
  <c r="B180" i="2"/>
  <c r="F180" i="2"/>
  <c r="J180" i="2"/>
  <c r="N180" i="2"/>
  <c r="B181" i="2"/>
  <c r="F181" i="2"/>
  <c r="J181" i="2"/>
  <c r="N181" i="2"/>
  <c r="B182" i="2"/>
  <c r="F182" i="2"/>
  <c r="J182" i="2"/>
  <c r="N182" i="2"/>
  <c r="B183" i="2"/>
  <c r="F183" i="2"/>
  <c r="J183" i="2"/>
  <c r="N183" i="2"/>
  <c r="B184" i="2"/>
  <c r="F184" i="2"/>
  <c r="J184" i="2"/>
  <c r="N184" i="2"/>
  <c r="B185" i="2"/>
  <c r="F185" i="2"/>
  <c r="J185" i="2"/>
  <c r="N185" i="2"/>
  <c r="B186" i="2"/>
  <c r="F186" i="2"/>
  <c r="J186" i="2"/>
  <c r="N186" i="2"/>
  <c r="B187" i="2"/>
  <c r="F187" i="2"/>
  <c r="J187" i="2"/>
  <c r="N187" i="2"/>
  <c r="B188" i="2"/>
  <c r="F188" i="2"/>
  <c r="J188" i="2"/>
  <c r="N188" i="2"/>
  <c r="B189" i="2"/>
  <c r="F189" i="2"/>
  <c r="J189" i="2"/>
  <c r="N189" i="2"/>
  <c r="B190" i="2"/>
  <c r="F190" i="2"/>
  <c r="J190" i="2"/>
  <c r="N190" i="2"/>
  <c r="B191" i="2"/>
  <c r="F191" i="2"/>
  <c r="J191" i="2"/>
  <c r="N191" i="2"/>
  <c r="B192" i="2"/>
  <c r="F192" i="2"/>
  <c r="J192" i="2"/>
  <c r="N192" i="2"/>
  <c r="B193" i="2"/>
  <c r="F193" i="2"/>
  <c r="J193" i="2"/>
  <c r="N193" i="2"/>
  <c r="B194" i="2"/>
  <c r="F194" i="2"/>
  <c r="J194" i="2"/>
  <c r="N194" i="2"/>
  <c r="B195" i="2"/>
  <c r="F195" i="2"/>
  <c r="J195" i="2"/>
  <c r="N195" i="2"/>
  <c r="B196" i="2"/>
  <c r="F196" i="2"/>
  <c r="J196" i="2"/>
  <c r="N196" i="2"/>
  <c r="B197" i="2"/>
  <c r="F197" i="2"/>
  <c r="J197" i="2"/>
  <c r="N197" i="2"/>
  <c r="B198" i="2"/>
  <c r="F198" i="2"/>
  <c r="J198" i="2"/>
  <c r="N198" i="2"/>
  <c r="B199" i="2"/>
  <c r="F199" i="2"/>
  <c r="J199" i="2"/>
  <c r="N199" i="2"/>
  <c r="B200" i="2"/>
  <c r="F200" i="2"/>
  <c r="J200" i="2"/>
  <c r="N200" i="2"/>
  <c r="B201" i="2"/>
  <c r="F201" i="2"/>
  <c r="J201" i="2"/>
  <c r="N201" i="2"/>
  <c r="B202" i="2"/>
  <c r="F202" i="2"/>
  <c r="J202" i="2"/>
  <c r="N202" i="2"/>
  <c r="B203" i="2"/>
  <c r="F203" i="2"/>
  <c r="J203" i="2"/>
  <c r="N203" i="2"/>
  <c r="B204" i="2"/>
  <c r="F204" i="2"/>
  <c r="J204" i="2"/>
  <c r="N204" i="2"/>
  <c r="B205" i="2"/>
  <c r="F205" i="2"/>
  <c r="J205" i="2"/>
  <c r="N205" i="2"/>
  <c r="B206" i="2"/>
  <c r="F206" i="2"/>
  <c r="J206" i="2"/>
  <c r="N206" i="2"/>
  <c r="B207" i="2"/>
  <c r="F207" i="2"/>
  <c r="J207" i="2"/>
  <c r="N207" i="2"/>
  <c r="B208" i="2"/>
  <c r="F208" i="2"/>
  <c r="J208" i="2"/>
  <c r="N208" i="2"/>
  <c r="B209" i="2"/>
  <c r="F209" i="2"/>
  <c r="J209" i="2"/>
  <c r="N209" i="2"/>
  <c r="B210" i="2"/>
  <c r="F210" i="2"/>
  <c r="J210" i="2"/>
  <c r="N210" i="2"/>
  <c r="B211" i="2"/>
  <c r="F211" i="2"/>
  <c r="J211" i="2"/>
  <c r="N211" i="2"/>
  <c r="B212" i="2"/>
  <c r="F212" i="2"/>
  <c r="J212" i="2"/>
  <c r="N212" i="2"/>
  <c r="B213" i="2"/>
  <c r="F213" i="2"/>
  <c r="J213" i="2"/>
  <c r="N213" i="2"/>
  <c r="B214" i="2"/>
  <c r="F214" i="2"/>
  <c r="J214" i="2"/>
  <c r="N214" i="2"/>
  <c r="B215" i="2"/>
  <c r="F215" i="2"/>
  <c r="J215" i="2"/>
  <c r="N215" i="2"/>
  <c r="B216" i="2"/>
  <c r="F216" i="2"/>
  <c r="J216" i="2"/>
  <c r="N216" i="2"/>
  <c r="B217" i="2"/>
  <c r="F217" i="2"/>
  <c r="J217" i="2"/>
  <c r="N217" i="2"/>
  <c r="B218" i="2"/>
  <c r="F218" i="2"/>
  <c r="J218" i="2"/>
  <c r="N218" i="2"/>
  <c r="B219" i="2"/>
  <c r="F219" i="2"/>
  <c r="J219" i="2"/>
  <c r="N219" i="2"/>
  <c r="B220" i="2"/>
  <c r="F220" i="2"/>
  <c r="J220" i="2"/>
  <c r="N220" i="2"/>
  <c r="B221" i="2"/>
  <c r="F221" i="2"/>
  <c r="J221" i="2"/>
  <c r="N221" i="2"/>
  <c r="B222" i="2"/>
  <c r="F222" i="2"/>
  <c r="J222" i="2"/>
  <c r="N222" i="2"/>
  <c r="B223" i="2"/>
  <c r="F223" i="2"/>
  <c r="J223" i="2"/>
  <c r="N223" i="2"/>
  <c r="B224" i="2"/>
  <c r="F224" i="2"/>
  <c r="J224" i="2"/>
  <c r="N224" i="2"/>
  <c r="B225" i="2"/>
  <c r="F225" i="2"/>
  <c r="J225" i="2"/>
  <c r="N225" i="2"/>
  <c r="B226" i="2"/>
  <c r="F226" i="2"/>
  <c r="J226" i="2"/>
  <c r="N226" i="2"/>
  <c r="B227" i="2"/>
  <c r="F227" i="2"/>
  <c r="J227" i="2"/>
  <c r="N227" i="2"/>
  <c r="B228" i="2"/>
  <c r="F228" i="2"/>
  <c r="J228" i="2"/>
  <c r="N228" i="2"/>
  <c r="B229" i="2"/>
  <c r="F229" i="2"/>
  <c r="J229" i="2"/>
  <c r="N229" i="2"/>
  <c r="B230" i="2"/>
  <c r="F230" i="2"/>
  <c r="J230" i="2"/>
  <c r="N230" i="2"/>
  <c r="B231" i="2"/>
  <c r="F231" i="2"/>
  <c r="J231" i="2"/>
  <c r="N231" i="2"/>
  <c r="B232" i="2"/>
  <c r="F232" i="2"/>
  <c r="J232" i="2"/>
  <c r="N232" i="2"/>
  <c r="B233" i="2"/>
  <c r="F233" i="2"/>
  <c r="J233" i="2"/>
  <c r="N233" i="2"/>
  <c r="B234" i="2"/>
  <c r="F234" i="2"/>
  <c r="J234" i="2"/>
  <c r="N234" i="2"/>
  <c r="B235" i="2"/>
  <c r="F235" i="2"/>
  <c r="J235" i="2"/>
  <c r="N235" i="2"/>
  <c r="B236" i="2"/>
  <c r="F236" i="2"/>
  <c r="J236" i="2"/>
  <c r="N236" i="2"/>
  <c r="B237" i="2"/>
  <c r="F237" i="2"/>
  <c r="J237" i="2"/>
  <c r="N237" i="2"/>
  <c r="B238" i="2"/>
  <c r="F238" i="2"/>
  <c r="J238" i="2"/>
  <c r="N238" i="2"/>
  <c r="B239" i="2"/>
  <c r="F239" i="2"/>
  <c r="J239" i="2"/>
  <c r="N239" i="2"/>
  <c r="B240" i="2"/>
  <c r="F240" i="2"/>
  <c r="J240" i="2"/>
  <c r="N240" i="2"/>
  <c r="B241" i="2"/>
  <c r="F241" i="2"/>
  <c r="J241" i="2"/>
  <c r="N241" i="2"/>
  <c r="B242" i="2"/>
  <c r="F242" i="2"/>
  <c r="J242" i="2"/>
  <c r="N242" i="2"/>
  <c r="B243" i="2"/>
  <c r="F243" i="2"/>
  <c r="J243" i="2"/>
  <c r="N243" i="2"/>
  <c r="B244" i="2"/>
  <c r="F244" i="2"/>
  <c r="J244" i="2"/>
  <c r="N244" i="2"/>
  <c r="B245" i="2"/>
  <c r="F245" i="2"/>
  <c r="J245" i="2"/>
  <c r="N245" i="2"/>
  <c r="B246" i="2"/>
  <c r="F246" i="2"/>
  <c r="J246" i="2"/>
  <c r="N246" i="2"/>
  <c r="B247" i="2"/>
  <c r="F247" i="2"/>
  <c r="J247" i="2"/>
  <c r="N247" i="2"/>
  <c r="B248" i="2"/>
  <c r="F248" i="2"/>
  <c r="J248" i="2"/>
  <c r="N248" i="2"/>
  <c r="B249" i="2"/>
  <c r="F249" i="2"/>
  <c r="J249" i="2"/>
  <c r="N249" i="2"/>
  <c r="B250" i="2"/>
  <c r="F250" i="2"/>
  <c r="J250" i="2"/>
  <c r="N250" i="2"/>
  <c r="B251" i="2"/>
  <c r="F251" i="2"/>
  <c r="J251" i="2"/>
  <c r="N251" i="2"/>
  <c r="B252" i="2"/>
  <c r="F252" i="2"/>
  <c r="J252" i="2"/>
  <c r="N252" i="2"/>
  <c r="B253" i="2"/>
  <c r="F253" i="2"/>
  <c r="J253" i="2"/>
  <c r="N253" i="2"/>
  <c r="B254" i="2"/>
  <c r="F254" i="2"/>
  <c r="J254" i="2"/>
  <c r="N254" i="2"/>
  <c r="B255" i="2"/>
  <c r="F255" i="2"/>
  <c r="J255" i="2"/>
  <c r="N255" i="2"/>
  <c r="B256" i="2"/>
  <c r="F256" i="2"/>
  <c r="J256" i="2"/>
  <c r="N256" i="2"/>
  <c r="B257" i="2"/>
  <c r="F257" i="2"/>
  <c r="J257" i="2"/>
  <c r="N257" i="2"/>
  <c r="B258" i="2"/>
  <c r="F258" i="2"/>
  <c r="J258" i="2"/>
  <c r="N258" i="2"/>
  <c r="B259" i="2"/>
  <c r="F259" i="2"/>
  <c r="J259" i="2"/>
  <c r="N259" i="2"/>
  <c r="B260" i="2"/>
  <c r="F260" i="2"/>
  <c r="J260" i="2"/>
  <c r="N260" i="2"/>
  <c r="B261" i="2"/>
  <c r="F261" i="2"/>
  <c r="J261" i="2"/>
  <c r="N261" i="2"/>
  <c r="B262" i="2"/>
  <c r="F262" i="2"/>
  <c r="J262" i="2"/>
  <c r="N262" i="2"/>
  <c r="B263" i="2"/>
  <c r="F263" i="2"/>
  <c r="J263" i="2"/>
  <c r="N263" i="2"/>
  <c r="B264" i="2"/>
  <c r="F264" i="2"/>
  <c r="J264" i="2"/>
  <c r="N264" i="2"/>
  <c r="B265" i="2"/>
  <c r="F265" i="2"/>
  <c r="J265" i="2"/>
  <c r="N265" i="2"/>
  <c r="B266" i="2"/>
  <c r="F266" i="2"/>
  <c r="J266" i="2"/>
  <c r="N266" i="2"/>
  <c r="B267" i="2"/>
  <c r="F267" i="2"/>
  <c r="J267" i="2"/>
  <c r="N267" i="2"/>
  <c r="B268" i="2"/>
  <c r="F268" i="2"/>
  <c r="J268" i="2"/>
  <c r="N268" i="2"/>
  <c r="B269" i="2"/>
  <c r="F269" i="2"/>
  <c r="J269" i="2"/>
  <c r="N269" i="2"/>
  <c r="B270" i="2"/>
  <c r="F270" i="2"/>
  <c r="J270" i="2"/>
  <c r="N270" i="2"/>
  <c r="B271" i="2"/>
  <c r="F271" i="2"/>
  <c r="J271" i="2"/>
  <c r="N271" i="2"/>
  <c r="B272" i="2"/>
  <c r="F272" i="2"/>
  <c r="J272" i="2"/>
  <c r="N272" i="2"/>
  <c r="B273" i="2"/>
  <c r="F273" i="2"/>
  <c r="J273" i="2"/>
  <c r="N273" i="2"/>
  <c r="B274" i="2"/>
  <c r="F274" i="2"/>
  <c r="J274" i="2"/>
  <c r="N274" i="2"/>
  <c r="B275" i="2"/>
  <c r="F275" i="2"/>
  <c r="J275" i="2"/>
  <c r="N275" i="2"/>
  <c r="B276" i="2"/>
  <c r="F276" i="2"/>
  <c r="J276" i="2"/>
  <c r="N276" i="2"/>
  <c r="B277" i="2"/>
  <c r="F277" i="2"/>
  <c r="J277" i="2"/>
  <c r="N277" i="2"/>
  <c r="B278" i="2"/>
  <c r="F278" i="2"/>
  <c r="J278" i="2"/>
  <c r="N278" i="2"/>
  <c r="B279" i="2"/>
  <c r="F279" i="2"/>
  <c r="J279" i="2"/>
  <c r="N279" i="2"/>
  <c r="B280" i="2"/>
  <c r="F280" i="2"/>
  <c r="J280" i="2"/>
  <c r="N280" i="2"/>
  <c r="B281" i="2"/>
  <c r="F281" i="2"/>
  <c r="J281" i="2"/>
  <c r="N281" i="2"/>
  <c r="B282" i="2"/>
  <c r="F282" i="2"/>
  <c r="J282" i="2"/>
  <c r="N282" i="2"/>
  <c r="B283" i="2"/>
  <c r="F283" i="2"/>
  <c r="J283" i="2"/>
  <c r="N283" i="2"/>
  <c r="B284" i="2"/>
  <c r="F284" i="2"/>
  <c r="J284" i="2"/>
  <c r="N284" i="2"/>
  <c r="B285" i="2"/>
  <c r="F285" i="2"/>
  <c r="J285" i="2"/>
  <c r="N285" i="2"/>
  <c r="B286" i="2"/>
  <c r="F286" i="2"/>
  <c r="J286" i="2"/>
  <c r="N286" i="2"/>
  <c r="B287" i="2"/>
  <c r="F287" i="2"/>
  <c r="J287" i="2"/>
  <c r="N287" i="2"/>
  <c r="B288" i="2"/>
  <c r="F288" i="2"/>
  <c r="J288" i="2"/>
  <c r="N288" i="2"/>
  <c r="B289" i="2"/>
  <c r="F289" i="2"/>
  <c r="J289" i="2"/>
  <c r="N289" i="2"/>
  <c r="B290" i="2"/>
  <c r="F290" i="2"/>
  <c r="J290" i="2"/>
  <c r="N290" i="2"/>
  <c r="B291" i="2"/>
  <c r="F291" i="2"/>
  <c r="J291" i="2"/>
  <c r="N291" i="2"/>
  <c r="B292" i="2"/>
  <c r="F292" i="2"/>
  <c r="J292" i="2"/>
  <c r="N292" i="2"/>
  <c r="B293" i="2"/>
  <c r="F293" i="2"/>
  <c r="J293" i="2"/>
  <c r="N293" i="2"/>
  <c r="B294" i="2"/>
  <c r="F294" i="2"/>
  <c r="J294" i="2"/>
  <c r="N294" i="2"/>
  <c r="B295" i="2"/>
  <c r="F295" i="2"/>
  <c r="J295" i="2"/>
  <c r="N295" i="2"/>
  <c r="B296" i="2"/>
  <c r="F296" i="2"/>
  <c r="J296" i="2"/>
  <c r="N296" i="2"/>
  <c r="B297" i="2"/>
  <c r="F297" i="2"/>
  <c r="J297" i="2"/>
  <c r="N297" i="2"/>
  <c r="B298" i="2"/>
  <c r="F298" i="2"/>
  <c r="J298" i="2"/>
  <c r="N298" i="2"/>
  <c r="B299" i="2"/>
  <c r="F299" i="2"/>
  <c r="J299" i="2"/>
  <c r="N299" i="2"/>
  <c r="B300" i="2"/>
  <c r="F300" i="2"/>
  <c r="J300" i="2"/>
  <c r="N300" i="2"/>
  <c r="B301" i="2"/>
  <c r="F301" i="2"/>
  <c r="J301" i="2"/>
  <c r="N301" i="2"/>
  <c r="B302" i="2"/>
  <c r="F302" i="2"/>
  <c r="J302" i="2"/>
  <c r="N302" i="2"/>
  <c r="B303" i="2"/>
  <c r="F303" i="2"/>
  <c r="J303" i="2"/>
  <c r="N303" i="2"/>
  <c r="B304" i="2"/>
  <c r="F304" i="2"/>
  <c r="J304" i="2"/>
  <c r="N304" i="2"/>
  <c r="B305" i="2"/>
  <c r="F305" i="2"/>
  <c r="J305" i="2"/>
  <c r="N305" i="2"/>
  <c r="B306" i="2"/>
  <c r="F306" i="2"/>
  <c r="J306" i="2"/>
  <c r="N306" i="2"/>
  <c r="B307" i="2"/>
  <c r="F307" i="2"/>
  <c r="J307" i="2"/>
  <c r="N307" i="2"/>
  <c r="B308" i="2"/>
  <c r="F308" i="2"/>
  <c r="J308" i="2"/>
  <c r="N308" i="2"/>
  <c r="B309" i="2"/>
  <c r="F309" i="2"/>
  <c r="J309" i="2"/>
  <c r="N309" i="2"/>
  <c r="B310" i="2"/>
  <c r="F310" i="2"/>
  <c r="J310" i="2"/>
  <c r="N310" i="2"/>
  <c r="B311" i="2"/>
  <c r="F311" i="2"/>
  <c r="J311" i="2"/>
  <c r="N311" i="2"/>
  <c r="B312" i="2"/>
  <c r="F312" i="2"/>
  <c r="J312" i="2"/>
  <c r="N312" i="2"/>
  <c r="B313" i="2"/>
  <c r="F313" i="2"/>
  <c r="J313" i="2"/>
  <c r="N313" i="2"/>
  <c r="B314" i="2"/>
  <c r="F314" i="2"/>
  <c r="J314" i="2"/>
  <c r="N314" i="2"/>
  <c r="B315" i="2"/>
  <c r="F315" i="2"/>
  <c r="J315" i="2"/>
  <c r="N315" i="2"/>
  <c r="B316" i="2"/>
  <c r="F316" i="2"/>
  <c r="J316" i="2"/>
  <c r="N316" i="2"/>
  <c r="B317" i="2"/>
  <c r="F317" i="2"/>
  <c r="J317" i="2"/>
  <c r="N317" i="2"/>
  <c r="B318" i="2"/>
  <c r="F318" i="2"/>
  <c r="J318" i="2"/>
  <c r="N318" i="2"/>
  <c r="B319" i="2"/>
  <c r="F319" i="2"/>
  <c r="J319" i="2"/>
  <c r="N319" i="2"/>
  <c r="B320" i="2"/>
  <c r="F320" i="2"/>
  <c r="J320" i="2"/>
  <c r="N320" i="2"/>
  <c r="B321" i="2"/>
  <c r="F321" i="2"/>
  <c r="J321" i="2"/>
  <c r="N321" i="2"/>
  <c r="B322" i="2"/>
  <c r="F322" i="2"/>
  <c r="J322" i="2"/>
  <c r="N322" i="2"/>
  <c r="B323" i="2"/>
  <c r="F323" i="2"/>
  <c r="J323" i="2"/>
  <c r="N323" i="2"/>
  <c r="B324" i="2"/>
  <c r="F324" i="2"/>
  <c r="J324" i="2"/>
  <c r="N324" i="2"/>
  <c r="B325" i="2"/>
  <c r="F325" i="2"/>
  <c r="J325" i="2"/>
  <c r="N325" i="2"/>
  <c r="B326" i="2"/>
  <c r="F326" i="2"/>
  <c r="J326" i="2"/>
  <c r="N326" i="2"/>
  <c r="B327" i="2"/>
  <c r="F327" i="2"/>
  <c r="J327" i="2"/>
  <c r="N327" i="2"/>
  <c r="B328" i="2"/>
  <c r="F328" i="2"/>
  <c r="J328" i="2"/>
  <c r="N328" i="2"/>
  <c r="B329" i="2"/>
  <c r="F329" i="2"/>
  <c r="J329" i="2"/>
  <c r="N329" i="2"/>
  <c r="B330" i="2"/>
  <c r="F330" i="2"/>
  <c r="J330" i="2"/>
  <c r="N330" i="2"/>
  <c r="B331" i="2"/>
  <c r="F331" i="2"/>
  <c r="J331" i="2"/>
  <c r="N331" i="2"/>
  <c r="B332" i="2"/>
  <c r="F332" i="2"/>
  <c r="J332" i="2"/>
  <c r="N332" i="2"/>
  <c r="B333" i="2"/>
  <c r="F333" i="2"/>
  <c r="J333" i="2"/>
  <c r="N333" i="2"/>
  <c r="B334" i="2"/>
  <c r="F334" i="2"/>
  <c r="J334" i="2"/>
  <c r="N334" i="2"/>
  <c r="B335" i="2"/>
  <c r="F335" i="2"/>
  <c r="J335" i="2"/>
  <c r="N335" i="2"/>
  <c r="B336" i="2"/>
  <c r="F336" i="2"/>
  <c r="J336" i="2"/>
  <c r="N336" i="2"/>
  <c r="B337" i="2"/>
  <c r="F337" i="2"/>
  <c r="J337" i="2"/>
  <c r="N337" i="2"/>
  <c r="B338" i="2"/>
  <c r="F338" i="2"/>
  <c r="J338" i="2"/>
  <c r="N338" i="2"/>
  <c r="B339" i="2"/>
  <c r="F339" i="2"/>
  <c r="J339" i="2"/>
  <c r="N339" i="2"/>
  <c r="B340" i="2"/>
  <c r="F340" i="2"/>
  <c r="J340" i="2"/>
  <c r="N340" i="2"/>
  <c r="B341" i="2"/>
  <c r="F341" i="2"/>
  <c r="J341" i="2"/>
  <c r="N341" i="2"/>
  <c r="B342" i="2"/>
  <c r="F342" i="2"/>
  <c r="J342" i="2"/>
  <c r="N342" i="2"/>
  <c r="B343" i="2"/>
  <c r="F343" i="2"/>
  <c r="J343" i="2"/>
  <c r="N343" i="2"/>
  <c r="B344" i="2"/>
  <c r="F344" i="2"/>
  <c r="J344" i="2"/>
  <c r="N344" i="2"/>
  <c r="B345" i="2"/>
  <c r="F345" i="2"/>
  <c r="J345" i="2"/>
  <c r="N345" i="2"/>
  <c r="B346" i="2"/>
  <c r="F346" i="2"/>
  <c r="J346" i="2"/>
  <c r="N346" i="2"/>
  <c r="B347" i="2"/>
  <c r="F347" i="2"/>
  <c r="J347" i="2"/>
  <c r="N347" i="2"/>
  <c r="B348" i="2"/>
  <c r="F348" i="2"/>
  <c r="J348" i="2"/>
  <c r="N348" i="2"/>
  <c r="B349" i="2"/>
  <c r="F349" i="2"/>
  <c r="J349" i="2"/>
  <c r="N349" i="2"/>
  <c r="B350" i="2"/>
  <c r="F350" i="2"/>
  <c r="J350" i="2"/>
  <c r="N350" i="2"/>
  <c r="B351" i="2"/>
  <c r="F351" i="2"/>
  <c r="J351" i="2"/>
  <c r="N351" i="2"/>
  <c r="B352" i="2"/>
  <c r="F352" i="2"/>
  <c r="J352" i="2"/>
  <c r="N352" i="2"/>
  <c r="B353" i="2"/>
  <c r="F353" i="2"/>
  <c r="J353" i="2"/>
  <c r="N353" i="2"/>
  <c r="B354" i="2"/>
  <c r="F354" i="2"/>
  <c r="J354" i="2"/>
  <c r="N354" i="2"/>
  <c r="B355" i="2"/>
  <c r="F355" i="2"/>
  <c r="J355" i="2"/>
  <c r="N355" i="2"/>
  <c r="B356" i="2"/>
  <c r="F356" i="2"/>
  <c r="J356" i="2"/>
  <c r="N356" i="2"/>
  <c r="B357" i="2"/>
  <c r="F357" i="2"/>
  <c r="J357" i="2"/>
  <c r="N357" i="2"/>
  <c r="B358" i="2"/>
  <c r="F358" i="2"/>
  <c r="J358" i="2"/>
  <c r="N358" i="2"/>
  <c r="B359" i="2"/>
  <c r="F359" i="2"/>
  <c r="J359" i="2"/>
  <c r="N359" i="2"/>
  <c r="B360" i="2"/>
  <c r="F360" i="2"/>
  <c r="J360" i="2"/>
  <c r="N360" i="2"/>
  <c r="B361" i="2"/>
  <c r="F361" i="2"/>
  <c r="J361" i="2"/>
  <c r="N361" i="2"/>
  <c r="B362" i="2"/>
  <c r="F362" i="2"/>
  <c r="J362" i="2"/>
  <c r="N362" i="2"/>
  <c r="B363" i="2"/>
  <c r="F363" i="2"/>
  <c r="J363" i="2"/>
  <c r="N363" i="2"/>
  <c r="B364" i="2"/>
  <c r="F364" i="2"/>
  <c r="J364" i="2"/>
  <c r="N364" i="2"/>
  <c r="B365" i="2"/>
  <c r="F365" i="2"/>
  <c r="J365" i="2"/>
  <c r="N365" i="2"/>
  <c r="B366" i="2"/>
  <c r="F366" i="2"/>
  <c r="J366" i="2"/>
  <c r="N366" i="2"/>
  <c r="B367" i="2"/>
  <c r="F367" i="2"/>
  <c r="J367" i="2"/>
  <c r="N367" i="2"/>
  <c r="B368" i="2"/>
  <c r="F368" i="2"/>
  <c r="J368" i="2"/>
  <c r="N368" i="2"/>
  <c r="B369" i="2"/>
  <c r="F369" i="2"/>
  <c r="J369" i="2"/>
  <c r="N369" i="2"/>
  <c r="B370" i="2"/>
  <c r="F370" i="2"/>
  <c r="J370" i="2"/>
  <c r="N370" i="2"/>
  <c r="B371" i="2"/>
  <c r="F371" i="2"/>
  <c r="J371" i="2"/>
  <c r="N371" i="2"/>
  <c r="B372" i="2"/>
  <c r="F372" i="2"/>
  <c r="J372" i="2"/>
  <c r="N372" i="2"/>
  <c r="B373" i="2"/>
  <c r="F373" i="2"/>
  <c r="J373" i="2"/>
  <c r="N373" i="2"/>
  <c r="B374" i="2"/>
  <c r="F374" i="2"/>
  <c r="J374" i="2"/>
  <c r="N374" i="2"/>
  <c r="B375" i="2"/>
  <c r="F375" i="2"/>
  <c r="J375" i="2"/>
  <c r="N375" i="2"/>
  <c r="B376" i="2"/>
  <c r="F376" i="2"/>
  <c r="J376" i="2"/>
  <c r="N376" i="2"/>
  <c r="B377" i="2"/>
  <c r="F377" i="2"/>
  <c r="J377" i="2"/>
  <c r="N377" i="2"/>
  <c r="B378" i="2"/>
  <c r="F378" i="2"/>
  <c r="J378" i="2"/>
  <c r="N378" i="2"/>
  <c r="B379" i="2"/>
  <c r="F379" i="2"/>
  <c r="J379" i="2"/>
  <c r="N379" i="2"/>
  <c r="B380" i="2"/>
  <c r="F380" i="2"/>
  <c r="J380" i="2"/>
  <c r="N380" i="2"/>
  <c r="B381" i="2"/>
  <c r="F381" i="2"/>
  <c r="J381" i="2"/>
  <c r="N381" i="2"/>
  <c r="B382" i="2"/>
  <c r="F382" i="2"/>
  <c r="J382" i="2"/>
  <c r="N382" i="2"/>
  <c r="B383" i="2"/>
  <c r="F383" i="2"/>
  <c r="J383" i="2"/>
  <c r="N383" i="2"/>
  <c r="B384" i="2"/>
  <c r="F384" i="2"/>
  <c r="J384" i="2"/>
  <c r="N384" i="2"/>
  <c r="B385" i="2"/>
  <c r="F385" i="2"/>
  <c r="J385" i="2"/>
  <c r="N385" i="2"/>
  <c r="B386" i="2"/>
  <c r="F386" i="2"/>
  <c r="J386" i="2"/>
  <c r="N386" i="2"/>
  <c r="B387" i="2"/>
  <c r="F387" i="2"/>
  <c r="J387" i="2"/>
  <c r="N387" i="2"/>
  <c r="B388" i="2"/>
  <c r="F388" i="2"/>
  <c r="J388" i="2"/>
  <c r="N388" i="2"/>
  <c r="B389" i="2"/>
  <c r="F389" i="2"/>
  <c r="J389" i="2"/>
  <c r="N389" i="2"/>
  <c r="B390" i="2"/>
  <c r="F390" i="2"/>
  <c r="J390" i="2"/>
  <c r="N390" i="2"/>
  <c r="B391" i="2"/>
  <c r="F391" i="2"/>
  <c r="J391" i="2"/>
  <c r="N391" i="2"/>
  <c r="B392" i="2"/>
  <c r="F392" i="2"/>
  <c r="J392" i="2"/>
  <c r="N392" i="2"/>
  <c r="B393" i="2"/>
  <c r="F393" i="2"/>
  <c r="J393" i="2"/>
  <c r="N393" i="2"/>
  <c r="B394" i="2"/>
  <c r="F394" i="2"/>
  <c r="J394" i="2"/>
  <c r="N394" i="2"/>
  <c r="B395" i="2"/>
  <c r="F395" i="2"/>
  <c r="J395" i="2"/>
  <c r="N395" i="2"/>
  <c r="B396" i="2"/>
  <c r="F396" i="2"/>
  <c r="J396" i="2"/>
  <c r="N396" i="2"/>
  <c r="B397" i="2"/>
  <c r="F397" i="2"/>
  <c r="J397" i="2"/>
  <c r="N397" i="2"/>
  <c r="B398" i="2"/>
  <c r="F398" i="2"/>
  <c r="J398" i="2"/>
  <c r="N398" i="2"/>
  <c r="B399" i="2"/>
  <c r="F399" i="2"/>
  <c r="J399" i="2"/>
  <c r="N399" i="2"/>
  <c r="B400" i="2"/>
  <c r="F400" i="2"/>
  <c r="J400" i="2"/>
  <c r="N400" i="2"/>
  <c r="B401" i="2"/>
  <c r="F401" i="2"/>
  <c r="J401" i="2"/>
  <c r="N401" i="2"/>
  <c r="B402" i="2"/>
  <c r="F402" i="2"/>
  <c r="J402" i="2"/>
  <c r="N402" i="2"/>
  <c r="B403" i="2"/>
  <c r="F403" i="2"/>
  <c r="J403" i="2"/>
  <c r="N403" i="2"/>
  <c r="B404" i="2"/>
  <c r="F404" i="2"/>
  <c r="J404" i="2"/>
  <c r="N404" i="2"/>
  <c r="B405" i="2"/>
  <c r="F405" i="2"/>
  <c r="J405" i="2"/>
  <c r="N405" i="2"/>
  <c r="B406" i="2"/>
  <c r="F406" i="2"/>
  <c r="J406" i="2"/>
  <c r="N406" i="2"/>
  <c r="B407" i="2"/>
  <c r="F407" i="2"/>
  <c r="J407" i="2"/>
  <c r="N407" i="2"/>
  <c r="B408" i="2"/>
  <c r="F408" i="2"/>
  <c r="J408" i="2"/>
  <c r="N408" i="2"/>
  <c r="B409" i="2"/>
  <c r="F409" i="2"/>
  <c r="J409" i="2"/>
  <c r="N409" i="2"/>
  <c r="B410" i="2"/>
  <c r="F410" i="2"/>
  <c r="J410" i="2"/>
  <c r="N410" i="2"/>
  <c r="B411" i="2"/>
  <c r="F411" i="2"/>
  <c r="J411" i="2"/>
  <c r="N411" i="2"/>
  <c r="B412" i="2"/>
  <c r="F412" i="2"/>
  <c r="J412" i="2"/>
  <c r="N412" i="2"/>
  <c r="B413" i="2"/>
  <c r="F413" i="2"/>
  <c r="J413" i="2"/>
  <c r="N413" i="2"/>
  <c r="B414" i="2"/>
  <c r="F414" i="2"/>
  <c r="J414" i="2"/>
  <c r="N414" i="2"/>
  <c r="B415" i="2"/>
  <c r="F415" i="2"/>
  <c r="J415" i="2"/>
  <c r="N415" i="2"/>
  <c r="B416" i="2"/>
  <c r="F416" i="2"/>
  <c r="J416" i="2"/>
  <c r="N416" i="2"/>
  <c r="B417" i="2"/>
  <c r="F417" i="2"/>
  <c r="J417" i="2"/>
  <c r="N417" i="2"/>
  <c r="B418" i="2"/>
  <c r="F418" i="2"/>
  <c r="J418" i="2"/>
  <c r="N418" i="2"/>
  <c r="B419" i="2"/>
  <c r="F419" i="2"/>
  <c r="J419" i="2"/>
  <c r="N419" i="2"/>
  <c r="B420" i="2"/>
  <c r="F420" i="2"/>
  <c r="J420" i="2"/>
  <c r="N420" i="2"/>
  <c r="B421" i="2"/>
  <c r="F421" i="2"/>
  <c r="J421" i="2"/>
  <c r="N421" i="2"/>
  <c r="B422" i="2"/>
  <c r="F422" i="2"/>
  <c r="J422" i="2"/>
  <c r="N422" i="2"/>
  <c r="B423" i="2"/>
  <c r="F423" i="2"/>
  <c r="J423" i="2"/>
  <c r="N423" i="2"/>
  <c r="B424" i="2"/>
  <c r="F424" i="2"/>
  <c r="J424" i="2"/>
  <c r="N424" i="2"/>
  <c r="B425" i="2"/>
  <c r="F425" i="2"/>
  <c r="J425" i="2"/>
  <c r="N425" i="2"/>
  <c r="B426" i="2"/>
  <c r="F426" i="2"/>
  <c r="J426" i="2"/>
  <c r="N426" i="2"/>
  <c r="B427" i="2"/>
  <c r="F427" i="2"/>
  <c r="J427" i="2"/>
  <c r="N427" i="2"/>
  <c r="B428" i="2"/>
  <c r="F428" i="2"/>
  <c r="J428" i="2"/>
  <c r="N428" i="2"/>
  <c r="B429" i="2"/>
  <c r="F429" i="2"/>
  <c r="J429" i="2"/>
  <c r="N429" i="2"/>
  <c r="B430" i="2"/>
  <c r="F430" i="2"/>
  <c r="J430" i="2"/>
  <c r="N430" i="2"/>
  <c r="B431" i="2"/>
  <c r="F431" i="2"/>
  <c r="J431" i="2"/>
  <c r="N431" i="2"/>
  <c r="B432" i="2"/>
  <c r="F432" i="2"/>
  <c r="J432" i="2"/>
  <c r="N432" i="2"/>
  <c r="B433" i="2"/>
  <c r="F433" i="2"/>
  <c r="J433" i="2"/>
  <c r="N433" i="2"/>
  <c r="B434" i="2"/>
  <c r="F434" i="2"/>
  <c r="J434" i="2"/>
  <c r="N434" i="2"/>
  <c r="B435" i="2"/>
  <c r="F435" i="2"/>
  <c r="J435" i="2"/>
  <c r="N435" i="2"/>
  <c r="B436" i="2"/>
  <c r="F436" i="2"/>
  <c r="J436" i="2"/>
  <c r="N436" i="2"/>
  <c r="B437" i="2"/>
  <c r="F437" i="2"/>
  <c r="J437" i="2"/>
  <c r="N437" i="2"/>
  <c r="B438" i="2"/>
  <c r="F438" i="2"/>
  <c r="J438" i="2"/>
  <c r="N438" i="2"/>
  <c r="B439" i="2"/>
  <c r="F439" i="2"/>
  <c r="J439" i="2"/>
  <c r="N439" i="2"/>
  <c r="B440" i="2"/>
  <c r="F440" i="2"/>
  <c r="J440" i="2"/>
  <c r="N440" i="2"/>
  <c r="B441" i="2"/>
  <c r="F441" i="2"/>
  <c r="J441" i="2"/>
  <c r="N441" i="2"/>
  <c r="B442" i="2"/>
  <c r="F442" i="2"/>
  <c r="J442" i="2"/>
  <c r="N442" i="2"/>
  <c r="B443" i="2"/>
  <c r="F443" i="2"/>
  <c r="J443" i="2"/>
  <c r="N443" i="2"/>
  <c r="B444" i="2"/>
  <c r="F444" i="2"/>
  <c r="J444" i="2"/>
  <c r="N444" i="2"/>
  <c r="B445" i="2"/>
  <c r="F445" i="2"/>
  <c r="J445" i="2"/>
  <c r="N445" i="2"/>
  <c r="B446" i="2"/>
  <c r="F446" i="2"/>
  <c r="J446" i="2"/>
  <c r="N446" i="2"/>
  <c r="B447" i="2"/>
  <c r="F447" i="2"/>
  <c r="J447" i="2"/>
  <c r="N447" i="2"/>
  <c r="B448" i="2"/>
  <c r="F448" i="2"/>
  <c r="J448" i="2"/>
  <c r="N448" i="2"/>
  <c r="B449" i="2"/>
  <c r="F449" i="2"/>
  <c r="J449" i="2"/>
  <c r="N449" i="2"/>
  <c r="B450" i="2"/>
  <c r="F450" i="2"/>
  <c r="J450" i="2"/>
  <c r="N450" i="2"/>
  <c r="B451" i="2"/>
  <c r="F451" i="2"/>
  <c r="J451" i="2"/>
  <c r="N451" i="2"/>
  <c r="B452" i="2"/>
  <c r="F452" i="2"/>
  <c r="J452" i="2"/>
  <c r="N452" i="2"/>
  <c r="B453" i="2"/>
  <c r="F453" i="2"/>
  <c r="J453" i="2"/>
  <c r="N453" i="2"/>
  <c r="B454" i="2"/>
  <c r="F454" i="2"/>
  <c r="J454" i="2"/>
  <c r="N454" i="2"/>
  <c r="B455" i="2"/>
  <c r="F455" i="2"/>
  <c r="J455" i="2"/>
  <c r="N455" i="2"/>
  <c r="B456" i="2"/>
  <c r="F456" i="2"/>
  <c r="J456" i="2"/>
  <c r="N456" i="2"/>
  <c r="B457" i="2"/>
  <c r="F457" i="2"/>
  <c r="J457" i="2"/>
  <c r="N457" i="2"/>
  <c r="B458" i="2"/>
  <c r="F458" i="2"/>
  <c r="J458" i="2"/>
  <c r="N458" i="2"/>
  <c r="B459" i="2"/>
  <c r="F459" i="2"/>
  <c r="J459" i="2"/>
  <c r="N459" i="2"/>
  <c r="B460" i="2"/>
  <c r="F460" i="2"/>
  <c r="J460" i="2"/>
  <c r="N460" i="2"/>
  <c r="B461" i="2"/>
  <c r="F461" i="2"/>
  <c r="J461" i="2"/>
  <c r="N461" i="2"/>
  <c r="B462" i="2"/>
  <c r="F462" i="2"/>
  <c r="J462" i="2"/>
  <c r="N462" i="2"/>
  <c r="B463" i="2"/>
  <c r="F463" i="2"/>
  <c r="J463" i="2"/>
  <c r="N463" i="2"/>
  <c r="B464" i="2"/>
  <c r="F464" i="2"/>
  <c r="J464" i="2"/>
  <c r="N464" i="2"/>
  <c r="B465" i="2"/>
  <c r="F465" i="2"/>
  <c r="J465" i="2"/>
  <c r="N465" i="2"/>
  <c r="B466" i="2"/>
  <c r="F466" i="2"/>
  <c r="J466" i="2"/>
  <c r="N466" i="2"/>
  <c r="B467" i="2"/>
  <c r="F467" i="2"/>
  <c r="J467" i="2"/>
  <c r="N467" i="2"/>
  <c r="B468" i="2"/>
  <c r="F468" i="2"/>
  <c r="J468" i="2"/>
  <c r="N468" i="2"/>
  <c r="B469" i="2"/>
  <c r="F469" i="2"/>
  <c r="J469" i="2"/>
  <c r="N469" i="2"/>
  <c r="B470" i="2"/>
  <c r="F470" i="2"/>
  <c r="J470" i="2"/>
  <c r="N470" i="2"/>
  <c r="B471" i="2"/>
  <c r="F471" i="2"/>
  <c r="J471" i="2"/>
  <c r="N471" i="2"/>
  <c r="B472" i="2"/>
  <c r="F472" i="2"/>
  <c r="J472" i="2"/>
  <c r="N472" i="2"/>
  <c r="B473" i="2"/>
  <c r="F473" i="2"/>
  <c r="J473" i="2"/>
  <c r="N473" i="2"/>
  <c r="B474" i="2"/>
  <c r="F474" i="2"/>
  <c r="J474" i="2"/>
  <c r="N474" i="2"/>
  <c r="B475" i="2"/>
  <c r="F475" i="2"/>
  <c r="J475" i="2"/>
  <c r="N475" i="2"/>
  <c r="B476" i="2"/>
  <c r="F476" i="2"/>
  <c r="J476" i="2"/>
  <c r="N476" i="2"/>
  <c r="B477" i="2"/>
  <c r="F477" i="2"/>
  <c r="J477" i="2"/>
  <c r="N477" i="2"/>
  <c r="B478" i="2"/>
  <c r="F478" i="2"/>
  <c r="J478" i="2"/>
  <c r="N478" i="2"/>
  <c r="B479" i="2"/>
  <c r="F479" i="2"/>
  <c r="J479" i="2"/>
  <c r="N479" i="2"/>
  <c r="B480" i="2"/>
  <c r="F480" i="2"/>
  <c r="J480" i="2"/>
  <c r="N480" i="2"/>
  <c r="B481" i="2"/>
  <c r="F481" i="2"/>
  <c r="J481" i="2"/>
  <c r="N481" i="2"/>
  <c r="B482" i="2"/>
  <c r="F482" i="2"/>
  <c r="J482" i="2"/>
  <c r="N482" i="2"/>
  <c r="B483" i="2"/>
  <c r="F483" i="2"/>
  <c r="J483" i="2"/>
  <c r="N483" i="2"/>
  <c r="B484" i="2"/>
  <c r="F484" i="2"/>
  <c r="J484" i="2"/>
  <c r="N484" i="2"/>
  <c r="B485" i="2"/>
  <c r="F485" i="2"/>
  <c r="J485" i="2"/>
  <c r="N485" i="2"/>
  <c r="B486" i="2"/>
  <c r="F486" i="2"/>
  <c r="J486" i="2"/>
  <c r="N486" i="2"/>
  <c r="B487" i="2"/>
  <c r="F487" i="2"/>
  <c r="J487" i="2"/>
  <c r="N487" i="2"/>
  <c r="B488" i="2"/>
  <c r="F488" i="2"/>
  <c r="J488" i="2"/>
  <c r="N488" i="2"/>
  <c r="B489" i="2"/>
  <c r="F489" i="2"/>
  <c r="J489" i="2"/>
  <c r="N489" i="2"/>
  <c r="B490" i="2"/>
  <c r="F490" i="2"/>
  <c r="J490" i="2"/>
  <c r="N490" i="2"/>
  <c r="B491" i="2"/>
  <c r="F491" i="2"/>
  <c r="J491" i="2"/>
  <c r="N491" i="2"/>
  <c r="B492" i="2"/>
  <c r="F492" i="2"/>
  <c r="J492" i="2"/>
  <c r="N492" i="2"/>
  <c r="B493" i="2"/>
  <c r="F493" i="2"/>
  <c r="J493" i="2"/>
  <c r="N493" i="2"/>
  <c r="B494" i="2"/>
  <c r="F494" i="2"/>
  <c r="J494" i="2"/>
  <c r="N494" i="2"/>
  <c r="B495" i="2"/>
  <c r="F495" i="2"/>
  <c r="J495" i="2"/>
  <c r="N495" i="2"/>
  <c r="B496" i="2"/>
  <c r="F496" i="2"/>
  <c r="J496" i="2"/>
  <c r="N496" i="2"/>
  <c r="B497" i="2"/>
  <c r="F497" i="2"/>
  <c r="J497" i="2"/>
  <c r="N497" i="2"/>
  <c r="B498" i="2"/>
  <c r="F498" i="2"/>
  <c r="J498" i="2"/>
  <c r="N498" i="2"/>
  <c r="B499" i="2"/>
  <c r="F499" i="2"/>
  <c r="J499" i="2"/>
  <c r="N499" i="2"/>
  <c r="B500" i="2"/>
  <c r="F500" i="2"/>
  <c r="J500" i="2"/>
  <c r="N500" i="2"/>
  <c r="B501" i="2"/>
  <c r="F501" i="2"/>
  <c r="J501" i="2"/>
  <c r="N501" i="2"/>
  <c r="B502" i="2"/>
  <c r="F502" i="2"/>
  <c r="J502" i="2"/>
  <c r="N502" i="2"/>
  <c r="B503" i="2"/>
  <c r="F503" i="2"/>
  <c r="J503" i="2"/>
  <c r="N503" i="2"/>
  <c r="B504" i="2"/>
  <c r="F504" i="2"/>
  <c r="J504" i="2"/>
  <c r="N504" i="2"/>
  <c r="B505" i="2"/>
  <c r="F505" i="2"/>
  <c r="J505" i="2"/>
  <c r="N505" i="2"/>
  <c r="B506" i="2"/>
  <c r="F506" i="2"/>
  <c r="J506" i="2"/>
  <c r="N506" i="2"/>
  <c r="B507" i="2"/>
  <c r="F507" i="2"/>
  <c r="J507" i="2"/>
  <c r="N507" i="2"/>
  <c r="B508" i="2"/>
  <c r="F508" i="2"/>
  <c r="J508" i="2"/>
  <c r="N508" i="2"/>
  <c r="B509" i="2"/>
  <c r="F509" i="2"/>
  <c r="J509" i="2"/>
  <c r="N509" i="2"/>
  <c r="B510" i="2"/>
  <c r="F510" i="2"/>
  <c r="J510" i="2"/>
  <c r="N510" i="2"/>
  <c r="B511" i="2"/>
  <c r="F511" i="2"/>
  <c r="J511" i="2"/>
  <c r="N511" i="2"/>
  <c r="B512" i="2"/>
  <c r="F512" i="2"/>
  <c r="J512" i="2"/>
  <c r="N512" i="2"/>
  <c r="B513" i="2"/>
  <c r="F513" i="2"/>
  <c r="J513" i="2"/>
  <c r="N513" i="2"/>
  <c r="B514" i="2"/>
  <c r="F514" i="2"/>
  <c r="J514" i="2"/>
  <c r="N514" i="2"/>
  <c r="B515" i="2"/>
  <c r="F515" i="2"/>
  <c r="J515" i="2"/>
  <c r="N515" i="2"/>
  <c r="B516" i="2"/>
  <c r="F516" i="2"/>
  <c r="J516" i="2"/>
  <c r="N516" i="2"/>
  <c r="B517" i="2"/>
  <c r="F517" i="2"/>
  <c r="J517" i="2"/>
  <c r="N517" i="2"/>
  <c r="B518" i="2"/>
  <c r="F518" i="2"/>
  <c r="J518" i="2"/>
  <c r="N518" i="2"/>
  <c r="B519" i="2"/>
  <c r="F519" i="2"/>
  <c r="J519" i="2"/>
  <c r="N519" i="2"/>
  <c r="B520" i="2"/>
  <c r="F520" i="2"/>
  <c r="J520" i="2"/>
  <c r="N520" i="2"/>
  <c r="B521" i="2"/>
  <c r="F521" i="2"/>
  <c r="J521" i="2"/>
  <c r="N521" i="2"/>
  <c r="B522" i="2"/>
  <c r="F522" i="2"/>
  <c r="J522" i="2"/>
  <c r="N522" i="2"/>
  <c r="B523" i="2"/>
  <c r="F523" i="2"/>
  <c r="J523" i="2"/>
  <c r="N523" i="2"/>
  <c r="B524" i="2"/>
  <c r="F524" i="2"/>
  <c r="J524" i="2"/>
  <c r="N524" i="2"/>
  <c r="B525" i="2"/>
  <c r="F525" i="2"/>
  <c r="J525" i="2"/>
  <c r="N525" i="2"/>
  <c r="B526" i="2"/>
  <c r="F526" i="2"/>
  <c r="J526" i="2"/>
  <c r="N526" i="2"/>
  <c r="B527" i="2"/>
  <c r="F527" i="2"/>
  <c r="J527" i="2"/>
  <c r="N527" i="2"/>
  <c r="B528" i="2"/>
  <c r="F528" i="2"/>
  <c r="J528" i="2"/>
  <c r="N528" i="2"/>
  <c r="B529" i="2"/>
  <c r="F529" i="2"/>
  <c r="J529" i="2"/>
  <c r="N529" i="2"/>
  <c r="B530" i="2"/>
  <c r="F530" i="2"/>
  <c r="J530" i="2"/>
  <c r="N530" i="2"/>
  <c r="B531" i="2"/>
  <c r="F531" i="2"/>
  <c r="J531" i="2"/>
  <c r="N531" i="2"/>
  <c r="B532" i="2"/>
  <c r="F532" i="2"/>
  <c r="J532" i="2"/>
  <c r="N532" i="2"/>
  <c r="B533" i="2"/>
  <c r="F533" i="2"/>
  <c r="J533" i="2"/>
  <c r="N533" i="2"/>
  <c r="B534" i="2"/>
  <c r="F534" i="2"/>
  <c r="J534" i="2"/>
  <c r="N534" i="2"/>
  <c r="B535" i="2"/>
  <c r="F535" i="2"/>
  <c r="J535" i="2"/>
  <c r="N535" i="2"/>
  <c r="B536" i="2"/>
  <c r="F536" i="2"/>
  <c r="J536" i="2"/>
  <c r="N536" i="2"/>
  <c r="B537" i="2"/>
  <c r="F537" i="2"/>
  <c r="J537" i="2"/>
  <c r="N537" i="2"/>
  <c r="B538" i="2"/>
  <c r="F538" i="2"/>
  <c r="J538" i="2"/>
  <c r="N538" i="2"/>
  <c r="B539" i="2"/>
  <c r="F539" i="2"/>
  <c r="J539" i="2"/>
  <c r="N539" i="2"/>
  <c r="B540" i="2"/>
  <c r="F540" i="2"/>
  <c r="J540" i="2"/>
  <c r="N540" i="2"/>
  <c r="B541" i="2"/>
  <c r="F541" i="2"/>
  <c r="J541" i="2"/>
  <c r="N541" i="2"/>
  <c r="B542" i="2"/>
  <c r="F542" i="2"/>
  <c r="J542" i="2"/>
  <c r="N542" i="2"/>
  <c r="B543" i="2"/>
  <c r="F543" i="2"/>
  <c r="J543" i="2"/>
  <c r="N543" i="2"/>
  <c r="B544" i="2"/>
  <c r="F544" i="2"/>
  <c r="J544" i="2"/>
  <c r="N544" i="2"/>
  <c r="B545" i="2"/>
  <c r="F545" i="2"/>
  <c r="J545" i="2"/>
  <c r="N545" i="2"/>
  <c r="B546" i="2"/>
  <c r="F546" i="2"/>
  <c r="J546" i="2"/>
  <c r="N546" i="2"/>
  <c r="B547" i="2"/>
  <c r="F547" i="2"/>
  <c r="J547" i="2"/>
  <c r="N547" i="2"/>
  <c r="B548" i="2"/>
  <c r="F548" i="2"/>
  <c r="J548" i="2"/>
  <c r="N548" i="2"/>
  <c r="B549" i="2"/>
  <c r="F549" i="2"/>
  <c r="J549" i="2"/>
  <c r="N549" i="2"/>
  <c r="B550" i="2"/>
  <c r="F550" i="2"/>
  <c r="J550" i="2"/>
  <c r="N550" i="2"/>
  <c r="B551" i="2"/>
  <c r="F551" i="2"/>
  <c r="J551" i="2"/>
  <c r="N551" i="2"/>
  <c r="B552" i="2"/>
  <c r="F552" i="2"/>
  <c r="J552" i="2"/>
  <c r="N552" i="2"/>
  <c r="B553" i="2"/>
  <c r="F553" i="2"/>
  <c r="J553" i="2"/>
  <c r="N553" i="2"/>
  <c r="B554" i="2"/>
  <c r="F554" i="2"/>
  <c r="J554" i="2"/>
  <c r="N554" i="2"/>
  <c r="B555" i="2"/>
  <c r="F555" i="2"/>
  <c r="J555" i="2"/>
  <c r="N555" i="2"/>
  <c r="B556" i="2"/>
  <c r="F556" i="2"/>
  <c r="J556" i="2"/>
  <c r="N556" i="2"/>
  <c r="B557" i="2"/>
  <c r="F557" i="2"/>
  <c r="J557" i="2"/>
  <c r="N557" i="2"/>
  <c r="B558" i="2"/>
  <c r="F558" i="2"/>
  <c r="J558" i="2"/>
  <c r="N558" i="2"/>
  <c r="B559" i="2"/>
  <c r="F559" i="2"/>
  <c r="J559" i="2"/>
  <c r="N559" i="2"/>
  <c r="B560" i="2"/>
  <c r="F560" i="2"/>
  <c r="J560" i="2"/>
  <c r="N560" i="2"/>
  <c r="B561" i="2"/>
  <c r="F561" i="2"/>
  <c r="J561" i="2"/>
  <c r="N561" i="2"/>
  <c r="B562" i="2"/>
  <c r="F562" i="2"/>
  <c r="J562" i="2"/>
  <c r="N562" i="2"/>
  <c r="B563" i="2"/>
  <c r="F563" i="2"/>
  <c r="J563" i="2"/>
  <c r="N563" i="2"/>
  <c r="B564" i="2"/>
  <c r="F564" i="2"/>
  <c r="J564" i="2"/>
  <c r="N564" i="2"/>
  <c r="B565" i="2"/>
  <c r="F565" i="2"/>
  <c r="J565" i="2"/>
  <c r="N565" i="2"/>
  <c r="B566" i="2"/>
  <c r="F566" i="2"/>
  <c r="J566" i="2"/>
  <c r="N566" i="2"/>
  <c r="B567" i="2"/>
  <c r="F567" i="2"/>
  <c r="J567" i="2"/>
  <c r="N567" i="2"/>
  <c r="B568" i="2"/>
  <c r="F568" i="2"/>
  <c r="J568" i="2"/>
  <c r="N568" i="2"/>
  <c r="B569" i="2"/>
  <c r="F569" i="2"/>
  <c r="J569" i="2"/>
  <c r="N569" i="2"/>
  <c r="B570" i="2"/>
  <c r="F570" i="2"/>
  <c r="J570" i="2"/>
  <c r="N570" i="2"/>
  <c r="B571" i="2"/>
  <c r="F571" i="2"/>
  <c r="J571" i="2"/>
  <c r="N571" i="2"/>
  <c r="B572" i="2"/>
  <c r="F572" i="2"/>
  <c r="J572" i="2"/>
  <c r="N572" i="2"/>
  <c r="B573" i="2"/>
  <c r="F573" i="2"/>
  <c r="J573" i="2"/>
  <c r="N573" i="2"/>
  <c r="B574" i="2"/>
  <c r="F574" i="2"/>
  <c r="J574" i="2"/>
  <c r="N574" i="2"/>
  <c r="B575" i="2"/>
  <c r="F575" i="2"/>
  <c r="J575" i="2"/>
  <c r="N575" i="2"/>
  <c r="B576" i="2"/>
  <c r="F576" i="2"/>
  <c r="J576" i="2"/>
  <c r="N576" i="2"/>
  <c r="B577" i="2"/>
  <c r="F577" i="2"/>
  <c r="J577" i="2"/>
  <c r="N577" i="2"/>
  <c r="B578" i="2"/>
  <c r="F578" i="2"/>
  <c r="J578" i="2"/>
  <c r="N578" i="2"/>
  <c r="B579" i="2"/>
  <c r="F579" i="2"/>
  <c r="J579" i="2"/>
  <c r="N579" i="2"/>
  <c r="B580" i="2"/>
  <c r="F580" i="2"/>
  <c r="J580" i="2"/>
  <c r="N580" i="2"/>
  <c r="B581" i="2"/>
  <c r="F581" i="2"/>
  <c r="J581" i="2"/>
  <c r="N581" i="2"/>
  <c r="B582" i="2"/>
  <c r="F582" i="2"/>
  <c r="J582" i="2"/>
  <c r="N582" i="2"/>
  <c r="B583" i="2"/>
  <c r="F583" i="2"/>
  <c r="J583" i="2"/>
  <c r="N583" i="2"/>
  <c r="B584" i="2"/>
  <c r="F584" i="2"/>
  <c r="J584" i="2"/>
  <c r="N584" i="2"/>
  <c r="B585" i="2"/>
  <c r="F585" i="2"/>
  <c r="J585" i="2"/>
  <c r="N585" i="2"/>
  <c r="B586" i="2"/>
  <c r="F586" i="2"/>
  <c r="J586" i="2"/>
  <c r="N586" i="2"/>
  <c r="B587" i="2"/>
  <c r="F587" i="2"/>
  <c r="J587" i="2"/>
  <c r="N587" i="2"/>
  <c r="B588" i="2"/>
  <c r="F588" i="2"/>
  <c r="J588" i="2"/>
  <c r="N588" i="2"/>
  <c r="B589" i="2"/>
  <c r="F589" i="2"/>
  <c r="J589" i="2"/>
  <c r="N589" i="2"/>
  <c r="B590" i="2"/>
  <c r="F590" i="2"/>
  <c r="J590" i="2"/>
  <c r="N590" i="2"/>
  <c r="B591" i="2"/>
  <c r="F591" i="2"/>
  <c r="J591" i="2"/>
  <c r="N591" i="2"/>
  <c r="B592" i="2"/>
  <c r="F592" i="2"/>
  <c r="J592" i="2"/>
  <c r="N592" i="2"/>
  <c r="B593" i="2"/>
  <c r="F593" i="2"/>
  <c r="J593" i="2"/>
  <c r="N593" i="2"/>
  <c r="B594" i="2"/>
  <c r="F594" i="2"/>
  <c r="J594" i="2"/>
  <c r="N594" i="2"/>
  <c r="B595" i="2"/>
  <c r="F595" i="2"/>
  <c r="J595" i="2"/>
  <c r="N595" i="2"/>
  <c r="B596" i="2"/>
  <c r="F596" i="2"/>
  <c r="J596" i="2"/>
  <c r="N596" i="2"/>
  <c r="B597" i="2"/>
  <c r="F597" i="2"/>
  <c r="J597" i="2"/>
  <c r="N597" i="2"/>
  <c r="B598" i="2"/>
  <c r="F598" i="2"/>
  <c r="J598" i="2"/>
  <c r="N598" i="2"/>
  <c r="B599" i="2"/>
  <c r="F599" i="2"/>
  <c r="J599" i="2"/>
  <c r="N599" i="2"/>
  <c r="B600" i="2"/>
  <c r="F600" i="2"/>
  <c r="J600" i="2"/>
  <c r="N600" i="2"/>
  <c r="B601" i="2"/>
  <c r="F601" i="2"/>
  <c r="J601" i="2"/>
  <c r="N601" i="2"/>
  <c r="B602" i="2"/>
  <c r="F602" i="2"/>
  <c r="J602" i="2"/>
  <c r="N602" i="2"/>
  <c r="B603" i="2"/>
  <c r="F603" i="2"/>
  <c r="J603" i="2"/>
  <c r="N603" i="2"/>
  <c r="B604" i="2"/>
  <c r="F604" i="2"/>
  <c r="J604" i="2"/>
  <c r="N604" i="2"/>
  <c r="B605" i="2"/>
  <c r="F605" i="2"/>
  <c r="J605" i="2"/>
  <c r="N605" i="2"/>
  <c r="B606" i="2"/>
  <c r="F606" i="2"/>
  <c r="J606" i="2"/>
  <c r="N606" i="2"/>
  <c r="B607" i="2"/>
  <c r="F607" i="2"/>
  <c r="J607" i="2"/>
  <c r="N607" i="2"/>
  <c r="B608" i="2"/>
  <c r="F608" i="2"/>
  <c r="J608" i="2"/>
  <c r="N608" i="2"/>
  <c r="B609" i="2"/>
  <c r="F609" i="2"/>
  <c r="J609" i="2"/>
  <c r="N609" i="2"/>
  <c r="B610" i="2"/>
  <c r="F610" i="2"/>
  <c r="J610" i="2"/>
  <c r="N610" i="2"/>
  <c r="B611" i="2"/>
  <c r="F611" i="2"/>
  <c r="J611" i="2"/>
  <c r="N611" i="2"/>
  <c r="B612" i="2"/>
  <c r="F612" i="2"/>
  <c r="J612" i="2"/>
  <c r="N612" i="2"/>
  <c r="B613" i="2"/>
  <c r="F613" i="2"/>
  <c r="J613" i="2"/>
  <c r="N613" i="2"/>
  <c r="B614" i="2"/>
  <c r="F614" i="2"/>
  <c r="J614" i="2"/>
  <c r="N614" i="2"/>
  <c r="B615" i="2"/>
  <c r="F615" i="2"/>
  <c r="J615" i="2"/>
  <c r="N615" i="2"/>
  <c r="B616" i="2"/>
  <c r="F616" i="2"/>
  <c r="J616" i="2"/>
  <c r="N616" i="2"/>
  <c r="B617" i="2"/>
  <c r="F617" i="2"/>
  <c r="J617" i="2"/>
  <c r="N617" i="2"/>
  <c r="B618" i="2"/>
  <c r="F618" i="2"/>
  <c r="J618" i="2"/>
  <c r="N618" i="2"/>
  <c r="B619" i="2"/>
  <c r="F619" i="2"/>
  <c r="J619" i="2"/>
  <c r="N619" i="2"/>
  <c r="B620" i="2"/>
  <c r="F620" i="2"/>
  <c r="J620" i="2"/>
  <c r="N620" i="2"/>
  <c r="B621" i="2"/>
  <c r="F621" i="2"/>
  <c r="J621" i="2"/>
  <c r="N621" i="2"/>
  <c r="B622" i="2"/>
  <c r="F622" i="2"/>
  <c r="J622" i="2"/>
  <c r="N622" i="2"/>
  <c r="B623" i="2"/>
  <c r="F623" i="2"/>
  <c r="J623" i="2"/>
  <c r="N623" i="2"/>
  <c r="B624" i="2"/>
  <c r="F624" i="2"/>
  <c r="J624" i="2"/>
  <c r="N624" i="2"/>
  <c r="B625" i="2"/>
  <c r="F625" i="2"/>
  <c r="J625" i="2"/>
  <c r="N625" i="2"/>
  <c r="B626" i="2"/>
  <c r="F626" i="2"/>
  <c r="J626" i="2"/>
  <c r="N626" i="2"/>
  <c r="B627" i="2"/>
  <c r="F627" i="2"/>
  <c r="J627" i="2"/>
  <c r="N627" i="2"/>
  <c r="B628" i="2"/>
  <c r="F628" i="2"/>
  <c r="J628" i="2"/>
  <c r="N628" i="2"/>
  <c r="B629" i="2"/>
  <c r="F629" i="2"/>
  <c r="J629" i="2"/>
  <c r="N629" i="2"/>
  <c r="B630" i="2"/>
  <c r="F630" i="2"/>
  <c r="J630" i="2"/>
  <c r="N630" i="2"/>
  <c r="B631" i="2"/>
  <c r="F631" i="2"/>
  <c r="J631" i="2"/>
  <c r="N631" i="2"/>
  <c r="B632" i="2"/>
  <c r="F632" i="2"/>
  <c r="J632" i="2"/>
  <c r="N632" i="2"/>
  <c r="B633" i="2"/>
  <c r="F633" i="2"/>
  <c r="J633" i="2"/>
  <c r="N633" i="2"/>
  <c r="B634" i="2"/>
  <c r="F634" i="2"/>
  <c r="J634" i="2"/>
  <c r="N634" i="2"/>
  <c r="B635" i="2"/>
  <c r="F635" i="2"/>
  <c r="J635" i="2"/>
  <c r="N635" i="2"/>
  <c r="B636" i="2"/>
  <c r="F636" i="2"/>
  <c r="J636" i="2"/>
  <c r="N636" i="2"/>
  <c r="B637" i="2"/>
  <c r="F637" i="2"/>
  <c r="J637" i="2"/>
  <c r="N637" i="2"/>
  <c r="B638" i="2"/>
  <c r="F638" i="2"/>
  <c r="J638" i="2"/>
  <c r="N638" i="2"/>
  <c r="B639" i="2"/>
  <c r="F639" i="2"/>
  <c r="J639" i="2"/>
  <c r="N639" i="2"/>
  <c r="B640" i="2"/>
  <c r="F640" i="2"/>
  <c r="J640" i="2"/>
  <c r="N640" i="2"/>
  <c r="B641" i="2"/>
  <c r="F641" i="2"/>
  <c r="J641" i="2"/>
  <c r="N641" i="2"/>
  <c r="B642" i="2"/>
  <c r="F642" i="2"/>
  <c r="J642" i="2"/>
  <c r="N642" i="2"/>
  <c r="B643" i="2"/>
  <c r="F643" i="2"/>
  <c r="J643" i="2"/>
  <c r="N643" i="2"/>
  <c r="B644" i="2"/>
  <c r="F644" i="2"/>
  <c r="J644" i="2"/>
  <c r="N644" i="2"/>
  <c r="B645" i="2"/>
  <c r="F645" i="2"/>
  <c r="J645" i="2"/>
  <c r="N645" i="2"/>
  <c r="B646" i="2"/>
  <c r="F646" i="2"/>
  <c r="J646" i="2"/>
  <c r="N646" i="2"/>
  <c r="B647" i="2"/>
  <c r="F647" i="2"/>
  <c r="J647" i="2"/>
  <c r="N647" i="2"/>
  <c r="B648" i="2"/>
  <c r="F648" i="2"/>
  <c r="J648" i="2"/>
  <c r="N648" i="2"/>
  <c r="B649" i="2"/>
  <c r="F649" i="2"/>
  <c r="J649" i="2"/>
  <c r="N649" i="2"/>
  <c r="B650" i="2"/>
  <c r="F650" i="2"/>
  <c r="J650" i="2"/>
  <c r="N650" i="2"/>
  <c r="B651" i="2"/>
  <c r="F651" i="2"/>
  <c r="J651" i="2"/>
  <c r="N651" i="2"/>
  <c r="B652" i="2"/>
  <c r="F652" i="2"/>
  <c r="J652" i="2"/>
  <c r="N652" i="2"/>
  <c r="B653" i="2"/>
  <c r="F653" i="2"/>
  <c r="J653" i="2"/>
  <c r="N653" i="2"/>
  <c r="B654" i="2"/>
  <c r="F654" i="2"/>
  <c r="J654" i="2"/>
  <c r="N654" i="2"/>
  <c r="B655" i="2"/>
  <c r="F655" i="2"/>
  <c r="J655" i="2"/>
  <c r="N655" i="2"/>
  <c r="B656" i="2"/>
  <c r="F656" i="2"/>
  <c r="J656" i="2"/>
  <c r="N656" i="2"/>
  <c r="B657" i="2"/>
  <c r="F657" i="2"/>
  <c r="J657" i="2"/>
  <c r="N657" i="2"/>
  <c r="B658" i="2"/>
  <c r="F658" i="2"/>
  <c r="J658" i="2"/>
  <c r="N658" i="2"/>
  <c r="B659" i="2"/>
  <c r="F659" i="2"/>
  <c r="J659" i="2"/>
  <c r="N659" i="2"/>
  <c r="B660" i="2"/>
  <c r="F660" i="2"/>
  <c r="J660" i="2"/>
  <c r="N660" i="2"/>
  <c r="B661" i="2"/>
  <c r="F661" i="2"/>
  <c r="J661" i="2"/>
  <c r="N661" i="2"/>
  <c r="B662" i="2"/>
  <c r="F662" i="2"/>
  <c r="J662" i="2"/>
  <c r="N662" i="2"/>
  <c r="B663" i="2"/>
  <c r="F663" i="2"/>
  <c r="J663" i="2"/>
  <c r="N663" i="2"/>
  <c r="B664" i="2"/>
  <c r="F664" i="2"/>
  <c r="J664" i="2"/>
  <c r="N664" i="2"/>
  <c r="B665" i="2"/>
  <c r="F665" i="2"/>
  <c r="J665" i="2"/>
  <c r="N665" i="2"/>
  <c r="B666" i="2"/>
  <c r="F666" i="2"/>
  <c r="J666" i="2"/>
  <c r="N666" i="2"/>
  <c r="B667" i="2"/>
  <c r="F667" i="2"/>
  <c r="J667" i="2"/>
  <c r="N667" i="2"/>
  <c r="B668" i="2"/>
  <c r="F668" i="2"/>
  <c r="J668" i="2"/>
  <c r="N668" i="2"/>
  <c r="B669" i="2"/>
  <c r="F669" i="2"/>
  <c r="J669" i="2"/>
  <c r="N669" i="2"/>
  <c r="B670" i="2"/>
  <c r="F670" i="2"/>
  <c r="J670" i="2"/>
  <c r="N670" i="2"/>
  <c r="B671" i="2"/>
  <c r="F671" i="2"/>
  <c r="J671" i="2"/>
  <c r="N671" i="2"/>
  <c r="B672" i="2"/>
  <c r="F672" i="2"/>
  <c r="J672" i="2"/>
  <c r="N672" i="2"/>
  <c r="B673" i="2"/>
  <c r="F673" i="2"/>
  <c r="J673" i="2"/>
  <c r="N673" i="2"/>
  <c r="B674" i="2"/>
  <c r="F674" i="2"/>
  <c r="J674" i="2"/>
  <c r="N674" i="2"/>
  <c r="B675" i="2"/>
  <c r="F675" i="2"/>
  <c r="J675" i="2"/>
  <c r="N675" i="2"/>
  <c r="B676" i="2"/>
  <c r="F676" i="2"/>
  <c r="J676" i="2"/>
  <c r="N676" i="2"/>
  <c r="B677" i="2"/>
  <c r="F677" i="2"/>
  <c r="J677" i="2"/>
  <c r="N677" i="2"/>
  <c r="B678" i="2"/>
  <c r="F678" i="2"/>
  <c r="J678" i="2"/>
  <c r="N678" i="2"/>
  <c r="B679" i="2"/>
  <c r="F679" i="2"/>
  <c r="J679" i="2"/>
  <c r="N679" i="2"/>
  <c r="B680" i="2"/>
  <c r="F680" i="2"/>
  <c r="J680" i="2"/>
  <c r="N680" i="2"/>
  <c r="B681" i="2"/>
  <c r="F681" i="2"/>
  <c r="J681" i="2"/>
  <c r="N681" i="2"/>
  <c r="B682" i="2"/>
  <c r="F682" i="2"/>
  <c r="J682" i="2"/>
  <c r="N682" i="2"/>
  <c r="B683" i="2"/>
  <c r="F683" i="2"/>
  <c r="J683" i="2"/>
  <c r="N683" i="2"/>
  <c r="B684" i="2"/>
  <c r="F684" i="2"/>
  <c r="J684" i="2"/>
  <c r="N684" i="2"/>
  <c r="B685" i="2"/>
  <c r="F685" i="2"/>
  <c r="J685" i="2"/>
  <c r="N685" i="2"/>
  <c r="B686" i="2"/>
  <c r="F686" i="2"/>
  <c r="J686" i="2"/>
  <c r="N686" i="2"/>
  <c r="B687" i="2"/>
  <c r="F687" i="2"/>
  <c r="J687" i="2"/>
  <c r="N687" i="2"/>
  <c r="B688" i="2"/>
  <c r="F688" i="2"/>
  <c r="J688" i="2"/>
  <c r="N688" i="2"/>
  <c r="B689" i="2"/>
  <c r="F689" i="2"/>
  <c r="J689" i="2"/>
  <c r="N689" i="2"/>
  <c r="B690" i="2"/>
  <c r="F690" i="2"/>
  <c r="J690" i="2"/>
  <c r="N690" i="2"/>
  <c r="B691" i="2"/>
  <c r="F691" i="2"/>
  <c r="J691" i="2"/>
  <c r="N691" i="2"/>
  <c r="B692" i="2"/>
  <c r="F692" i="2"/>
  <c r="J692" i="2"/>
  <c r="N692" i="2"/>
  <c r="B693" i="2"/>
  <c r="F693" i="2"/>
  <c r="J693" i="2"/>
  <c r="N693" i="2"/>
  <c r="B694" i="2"/>
  <c r="F694" i="2"/>
  <c r="J694" i="2"/>
  <c r="N694" i="2"/>
  <c r="B695" i="2"/>
  <c r="F695" i="2"/>
  <c r="J695" i="2"/>
  <c r="N695" i="2"/>
  <c r="B696" i="2"/>
  <c r="F696" i="2"/>
  <c r="J696" i="2"/>
  <c r="N696" i="2"/>
  <c r="B697" i="2"/>
  <c r="F697" i="2"/>
  <c r="J697" i="2"/>
  <c r="N697" i="2"/>
  <c r="B698" i="2"/>
  <c r="F698" i="2"/>
  <c r="J698" i="2"/>
  <c r="N698" i="2"/>
  <c r="B699" i="2"/>
  <c r="F699" i="2"/>
  <c r="J699" i="2"/>
  <c r="N699" i="2"/>
  <c r="B700" i="2"/>
  <c r="F700" i="2"/>
  <c r="J700" i="2"/>
  <c r="N700" i="2"/>
  <c r="B701" i="2"/>
  <c r="F701" i="2"/>
  <c r="J701" i="2"/>
  <c r="N701" i="2"/>
  <c r="B702" i="2"/>
  <c r="F702" i="2"/>
  <c r="J702" i="2"/>
  <c r="N702" i="2"/>
  <c r="B703" i="2"/>
  <c r="F703" i="2"/>
  <c r="J703" i="2"/>
  <c r="N703" i="2"/>
  <c r="B704" i="2"/>
  <c r="F704" i="2"/>
  <c r="J704" i="2"/>
  <c r="N704" i="2"/>
  <c r="B705" i="2"/>
  <c r="F705" i="2"/>
  <c r="J705" i="2"/>
  <c r="N705" i="2"/>
  <c r="B706" i="2"/>
  <c r="F706" i="2"/>
  <c r="J706" i="2"/>
  <c r="N706" i="2"/>
  <c r="B707" i="2"/>
  <c r="F707" i="2"/>
  <c r="J707" i="2"/>
  <c r="N707" i="2"/>
  <c r="B708" i="2"/>
  <c r="F708" i="2"/>
  <c r="J708" i="2"/>
  <c r="N708" i="2"/>
  <c r="B709" i="2"/>
  <c r="F709" i="2"/>
  <c r="J709" i="2"/>
  <c r="N709" i="2"/>
  <c r="B710" i="2"/>
  <c r="F710" i="2"/>
  <c r="J710" i="2"/>
  <c r="N710" i="2"/>
  <c r="B711" i="2"/>
  <c r="F711" i="2"/>
  <c r="J711" i="2"/>
  <c r="N711" i="2"/>
  <c r="B712" i="2"/>
  <c r="F712" i="2"/>
  <c r="J712" i="2"/>
  <c r="N712" i="2"/>
  <c r="B713" i="2"/>
  <c r="F713" i="2"/>
  <c r="J713" i="2"/>
  <c r="N713" i="2"/>
  <c r="B714" i="2"/>
  <c r="F714" i="2"/>
  <c r="J714" i="2"/>
  <c r="N714" i="2"/>
  <c r="B715" i="2"/>
  <c r="F715" i="2"/>
  <c r="J715" i="2"/>
  <c r="N715" i="2"/>
  <c r="B716" i="2"/>
  <c r="F716" i="2"/>
  <c r="J716" i="2"/>
  <c r="N716" i="2"/>
  <c r="B717" i="2"/>
  <c r="F717" i="2"/>
  <c r="J717" i="2"/>
  <c r="N717" i="2"/>
  <c r="B718" i="2"/>
  <c r="F718" i="2"/>
  <c r="J718" i="2"/>
  <c r="N718" i="2"/>
  <c r="B719" i="2"/>
  <c r="F719" i="2"/>
  <c r="J719" i="2"/>
  <c r="N719" i="2"/>
  <c r="B720" i="2"/>
  <c r="F720" i="2"/>
  <c r="J720" i="2"/>
  <c r="N720" i="2"/>
  <c r="B721" i="2"/>
  <c r="F721" i="2"/>
  <c r="J721" i="2"/>
  <c r="N721" i="2"/>
  <c r="B722" i="2"/>
  <c r="F722" i="2"/>
  <c r="J722" i="2"/>
  <c r="N722" i="2"/>
  <c r="B723" i="2"/>
  <c r="F723" i="2"/>
  <c r="J723" i="2"/>
  <c r="N723" i="2"/>
  <c r="B724" i="2"/>
  <c r="F724" i="2"/>
  <c r="J724" i="2"/>
  <c r="N724" i="2"/>
  <c r="B725" i="2"/>
  <c r="F725" i="2"/>
  <c r="J725" i="2"/>
  <c r="N725" i="2"/>
  <c r="B726" i="2"/>
  <c r="F726" i="2"/>
  <c r="J726" i="2"/>
  <c r="N726" i="2"/>
  <c r="B727" i="2"/>
  <c r="F727" i="2"/>
  <c r="J727" i="2"/>
  <c r="N727" i="2"/>
  <c r="B728" i="2"/>
  <c r="F728" i="2"/>
  <c r="J728" i="2"/>
  <c r="N728" i="2"/>
  <c r="B729" i="2"/>
  <c r="F729" i="2"/>
  <c r="J729" i="2"/>
  <c r="N729" i="2"/>
  <c r="B730" i="2"/>
  <c r="F730" i="2"/>
  <c r="J730" i="2"/>
  <c r="N730" i="2"/>
  <c r="B731" i="2"/>
  <c r="F731" i="2"/>
  <c r="J731" i="2"/>
  <c r="N731" i="2"/>
  <c r="B732" i="2"/>
  <c r="F732" i="2"/>
  <c r="J732" i="2"/>
  <c r="N732" i="2"/>
  <c r="B733" i="2"/>
  <c r="F733" i="2"/>
  <c r="J733" i="2"/>
  <c r="N733" i="2"/>
  <c r="B734" i="2"/>
  <c r="F734" i="2"/>
  <c r="J734" i="2"/>
  <c r="N734" i="2"/>
  <c r="B735" i="2"/>
  <c r="F735" i="2"/>
  <c r="J735" i="2"/>
  <c r="N735" i="2"/>
  <c r="B736" i="2"/>
  <c r="F736" i="2"/>
  <c r="J736" i="2"/>
  <c r="N736" i="2"/>
  <c r="B737" i="2"/>
  <c r="F737" i="2"/>
  <c r="J737" i="2"/>
  <c r="N737" i="2"/>
  <c r="B738" i="2"/>
  <c r="F738" i="2"/>
  <c r="J738" i="2"/>
  <c r="N738" i="2"/>
  <c r="B739" i="2"/>
  <c r="F739" i="2"/>
  <c r="J739" i="2"/>
  <c r="N739" i="2"/>
  <c r="B740" i="2"/>
  <c r="F740" i="2"/>
  <c r="J740" i="2"/>
  <c r="N740" i="2"/>
  <c r="B741" i="2"/>
  <c r="F741" i="2"/>
  <c r="J741" i="2"/>
  <c r="N741" i="2"/>
  <c r="B742" i="2"/>
  <c r="F742" i="2"/>
  <c r="J742" i="2"/>
  <c r="N742" i="2"/>
  <c r="B743" i="2"/>
  <c r="F743" i="2"/>
  <c r="J743" i="2"/>
  <c r="N743" i="2"/>
  <c r="B744" i="2"/>
  <c r="F744" i="2"/>
  <c r="J744" i="2"/>
  <c r="N744" i="2"/>
  <c r="B745" i="2"/>
  <c r="F745" i="2"/>
  <c r="J745" i="2"/>
  <c r="N745" i="2"/>
  <c r="B746" i="2"/>
  <c r="F746" i="2"/>
  <c r="J746" i="2"/>
  <c r="N746" i="2"/>
  <c r="B747" i="2"/>
  <c r="F747" i="2"/>
  <c r="J747" i="2"/>
  <c r="N747" i="2"/>
  <c r="B748" i="2"/>
  <c r="F748" i="2"/>
  <c r="J748" i="2"/>
  <c r="N748" i="2"/>
  <c r="B749" i="2"/>
  <c r="F749" i="2"/>
  <c r="J749" i="2"/>
  <c r="N749" i="2"/>
  <c r="B750" i="2"/>
  <c r="F750" i="2"/>
  <c r="J750" i="2"/>
  <c r="N750" i="2"/>
  <c r="B751" i="2"/>
  <c r="F751" i="2"/>
  <c r="J751" i="2"/>
  <c r="N751" i="2"/>
  <c r="B752" i="2"/>
  <c r="F752" i="2"/>
  <c r="J752" i="2"/>
  <c r="N752" i="2"/>
  <c r="B753" i="2"/>
  <c r="F753" i="2"/>
  <c r="J753" i="2"/>
  <c r="N753" i="2"/>
  <c r="B754" i="2"/>
  <c r="F754" i="2"/>
  <c r="J754" i="2"/>
  <c r="N754" i="2"/>
  <c r="B755" i="2"/>
  <c r="F755" i="2"/>
  <c r="J755" i="2"/>
  <c r="N755" i="2"/>
  <c r="B756" i="2"/>
  <c r="F756" i="2"/>
  <c r="J756" i="2"/>
  <c r="N756" i="2"/>
  <c r="B757" i="2"/>
  <c r="F757" i="2"/>
  <c r="J757" i="2"/>
  <c r="N757" i="2"/>
  <c r="B758" i="2"/>
  <c r="F758" i="2"/>
  <c r="J758" i="2"/>
  <c r="N758" i="2"/>
  <c r="B759" i="2"/>
  <c r="F759" i="2"/>
  <c r="J759" i="2"/>
  <c r="N759" i="2"/>
  <c r="B760" i="2"/>
  <c r="F760" i="2"/>
  <c r="J760" i="2"/>
  <c r="N760" i="2"/>
  <c r="B761" i="2"/>
  <c r="F761" i="2"/>
  <c r="J761" i="2"/>
  <c r="N761" i="2"/>
  <c r="B762" i="2"/>
  <c r="F762" i="2"/>
  <c r="J762" i="2"/>
  <c r="N762" i="2"/>
  <c r="B763" i="2"/>
  <c r="F763" i="2"/>
  <c r="J763" i="2"/>
  <c r="N763" i="2"/>
  <c r="B764" i="2"/>
  <c r="F764" i="2"/>
  <c r="J764" i="2"/>
  <c r="N764" i="2"/>
  <c r="B765" i="2"/>
  <c r="F765" i="2"/>
  <c r="J765" i="2"/>
  <c r="N765" i="2"/>
  <c r="B766" i="2"/>
  <c r="F766" i="2"/>
  <c r="J766" i="2"/>
  <c r="N766" i="2"/>
  <c r="B767" i="2"/>
  <c r="F767" i="2"/>
  <c r="J767" i="2"/>
  <c r="N767" i="2"/>
  <c r="B768" i="2"/>
  <c r="F768" i="2"/>
  <c r="J768" i="2"/>
  <c r="N768" i="2"/>
  <c r="B769" i="2"/>
  <c r="F769" i="2"/>
  <c r="J769" i="2"/>
  <c r="N769" i="2"/>
  <c r="B770" i="2"/>
  <c r="F770" i="2"/>
  <c r="J770" i="2"/>
  <c r="N770" i="2"/>
  <c r="B771" i="2"/>
  <c r="F771" i="2"/>
  <c r="J771" i="2"/>
  <c r="N771" i="2"/>
  <c r="B772" i="2"/>
  <c r="F772" i="2"/>
  <c r="J772" i="2"/>
  <c r="N772" i="2"/>
  <c r="B773" i="2"/>
  <c r="F773" i="2"/>
  <c r="J773" i="2"/>
  <c r="N773" i="2"/>
  <c r="B774" i="2"/>
  <c r="F774" i="2"/>
  <c r="J774" i="2"/>
  <c r="N774" i="2"/>
  <c r="B775" i="2"/>
  <c r="F775" i="2"/>
  <c r="J775" i="2"/>
  <c r="N775" i="2"/>
  <c r="B776" i="2"/>
  <c r="F776" i="2"/>
  <c r="J776" i="2"/>
  <c r="N776" i="2"/>
  <c r="B777" i="2"/>
  <c r="F777" i="2"/>
  <c r="J777" i="2"/>
  <c r="N777" i="2"/>
  <c r="B778" i="2"/>
  <c r="F778" i="2"/>
  <c r="J778" i="2"/>
  <c r="N778" i="2"/>
  <c r="B779" i="2"/>
  <c r="F779" i="2"/>
  <c r="J779" i="2"/>
  <c r="N779" i="2"/>
  <c r="B780" i="2"/>
  <c r="F780" i="2"/>
  <c r="J780" i="2"/>
  <c r="N780" i="2"/>
  <c r="B781" i="2"/>
  <c r="F781" i="2"/>
  <c r="J781" i="2"/>
  <c r="N781" i="2"/>
  <c r="B782" i="2"/>
  <c r="F782" i="2"/>
  <c r="J782" i="2"/>
  <c r="N782" i="2"/>
  <c r="B783" i="2"/>
  <c r="F783" i="2"/>
  <c r="J783" i="2"/>
  <c r="N783" i="2"/>
  <c r="B784" i="2"/>
  <c r="F784" i="2"/>
  <c r="J784" i="2"/>
  <c r="N784" i="2"/>
  <c r="B785" i="2"/>
  <c r="F785" i="2"/>
  <c r="J785" i="2"/>
  <c r="N785" i="2"/>
  <c r="B786" i="2"/>
  <c r="F786" i="2"/>
  <c r="J786" i="2"/>
  <c r="N786" i="2"/>
  <c r="B787" i="2"/>
  <c r="F787" i="2"/>
  <c r="J787" i="2"/>
  <c r="N787" i="2"/>
  <c r="B788" i="2"/>
  <c r="F788" i="2"/>
  <c r="J788" i="2"/>
  <c r="N788" i="2"/>
  <c r="B789" i="2"/>
  <c r="F789" i="2"/>
  <c r="J789" i="2"/>
  <c r="N789" i="2"/>
  <c r="B790" i="2"/>
  <c r="F790" i="2"/>
  <c r="J790" i="2"/>
  <c r="N790" i="2"/>
  <c r="B791" i="2"/>
  <c r="F791" i="2"/>
  <c r="J791" i="2"/>
  <c r="N791" i="2"/>
  <c r="B792" i="2"/>
  <c r="F792" i="2"/>
  <c r="J792" i="2"/>
  <c r="N792" i="2"/>
  <c r="B793" i="2"/>
  <c r="F793" i="2"/>
  <c r="J793" i="2"/>
  <c r="N793" i="2"/>
  <c r="B794" i="2"/>
  <c r="F794" i="2"/>
  <c r="J794" i="2"/>
  <c r="N794" i="2"/>
  <c r="B795" i="2"/>
  <c r="F795" i="2"/>
  <c r="J795" i="2"/>
  <c r="N795" i="2"/>
  <c r="B796" i="2"/>
  <c r="F796" i="2"/>
  <c r="J796" i="2"/>
  <c r="N796" i="2"/>
  <c r="B797" i="2"/>
  <c r="F797" i="2"/>
  <c r="J797" i="2"/>
  <c r="N797" i="2"/>
  <c r="B798" i="2"/>
  <c r="F798" i="2"/>
  <c r="J798" i="2"/>
  <c r="N798" i="2"/>
  <c r="B799" i="2"/>
  <c r="F799" i="2"/>
  <c r="J799" i="2"/>
  <c r="N799" i="2"/>
  <c r="B800" i="2"/>
  <c r="F800" i="2"/>
  <c r="J800" i="2"/>
  <c r="N800" i="2"/>
  <c r="B801" i="2"/>
  <c r="F801" i="2"/>
  <c r="J801" i="2"/>
  <c r="N801" i="2"/>
  <c r="B802" i="2"/>
  <c r="F802" i="2"/>
  <c r="J802" i="2"/>
  <c r="N802" i="2"/>
  <c r="B803" i="2"/>
  <c r="F803" i="2"/>
  <c r="J803" i="2"/>
  <c r="N803" i="2"/>
  <c r="B804" i="2"/>
  <c r="F804" i="2"/>
  <c r="J804" i="2"/>
  <c r="N804" i="2"/>
  <c r="B805" i="2"/>
  <c r="F805" i="2"/>
  <c r="J805" i="2"/>
  <c r="N805" i="2"/>
  <c r="B806" i="2"/>
  <c r="F806" i="2"/>
  <c r="J806" i="2"/>
  <c r="N806" i="2"/>
  <c r="B807" i="2"/>
  <c r="F807" i="2"/>
  <c r="J807" i="2"/>
  <c r="N807" i="2"/>
  <c r="B808" i="2"/>
  <c r="F808" i="2"/>
  <c r="J808" i="2"/>
  <c r="N808" i="2"/>
  <c r="B809" i="2"/>
  <c r="F809" i="2"/>
  <c r="J809" i="2"/>
  <c r="N809" i="2"/>
  <c r="B810" i="2"/>
  <c r="F810" i="2"/>
  <c r="J810" i="2"/>
  <c r="N810" i="2"/>
  <c r="B811" i="2"/>
  <c r="F811" i="2"/>
  <c r="J811" i="2"/>
  <c r="N811" i="2"/>
  <c r="B812" i="2"/>
  <c r="F812" i="2"/>
  <c r="J812" i="2"/>
  <c r="N812" i="2"/>
  <c r="B813" i="2"/>
  <c r="F813" i="2"/>
  <c r="J813" i="2"/>
  <c r="N813" i="2"/>
  <c r="B814" i="2"/>
  <c r="F814" i="2"/>
  <c r="J814" i="2"/>
  <c r="N814" i="2"/>
  <c r="B815" i="2"/>
  <c r="F815" i="2"/>
  <c r="J815" i="2"/>
  <c r="N815" i="2"/>
  <c r="B816" i="2"/>
  <c r="F816" i="2"/>
  <c r="J816" i="2"/>
  <c r="N816" i="2"/>
  <c r="B817" i="2"/>
  <c r="F817" i="2"/>
  <c r="J817" i="2"/>
  <c r="N817" i="2"/>
  <c r="B818" i="2"/>
  <c r="F818" i="2"/>
  <c r="J818" i="2"/>
  <c r="N818" i="2"/>
  <c r="B819" i="2"/>
  <c r="F819" i="2"/>
  <c r="J819" i="2"/>
  <c r="N819" i="2"/>
  <c r="B820" i="2"/>
  <c r="F820" i="2"/>
  <c r="J820" i="2"/>
  <c r="N820" i="2"/>
  <c r="B821" i="2"/>
  <c r="F821" i="2"/>
  <c r="J821" i="2"/>
  <c r="N821" i="2"/>
  <c r="B822" i="2"/>
  <c r="F822" i="2"/>
  <c r="J822" i="2"/>
  <c r="N822" i="2"/>
  <c r="B823" i="2"/>
  <c r="F823" i="2"/>
  <c r="J823" i="2"/>
  <c r="N823" i="2"/>
  <c r="B824" i="2"/>
  <c r="F824" i="2"/>
  <c r="J824" i="2"/>
  <c r="N824" i="2"/>
  <c r="B825" i="2"/>
  <c r="F825" i="2"/>
  <c r="J825" i="2"/>
  <c r="N825" i="2"/>
  <c r="B826" i="2"/>
  <c r="F826" i="2"/>
  <c r="J826" i="2"/>
  <c r="N826" i="2"/>
  <c r="B827" i="2"/>
  <c r="F827" i="2"/>
  <c r="J827" i="2"/>
  <c r="N827" i="2"/>
  <c r="B828" i="2"/>
  <c r="F828" i="2"/>
  <c r="J828" i="2"/>
  <c r="N828" i="2"/>
  <c r="B829" i="2"/>
  <c r="F829" i="2"/>
  <c r="J829" i="2"/>
  <c r="N829" i="2"/>
  <c r="B830" i="2"/>
  <c r="F830" i="2"/>
  <c r="J830" i="2"/>
  <c r="N830" i="2"/>
  <c r="B831" i="2"/>
  <c r="F831" i="2"/>
  <c r="J831" i="2"/>
  <c r="N831" i="2"/>
  <c r="B832" i="2"/>
  <c r="F832" i="2"/>
  <c r="J832" i="2"/>
  <c r="N832" i="2"/>
  <c r="B833" i="2"/>
  <c r="F833" i="2"/>
  <c r="J833" i="2"/>
  <c r="N833" i="2"/>
  <c r="B834" i="2"/>
  <c r="F834" i="2"/>
  <c r="J834" i="2"/>
  <c r="N834" i="2"/>
  <c r="B835" i="2"/>
  <c r="F835" i="2"/>
  <c r="J835" i="2"/>
  <c r="N835" i="2"/>
  <c r="B836" i="2"/>
  <c r="F836" i="2"/>
  <c r="J836" i="2"/>
  <c r="N836" i="2"/>
  <c r="B837" i="2"/>
  <c r="F837" i="2"/>
  <c r="J837" i="2"/>
  <c r="N837" i="2"/>
  <c r="B838" i="2"/>
  <c r="F838" i="2"/>
  <c r="J838" i="2"/>
  <c r="N838" i="2"/>
  <c r="B839" i="2"/>
  <c r="F839" i="2"/>
  <c r="J839" i="2"/>
  <c r="N839" i="2"/>
  <c r="B840" i="2"/>
  <c r="F840" i="2"/>
  <c r="J840" i="2"/>
  <c r="N840" i="2"/>
  <c r="B841" i="2"/>
  <c r="F841" i="2"/>
  <c r="J841" i="2"/>
  <c r="N841" i="2"/>
  <c r="B842" i="2"/>
  <c r="F842" i="2"/>
  <c r="J842" i="2"/>
  <c r="N842" i="2"/>
  <c r="B843" i="2"/>
  <c r="F843" i="2"/>
  <c r="J843" i="2"/>
  <c r="N843" i="2"/>
  <c r="B844" i="2"/>
  <c r="F844" i="2"/>
  <c r="J844" i="2"/>
  <c r="N844" i="2"/>
  <c r="B845" i="2"/>
  <c r="F845" i="2"/>
  <c r="J845" i="2"/>
  <c r="N845" i="2"/>
  <c r="B846" i="2"/>
  <c r="F846" i="2"/>
  <c r="J846" i="2"/>
  <c r="N846" i="2"/>
  <c r="B847" i="2"/>
  <c r="F847" i="2"/>
  <c r="J847" i="2"/>
  <c r="N847" i="2"/>
  <c r="B848" i="2"/>
  <c r="F848" i="2"/>
  <c r="J848" i="2"/>
  <c r="N848" i="2"/>
  <c r="B849" i="2"/>
  <c r="F849" i="2"/>
  <c r="J849" i="2"/>
  <c r="N849" i="2"/>
  <c r="B850" i="2"/>
  <c r="F850" i="2"/>
  <c r="J850" i="2"/>
  <c r="N850" i="2"/>
  <c r="B851" i="2"/>
  <c r="F851" i="2"/>
  <c r="J851" i="2"/>
  <c r="B852" i="2"/>
  <c r="F852" i="2"/>
  <c r="J852" i="2"/>
  <c r="B853" i="2"/>
  <c r="F853" i="2"/>
  <c r="J853" i="2"/>
  <c r="B854" i="2"/>
  <c r="F854" i="2"/>
  <c r="J854" i="2"/>
  <c r="B855" i="2"/>
  <c r="F855" i="2"/>
  <c r="J855" i="2"/>
  <c r="B856" i="2"/>
  <c r="F856" i="2"/>
  <c r="J856" i="2"/>
  <c r="B857" i="2"/>
  <c r="F857" i="2"/>
  <c r="J857" i="2"/>
  <c r="B858" i="2"/>
  <c r="F858" i="2"/>
  <c r="J858" i="2"/>
  <c r="B859" i="2"/>
  <c r="F859" i="2"/>
  <c r="J859" i="2"/>
  <c r="B860" i="2"/>
  <c r="F860" i="2"/>
  <c r="J860" i="2"/>
  <c r="B861" i="2"/>
  <c r="F861" i="2"/>
  <c r="J861" i="2"/>
  <c r="B862" i="2"/>
  <c r="F862" i="2"/>
  <c r="J862" i="2"/>
  <c r="B863" i="2"/>
  <c r="F863" i="2"/>
  <c r="J863" i="2"/>
  <c r="B864" i="2"/>
  <c r="F864" i="2"/>
  <c r="J864" i="2"/>
  <c r="B865" i="2"/>
  <c r="F865" i="2"/>
  <c r="J865" i="2"/>
  <c r="B866" i="2"/>
  <c r="F866" i="2"/>
  <c r="J866" i="2"/>
  <c r="B867" i="2"/>
  <c r="F867" i="2"/>
  <c r="J867" i="2"/>
  <c r="B868" i="2"/>
  <c r="F868" i="2"/>
  <c r="J868" i="2"/>
  <c r="B869" i="2"/>
  <c r="F869" i="2"/>
  <c r="J869" i="2"/>
  <c r="B870" i="2"/>
  <c r="F870" i="2"/>
  <c r="J870" i="2"/>
  <c r="B871" i="2"/>
  <c r="F871" i="2"/>
  <c r="J871" i="2"/>
  <c r="B872" i="2"/>
  <c r="F872" i="2"/>
  <c r="J872" i="2"/>
  <c r="B873" i="2"/>
  <c r="F873" i="2"/>
  <c r="J873" i="2"/>
  <c r="B874" i="2"/>
  <c r="F874" i="2"/>
  <c r="J874" i="2"/>
  <c r="B875" i="2"/>
  <c r="F875" i="2"/>
  <c r="J875" i="2"/>
  <c r="B876" i="2"/>
  <c r="F876" i="2"/>
  <c r="J876" i="2"/>
  <c r="B877" i="2"/>
  <c r="F877" i="2"/>
  <c r="J877" i="2"/>
  <c r="B878" i="2"/>
  <c r="F878" i="2"/>
  <c r="J878" i="2"/>
  <c r="B879" i="2"/>
  <c r="F879" i="2"/>
  <c r="J879" i="2"/>
  <c r="B880" i="2"/>
  <c r="F880" i="2"/>
  <c r="J880" i="2"/>
  <c r="B881" i="2"/>
  <c r="F881" i="2"/>
  <c r="J881" i="2"/>
  <c r="B882" i="2"/>
  <c r="F882" i="2"/>
  <c r="J882" i="2"/>
  <c r="B883" i="2"/>
  <c r="F883" i="2"/>
  <c r="J883" i="2"/>
  <c r="B884" i="2"/>
  <c r="F884" i="2"/>
  <c r="J884" i="2"/>
  <c r="B885" i="2"/>
  <c r="F885" i="2"/>
  <c r="J885" i="2"/>
  <c r="B886" i="2"/>
  <c r="F886" i="2"/>
  <c r="J886" i="2"/>
  <c r="B887" i="2"/>
  <c r="F887" i="2"/>
  <c r="J887" i="2"/>
  <c r="B888" i="2"/>
  <c r="F888" i="2"/>
  <c r="J888" i="2"/>
  <c r="B889" i="2"/>
  <c r="F889" i="2"/>
  <c r="J889" i="2"/>
  <c r="B890" i="2"/>
  <c r="F890" i="2"/>
  <c r="J890" i="2"/>
  <c r="B891" i="2"/>
  <c r="F891" i="2"/>
  <c r="J891" i="2"/>
  <c r="B892" i="2"/>
  <c r="F892" i="2"/>
  <c r="J892" i="2"/>
  <c r="B893" i="2"/>
  <c r="F893" i="2"/>
  <c r="J893" i="2"/>
  <c r="B894" i="2"/>
  <c r="F894" i="2"/>
  <c r="J894" i="2"/>
  <c r="B895" i="2"/>
  <c r="F895" i="2"/>
  <c r="J895" i="2"/>
  <c r="B896" i="2"/>
  <c r="F896" i="2"/>
  <c r="J896" i="2"/>
  <c r="B897" i="2"/>
  <c r="F897" i="2"/>
  <c r="J897" i="2"/>
  <c r="B898" i="2"/>
  <c r="F898" i="2"/>
  <c r="J898" i="2"/>
  <c r="B899" i="2"/>
  <c r="F899" i="2"/>
  <c r="J899" i="2"/>
  <c r="B900" i="2"/>
  <c r="F900" i="2"/>
  <c r="J900" i="2"/>
  <c r="B901" i="2"/>
  <c r="F901" i="2"/>
  <c r="J901" i="2"/>
  <c r="B902" i="2"/>
  <c r="F902" i="2"/>
  <c r="J902" i="2"/>
  <c r="B903" i="2"/>
  <c r="F903" i="2"/>
  <c r="J903" i="2"/>
  <c r="B904" i="2"/>
  <c r="F904" i="2"/>
  <c r="J904" i="2"/>
  <c r="B905" i="2"/>
  <c r="F905" i="2"/>
  <c r="J905" i="2"/>
  <c r="B906" i="2"/>
  <c r="F906" i="2"/>
  <c r="J906" i="2"/>
  <c r="B907" i="2"/>
  <c r="F907" i="2"/>
  <c r="J907" i="2"/>
  <c r="B908" i="2"/>
  <c r="F908" i="2"/>
  <c r="J908" i="2"/>
  <c r="B909" i="2"/>
  <c r="F909" i="2"/>
  <c r="J909" i="2"/>
  <c r="B910" i="2"/>
  <c r="F910" i="2"/>
  <c r="J910" i="2"/>
  <c r="B911" i="2"/>
  <c r="F911" i="2"/>
  <c r="J911" i="2"/>
  <c r="B912" i="2"/>
  <c r="F912" i="2"/>
  <c r="J912" i="2"/>
  <c r="B913" i="2"/>
  <c r="F913" i="2"/>
  <c r="J913" i="2"/>
  <c r="B914" i="2"/>
  <c r="F914" i="2"/>
  <c r="J914" i="2"/>
  <c r="B915" i="2"/>
  <c r="F915" i="2"/>
  <c r="J915" i="2"/>
  <c r="B916" i="2"/>
  <c r="F916" i="2"/>
  <c r="J916" i="2"/>
  <c r="B917" i="2"/>
  <c r="F917" i="2"/>
  <c r="J917" i="2"/>
  <c r="B918" i="2"/>
  <c r="F918" i="2"/>
  <c r="J918" i="2"/>
  <c r="B919" i="2"/>
  <c r="F919" i="2"/>
  <c r="J919" i="2"/>
  <c r="B920" i="2"/>
  <c r="F920" i="2"/>
  <c r="J920" i="2"/>
  <c r="B921" i="2"/>
  <c r="F921" i="2"/>
  <c r="J921" i="2"/>
  <c r="B922" i="2"/>
  <c r="F922" i="2"/>
  <c r="J922" i="2"/>
  <c r="B923" i="2"/>
  <c r="F923" i="2"/>
  <c r="J923" i="2"/>
  <c r="B924" i="2"/>
  <c r="F924" i="2"/>
  <c r="J924" i="2"/>
  <c r="B925" i="2"/>
  <c r="F925" i="2"/>
  <c r="J925" i="2"/>
  <c r="B926" i="2"/>
  <c r="F926" i="2"/>
  <c r="J926" i="2"/>
  <c r="B927" i="2"/>
  <c r="F927" i="2"/>
  <c r="J927" i="2"/>
  <c r="B928" i="2"/>
  <c r="F928" i="2"/>
  <c r="J928" i="2"/>
  <c r="B929" i="2"/>
  <c r="F929" i="2"/>
  <c r="J929" i="2"/>
  <c r="B930" i="2"/>
  <c r="F930" i="2"/>
  <c r="J930" i="2"/>
  <c r="B931" i="2"/>
  <c r="F931" i="2"/>
  <c r="J931" i="2"/>
  <c r="B932" i="2"/>
  <c r="F932" i="2"/>
  <c r="J932" i="2"/>
  <c r="B933" i="2"/>
  <c r="F933" i="2"/>
  <c r="J933" i="2"/>
  <c r="B934" i="2"/>
  <c r="F934" i="2"/>
  <c r="J934" i="2"/>
  <c r="B935" i="2"/>
  <c r="F935" i="2"/>
  <c r="J935" i="2"/>
  <c r="B936" i="2"/>
  <c r="F936" i="2"/>
  <c r="J936" i="2"/>
  <c r="B937" i="2"/>
  <c r="F937" i="2"/>
  <c r="J937" i="2"/>
  <c r="B938" i="2"/>
  <c r="F938" i="2"/>
  <c r="J938" i="2"/>
  <c r="B939" i="2"/>
  <c r="F939" i="2"/>
  <c r="J939" i="2"/>
  <c r="B940" i="2"/>
  <c r="F940" i="2"/>
  <c r="J940" i="2"/>
  <c r="B941" i="2"/>
  <c r="F941" i="2"/>
  <c r="J941" i="2"/>
  <c r="B942" i="2"/>
  <c r="F942" i="2"/>
  <c r="J942" i="2"/>
  <c r="B943" i="2"/>
  <c r="F943" i="2"/>
  <c r="J943" i="2"/>
  <c r="B944" i="2"/>
  <c r="F944" i="2"/>
  <c r="J944" i="2"/>
  <c r="B945" i="2"/>
  <c r="F945" i="2"/>
  <c r="J945" i="2"/>
  <c r="B946" i="2"/>
  <c r="F946" i="2"/>
  <c r="J946" i="2"/>
  <c r="B947" i="2"/>
  <c r="F947" i="2"/>
  <c r="J947" i="2"/>
  <c r="B948" i="2"/>
  <c r="F948" i="2"/>
  <c r="J948" i="2"/>
  <c r="B949" i="2"/>
  <c r="F949" i="2"/>
  <c r="J949" i="2"/>
  <c r="B950" i="2"/>
  <c r="F950" i="2"/>
  <c r="J950" i="2"/>
  <c r="B951" i="2"/>
  <c r="F951" i="2"/>
  <c r="J951" i="2"/>
  <c r="B952" i="2"/>
  <c r="F952" i="2"/>
  <c r="J952" i="2"/>
  <c r="B953" i="2"/>
  <c r="F953" i="2"/>
  <c r="J953" i="2"/>
  <c r="B954" i="2"/>
  <c r="F954" i="2"/>
  <c r="J954" i="2"/>
  <c r="B955" i="2"/>
  <c r="F955" i="2"/>
  <c r="J955" i="2"/>
  <c r="B956" i="2"/>
  <c r="F956" i="2"/>
  <c r="J956" i="2"/>
  <c r="B957" i="2"/>
  <c r="F957" i="2"/>
  <c r="J957" i="2"/>
  <c r="B958" i="2"/>
  <c r="F958" i="2"/>
  <c r="J958" i="2"/>
  <c r="B959" i="2"/>
  <c r="F959" i="2"/>
  <c r="J959" i="2"/>
  <c r="B960" i="2"/>
  <c r="F960" i="2"/>
  <c r="J960" i="2"/>
  <c r="B961" i="2"/>
  <c r="F961" i="2"/>
  <c r="J961" i="2"/>
  <c r="B962" i="2"/>
  <c r="F962" i="2"/>
  <c r="J962" i="2"/>
  <c r="B963" i="2"/>
  <c r="F963" i="2"/>
  <c r="J963" i="2"/>
  <c r="B964" i="2"/>
  <c r="F964" i="2"/>
  <c r="J964" i="2"/>
  <c r="B965" i="2"/>
  <c r="F965" i="2"/>
  <c r="J965" i="2"/>
  <c r="B966" i="2"/>
  <c r="F966" i="2"/>
  <c r="J966" i="2"/>
  <c r="B967" i="2"/>
  <c r="F967" i="2"/>
  <c r="J967" i="2"/>
  <c r="B968" i="2"/>
  <c r="F968" i="2"/>
  <c r="J968" i="2"/>
  <c r="B969" i="2"/>
  <c r="F969" i="2"/>
  <c r="J969" i="2"/>
  <c r="B970" i="2"/>
  <c r="F970" i="2"/>
  <c r="J970" i="2"/>
  <c r="B971" i="2"/>
  <c r="F971" i="2"/>
  <c r="J971" i="2"/>
  <c r="B972" i="2"/>
  <c r="F972" i="2"/>
  <c r="J972" i="2"/>
  <c r="B973" i="2"/>
  <c r="F973" i="2"/>
  <c r="J973" i="2"/>
  <c r="B974" i="2"/>
  <c r="F974" i="2"/>
  <c r="J974" i="2"/>
  <c r="B975" i="2"/>
  <c r="F975" i="2"/>
  <c r="J975" i="2"/>
  <c r="B976" i="2"/>
  <c r="F976" i="2"/>
  <c r="J976" i="2"/>
  <c r="B977" i="2"/>
  <c r="F977" i="2"/>
  <c r="J977" i="2"/>
  <c r="B978" i="2"/>
  <c r="F978" i="2"/>
  <c r="J978" i="2"/>
  <c r="B979" i="2"/>
  <c r="F979" i="2"/>
  <c r="J979" i="2"/>
  <c r="B980" i="2"/>
  <c r="F980" i="2"/>
  <c r="J980" i="2"/>
  <c r="B981" i="2"/>
  <c r="F981" i="2"/>
  <c r="J981" i="2"/>
  <c r="B982" i="2"/>
  <c r="F982" i="2"/>
  <c r="J982" i="2"/>
  <c r="B983" i="2"/>
  <c r="F983" i="2"/>
  <c r="J983" i="2"/>
  <c r="B984" i="2"/>
  <c r="F984" i="2"/>
  <c r="J984" i="2"/>
  <c r="B985" i="2"/>
  <c r="F985" i="2"/>
  <c r="J985" i="2"/>
  <c r="B986" i="2"/>
  <c r="F986" i="2"/>
  <c r="J986" i="2"/>
  <c r="B987" i="2"/>
  <c r="F987" i="2"/>
  <c r="J987" i="2"/>
  <c r="B988" i="2"/>
  <c r="F988" i="2"/>
  <c r="J988" i="2"/>
  <c r="B989" i="2"/>
  <c r="F989" i="2"/>
  <c r="J989" i="2"/>
  <c r="B990" i="2"/>
  <c r="F990" i="2"/>
  <c r="J990" i="2"/>
  <c r="B991" i="2"/>
  <c r="F991" i="2"/>
  <c r="J991" i="2"/>
  <c r="B992" i="2"/>
  <c r="F992" i="2"/>
  <c r="J992" i="2"/>
  <c r="B993" i="2"/>
  <c r="F993" i="2"/>
  <c r="J993" i="2"/>
  <c r="B994" i="2"/>
  <c r="F994" i="2"/>
  <c r="J994" i="2"/>
  <c r="B995" i="2"/>
  <c r="F995" i="2"/>
  <c r="J995" i="2"/>
  <c r="B996" i="2"/>
  <c r="F996" i="2"/>
  <c r="J996" i="2"/>
  <c r="B997" i="2"/>
  <c r="F997" i="2"/>
  <c r="J997" i="2"/>
  <c r="B998" i="2"/>
  <c r="F998" i="2"/>
  <c r="J998" i="2"/>
  <c r="B999" i="2"/>
  <c r="F999" i="2"/>
  <c r="J999" i="2"/>
  <c r="B1000" i="2"/>
  <c r="F1000" i="2"/>
  <c r="J1000" i="2"/>
  <c r="B1001" i="2"/>
  <c r="F1001" i="2"/>
  <c r="J1001" i="2"/>
  <c r="B1002" i="2"/>
  <c r="F1002" i="2"/>
  <c r="J1002" i="2"/>
  <c r="B1003" i="2"/>
  <c r="F1003" i="2"/>
  <c r="J1003" i="2"/>
  <c r="B1004" i="2"/>
  <c r="F1004" i="2"/>
  <c r="J1004" i="2"/>
  <c r="B1005" i="2"/>
  <c r="F1005" i="2"/>
  <c r="J1005" i="2"/>
  <c r="B1006" i="2"/>
  <c r="F1006" i="2"/>
  <c r="J1006" i="2"/>
  <c r="B1007" i="2"/>
  <c r="F1007" i="2"/>
  <c r="J1007" i="2"/>
  <c r="B1008" i="2"/>
  <c r="F1008" i="2"/>
  <c r="J1008" i="2"/>
  <c r="B1009" i="2"/>
  <c r="F1009" i="2"/>
  <c r="J1009" i="2"/>
  <c r="B1010" i="2"/>
  <c r="F1010" i="2"/>
  <c r="J1010" i="2"/>
  <c r="B1011" i="2"/>
  <c r="F1011" i="2"/>
  <c r="J1011" i="2"/>
  <c r="B1012" i="2"/>
  <c r="F1012" i="2"/>
  <c r="J1012" i="2"/>
  <c r="B1013" i="2"/>
  <c r="F1013" i="2"/>
  <c r="J1013" i="2"/>
  <c r="B1014" i="2"/>
  <c r="F1014" i="2"/>
  <c r="J1014" i="2"/>
  <c r="B1015" i="2"/>
  <c r="F1015" i="2"/>
  <c r="J1015" i="2"/>
  <c r="B1016" i="2"/>
  <c r="F1016" i="2"/>
  <c r="J1016" i="2"/>
  <c r="B1017" i="2"/>
  <c r="F1017" i="2"/>
  <c r="J1017" i="2"/>
  <c r="B1018" i="2"/>
  <c r="F1018" i="2"/>
  <c r="J1018" i="2"/>
  <c r="B1019" i="2"/>
  <c r="F1019" i="2"/>
  <c r="J1019" i="2"/>
  <c r="B1020" i="2"/>
  <c r="F1020" i="2"/>
  <c r="J1020" i="2"/>
  <c r="B1021" i="2"/>
  <c r="F1021" i="2"/>
  <c r="J1021" i="2"/>
  <c r="B1022" i="2"/>
  <c r="F1022" i="2"/>
  <c r="J1022" i="2"/>
  <c r="B1023" i="2"/>
  <c r="F1023" i="2"/>
  <c r="J1023" i="2"/>
  <c r="B1024" i="2"/>
  <c r="F1024" i="2"/>
  <c r="J1024" i="2"/>
  <c r="B1025" i="2"/>
  <c r="F1025" i="2"/>
  <c r="J1025" i="2"/>
  <c r="B1026" i="2"/>
  <c r="F1026" i="2"/>
  <c r="J1026" i="2"/>
  <c r="B1027" i="2"/>
  <c r="F1027" i="2"/>
  <c r="J1027" i="2"/>
  <c r="B1028" i="2"/>
  <c r="F1028" i="2"/>
  <c r="J1028" i="2"/>
  <c r="B1029" i="2"/>
  <c r="F1029" i="2"/>
  <c r="J1029" i="2"/>
  <c r="B1030" i="2"/>
  <c r="F1030" i="2"/>
  <c r="J1030" i="2"/>
  <c r="B1031" i="2"/>
  <c r="F1031" i="2"/>
  <c r="J1031" i="2"/>
  <c r="B1032" i="2"/>
  <c r="F1032" i="2"/>
  <c r="J1032" i="2"/>
  <c r="B1033" i="2"/>
  <c r="F1033" i="2"/>
  <c r="J1033" i="2"/>
  <c r="B1034" i="2"/>
  <c r="F1034" i="2"/>
  <c r="J1034" i="2"/>
  <c r="B1035" i="2"/>
  <c r="F1035" i="2"/>
  <c r="J1035" i="2"/>
  <c r="B1036" i="2"/>
  <c r="F1036" i="2"/>
  <c r="J1036" i="2"/>
  <c r="B1037" i="2"/>
  <c r="F1037" i="2"/>
  <c r="J1037" i="2"/>
  <c r="B1038" i="2"/>
  <c r="F1038" i="2"/>
  <c r="J1038" i="2"/>
  <c r="B1039" i="2"/>
  <c r="F1039" i="2"/>
  <c r="J1039" i="2"/>
  <c r="B1040" i="2"/>
  <c r="F1040" i="2"/>
  <c r="J1040" i="2"/>
  <c r="B1041" i="2"/>
  <c r="F1041" i="2"/>
  <c r="J1041" i="2"/>
  <c r="B1042" i="2"/>
  <c r="F1042" i="2"/>
  <c r="J1042" i="2"/>
  <c r="B1043" i="2"/>
  <c r="F1043" i="2"/>
  <c r="J1043" i="2"/>
  <c r="B1044" i="2"/>
  <c r="F1044" i="2"/>
  <c r="J1044" i="2"/>
  <c r="B1045" i="2"/>
  <c r="F1045" i="2"/>
  <c r="J1045" i="2"/>
  <c r="B1046" i="2"/>
  <c r="F1046" i="2"/>
  <c r="J1046" i="2"/>
  <c r="B1047" i="2"/>
  <c r="F1047" i="2"/>
  <c r="J1047" i="2"/>
  <c r="B1048" i="2"/>
  <c r="F1048" i="2"/>
  <c r="J1048" i="2"/>
  <c r="B1049" i="2"/>
  <c r="F1049" i="2"/>
  <c r="J1049" i="2"/>
  <c r="B1050" i="2"/>
  <c r="F1050" i="2"/>
  <c r="J1050" i="2"/>
  <c r="B1051" i="2"/>
  <c r="F1051" i="2"/>
  <c r="J1051" i="2"/>
  <c r="B1052" i="2"/>
  <c r="F1052" i="2"/>
  <c r="J1052" i="2"/>
  <c r="B1053" i="2"/>
  <c r="F1053" i="2"/>
  <c r="J1053" i="2"/>
  <c r="B1054" i="2"/>
  <c r="F1054" i="2"/>
  <c r="J1054" i="2"/>
  <c r="B1055" i="2"/>
  <c r="F1055" i="2"/>
  <c r="J1055" i="2"/>
  <c r="B1056" i="2"/>
  <c r="F1056" i="2"/>
  <c r="J1056" i="2"/>
  <c r="B1057" i="2"/>
  <c r="F1057" i="2"/>
  <c r="J1057" i="2"/>
  <c r="B1058" i="2"/>
  <c r="F1058" i="2"/>
  <c r="J1058" i="2"/>
  <c r="B1059" i="2"/>
  <c r="F1059" i="2"/>
  <c r="J1059" i="2"/>
  <c r="B1060" i="2"/>
  <c r="F1060" i="2"/>
  <c r="J1060" i="2"/>
  <c r="B1061" i="2"/>
  <c r="F1061" i="2"/>
  <c r="J1061" i="2"/>
  <c r="B1062" i="2"/>
  <c r="F1062" i="2"/>
  <c r="J1062" i="2"/>
  <c r="B1063" i="2"/>
  <c r="F1063" i="2"/>
  <c r="J1063" i="2"/>
  <c r="B1064" i="2"/>
  <c r="F1064" i="2"/>
  <c r="J1064" i="2"/>
  <c r="B1065" i="2"/>
  <c r="F1065" i="2"/>
  <c r="J1065" i="2"/>
  <c r="B1066" i="2"/>
  <c r="F1066" i="2"/>
  <c r="J1066" i="2"/>
  <c r="B1067" i="2"/>
  <c r="F1067" i="2"/>
  <c r="J1067" i="2"/>
  <c r="B1068" i="2"/>
  <c r="F1068" i="2"/>
  <c r="J1068" i="2"/>
  <c r="B1069" i="2"/>
  <c r="F1069" i="2"/>
  <c r="J1069" i="2"/>
  <c r="B1070" i="2"/>
  <c r="F1070" i="2"/>
  <c r="J1070" i="2"/>
  <c r="B1071" i="2"/>
  <c r="F1071" i="2"/>
  <c r="J1071" i="2"/>
  <c r="B1072" i="2"/>
  <c r="F1072" i="2"/>
  <c r="J1072" i="2"/>
  <c r="B1073" i="2"/>
  <c r="F1073" i="2"/>
  <c r="J1073" i="2"/>
  <c r="B1074" i="2"/>
  <c r="F1074" i="2"/>
  <c r="J1074" i="2"/>
  <c r="B1075" i="2"/>
  <c r="F1075" i="2"/>
  <c r="J1075" i="2"/>
  <c r="B1076" i="2"/>
  <c r="F1076" i="2"/>
  <c r="J1076" i="2"/>
  <c r="B1077" i="2"/>
  <c r="F1077" i="2"/>
  <c r="J1077" i="2"/>
  <c r="B1078" i="2"/>
  <c r="F1078" i="2"/>
  <c r="J1078" i="2"/>
  <c r="B1079" i="2"/>
  <c r="F1079" i="2"/>
  <c r="J1079" i="2"/>
  <c r="B1080" i="2"/>
  <c r="F1080" i="2"/>
  <c r="J1080" i="2"/>
  <c r="B1081" i="2"/>
  <c r="F1081" i="2"/>
  <c r="J1081" i="2"/>
  <c r="B1082" i="2"/>
  <c r="F1082" i="2"/>
  <c r="J1082" i="2"/>
  <c r="B1083" i="2"/>
  <c r="F1083" i="2"/>
  <c r="J1083" i="2"/>
  <c r="B1084" i="2"/>
  <c r="F1084" i="2"/>
  <c r="J1084" i="2"/>
  <c r="B1085" i="2"/>
  <c r="F1085" i="2"/>
  <c r="J1085" i="2"/>
  <c r="B1086" i="2"/>
  <c r="F1086" i="2"/>
  <c r="J1086" i="2"/>
  <c r="B1087" i="2"/>
  <c r="F1087" i="2"/>
  <c r="J1087" i="2"/>
  <c r="B1088" i="2"/>
  <c r="F1088" i="2"/>
  <c r="J1088" i="2"/>
  <c r="B1089" i="2"/>
  <c r="F1089" i="2"/>
  <c r="J1089" i="2"/>
  <c r="B1090" i="2"/>
  <c r="F1090" i="2"/>
  <c r="J1090" i="2"/>
  <c r="B1091" i="2"/>
  <c r="F1091" i="2"/>
  <c r="J1091" i="2"/>
  <c r="B1092" i="2"/>
  <c r="F1092" i="2"/>
  <c r="J1092" i="2"/>
  <c r="B1093" i="2"/>
  <c r="F1093" i="2"/>
  <c r="J1093" i="2"/>
  <c r="B1094" i="2"/>
  <c r="F1094" i="2"/>
  <c r="J1094" i="2"/>
  <c r="B1095" i="2"/>
  <c r="F1095" i="2"/>
  <c r="J1095" i="2"/>
  <c r="B1096" i="2"/>
  <c r="F1096" i="2"/>
  <c r="J1096" i="2"/>
  <c r="B1097" i="2"/>
  <c r="F1097" i="2"/>
  <c r="J1097" i="2"/>
  <c r="B1098" i="2"/>
  <c r="F1098" i="2"/>
  <c r="J1098" i="2"/>
  <c r="B1099" i="2"/>
  <c r="F1099" i="2"/>
  <c r="J1099" i="2"/>
  <c r="B1100" i="2"/>
  <c r="F1100" i="2"/>
  <c r="J1100" i="2"/>
  <c r="B1101" i="2"/>
  <c r="F1101" i="2"/>
  <c r="J1101" i="2"/>
  <c r="B1102" i="2"/>
  <c r="F1102" i="2"/>
  <c r="J1102" i="2"/>
  <c r="B1103" i="2"/>
  <c r="F1103" i="2"/>
  <c r="J1103" i="2"/>
  <c r="B1104" i="2"/>
  <c r="F1104" i="2"/>
  <c r="J1104" i="2"/>
  <c r="B1105" i="2"/>
  <c r="F1105" i="2"/>
  <c r="J1105" i="2"/>
  <c r="B1106" i="2"/>
  <c r="F1106" i="2"/>
  <c r="J1106" i="2"/>
  <c r="B1107" i="2"/>
  <c r="F1107" i="2"/>
  <c r="J1107" i="2"/>
  <c r="B1108" i="2"/>
  <c r="F1108" i="2"/>
  <c r="J1108" i="2"/>
  <c r="B1109" i="2"/>
  <c r="F1109" i="2"/>
  <c r="J1109" i="2"/>
  <c r="B1110" i="2"/>
  <c r="F1110" i="2"/>
  <c r="J1110" i="2"/>
  <c r="B1111" i="2"/>
  <c r="F1111" i="2"/>
  <c r="J1111" i="2"/>
  <c r="B1112" i="2"/>
  <c r="F1112" i="2"/>
  <c r="J1112" i="2"/>
  <c r="B1113" i="2"/>
  <c r="F1113" i="2"/>
  <c r="J1113" i="2"/>
  <c r="B1114" i="2"/>
  <c r="F1114" i="2"/>
  <c r="J1114" i="2"/>
  <c r="B1115" i="2"/>
  <c r="F1115" i="2"/>
  <c r="J1115" i="2"/>
  <c r="B1116" i="2"/>
  <c r="F1116" i="2"/>
  <c r="J1116" i="2"/>
  <c r="B1117" i="2"/>
  <c r="F1117" i="2"/>
  <c r="J1117" i="2"/>
  <c r="B1118" i="2"/>
  <c r="F1118" i="2"/>
  <c r="J1118" i="2"/>
  <c r="B1119" i="2"/>
  <c r="F1119" i="2"/>
  <c r="J1119" i="2"/>
  <c r="B1120" i="2"/>
  <c r="F1120" i="2"/>
  <c r="J1120" i="2"/>
  <c r="B1121" i="2"/>
  <c r="F1121" i="2"/>
  <c r="J1121" i="2"/>
  <c r="B1122" i="2"/>
  <c r="F1122" i="2"/>
  <c r="J1122" i="2"/>
  <c r="B1123" i="2"/>
  <c r="F1123" i="2"/>
  <c r="J1123" i="2"/>
  <c r="B1124" i="2"/>
  <c r="F1124" i="2"/>
  <c r="J1124" i="2"/>
  <c r="B1125" i="2"/>
  <c r="F1125" i="2"/>
  <c r="J1125" i="2"/>
  <c r="B1126" i="2"/>
  <c r="F1126" i="2"/>
  <c r="J1126" i="2"/>
  <c r="B1127" i="2"/>
  <c r="F1127" i="2"/>
  <c r="J1127" i="2"/>
  <c r="B1128" i="2"/>
  <c r="F1128" i="2"/>
  <c r="J1128" i="2"/>
  <c r="B1129" i="2"/>
  <c r="F1129" i="2"/>
  <c r="J1129" i="2"/>
  <c r="B1130" i="2"/>
  <c r="F1130" i="2"/>
  <c r="J1130" i="2"/>
  <c r="B1131" i="2"/>
  <c r="F1131" i="2"/>
  <c r="J1131" i="2"/>
  <c r="B1132" i="2"/>
  <c r="F1132" i="2"/>
  <c r="J1132" i="2"/>
  <c r="B1133" i="2"/>
  <c r="F1133" i="2"/>
  <c r="J1133" i="2"/>
  <c r="B1134" i="2"/>
  <c r="F1134" i="2"/>
  <c r="J1134" i="2"/>
  <c r="B1135" i="2"/>
  <c r="F1135" i="2"/>
  <c r="J1135" i="2"/>
  <c r="B1136" i="2"/>
  <c r="F1136" i="2"/>
  <c r="J1136" i="2"/>
  <c r="B1137" i="2"/>
  <c r="F1137" i="2"/>
  <c r="J1137" i="2"/>
  <c r="B1138" i="2"/>
  <c r="F1138" i="2"/>
  <c r="J1138" i="2"/>
  <c r="B1139" i="2"/>
  <c r="F1139" i="2"/>
  <c r="J1139" i="2"/>
  <c r="B1140" i="2"/>
  <c r="F1140" i="2"/>
  <c r="J1140" i="2"/>
  <c r="B1141" i="2"/>
  <c r="F1141" i="2"/>
  <c r="J1141" i="2"/>
  <c r="B1142" i="2"/>
  <c r="F1142" i="2"/>
  <c r="J1142" i="2"/>
  <c r="B1143" i="2"/>
  <c r="F1143" i="2"/>
  <c r="J1143" i="2"/>
  <c r="B1144" i="2"/>
  <c r="F1144" i="2"/>
  <c r="J1144" i="2"/>
  <c r="B1145" i="2"/>
  <c r="F1145" i="2"/>
  <c r="J1145" i="2"/>
  <c r="B1146" i="2"/>
  <c r="F1146" i="2"/>
  <c r="J1146" i="2"/>
  <c r="B1147" i="2"/>
  <c r="F1147" i="2"/>
  <c r="J1147" i="2"/>
  <c r="B1148" i="2"/>
  <c r="F1148" i="2"/>
  <c r="J1148" i="2"/>
  <c r="B1149" i="2"/>
  <c r="F1149" i="2"/>
  <c r="J1149" i="2"/>
  <c r="B1150" i="2"/>
  <c r="F1150" i="2"/>
  <c r="J1150" i="2"/>
  <c r="B1151" i="2"/>
  <c r="F1151" i="2"/>
  <c r="J1151" i="2"/>
  <c r="B1152" i="2"/>
  <c r="F1152" i="2"/>
  <c r="J1152" i="2"/>
  <c r="B1153" i="2"/>
  <c r="F1153" i="2"/>
  <c r="J1153" i="2"/>
  <c r="B1154" i="2"/>
  <c r="F1154" i="2"/>
  <c r="J1154" i="2"/>
  <c r="B1155" i="2"/>
  <c r="F1155" i="2"/>
  <c r="J1155" i="2"/>
  <c r="B1156" i="2"/>
  <c r="F1156" i="2"/>
  <c r="J1156" i="2"/>
  <c r="B1157" i="2"/>
  <c r="F1157" i="2"/>
  <c r="J1157" i="2"/>
  <c r="B1158" i="2"/>
  <c r="F1158" i="2"/>
  <c r="J1158" i="2"/>
  <c r="B1159" i="2"/>
  <c r="F1159" i="2"/>
  <c r="J1159" i="2"/>
  <c r="B1160" i="2"/>
  <c r="F1160" i="2"/>
  <c r="J1160" i="2"/>
  <c r="B1161" i="2"/>
  <c r="F1161" i="2"/>
  <c r="J1161" i="2"/>
  <c r="B1162" i="2"/>
  <c r="F1162" i="2"/>
  <c r="J1162" i="2"/>
  <c r="B1163" i="2"/>
  <c r="F1163" i="2"/>
  <c r="J1163" i="2"/>
  <c r="B1164" i="2"/>
  <c r="F1164" i="2"/>
  <c r="J1164" i="2"/>
  <c r="B1165" i="2"/>
  <c r="F1165" i="2"/>
  <c r="J1165" i="2"/>
  <c r="B1166" i="2"/>
  <c r="F1166" i="2"/>
  <c r="J1166" i="2"/>
  <c r="B1167" i="2"/>
  <c r="F1167" i="2"/>
  <c r="J1167" i="2"/>
  <c r="B1168" i="2"/>
  <c r="F1168" i="2"/>
  <c r="J1168" i="2"/>
  <c r="B1169" i="2"/>
  <c r="F1169" i="2"/>
  <c r="J1169" i="2"/>
  <c r="B1170" i="2"/>
  <c r="F1170" i="2"/>
  <c r="J1170" i="2"/>
  <c r="B1171" i="2"/>
  <c r="F1171" i="2"/>
  <c r="J1171" i="2"/>
  <c r="B1172" i="2"/>
  <c r="F1172" i="2"/>
  <c r="J1172" i="2"/>
  <c r="B1173" i="2"/>
  <c r="F1173" i="2"/>
  <c r="J1173" i="2"/>
  <c r="B1174" i="2"/>
  <c r="F1174" i="2"/>
  <c r="J1174" i="2"/>
  <c r="B1175" i="2"/>
  <c r="F1175" i="2"/>
  <c r="J1175" i="2"/>
  <c r="B1176" i="2"/>
  <c r="F1176" i="2"/>
  <c r="J1176" i="2"/>
  <c r="B1177" i="2"/>
  <c r="F1177" i="2"/>
  <c r="J1177" i="2"/>
  <c r="B1178" i="2"/>
  <c r="F1178" i="2"/>
  <c r="J1178" i="2"/>
  <c r="B1179" i="2"/>
  <c r="F1179" i="2"/>
  <c r="J1179" i="2"/>
  <c r="B1180" i="2"/>
  <c r="F1180" i="2"/>
  <c r="J1180" i="2"/>
  <c r="B1181" i="2"/>
  <c r="F1181" i="2"/>
  <c r="J1181" i="2"/>
  <c r="B1182" i="2"/>
  <c r="F1182" i="2"/>
  <c r="J1182" i="2"/>
  <c r="B1183" i="2"/>
  <c r="F1183" i="2"/>
  <c r="J1183" i="2"/>
  <c r="B1184" i="2"/>
  <c r="F1184" i="2"/>
  <c r="J1184" i="2"/>
  <c r="B1185" i="2"/>
  <c r="F1185" i="2"/>
  <c r="J1185" i="2"/>
  <c r="B1186" i="2"/>
  <c r="F1186" i="2"/>
  <c r="J1186" i="2"/>
  <c r="B1187" i="2"/>
  <c r="F1187" i="2"/>
  <c r="J1187" i="2"/>
  <c r="B1188" i="2"/>
  <c r="F1188" i="2"/>
  <c r="J1188" i="2"/>
  <c r="B1189" i="2"/>
  <c r="F1189" i="2"/>
  <c r="J1189" i="2"/>
  <c r="B1190" i="2"/>
  <c r="F1190" i="2"/>
  <c r="J1190" i="2"/>
  <c r="B1191" i="2"/>
  <c r="F1191" i="2"/>
  <c r="J1191" i="2"/>
  <c r="B1192" i="2"/>
  <c r="F1192" i="2"/>
  <c r="J1192" i="2"/>
  <c r="B1193" i="2"/>
  <c r="F1193" i="2"/>
  <c r="J1193" i="2"/>
  <c r="B1194" i="2"/>
  <c r="F1194" i="2"/>
  <c r="J1194" i="2"/>
  <c r="B1195" i="2"/>
  <c r="F1195" i="2"/>
  <c r="J1195" i="2"/>
  <c r="B1196" i="2"/>
  <c r="F1196" i="2"/>
  <c r="J1196" i="2"/>
  <c r="B1197" i="2"/>
  <c r="F1197" i="2"/>
  <c r="J1197" i="2"/>
  <c r="B1198" i="2"/>
  <c r="F1198" i="2"/>
  <c r="J1198" i="2"/>
  <c r="B1199" i="2"/>
  <c r="F1199" i="2"/>
  <c r="J1199" i="2"/>
  <c r="B1200" i="2"/>
  <c r="F1200" i="2"/>
  <c r="J1200" i="2"/>
  <c r="B1201" i="2"/>
  <c r="F1201" i="2"/>
  <c r="J1201" i="2"/>
  <c r="B1202" i="2"/>
  <c r="F1202" i="2"/>
  <c r="J1202" i="2"/>
  <c r="B1203" i="2"/>
  <c r="F1203" i="2"/>
  <c r="J1203" i="2"/>
  <c r="B1204" i="2"/>
  <c r="F1204" i="2"/>
  <c r="J1204" i="2"/>
  <c r="B1205" i="2"/>
  <c r="F1205" i="2"/>
  <c r="J1205" i="2"/>
  <c r="B1206" i="2"/>
  <c r="F1206" i="2"/>
  <c r="J1206" i="2"/>
  <c r="B1207" i="2"/>
  <c r="F1207" i="2"/>
  <c r="J1207" i="2"/>
  <c r="B1208" i="2"/>
  <c r="F1208" i="2"/>
  <c r="J1208" i="2"/>
  <c r="B1209" i="2"/>
  <c r="F1209" i="2"/>
  <c r="J1209" i="2"/>
  <c r="B1210" i="2"/>
  <c r="F1210" i="2"/>
  <c r="J1210" i="2"/>
  <c r="B1211" i="2"/>
  <c r="F1211" i="2"/>
  <c r="J1211" i="2"/>
  <c r="B1212" i="2"/>
  <c r="F1212" i="2"/>
  <c r="J1212" i="2"/>
  <c r="B1213" i="2"/>
  <c r="F1213" i="2"/>
  <c r="J1213" i="2"/>
  <c r="B1214" i="2"/>
  <c r="F1214" i="2"/>
  <c r="J1214" i="2"/>
  <c r="B1215" i="2"/>
  <c r="F1215" i="2"/>
  <c r="J1215" i="2"/>
  <c r="B1216" i="2"/>
  <c r="F1216" i="2"/>
  <c r="J1216" i="2"/>
  <c r="B1217" i="2"/>
  <c r="F1217" i="2"/>
  <c r="J1217" i="2"/>
  <c r="B1218" i="2"/>
  <c r="F1218" i="2"/>
  <c r="J1218" i="2"/>
  <c r="B1219" i="2"/>
  <c r="F1219" i="2"/>
  <c r="J1219" i="2"/>
  <c r="B1220" i="2"/>
  <c r="F1220" i="2"/>
  <c r="J1220" i="2"/>
  <c r="B1221" i="2"/>
  <c r="F1221" i="2"/>
  <c r="J1221" i="2"/>
  <c r="B1222" i="2"/>
  <c r="F1222" i="2"/>
  <c r="J1222" i="2"/>
  <c r="B1223" i="2"/>
  <c r="F1223" i="2"/>
  <c r="J1223" i="2"/>
  <c r="B1224" i="2"/>
  <c r="F1224" i="2"/>
  <c r="J1224" i="2"/>
  <c r="B1225" i="2"/>
  <c r="F1225" i="2"/>
  <c r="J1225" i="2"/>
  <c r="B1226" i="2"/>
  <c r="F1226" i="2"/>
  <c r="J1226" i="2"/>
  <c r="B1227" i="2"/>
  <c r="F1227" i="2"/>
  <c r="J1227" i="2"/>
  <c r="B1228" i="2"/>
  <c r="F1228" i="2"/>
  <c r="J1228" i="2"/>
  <c r="B1229" i="2"/>
  <c r="F1229" i="2"/>
  <c r="J1229" i="2"/>
  <c r="B1230" i="2"/>
  <c r="F1230" i="2"/>
  <c r="J1230" i="2"/>
  <c r="B1231" i="2"/>
  <c r="F1231" i="2"/>
  <c r="J1231" i="2"/>
  <c r="B1232" i="2"/>
  <c r="F1232" i="2"/>
  <c r="J1232" i="2"/>
  <c r="B1233" i="2"/>
  <c r="F1233" i="2"/>
  <c r="J1233" i="2"/>
  <c r="B1234" i="2"/>
  <c r="F1234" i="2"/>
  <c r="J1234" i="2"/>
  <c r="B1235" i="2"/>
  <c r="F1235" i="2"/>
  <c r="J1235" i="2"/>
  <c r="B1236" i="2"/>
  <c r="F1236" i="2"/>
  <c r="J1236" i="2"/>
  <c r="B1237" i="2"/>
  <c r="F1237" i="2"/>
  <c r="J1237" i="2"/>
  <c r="B1238" i="2"/>
  <c r="F1238" i="2"/>
  <c r="J1238" i="2"/>
  <c r="B1239" i="2"/>
  <c r="F1239" i="2"/>
  <c r="J1239" i="2"/>
  <c r="B1240" i="2"/>
  <c r="F1240" i="2"/>
  <c r="J1240" i="2"/>
  <c r="B1241" i="2"/>
  <c r="F1241" i="2"/>
  <c r="J1241" i="2"/>
  <c r="B1242" i="2"/>
  <c r="F1242" i="2"/>
  <c r="J1242" i="2"/>
  <c r="B1243" i="2"/>
  <c r="F1243" i="2"/>
  <c r="J1243" i="2"/>
  <c r="B1244" i="2"/>
  <c r="F1244" i="2"/>
  <c r="J1244" i="2"/>
  <c r="B1245" i="2"/>
  <c r="F1245" i="2"/>
  <c r="J1245" i="2"/>
  <c r="B1246" i="2"/>
  <c r="F1246" i="2"/>
  <c r="J1246" i="2"/>
  <c r="B1247" i="2"/>
  <c r="F1247" i="2"/>
  <c r="J1247" i="2"/>
  <c r="B1248" i="2"/>
  <c r="F1248" i="2"/>
  <c r="J1248" i="2"/>
  <c r="B1249" i="2"/>
  <c r="F1249" i="2"/>
  <c r="J1249" i="2"/>
  <c r="B1250" i="2"/>
  <c r="F1250" i="2"/>
  <c r="J1250" i="2"/>
  <c r="B1251" i="2"/>
  <c r="F1251" i="2"/>
  <c r="J1251" i="2"/>
  <c r="B1252" i="2"/>
  <c r="F1252" i="2"/>
  <c r="J1252" i="2"/>
  <c r="B1253" i="2"/>
  <c r="F1253" i="2"/>
  <c r="J1253" i="2"/>
  <c r="B1254" i="2"/>
  <c r="F1254" i="2"/>
  <c r="J1254" i="2"/>
  <c r="B1255" i="2"/>
  <c r="F1255" i="2"/>
  <c r="J1255" i="2"/>
  <c r="B1256" i="2"/>
  <c r="F1256" i="2"/>
  <c r="J1256" i="2"/>
  <c r="B1257" i="2"/>
  <c r="F1257" i="2"/>
  <c r="J1257" i="2"/>
  <c r="B1258" i="2"/>
  <c r="F1258" i="2"/>
  <c r="J1258" i="2"/>
  <c r="B1259" i="2"/>
  <c r="F1259" i="2"/>
  <c r="J1259" i="2"/>
  <c r="B1260" i="2"/>
  <c r="F1260" i="2"/>
  <c r="J1260" i="2"/>
  <c r="B1261" i="2"/>
  <c r="F1261" i="2"/>
  <c r="J1261" i="2"/>
  <c r="B1262" i="2"/>
  <c r="F1262" i="2"/>
  <c r="J1262" i="2"/>
  <c r="B1263" i="2"/>
  <c r="F1263" i="2"/>
  <c r="J1263" i="2"/>
  <c r="B1264" i="2"/>
  <c r="F1264" i="2"/>
  <c r="J1264" i="2"/>
  <c r="B1265" i="2"/>
  <c r="F1265" i="2"/>
  <c r="J1265" i="2"/>
  <c r="B1266" i="2"/>
  <c r="F1266" i="2"/>
  <c r="J1266" i="2"/>
  <c r="B1267" i="2"/>
  <c r="F1267" i="2"/>
  <c r="J1267" i="2"/>
  <c r="B1268" i="2"/>
  <c r="F1268" i="2"/>
  <c r="J1268" i="2"/>
  <c r="B1269" i="2"/>
  <c r="F1269" i="2"/>
  <c r="J1269" i="2"/>
  <c r="B1270" i="2"/>
  <c r="F1270" i="2"/>
  <c r="J1270" i="2"/>
  <c r="B1271" i="2"/>
  <c r="F1271" i="2"/>
  <c r="J1271" i="2"/>
  <c r="B1272" i="2"/>
  <c r="F1272" i="2"/>
  <c r="J1272" i="2"/>
  <c r="B1273" i="2"/>
  <c r="F1273" i="2"/>
  <c r="J1273" i="2"/>
  <c r="B1274" i="2"/>
  <c r="F1274" i="2"/>
  <c r="J1274" i="2"/>
  <c r="B1275" i="2"/>
  <c r="F1275" i="2"/>
  <c r="J1275" i="2"/>
  <c r="B1276" i="2"/>
  <c r="F1276" i="2"/>
  <c r="J1276" i="2"/>
  <c r="B1277" i="2"/>
  <c r="F1277" i="2"/>
  <c r="J1277" i="2"/>
  <c r="B1278" i="2"/>
  <c r="F1278" i="2"/>
  <c r="J1278" i="2"/>
  <c r="B1279" i="2"/>
  <c r="F1279" i="2"/>
  <c r="J1279" i="2"/>
  <c r="B1280" i="2"/>
  <c r="F1280" i="2"/>
  <c r="J1280" i="2"/>
  <c r="B1281" i="2"/>
  <c r="F1281" i="2"/>
  <c r="J1281" i="2"/>
  <c r="B1282" i="2"/>
  <c r="F1282" i="2"/>
  <c r="J1282" i="2"/>
  <c r="B1283" i="2"/>
  <c r="F1283" i="2"/>
  <c r="J1283" i="2"/>
  <c r="B1284" i="2"/>
  <c r="F1284" i="2"/>
  <c r="J1284" i="2"/>
  <c r="B1285" i="2"/>
  <c r="F1285" i="2"/>
  <c r="J1285" i="2"/>
  <c r="B1286" i="2"/>
  <c r="F1286" i="2"/>
  <c r="J1286" i="2"/>
  <c r="B1287" i="2"/>
  <c r="F1287" i="2"/>
  <c r="J1287" i="2"/>
  <c r="B1288" i="2"/>
  <c r="F1288" i="2"/>
  <c r="J1288" i="2"/>
  <c r="B1289" i="2"/>
  <c r="F1289" i="2"/>
  <c r="J1289" i="2"/>
  <c r="B1290" i="2"/>
  <c r="F1290" i="2"/>
  <c r="J1290" i="2"/>
  <c r="B1291" i="2"/>
  <c r="F1291" i="2"/>
  <c r="J1291" i="2"/>
  <c r="B1292" i="2"/>
  <c r="F1292" i="2"/>
  <c r="J1292" i="2"/>
  <c r="B1293" i="2"/>
  <c r="F1293" i="2"/>
  <c r="J1293" i="2"/>
  <c r="B1294" i="2"/>
  <c r="F1294" i="2"/>
  <c r="J1294" i="2"/>
  <c r="B1295" i="2"/>
  <c r="F1295" i="2"/>
  <c r="J1295" i="2"/>
  <c r="B1296" i="2"/>
  <c r="F1296" i="2"/>
  <c r="J1296" i="2"/>
  <c r="B1297" i="2"/>
  <c r="F1297" i="2"/>
  <c r="J1297" i="2"/>
  <c r="B1298" i="2"/>
  <c r="F1298" i="2"/>
  <c r="J1298" i="2"/>
  <c r="B1299" i="2"/>
  <c r="F1299" i="2"/>
  <c r="J1299" i="2"/>
  <c r="B1300" i="2"/>
  <c r="F1300" i="2"/>
  <c r="J1300" i="2"/>
  <c r="B1301" i="2"/>
  <c r="F1301" i="2"/>
  <c r="J1301" i="2"/>
  <c r="B1302" i="2"/>
  <c r="F1302" i="2"/>
  <c r="J1302" i="2"/>
  <c r="B1303" i="2"/>
  <c r="F1303" i="2"/>
  <c r="J1303" i="2"/>
  <c r="B1304" i="2"/>
  <c r="F1304" i="2"/>
  <c r="J1304" i="2"/>
  <c r="B1305" i="2"/>
  <c r="F1305" i="2"/>
  <c r="J1305" i="2"/>
  <c r="B1306" i="2"/>
  <c r="F1306" i="2"/>
  <c r="J1306" i="2"/>
  <c r="B1307" i="2"/>
  <c r="F1307" i="2"/>
  <c r="J1307" i="2"/>
  <c r="B1308" i="2"/>
  <c r="F1308" i="2"/>
  <c r="J1308" i="2"/>
  <c r="B1309" i="2"/>
  <c r="F1309" i="2"/>
  <c r="J1309" i="2"/>
  <c r="B1310" i="2"/>
  <c r="F1310" i="2"/>
  <c r="J1310" i="2"/>
  <c r="B1311" i="2"/>
  <c r="F1311" i="2"/>
  <c r="J1311" i="2"/>
  <c r="B1312" i="2"/>
  <c r="F1312" i="2"/>
  <c r="J1312" i="2"/>
  <c r="B1313" i="2"/>
  <c r="F1313" i="2"/>
  <c r="J1313" i="2"/>
  <c r="B1314" i="2"/>
  <c r="F1314" i="2"/>
  <c r="J1314" i="2"/>
  <c r="B1315" i="2"/>
  <c r="F1315" i="2"/>
  <c r="J1315" i="2"/>
  <c r="B1316" i="2"/>
  <c r="F1316" i="2"/>
  <c r="J1316" i="2"/>
  <c r="B1317" i="2"/>
  <c r="F1317" i="2"/>
  <c r="J1317" i="2"/>
  <c r="B1318" i="2"/>
  <c r="F1318" i="2"/>
  <c r="J1318" i="2"/>
  <c r="B1319" i="2"/>
  <c r="F1319" i="2"/>
  <c r="J1319" i="2"/>
  <c r="B1320" i="2"/>
  <c r="F1320" i="2"/>
  <c r="J1320" i="2"/>
  <c r="B1321" i="2"/>
  <c r="F1321" i="2"/>
  <c r="J1321" i="2"/>
  <c r="B1322" i="2"/>
  <c r="F1322" i="2"/>
  <c r="J1322" i="2"/>
  <c r="B1323" i="2"/>
  <c r="F1323" i="2"/>
  <c r="J1323" i="2"/>
  <c r="B1324" i="2"/>
  <c r="F1324" i="2"/>
  <c r="J1324" i="2"/>
  <c r="B1325" i="2"/>
  <c r="F1325" i="2"/>
  <c r="J1325" i="2"/>
  <c r="B1326" i="2"/>
  <c r="F1326" i="2"/>
  <c r="J1326" i="2"/>
  <c r="B1327" i="2"/>
  <c r="F1327" i="2"/>
  <c r="J1327" i="2"/>
  <c r="B1328" i="2"/>
  <c r="F1328" i="2"/>
  <c r="J1328" i="2"/>
  <c r="B1329" i="2"/>
  <c r="F1329" i="2"/>
  <c r="J1329" i="2"/>
  <c r="B1330" i="2"/>
  <c r="F1330" i="2"/>
  <c r="J1330" i="2"/>
  <c r="B1331" i="2"/>
  <c r="F1331" i="2"/>
  <c r="J1331" i="2"/>
  <c r="B1332" i="2"/>
  <c r="F1332" i="2"/>
  <c r="J1332" i="2"/>
  <c r="B1333" i="2"/>
  <c r="F1333" i="2"/>
  <c r="J1333" i="2"/>
  <c r="B1334" i="2"/>
  <c r="F1334" i="2"/>
  <c r="J1334" i="2"/>
  <c r="B1335" i="2"/>
  <c r="F1335" i="2"/>
  <c r="J1335" i="2"/>
  <c r="B1336" i="2"/>
  <c r="F1336" i="2"/>
  <c r="J1336" i="2"/>
  <c r="B1337" i="2"/>
  <c r="F1337" i="2"/>
  <c r="J1337" i="2"/>
  <c r="B1338" i="2"/>
  <c r="F1338" i="2"/>
  <c r="J1338" i="2"/>
  <c r="B1339" i="2"/>
  <c r="F1339" i="2"/>
  <c r="J1339" i="2"/>
  <c r="B1340" i="2"/>
  <c r="F1340" i="2"/>
  <c r="J1340" i="2"/>
  <c r="B1341" i="2"/>
  <c r="F1341" i="2"/>
  <c r="J1341" i="2"/>
  <c r="B1342" i="2"/>
  <c r="F1342" i="2"/>
  <c r="J1342" i="2"/>
  <c r="B1343" i="2"/>
  <c r="F1343" i="2"/>
  <c r="J1343" i="2"/>
  <c r="B1344" i="2"/>
  <c r="F1344" i="2"/>
  <c r="J1344" i="2"/>
  <c r="B1345" i="2"/>
  <c r="F1345" i="2"/>
  <c r="J1345" i="2"/>
  <c r="B1346" i="2"/>
  <c r="F1346" i="2"/>
  <c r="J1346" i="2"/>
  <c r="B1347" i="2"/>
  <c r="F1347" i="2"/>
  <c r="J1347" i="2"/>
  <c r="B1348" i="2"/>
  <c r="F1348" i="2"/>
  <c r="J1348" i="2"/>
  <c r="B1349" i="2"/>
  <c r="F1349" i="2"/>
  <c r="J1349" i="2"/>
  <c r="B1350" i="2"/>
  <c r="F1350" i="2"/>
  <c r="J1350" i="2"/>
  <c r="B1351" i="2"/>
  <c r="F1351" i="2"/>
  <c r="J1351" i="2"/>
  <c r="B1352" i="2"/>
  <c r="F1352" i="2"/>
  <c r="J1352" i="2"/>
  <c r="B1353" i="2"/>
  <c r="F1353" i="2"/>
  <c r="J1353" i="2"/>
  <c r="B1354" i="2"/>
  <c r="F1354" i="2"/>
  <c r="J1354" i="2"/>
  <c r="B1355" i="2"/>
  <c r="F1355" i="2"/>
  <c r="J1355" i="2"/>
  <c r="B1356" i="2"/>
  <c r="F1356" i="2"/>
  <c r="J1356" i="2"/>
  <c r="B1357" i="2"/>
  <c r="F1357" i="2"/>
  <c r="J1357" i="2"/>
  <c r="B1358" i="2"/>
  <c r="F1358" i="2"/>
  <c r="J1358" i="2"/>
  <c r="B1359" i="2"/>
  <c r="F1359" i="2"/>
  <c r="J1359" i="2"/>
  <c r="B1360" i="2"/>
  <c r="F1360" i="2"/>
  <c r="J1360" i="2"/>
  <c r="B1361" i="2"/>
  <c r="F1361" i="2"/>
  <c r="J1361" i="2"/>
  <c r="B1362" i="2"/>
  <c r="F1362" i="2"/>
  <c r="J1362" i="2"/>
  <c r="B1363" i="2"/>
  <c r="F1363" i="2"/>
  <c r="J1363" i="2"/>
  <c r="B1364" i="2"/>
  <c r="F1364" i="2"/>
  <c r="J1364" i="2"/>
  <c r="B1365" i="2"/>
  <c r="F1365" i="2"/>
  <c r="J1365" i="2"/>
  <c r="B1366" i="2"/>
  <c r="F1366" i="2"/>
  <c r="J1366" i="2"/>
  <c r="B1367" i="2"/>
  <c r="F1367" i="2"/>
  <c r="J1367" i="2"/>
  <c r="B1368" i="2"/>
  <c r="F1368" i="2"/>
  <c r="J1368" i="2"/>
  <c r="B1369" i="2"/>
  <c r="F1369" i="2"/>
  <c r="J1369" i="2"/>
  <c r="B1370" i="2"/>
  <c r="F1370" i="2"/>
  <c r="J1370" i="2"/>
  <c r="B1371" i="2"/>
  <c r="F1371" i="2"/>
  <c r="J1371" i="2"/>
  <c r="B1372" i="2"/>
  <c r="F1372" i="2"/>
  <c r="J1372" i="2"/>
  <c r="B1373" i="2"/>
  <c r="F1373" i="2"/>
  <c r="J1373" i="2"/>
  <c r="B1374" i="2"/>
  <c r="F1374" i="2"/>
  <c r="J1374" i="2"/>
  <c r="B1375" i="2"/>
  <c r="F1375" i="2"/>
  <c r="J1375" i="2"/>
  <c r="B1376" i="2"/>
  <c r="F1376" i="2"/>
  <c r="J1376" i="2"/>
  <c r="B1377" i="2"/>
  <c r="F1377" i="2"/>
  <c r="J1377" i="2"/>
  <c r="B1378" i="2"/>
  <c r="F1378" i="2"/>
  <c r="J1378" i="2"/>
  <c r="B1379" i="2"/>
  <c r="F1379" i="2"/>
  <c r="J1379" i="2"/>
  <c r="B1380" i="2"/>
  <c r="F1380" i="2"/>
  <c r="J1380" i="2"/>
  <c r="B1381" i="2"/>
  <c r="F1381" i="2"/>
  <c r="J1381" i="2"/>
  <c r="B1382" i="2"/>
  <c r="F1382" i="2"/>
  <c r="J1382" i="2"/>
  <c r="B1383" i="2"/>
  <c r="F1383" i="2"/>
  <c r="J1383" i="2"/>
  <c r="B1384" i="2"/>
  <c r="F1384" i="2"/>
  <c r="J1384" i="2"/>
  <c r="B1385" i="2"/>
  <c r="F1385" i="2"/>
  <c r="J1385" i="2"/>
  <c r="B1386" i="2"/>
  <c r="F1386" i="2"/>
  <c r="J1386" i="2"/>
  <c r="B1387" i="2"/>
  <c r="F1387" i="2"/>
  <c r="J1387" i="2"/>
  <c r="B1388" i="2"/>
  <c r="F1388" i="2"/>
  <c r="J1388" i="2"/>
  <c r="B1389" i="2"/>
  <c r="F1389" i="2"/>
  <c r="J1389" i="2"/>
  <c r="B1390" i="2"/>
  <c r="F1390" i="2"/>
  <c r="J1390" i="2"/>
  <c r="B1391" i="2"/>
  <c r="F1391" i="2"/>
  <c r="J1391" i="2"/>
  <c r="B1392" i="2"/>
  <c r="F1392" i="2"/>
  <c r="J1392" i="2"/>
  <c r="B1393" i="2"/>
  <c r="F1393" i="2"/>
  <c r="J1393" i="2"/>
  <c r="B1394" i="2"/>
  <c r="F1394" i="2"/>
  <c r="J1394" i="2"/>
  <c r="B1395" i="2"/>
  <c r="F1395" i="2"/>
  <c r="J1395" i="2"/>
  <c r="B1396" i="2"/>
  <c r="F1396" i="2"/>
  <c r="J1396" i="2"/>
  <c r="B1397" i="2"/>
  <c r="F1397" i="2"/>
  <c r="J1397" i="2"/>
  <c r="B1398" i="2"/>
  <c r="F1398" i="2"/>
  <c r="J1398" i="2"/>
  <c r="B1399" i="2"/>
  <c r="F1399" i="2"/>
  <c r="J1399" i="2"/>
  <c r="B1400" i="2"/>
  <c r="F1400" i="2"/>
  <c r="J1400" i="2"/>
  <c r="B1401" i="2"/>
  <c r="F1401" i="2"/>
  <c r="J1401" i="2"/>
  <c r="B1402" i="2"/>
  <c r="F1402" i="2"/>
  <c r="J1402" i="2"/>
  <c r="B1403" i="2"/>
  <c r="F1403" i="2"/>
  <c r="J1403" i="2"/>
  <c r="B1404" i="2"/>
  <c r="F1404" i="2"/>
  <c r="J1404" i="2"/>
  <c r="B1405" i="2"/>
  <c r="F1405" i="2"/>
  <c r="J1405" i="2"/>
  <c r="B1406" i="2"/>
  <c r="F1406" i="2"/>
  <c r="J1406" i="2"/>
  <c r="B1407" i="2"/>
  <c r="F1407" i="2"/>
  <c r="J1407" i="2"/>
  <c r="B1408" i="2"/>
  <c r="F1408" i="2"/>
  <c r="J1408" i="2"/>
  <c r="B1409" i="2"/>
  <c r="F1409" i="2"/>
  <c r="J1409" i="2"/>
  <c r="B1410" i="2"/>
  <c r="F1410" i="2"/>
  <c r="J1410" i="2"/>
  <c r="B1411" i="2"/>
  <c r="F1411" i="2"/>
  <c r="J1411" i="2"/>
  <c r="B1412" i="2"/>
  <c r="F1412" i="2"/>
  <c r="J1412" i="2"/>
  <c r="B1413" i="2"/>
  <c r="F1413" i="2"/>
  <c r="J1413" i="2"/>
  <c r="B1414" i="2"/>
  <c r="F1414" i="2"/>
  <c r="J1414" i="2"/>
  <c r="B1415" i="2"/>
  <c r="F1415" i="2"/>
  <c r="J1415" i="2"/>
  <c r="B1416" i="2"/>
  <c r="F1416" i="2"/>
  <c r="J1416" i="2"/>
  <c r="B1417" i="2"/>
  <c r="F1417" i="2"/>
  <c r="J1417" i="2"/>
  <c r="B1418" i="2"/>
  <c r="F1418" i="2"/>
  <c r="J1418" i="2"/>
  <c r="B1419" i="2"/>
  <c r="F1419" i="2"/>
  <c r="J1419" i="2"/>
  <c r="B1420" i="2"/>
  <c r="F1420" i="2"/>
  <c r="J1420" i="2"/>
  <c r="B1421" i="2"/>
  <c r="F1421" i="2"/>
  <c r="J1421" i="2"/>
  <c r="B1422" i="2"/>
  <c r="F1422" i="2"/>
  <c r="J1422" i="2"/>
  <c r="B1423" i="2"/>
  <c r="F1423" i="2"/>
  <c r="J1423" i="2"/>
  <c r="B1424" i="2"/>
  <c r="F1424" i="2"/>
  <c r="J1424" i="2"/>
  <c r="B1425" i="2"/>
  <c r="F1425" i="2"/>
  <c r="J1425" i="2"/>
  <c r="B1426" i="2"/>
  <c r="F1426" i="2"/>
  <c r="J1426" i="2"/>
  <c r="B1427" i="2"/>
  <c r="F1427" i="2"/>
  <c r="J1427" i="2"/>
  <c r="B1428" i="2"/>
  <c r="F1428" i="2"/>
  <c r="J1428" i="2"/>
  <c r="B1429" i="2"/>
  <c r="F1429" i="2"/>
  <c r="J1429" i="2"/>
  <c r="B1430" i="2"/>
  <c r="F1430" i="2"/>
  <c r="J1430" i="2"/>
  <c r="B1431" i="2"/>
  <c r="F1431" i="2"/>
  <c r="J1431" i="2"/>
  <c r="B1432" i="2"/>
  <c r="F1432" i="2"/>
  <c r="J1432" i="2"/>
  <c r="B1433" i="2"/>
  <c r="F1433" i="2"/>
  <c r="J1433" i="2"/>
  <c r="B1434" i="2"/>
  <c r="F1434" i="2"/>
  <c r="J1434" i="2"/>
  <c r="B1435" i="2"/>
  <c r="F1435" i="2"/>
  <c r="J1435" i="2"/>
  <c r="B1436" i="2"/>
  <c r="F1436" i="2"/>
  <c r="J1436" i="2"/>
  <c r="B1437" i="2"/>
  <c r="F1437" i="2"/>
  <c r="J1437" i="2"/>
  <c r="B1438" i="2"/>
  <c r="F1438" i="2"/>
  <c r="J1438" i="2"/>
  <c r="B1439" i="2"/>
  <c r="F1439" i="2"/>
  <c r="J1439" i="2"/>
  <c r="B1440" i="2"/>
  <c r="F1440" i="2"/>
  <c r="J1440" i="2"/>
  <c r="B1441" i="2"/>
  <c r="F1441" i="2"/>
  <c r="J1441" i="2"/>
  <c r="B1442" i="2"/>
  <c r="F1442" i="2"/>
  <c r="J1442" i="2"/>
  <c r="B1443" i="2"/>
  <c r="F1443" i="2"/>
  <c r="J1443" i="2"/>
  <c r="B1444" i="2"/>
  <c r="F1444" i="2"/>
  <c r="J1444" i="2"/>
  <c r="B1445" i="2"/>
  <c r="F1445" i="2"/>
  <c r="J1445" i="2"/>
  <c r="B1446" i="2"/>
  <c r="F1446" i="2"/>
  <c r="J1446" i="2"/>
  <c r="B1447" i="2"/>
  <c r="F1447" i="2"/>
  <c r="J1447" i="2"/>
  <c r="B1448" i="2"/>
  <c r="F1448" i="2"/>
  <c r="J1448" i="2"/>
  <c r="B1449" i="2"/>
  <c r="F1449" i="2"/>
  <c r="J1449" i="2"/>
  <c r="B1450" i="2"/>
  <c r="F1450" i="2"/>
  <c r="J1450" i="2"/>
  <c r="B1451" i="2"/>
  <c r="F1451" i="2"/>
  <c r="J1451" i="2"/>
  <c r="B1452" i="2"/>
  <c r="F1452" i="2"/>
  <c r="J1452" i="2"/>
  <c r="B1453" i="2"/>
  <c r="F1453" i="2"/>
  <c r="J1453" i="2"/>
  <c r="B1454" i="2"/>
  <c r="F1454" i="2"/>
  <c r="J1454" i="2"/>
  <c r="B1455" i="2"/>
  <c r="F1455" i="2"/>
  <c r="J1455" i="2"/>
  <c r="B1456" i="2"/>
  <c r="F1456" i="2"/>
  <c r="J1456" i="2"/>
  <c r="B1457" i="2"/>
  <c r="F1457" i="2"/>
  <c r="J1457" i="2"/>
  <c r="B1458" i="2"/>
  <c r="F1458" i="2"/>
  <c r="J1458" i="2"/>
  <c r="B1459" i="2"/>
  <c r="F1459" i="2"/>
  <c r="J1459" i="2"/>
  <c r="B1460" i="2"/>
  <c r="F1460" i="2"/>
  <c r="J1460" i="2"/>
  <c r="B1461" i="2"/>
  <c r="F1461" i="2"/>
  <c r="J1461" i="2"/>
  <c r="B1462" i="2"/>
  <c r="F1462" i="2"/>
  <c r="J1462" i="2"/>
  <c r="B1463" i="2"/>
  <c r="F1463" i="2"/>
  <c r="J1463" i="2"/>
  <c r="B1464" i="2"/>
  <c r="F1464" i="2"/>
  <c r="J1464" i="2"/>
  <c r="B1465" i="2"/>
  <c r="F1465" i="2"/>
  <c r="J1465" i="2"/>
  <c r="B1466" i="2"/>
  <c r="F1466" i="2"/>
  <c r="J1466" i="2"/>
  <c r="B1467" i="2"/>
  <c r="F1467" i="2"/>
  <c r="J1467" i="2"/>
  <c r="B1468" i="2"/>
  <c r="F1468" i="2"/>
  <c r="J1468" i="2"/>
  <c r="B1469" i="2"/>
  <c r="F1469" i="2"/>
  <c r="J1469" i="2"/>
  <c r="B1470" i="2"/>
  <c r="F1470" i="2"/>
  <c r="J1470" i="2"/>
  <c r="B1471" i="2"/>
  <c r="F1471" i="2"/>
  <c r="J1471" i="2"/>
  <c r="B1472" i="2"/>
  <c r="F1472" i="2"/>
  <c r="J1472" i="2"/>
  <c r="B1473" i="2"/>
  <c r="F1473" i="2"/>
  <c r="J1473" i="2"/>
  <c r="B1474" i="2"/>
  <c r="F1474" i="2"/>
  <c r="J1474" i="2"/>
  <c r="B1475" i="2"/>
  <c r="F1475" i="2"/>
  <c r="J1475" i="2"/>
  <c r="B1476" i="2"/>
  <c r="F1476" i="2"/>
  <c r="J1476" i="2"/>
  <c r="B1477" i="2"/>
  <c r="F1477" i="2"/>
  <c r="J1477" i="2"/>
  <c r="B1478" i="2"/>
  <c r="F1478" i="2"/>
  <c r="J1478" i="2"/>
  <c r="B1479" i="2"/>
  <c r="F1479" i="2"/>
  <c r="J1479" i="2"/>
  <c r="B1480" i="2"/>
  <c r="F1480" i="2"/>
  <c r="J1480" i="2"/>
  <c r="B1481" i="2"/>
  <c r="F1481" i="2"/>
  <c r="J1481" i="2"/>
  <c r="B1482" i="2"/>
  <c r="F1482" i="2"/>
  <c r="J1482" i="2"/>
  <c r="B1483" i="2"/>
  <c r="F1483" i="2"/>
  <c r="J1483" i="2"/>
  <c r="B1484" i="2"/>
  <c r="F1484" i="2"/>
  <c r="J1484" i="2"/>
  <c r="B1485" i="2"/>
  <c r="F1485" i="2"/>
  <c r="J1485" i="2"/>
  <c r="B1486" i="2"/>
  <c r="F1486" i="2"/>
  <c r="J1486" i="2"/>
  <c r="B1487" i="2"/>
  <c r="F1487" i="2"/>
  <c r="J1487" i="2"/>
  <c r="B1488" i="2"/>
  <c r="F1488" i="2"/>
  <c r="J1488" i="2"/>
  <c r="B1489" i="2"/>
  <c r="F1489" i="2"/>
  <c r="J1489" i="2"/>
  <c r="B1490" i="2"/>
  <c r="F1490" i="2"/>
  <c r="J1490" i="2"/>
  <c r="B1491" i="2"/>
  <c r="F1491" i="2"/>
  <c r="J1491" i="2"/>
  <c r="B1492" i="2"/>
  <c r="F1492" i="2"/>
  <c r="J1492" i="2"/>
  <c r="B1493" i="2"/>
  <c r="F1493" i="2"/>
  <c r="J1493" i="2"/>
  <c r="B1494" i="2"/>
  <c r="F1494" i="2"/>
  <c r="J1494" i="2"/>
  <c r="B1495" i="2"/>
  <c r="F1495" i="2"/>
  <c r="J1495" i="2"/>
  <c r="B1496" i="2"/>
  <c r="F1496" i="2"/>
  <c r="J1496" i="2"/>
  <c r="B1497" i="2"/>
  <c r="F1497" i="2"/>
  <c r="J1497" i="2"/>
  <c r="B1498" i="2"/>
  <c r="F1498" i="2"/>
  <c r="J1498" i="2"/>
  <c r="B1499" i="2"/>
  <c r="F1499" i="2"/>
  <c r="J1499" i="2"/>
  <c r="B1500" i="2"/>
  <c r="F1500" i="2"/>
  <c r="J1500" i="2"/>
  <c r="B1501" i="2"/>
  <c r="F1501" i="2"/>
  <c r="J1501" i="2"/>
  <c r="B1502" i="2"/>
  <c r="F1502" i="2"/>
  <c r="J1502" i="2"/>
  <c r="B1503" i="2"/>
  <c r="F1503" i="2"/>
  <c r="J1503" i="2"/>
  <c r="B1504" i="2"/>
  <c r="F1504" i="2"/>
  <c r="J1504" i="2"/>
  <c r="B1505" i="2"/>
  <c r="F1505" i="2"/>
  <c r="J1505" i="2"/>
  <c r="B1506" i="2"/>
  <c r="F1506" i="2"/>
  <c r="J1506" i="2"/>
  <c r="B1507" i="2"/>
  <c r="F1507" i="2"/>
  <c r="J1507" i="2"/>
  <c r="B1508" i="2"/>
  <c r="F1508" i="2"/>
  <c r="J1508" i="2"/>
  <c r="B1509" i="2"/>
  <c r="F1509" i="2"/>
  <c r="J1509" i="2"/>
  <c r="B1510" i="2"/>
  <c r="F1510" i="2"/>
  <c r="J1510" i="2"/>
  <c r="B1511" i="2"/>
  <c r="F1511" i="2"/>
  <c r="J1511" i="2"/>
  <c r="B1512" i="2"/>
  <c r="F1512" i="2"/>
  <c r="J1512" i="2"/>
  <c r="B1513" i="2"/>
  <c r="F1513" i="2"/>
  <c r="J1513" i="2"/>
  <c r="B1514" i="2"/>
  <c r="F1514" i="2"/>
  <c r="J1514" i="2"/>
  <c r="B1515" i="2"/>
  <c r="F1515" i="2"/>
  <c r="J1515" i="2"/>
  <c r="B1516" i="2"/>
  <c r="F1516" i="2"/>
  <c r="J1516" i="2"/>
  <c r="B1517" i="2"/>
  <c r="F1517" i="2"/>
  <c r="J1517" i="2"/>
  <c r="B1518" i="2"/>
  <c r="F1518" i="2"/>
  <c r="J1518" i="2"/>
  <c r="B1519" i="2"/>
  <c r="F1519" i="2"/>
  <c r="J1519" i="2"/>
  <c r="B1520" i="2"/>
  <c r="F1520" i="2"/>
  <c r="J1520" i="2"/>
  <c r="B1521" i="2"/>
  <c r="F1521" i="2"/>
  <c r="J1521" i="2"/>
  <c r="B1522" i="2"/>
  <c r="F1522" i="2"/>
  <c r="J1522" i="2"/>
  <c r="B1523" i="2"/>
  <c r="F1523" i="2"/>
  <c r="J1523" i="2"/>
  <c r="B1524" i="2"/>
  <c r="F1524" i="2"/>
  <c r="J1524" i="2"/>
  <c r="B1525" i="2"/>
  <c r="F1525" i="2"/>
  <c r="J1525" i="2"/>
  <c r="B1526" i="2"/>
  <c r="F1526" i="2"/>
  <c r="J1526" i="2"/>
  <c r="B1527" i="2"/>
  <c r="F1527" i="2"/>
  <c r="J1527" i="2"/>
  <c r="B1528" i="2"/>
  <c r="F1528" i="2"/>
  <c r="J1528" i="2"/>
  <c r="B1529" i="2"/>
  <c r="F1529" i="2"/>
  <c r="J1529" i="2"/>
  <c r="B1530" i="2"/>
  <c r="F1530" i="2"/>
  <c r="J1530" i="2"/>
  <c r="B1531" i="2"/>
  <c r="F1531" i="2"/>
  <c r="J1531" i="2"/>
  <c r="B1532" i="2"/>
  <c r="F1532" i="2"/>
  <c r="J1532" i="2"/>
  <c r="B1533" i="2"/>
  <c r="F1533" i="2"/>
  <c r="J1533" i="2"/>
  <c r="B1534" i="2"/>
  <c r="F1534" i="2"/>
  <c r="J1534" i="2"/>
  <c r="B1535" i="2"/>
  <c r="F1535" i="2"/>
  <c r="J1535" i="2"/>
  <c r="B1536" i="2"/>
  <c r="F1536" i="2"/>
  <c r="J1536" i="2"/>
  <c r="B1537" i="2"/>
  <c r="F1537" i="2"/>
  <c r="J1537" i="2"/>
  <c r="B1538" i="2"/>
  <c r="F1538" i="2"/>
  <c r="J1538" i="2"/>
  <c r="B1539" i="2"/>
  <c r="F1539" i="2"/>
  <c r="J1539" i="2"/>
  <c r="B1540" i="2"/>
  <c r="F1540" i="2"/>
  <c r="J1540" i="2"/>
  <c r="B1541" i="2"/>
  <c r="F1541" i="2"/>
  <c r="J1541" i="2"/>
  <c r="B1542" i="2"/>
  <c r="F1542" i="2"/>
  <c r="J1542" i="2"/>
  <c r="B1543" i="2"/>
  <c r="F1543" i="2"/>
  <c r="J1543" i="2"/>
  <c r="B1544" i="2"/>
  <c r="F1544" i="2"/>
  <c r="J1544" i="2"/>
  <c r="B1545" i="2"/>
  <c r="F1545" i="2"/>
  <c r="J1545" i="2"/>
  <c r="B1546" i="2"/>
  <c r="F1546" i="2"/>
  <c r="B1547" i="2"/>
  <c r="F1547" i="2"/>
  <c r="B1548" i="2"/>
  <c r="F1548" i="2"/>
  <c r="B1549" i="2"/>
  <c r="F1549" i="2"/>
  <c r="B1550" i="2"/>
  <c r="F1550" i="2"/>
  <c r="B1551" i="2"/>
  <c r="F1551" i="2"/>
  <c r="B1552" i="2"/>
  <c r="F1552" i="2"/>
  <c r="B1553" i="2"/>
  <c r="F1553" i="2"/>
  <c r="B1554" i="2"/>
  <c r="F1554" i="2"/>
  <c r="B1555" i="2"/>
  <c r="F1555" i="2"/>
  <c r="B1556" i="2"/>
  <c r="F1556" i="2"/>
  <c r="B1557" i="2"/>
  <c r="F1557" i="2"/>
  <c r="B1558" i="2"/>
  <c r="F1558" i="2"/>
  <c r="B1559" i="2"/>
  <c r="F1559" i="2"/>
  <c r="B1560" i="2"/>
  <c r="F1560" i="2"/>
  <c r="B1561" i="2"/>
  <c r="F1561" i="2"/>
  <c r="B1562" i="2"/>
  <c r="F1562" i="2"/>
  <c r="B1563" i="2"/>
  <c r="F1563" i="2"/>
  <c r="B1564" i="2"/>
  <c r="F1564" i="2"/>
  <c r="B1565" i="2"/>
  <c r="F1565" i="2"/>
  <c r="B1566" i="2"/>
  <c r="F1566" i="2"/>
  <c r="B1567" i="2"/>
  <c r="F1567" i="2"/>
  <c r="B1568" i="2"/>
  <c r="F1568" i="2"/>
  <c r="B1569" i="2"/>
  <c r="F1569" i="2"/>
  <c r="B1570" i="2"/>
  <c r="F1570" i="2"/>
  <c r="B1571" i="2"/>
  <c r="F1571" i="2"/>
  <c r="B1572" i="2"/>
  <c r="F1572" i="2"/>
  <c r="B1573" i="2"/>
  <c r="F1573" i="2"/>
  <c r="B1574" i="2"/>
  <c r="F1574" i="2"/>
  <c r="B1575" i="2"/>
  <c r="F1575" i="2"/>
  <c r="B1576" i="2"/>
  <c r="F1576" i="2"/>
  <c r="B1577" i="2"/>
  <c r="F1577" i="2"/>
  <c r="B1578" i="2"/>
  <c r="F1578" i="2"/>
  <c r="B1579" i="2"/>
  <c r="F1579" i="2"/>
  <c r="B1580" i="2"/>
  <c r="F1580" i="2"/>
  <c r="B1581" i="2"/>
  <c r="F1581" i="2"/>
  <c r="B1582" i="2"/>
  <c r="F1582" i="2"/>
  <c r="B1583" i="2"/>
  <c r="F1583" i="2"/>
  <c r="B1584" i="2"/>
  <c r="F1584" i="2"/>
  <c r="B1585" i="2"/>
  <c r="F1585" i="2"/>
  <c r="B1586" i="2"/>
  <c r="F1586" i="2"/>
  <c r="B1587" i="2"/>
  <c r="F1587" i="2"/>
  <c r="B1588" i="2"/>
  <c r="F1588" i="2"/>
  <c r="B1589" i="2"/>
  <c r="F1589" i="2"/>
  <c r="B1590" i="2"/>
  <c r="F1590" i="2"/>
  <c r="B1591" i="2"/>
  <c r="F1591" i="2"/>
  <c r="B1592" i="2"/>
  <c r="F1592" i="2"/>
  <c r="B1593" i="2"/>
  <c r="F1593" i="2"/>
  <c r="B1594" i="2"/>
  <c r="F1594" i="2"/>
  <c r="B1595" i="2"/>
  <c r="F1595" i="2"/>
  <c r="B1596" i="2"/>
  <c r="F1596" i="2"/>
  <c r="B1597" i="2"/>
  <c r="F1597" i="2"/>
  <c r="B1598" i="2"/>
  <c r="F1598" i="2"/>
  <c r="B1599" i="2"/>
  <c r="F1599" i="2"/>
  <c r="B1600" i="2"/>
  <c r="F1600" i="2"/>
  <c r="B1601" i="2"/>
  <c r="F1601" i="2"/>
  <c r="B1602" i="2"/>
  <c r="F1602" i="2"/>
  <c r="B1603" i="2"/>
  <c r="F1603" i="2"/>
  <c r="B1604" i="2"/>
  <c r="F1604" i="2"/>
  <c r="B1605" i="2"/>
  <c r="F1605" i="2"/>
  <c r="B1606" i="2"/>
  <c r="F1606" i="2"/>
  <c r="B1607" i="2"/>
  <c r="F1607" i="2"/>
  <c r="B1608" i="2"/>
  <c r="F1608" i="2"/>
  <c r="B1609" i="2"/>
  <c r="F1609" i="2"/>
  <c r="B1610" i="2"/>
  <c r="F1610" i="2"/>
  <c r="B1611" i="2"/>
  <c r="F1611" i="2"/>
  <c r="B1612" i="2"/>
  <c r="F1612" i="2"/>
  <c r="B1613" i="2"/>
  <c r="F1613" i="2"/>
  <c r="B1614" i="2"/>
  <c r="F1614" i="2"/>
  <c r="B1615" i="2"/>
  <c r="F1615" i="2"/>
  <c r="B1616" i="2"/>
  <c r="F1616" i="2"/>
  <c r="B1617" i="2"/>
  <c r="F1617" i="2"/>
  <c r="B1618" i="2"/>
  <c r="B1619" i="2"/>
  <c r="B1620" i="2"/>
  <c r="B1621" i="2"/>
  <c r="B1622" i="2"/>
  <c r="B1623" i="2"/>
  <c r="B1624" i="2"/>
  <c r="B1625" i="2"/>
  <c r="B1626" i="2"/>
  <c r="B1627" i="2"/>
  <c r="B1628" i="2"/>
  <c r="B1629" i="2"/>
  <c r="B1630" i="2"/>
  <c r="B1631" i="2"/>
  <c r="B1632" i="2"/>
  <c r="B1633" i="2"/>
  <c r="B1634" i="2"/>
  <c r="B1635" i="2"/>
  <c r="B1636" i="2"/>
  <c r="B1637" i="2"/>
  <c r="B1638" i="2"/>
  <c r="B1639" i="2"/>
  <c r="B1640" i="2"/>
  <c r="B1641" i="2"/>
  <c r="B1642" i="2"/>
  <c r="F2" i="1"/>
  <c r="G2" i="1"/>
  <c r="H2" i="1"/>
  <c r="I2" i="1"/>
  <c r="J2" i="1"/>
  <c r="K2" i="1"/>
  <c r="L2" i="1"/>
  <c r="M2" i="1"/>
  <c r="N2" i="1"/>
  <c r="O2" i="1"/>
  <c r="P2" i="1"/>
  <c r="Q2" i="1"/>
  <c r="R2" i="1"/>
  <c r="S2" i="1"/>
  <c r="T2" i="1"/>
  <c r="U2" i="1"/>
  <c r="V2" i="1"/>
  <c r="W2" i="1"/>
  <c r="D91" i="1"/>
  <c r="D92" i="1"/>
  <c r="D95" i="1"/>
  <c r="D96" i="1"/>
  <c r="D97" i="1"/>
  <c r="D98" i="1"/>
  <c r="D99" i="1"/>
  <c r="D100" i="1"/>
  <c r="D101" i="1"/>
  <c r="D102" i="1"/>
  <c r="D103" i="1"/>
  <c r="D104" i="1"/>
  <c r="D116" i="1"/>
  <c r="D122" i="1"/>
  <c r="D123" i="1"/>
  <c r="D124" i="1"/>
  <c r="D125" i="1"/>
  <c r="D126" i="1"/>
  <c r="D127" i="1"/>
  <c r="D179" i="1"/>
  <c r="D180" i="1"/>
  <c r="D181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7" i="1"/>
  <c r="D208" i="1"/>
  <c r="D209" i="1"/>
  <c r="D210" i="1"/>
  <c r="D211" i="1"/>
  <c r="D212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5" i="1"/>
  <c r="D246" i="1"/>
  <c r="D247" i="1"/>
  <c r="D248" i="1"/>
  <c r="D249" i="1"/>
  <c r="D250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6" i="1"/>
  <c r="D267" i="1"/>
  <c r="D268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C298" i="1"/>
  <c r="D298" i="1" s="1"/>
  <c r="C299" i="1"/>
  <c r="D299" i="1" s="1"/>
  <c r="C300" i="1"/>
  <c r="D300" i="1" s="1"/>
  <c r="C301" i="1"/>
  <c r="D301" i="1" s="1"/>
  <c r="C302" i="1"/>
  <c r="D302" i="1" s="1"/>
  <c r="C303" i="1"/>
  <c r="D303" i="1" s="1"/>
  <c r="C304" i="1"/>
  <c r="D304" i="1" s="1"/>
  <c r="C305" i="1"/>
  <c r="D305" i="1" s="1"/>
  <c r="C306" i="1"/>
  <c r="D306" i="1" s="1"/>
  <c r="C307" i="1"/>
  <c r="D307" i="1" s="1"/>
  <c r="C308" i="1"/>
  <c r="D308" i="1" s="1"/>
  <c r="C309" i="1"/>
  <c r="D309" i="1" s="1"/>
  <c r="C310" i="1"/>
  <c r="D310" i="1" s="1"/>
  <c r="C311" i="1"/>
  <c r="D311" i="1" s="1"/>
  <c r="C312" i="1"/>
  <c r="D312" i="1" s="1"/>
  <c r="C313" i="1"/>
  <c r="D313" i="1" s="1"/>
  <c r="C318" i="1"/>
  <c r="D318" i="1" s="1"/>
  <c r="C319" i="1"/>
  <c r="D319" i="1" s="1"/>
  <c r="C320" i="1"/>
  <c r="D320" i="1" s="1"/>
  <c r="C321" i="1"/>
  <c r="D321" i="1" s="1"/>
  <c r="C323" i="1"/>
  <c r="D323" i="1" s="1"/>
  <c r="C324" i="1"/>
  <c r="D324" i="1" s="1"/>
  <c r="C325" i="1"/>
  <c r="D325" i="1" s="1"/>
  <c r="C326" i="1"/>
  <c r="D326" i="1" s="1"/>
  <c r="C327" i="1"/>
  <c r="D327" i="1" s="1"/>
  <c r="C328" i="1"/>
  <c r="D328" i="1" s="1"/>
  <c r="C329" i="1"/>
  <c r="D329" i="1" s="1"/>
  <c r="C330" i="1"/>
  <c r="D330" i="1" s="1"/>
  <c r="C331" i="1"/>
  <c r="D331" i="1" s="1"/>
  <c r="C332" i="1"/>
  <c r="D332" i="1" s="1"/>
  <c r="C333" i="1"/>
  <c r="D333" i="1" s="1"/>
  <c r="C334" i="1"/>
  <c r="D334" i="1" s="1"/>
  <c r="C335" i="1"/>
  <c r="D335" i="1" s="1"/>
  <c r="C336" i="1"/>
  <c r="D336" i="1" s="1"/>
  <c r="C337" i="1"/>
  <c r="D337" i="1" s="1"/>
  <c r="C338" i="1"/>
  <c r="D338" i="1" s="1"/>
  <c r="C339" i="1"/>
  <c r="D339" i="1" s="1"/>
  <c r="C340" i="1"/>
  <c r="D340" i="1" s="1"/>
  <c r="C341" i="1"/>
  <c r="D341" i="1" s="1"/>
  <c r="C342" i="1"/>
  <c r="D342" i="1" s="1"/>
  <c r="C343" i="1"/>
  <c r="D343" i="1" s="1"/>
  <c r="C344" i="1"/>
  <c r="D344" i="1" s="1"/>
  <c r="C345" i="1"/>
  <c r="D345" i="1" s="1"/>
  <c r="C346" i="1"/>
  <c r="D346" i="1" s="1"/>
  <c r="C347" i="1"/>
  <c r="D347" i="1" s="1"/>
  <c r="C348" i="1"/>
  <c r="D348" i="1" s="1"/>
  <c r="C349" i="1"/>
  <c r="D349" i="1" s="1"/>
  <c r="C357" i="1"/>
  <c r="D357" i="1" s="1"/>
  <c r="C358" i="1"/>
  <c r="D358" i="1" s="1"/>
  <c r="C359" i="1"/>
  <c r="D359" i="1" s="1"/>
  <c r="C360" i="1"/>
  <c r="D360" i="1" s="1"/>
  <c r="C361" i="1"/>
  <c r="D361" i="1" s="1"/>
  <c r="A37" i="4" l="1"/>
  <c r="A41" i="4"/>
  <c r="A49" i="4"/>
  <c r="A53" i="4"/>
  <c r="A60" i="4"/>
  <c r="A71" i="4"/>
  <c r="A75" i="4"/>
  <c r="H9" i="3"/>
  <c r="A45" i="4"/>
  <c r="A67" i="4"/>
  <c r="I14" i="3"/>
  <c r="G14" i="3"/>
  <c r="H14" i="3"/>
  <c r="J43" i="4"/>
  <c r="I43" i="4" s="1"/>
  <c r="J47" i="4"/>
  <c r="H47" i="4" s="1"/>
  <c r="A63" i="4"/>
  <c r="I67" i="4"/>
  <c r="I71" i="4"/>
  <c r="A30" i="4"/>
  <c r="A55" i="4"/>
  <c r="J31" i="4"/>
  <c r="H31" i="4" s="1"/>
  <c r="A35" i="4"/>
  <c r="A54" i="4"/>
  <c r="A61" i="4"/>
  <c r="A65" i="4"/>
  <c r="A69" i="4"/>
  <c r="A73" i="4"/>
  <c r="A78" i="4"/>
  <c r="A85" i="4"/>
  <c r="I65" i="4"/>
  <c r="I69" i="4"/>
  <c r="I73" i="4"/>
  <c r="I31" i="4"/>
  <c r="A31" i="4"/>
  <c r="I34" i="4"/>
  <c r="J37" i="4"/>
  <c r="H37" i="4" s="1"/>
  <c r="J41" i="4"/>
  <c r="H41" i="4" s="1"/>
  <c r="J45" i="4"/>
  <c r="H45" i="4" s="1"/>
  <c r="J49" i="4"/>
  <c r="I49" i="4" s="1"/>
  <c r="J54" i="4"/>
  <c r="I54" i="4" s="1"/>
  <c r="A57" i="4"/>
  <c r="A59" i="4"/>
  <c r="J61" i="4"/>
  <c r="I61" i="4" s="1"/>
  <c r="A77" i="4"/>
  <c r="A32" i="4"/>
  <c r="J33" i="4"/>
  <c r="I33" i="4" s="1"/>
  <c r="J35" i="4"/>
  <c r="I35" i="4" s="1"/>
  <c r="A39" i="4"/>
  <c r="A43" i="4"/>
  <c r="A47" i="4"/>
  <c r="A51" i="4"/>
  <c r="A81" i="4"/>
  <c r="A83" i="4"/>
  <c r="J14" i="3"/>
  <c r="J29" i="4"/>
  <c r="I29" i="4" s="1"/>
  <c r="J30" i="4"/>
  <c r="I30" i="4" s="1"/>
  <c r="A33" i="4"/>
  <c r="I39" i="4"/>
  <c r="I47" i="4"/>
  <c r="A50" i="4"/>
  <c r="A52" i="4"/>
  <c r="A56" i="4"/>
  <c r="J57" i="4"/>
  <c r="I57" i="4" s="1"/>
  <c r="A58" i="4"/>
  <c r="A79" i="4"/>
  <c r="I32" i="4"/>
  <c r="I55" i="4"/>
  <c r="A62" i="4"/>
  <c r="J38" i="4"/>
  <c r="I38" i="4" s="1"/>
  <c r="A64" i="4"/>
  <c r="J40" i="4"/>
  <c r="I40" i="4" s="1"/>
  <c r="A66" i="4"/>
  <c r="J42" i="4"/>
  <c r="I42" i="4" s="1"/>
  <c r="A68" i="4"/>
  <c r="J44" i="4"/>
  <c r="I44" i="4" s="1"/>
  <c r="A70" i="4"/>
  <c r="J46" i="4"/>
  <c r="I46" i="4" s="1"/>
  <c r="A72" i="4"/>
  <c r="J48" i="4"/>
  <c r="I48" i="4" s="1"/>
  <c r="A74" i="4"/>
  <c r="J50" i="4"/>
  <c r="I50" i="4" s="1"/>
  <c r="A76" i="4"/>
  <c r="J52" i="4"/>
  <c r="I52" i="4" s="1"/>
  <c r="A84" i="4"/>
  <c r="J60" i="4"/>
  <c r="I60" i="4" s="1"/>
  <c r="A29" i="4"/>
  <c r="A34" i="4"/>
  <c r="F34" i="4"/>
  <c r="G34" i="4" s="1"/>
  <c r="A36" i="4"/>
  <c r="J36" i="4"/>
  <c r="I36" i="4" s="1"/>
  <c r="I41" i="4"/>
  <c r="I51" i="4"/>
  <c r="J53" i="4"/>
  <c r="I53" i="4" s="1"/>
  <c r="J59" i="4"/>
  <c r="I59" i="4" s="1"/>
  <c r="A80" i="4"/>
  <c r="J56" i="4"/>
  <c r="I56" i="4" s="1"/>
  <c r="A38" i="4"/>
  <c r="A40" i="4"/>
  <c r="A42" i="4"/>
  <c r="A44" i="4"/>
  <c r="A46" i="4"/>
  <c r="A48" i="4"/>
  <c r="I58" i="4"/>
  <c r="I62" i="4"/>
  <c r="I64" i="4"/>
  <c r="I66" i="4"/>
  <c r="I68" i="4"/>
  <c r="I70" i="4"/>
  <c r="I72" i="4"/>
  <c r="I74" i="4"/>
  <c r="A82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C14" i="3"/>
  <c r="H32" i="4"/>
  <c r="H34" i="4"/>
  <c r="H39" i="4"/>
  <c r="H43" i="4"/>
  <c r="H75" i="4"/>
  <c r="H74" i="4"/>
  <c r="H73" i="4"/>
  <c r="H72" i="4"/>
  <c r="H71" i="4"/>
  <c r="H70" i="4"/>
  <c r="H69" i="4"/>
  <c r="H68" i="4"/>
  <c r="H66" i="4"/>
  <c r="H64" i="4"/>
  <c r="H62" i="4"/>
  <c r="H58" i="4"/>
  <c r="H55" i="4"/>
  <c r="H51" i="4"/>
  <c r="H67" i="4"/>
  <c r="H65" i="4"/>
  <c r="H63" i="4"/>
  <c r="H33" i="4"/>
  <c r="E16" i="3"/>
  <c r="C15" i="3"/>
  <c r="A15" i="3"/>
  <c r="I15" i="3" s="1"/>
  <c r="D15" i="3"/>
  <c r="B15" i="3"/>
  <c r="B14" i="3"/>
  <c r="D14" i="3"/>
  <c r="H61" i="4" l="1"/>
  <c r="H49" i="4"/>
  <c r="J15" i="3"/>
  <c r="H54" i="4"/>
  <c r="H15" i="3"/>
  <c r="G15" i="3"/>
  <c r="H44" i="4"/>
  <c r="H56" i="4"/>
  <c r="H35" i="4"/>
  <c r="F35" i="4"/>
  <c r="G35" i="4" s="1"/>
  <c r="I45" i="4"/>
  <c r="I37" i="4"/>
  <c r="H40" i="4"/>
  <c r="H48" i="4"/>
  <c r="H30" i="4"/>
  <c r="H38" i="4"/>
  <c r="H42" i="4"/>
  <c r="H46" i="4"/>
  <c r="H59" i="4"/>
  <c r="H50" i="4"/>
  <c r="H52" i="4"/>
  <c r="H57" i="4"/>
  <c r="H60" i="4"/>
  <c r="H36" i="4"/>
  <c r="H53" i="4"/>
  <c r="H29" i="4"/>
  <c r="F36" i="4"/>
  <c r="F37" i="4" s="1"/>
  <c r="E17" i="3"/>
  <c r="C16" i="3"/>
  <c r="A16" i="3"/>
  <c r="D16" i="3"/>
  <c r="B16" i="3"/>
  <c r="I16" i="3" l="1"/>
  <c r="H16" i="3"/>
  <c r="J16" i="3"/>
  <c r="G16" i="3"/>
  <c r="G36" i="4"/>
  <c r="G37" i="4"/>
  <c r="F38" i="4"/>
  <c r="E18" i="3"/>
  <c r="C17" i="3"/>
  <c r="A17" i="3"/>
  <c r="D17" i="3"/>
  <c r="B17" i="3"/>
  <c r="J17" i="3" l="1"/>
  <c r="I17" i="3"/>
  <c r="G17" i="3"/>
  <c r="H17" i="3"/>
  <c r="F39" i="4"/>
  <c r="G38" i="4"/>
  <c r="E19" i="3"/>
  <c r="C18" i="3"/>
  <c r="A18" i="3"/>
  <c r="D18" i="3"/>
  <c r="B18" i="3"/>
  <c r="G18" i="3" l="1"/>
  <c r="I18" i="3"/>
  <c r="H18" i="3"/>
  <c r="J18" i="3"/>
  <c r="G39" i="4"/>
  <c r="F40" i="4"/>
  <c r="E20" i="3"/>
  <c r="C19" i="3"/>
  <c r="A19" i="3"/>
  <c r="D19" i="3"/>
  <c r="L19" i="3" s="1"/>
  <c r="B19" i="3"/>
  <c r="I19" i="3" l="1"/>
  <c r="H19" i="3"/>
  <c r="G19" i="3"/>
  <c r="J19" i="3"/>
  <c r="F41" i="4"/>
  <c r="G40" i="4"/>
  <c r="E21" i="3"/>
  <c r="C20" i="3"/>
  <c r="A20" i="3"/>
  <c r="D20" i="3"/>
  <c r="L20" i="3" s="1"/>
  <c r="B20" i="3"/>
  <c r="I20" i="3" l="1"/>
  <c r="H20" i="3"/>
  <c r="J20" i="3"/>
  <c r="G20" i="3"/>
  <c r="G41" i="4"/>
  <c r="F42" i="4"/>
  <c r="C21" i="3"/>
  <c r="A21" i="3"/>
  <c r="E22" i="3"/>
  <c r="D21" i="3"/>
  <c r="L21" i="3" s="1"/>
  <c r="B21" i="3"/>
  <c r="G21" i="3" l="1"/>
  <c r="I21" i="3"/>
  <c r="H21" i="3"/>
  <c r="F43" i="4"/>
  <c r="G42" i="4"/>
  <c r="D22" i="3"/>
  <c r="L22" i="3" s="1"/>
  <c r="B22" i="3"/>
  <c r="E23" i="3"/>
  <c r="C22" i="3"/>
  <c r="A22" i="3"/>
  <c r="G22" i="3" l="1"/>
  <c r="I22" i="3"/>
  <c r="H22" i="3"/>
  <c r="G43" i="4"/>
  <c r="F44" i="4"/>
  <c r="D23" i="3"/>
  <c r="L23" i="3" s="1"/>
  <c r="B23" i="3"/>
  <c r="E24" i="3"/>
  <c r="C23" i="3"/>
  <c r="A23" i="3"/>
  <c r="I23" i="3" l="1"/>
  <c r="G23" i="3"/>
  <c r="H23" i="3"/>
  <c r="F45" i="4"/>
  <c r="G44" i="4"/>
  <c r="E25" i="3"/>
  <c r="D24" i="3"/>
  <c r="L24" i="3" s="1"/>
  <c r="B24" i="3"/>
  <c r="C24" i="3"/>
  <c r="A24" i="3"/>
  <c r="I24" i="3" l="1"/>
  <c r="H24" i="3"/>
  <c r="G24" i="3"/>
  <c r="G45" i="4"/>
  <c r="F46" i="4"/>
  <c r="C25" i="3"/>
  <c r="A25" i="3"/>
  <c r="D25" i="3"/>
  <c r="L25" i="3" s="1"/>
  <c r="B25" i="3"/>
  <c r="I25" i="3" l="1"/>
  <c r="I28" i="3" s="1"/>
  <c r="G25" i="3"/>
  <c r="H25" i="3"/>
  <c r="H28" i="3" s="1"/>
  <c r="F47" i="4"/>
  <c r="G46" i="4"/>
  <c r="G47" i="4" l="1"/>
  <c r="F48" i="4"/>
  <c r="G28" i="3"/>
  <c r="F49" i="4" l="1"/>
  <c r="G48" i="4"/>
  <c r="F50" i="4" l="1"/>
  <c r="G49" i="4"/>
  <c r="F51" i="4" l="1"/>
  <c r="G50" i="4"/>
  <c r="F52" i="4" l="1"/>
  <c r="G51" i="4"/>
  <c r="F53" i="4" l="1"/>
  <c r="G52" i="4"/>
  <c r="F54" i="4" l="1"/>
  <c r="G53" i="4"/>
  <c r="M29" i="4"/>
  <c r="N29" i="4" s="1"/>
  <c r="F55" i="4" l="1"/>
  <c r="G54" i="4"/>
  <c r="M30" i="4"/>
  <c r="N30" i="4" s="1"/>
  <c r="F56" i="4" l="1"/>
  <c r="G55" i="4"/>
  <c r="M31" i="4"/>
  <c r="N31" i="4" s="1"/>
  <c r="F57" i="4" l="1"/>
  <c r="G56" i="4"/>
  <c r="M32" i="4"/>
  <c r="N32" i="4" s="1"/>
  <c r="F58" i="4" l="1"/>
  <c r="G57" i="4"/>
  <c r="M33" i="4"/>
  <c r="N33" i="4" s="1"/>
  <c r="F59" i="4" l="1"/>
  <c r="G58" i="4"/>
  <c r="M34" i="4"/>
  <c r="N34" i="4" s="1"/>
  <c r="G59" i="4" l="1"/>
  <c r="F60" i="4"/>
  <c r="M35" i="4"/>
  <c r="N35" i="4" s="1"/>
  <c r="G60" i="4" l="1"/>
  <c r="F61" i="4"/>
  <c r="M36" i="4"/>
  <c r="N36" i="4" s="1"/>
  <c r="G61" i="4" l="1"/>
  <c r="F62" i="4"/>
  <c r="M37" i="4"/>
  <c r="N37" i="4" s="1"/>
  <c r="G62" i="4" l="1"/>
  <c r="F63" i="4"/>
  <c r="M38" i="4"/>
  <c r="N38" i="4" s="1"/>
  <c r="G63" i="4" l="1"/>
  <c r="F64" i="4"/>
  <c r="M39" i="4"/>
  <c r="N39" i="4" s="1"/>
  <c r="G64" i="4" l="1"/>
  <c r="F65" i="4"/>
  <c r="M40" i="4"/>
  <c r="N40" i="4" s="1"/>
  <c r="G65" i="4" l="1"/>
  <c r="F66" i="4"/>
  <c r="M41" i="4"/>
  <c r="N41" i="4" s="1"/>
  <c r="G66" i="4" l="1"/>
  <c r="F67" i="4"/>
  <c r="M42" i="4"/>
  <c r="N42" i="4" s="1"/>
  <c r="F68" i="4" l="1"/>
  <c r="G67" i="4"/>
  <c r="M43" i="4"/>
  <c r="N43" i="4" s="1"/>
  <c r="F69" i="4" l="1"/>
  <c r="G68" i="4"/>
  <c r="M44" i="4"/>
  <c r="N44" i="4" s="1"/>
  <c r="F70" i="4" l="1"/>
  <c r="G69" i="4"/>
  <c r="M45" i="4"/>
  <c r="N45" i="4" s="1"/>
  <c r="F71" i="4" l="1"/>
  <c r="G70" i="4"/>
  <c r="M46" i="4"/>
  <c r="N46" i="4" s="1"/>
  <c r="F72" i="4" l="1"/>
  <c r="G71" i="4"/>
  <c r="M47" i="4"/>
  <c r="N47" i="4" s="1"/>
  <c r="F73" i="4" l="1"/>
  <c r="G72" i="4"/>
  <c r="M48" i="4"/>
  <c r="J21" i="3" s="1"/>
  <c r="N48" i="4" l="1"/>
  <c r="F74" i="4"/>
  <c r="G73" i="4"/>
  <c r="M49" i="4"/>
  <c r="J22" i="3" s="1"/>
  <c r="N49" i="4" l="1"/>
  <c r="F75" i="4"/>
  <c r="G74" i="4"/>
  <c r="M50" i="4"/>
  <c r="J23" i="3" s="1"/>
  <c r="N50" i="4" l="1"/>
  <c r="F76" i="4"/>
  <c r="G75" i="4"/>
  <c r="M51" i="4"/>
  <c r="J24" i="3" s="1"/>
  <c r="N51" i="4" l="1"/>
  <c r="G76" i="4"/>
  <c r="M52" i="4"/>
  <c r="J25" i="3" s="1"/>
  <c r="F77" i="4"/>
  <c r="N52" i="4" l="1"/>
  <c r="J28" i="3"/>
  <c r="G77" i="4"/>
  <c r="M53" i="4"/>
  <c r="K14" i="3" s="1"/>
  <c r="F78" i="4"/>
  <c r="N53" i="4" l="1"/>
  <c r="G78" i="4"/>
  <c r="F79" i="4"/>
  <c r="M54" i="4"/>
  <c r="K15" i="3" s="1"/>
  <c r="N54" i="4" l="1"/>
  <c r="G79" i="4"/>
  <c r="M55" i="4"/>
  <c r="K16" i="3" s="1"/>
  <c r="F80" i="4"/>
  <c r="N55" i="4" l="1"/>
  <c r="F81" i="4"/>
  <c r="G80" i="4"/>
  <c r="M56" i="4"/>
  <c r="K17" i="3" s="1"/>
  <c r="N56" i="4" l="1"/>
  <c r="G81" i="4"/>
  <c r="M57" i="4"/>
  <c r="K18" i="3" s="1"/>
  <c r="F82" i="4"/>
  <c r="N57" i="4" l="1"/>
  <c r="G82" i="4"/>
  <c r="F83" i="4"/>
  <c r="M58" i="4"/>
  <c r="K19" i="3" s="1"/>
  <c r="N58" i="4" l="1"/>
  <c r="G83" i="4"/>
  <c r="M59" i="4"/>
  <c r="K20" i="3" s="1"/>
  <c r="F84" i="4"/>
  <c r="N59" i="4" l="1"/>
  <c r="F85" i="4"/>
  <c r="G84" i="4"/>
  <c r="M60" i="4"/>
  <c r="K21" i="3" s="1"/>
  <c r="N60" i="4" l="1"/>
  <c r="G85" i="4"/>
  <c r="M61" i="4"/>
  <c r="K22" i="3" s="1"/>
  <c r="F86" i="4"/>
  <c r="N61" i="4" l="1"/>
  <c r="G86" i="4"/>
  <c r="M62" i="4"/>
  <c r="K23" i="3" s="1"/>
  <c r="F87" i="4"/>
  <c r="N62" i="4" l="1"/>
  <c r="G87" i="4"/>
  <c r="M63" i="4"/>
  <c r="K24" i="3" s="1"/>
  <c r="F88" i="4"/>
  <c r="N63" i="4" l="1"/>
  <c r="G88" i="4"/>
  <c r="M64" i="4"/>
  <c r="K25" i="3" s="1"/>
  <c r="F89" i="4"/>
  <c r="N64" i="4" l="1"/>
  <c r="K28" i="3"/>
  <c r="G89" i="4"/>
  <c r="M65" i="4"/>
  <c r="L14" i="3" s="1"/>
  <c r="F90" i="4"/>
  <c r="N65" i="4" l="1"/>
  <c r="G90" i="4"/>
  <c r="M66" i="4"/>
  <c r="L15" i="3" s="1"/>
  <c r="F91" i="4"/>
  <c r="AJ49" i="4"/>
  <c r="AJ50" i="4"/>
  <c r="AJ51" i="4"/>
  <c r="AJ52" i="4"/>
  <c r="AJ53" i="4"/>
  <c r="AJ54" i="4"/>
  <c r="AJ55" i="4"/>
  <c r="AJ56" i="4"/>
  <c r="AJ57" i="4"/>
  <c r="AJ58" i="4"/>
  <c r="AJ59" i="4"/>
  <c r="AJ60" i="4"/>
  <c r="AJ61" i="4"/>
  <c r="AJ62" i="4"/>
  <c r="AJ63" i="4"/>
  <c r="AJ64" i="4"/>
  <c r="AJ65" i="4"/>
  <c r="AJ66" i="4"/>
  <c r="AJ67" i="4"/>
  <c r="AJ68" i="4"/>
  <c r="AJ69" i="4"/>
  <c r="AJ70" i="4"/>
  <c r="AJ71" i="4"/>
  <c r="AJ72" i="4"/>
  <c r="AJ73" i="4"/>
  <c r="AJ74" i="4"/>
  <c r="AJ75" i="4"/>
  <c r="AJ76" i="4"/>
  <c r="AJ77" i="4"/>
  <c r="AJ78" i="4"/>
  <c r="AJ79" i="4"/>
  <c r="AJ80" i="4"/>
  <c r="AJ81" i="4"/>
  <c r="AJ82" i="4"/>
  <c r="AJ83" i="4"/>
  <c r="AJ84" i="4"/>
  <c r="AK59" i="4" l="1"/>
  <c r="AK49" i="4"/>
  <c r="AK50" i="4"/>
  <c r="AK51" i="4"/>
  <c r="AK52" i="4"/>
  <c r="AK53" i="4"/>
  <c r="AK54" i="4"/>
  <c r="AK55" i="4"/>
  <c r="AK56" i="4"/>
  <c r="AK57" i="4"/>
  <c r="AK58" i="4"/>
  <c r="AK64" i="4"/>
  <c r="AK68" i="4"/>
  <c r="AK69" i="4"/>
  <c r="AK70" i="4"/>
  <c r="AK71" i="4"/>
  <c r="AK72" i="4"/>
  <c r="AK73" i="4"/>
  <c r="AK74" i="4"/>
  <c r="AK75" i="4"/>
  <c r="AK76" i="4"/>
  <c r="AK77" i="4"/>
  <c r="AK78" i="4"/>
  <c r="AK79" i="4"/>
  <c r="AK80" i="4"/>
  <c r="AK81" i="4"/>
  <c r="AK62" i="4"/>
  <c r="AK66" i="4"/>
  <c r="AK83" i="4"/>
  <c r="AK84" i="4"/>
  <c r="AK82" i="4"/>
  <c r="AK67" i="4"/>
  <c r="AK65" i="4"/>
  <c r="AK63" i="4"/>
  <c r="AK61" i="4"/>
  <c r="AK60" i="4"/>
  <c r="N66" i="4"/>
  <c r="AL58" i="4"/>
  <c r="AL49" i="4"/>
  <c r="AL50" i="4"/>
  <c r="AL51" i="4"/>
  <c r="AL52" i="4"/>
  <c r="AL53" i="4"/>
  <c r="AL54" i="4"/>
  <c r="AL55" i="4"/>
  <c r="AL56" i="4"/>
  <c r="AL57" i="4"/>
  <c r="AL59" i="4"/>
  <c r="AL60" i="4"/>
  <c r="AL61" i="4"/>
  <c r="AL62" i="4"/>
  <c r="AL63" i="4"/>
  <c r="AL65" i="4"/>
  <c r="AL66" i="4"/>
  <c r="AL67" i="4"/>
  <c r="AL68" i="4"/>
  <c r="AL69" i="4"/>
  <c r="AL70" i="4"/>
  <c r="AL71" i="4"/>
  <c r="AL72" i="4"/>
  <c r="AL73" i="4"/>
  <c r="AL74" i="4"/>
  <c r="AL75" i="4"/>
  <c r="AL76" i="4"/>
  <c r="AL77" i="4"/>
  <c r="AL78" i="4"/>
  <c r="AL79" i="4"/>
  <c r="AL80" i="4"/>
  <c r="AL81" i="4"/>
  <c r="AL82" i="4"/>
  <c r="AL83" i="4"/>
  <c r="AL84" i="4"/>
  <c r="G91" i="4"/>
  <c r="M67" i="4"/>
  <c r="L16" i="3" s="1"/>
  <c r="F92" i="4"/>
  <c r="AL64" i="4" l="1"/>
  <c r="N67" i="4"/>
  <c r="G92" i="4"/>
  <c r="M68" i="4"/>
  <c r="L17" i="3" s="1"/>
  <c r="F93" i="4"/>
  <c r="AM58" i="4"/>
  <c r="AM49" i="4"/>
  <c r="AM50" i="4"/>
  <c r="AM51" i="4"/>
  <c r="AM52" i="4"/>
  <c r="AM53" i="4"/>
  <c r="AM54" i="4"/>
  <c r="AM55" i="4"/>
  <c r="AM56" i="4"/>
  <c r="AM57" i="4"/>
  <c r="AM59" i="4"/>
  <c r="AM60" i="4"/>
  <c r="AM61" i="4"/>
  <c r="AM62" i="4"/>
  <c r="AM63" i="4"/>
  <c r="AM65" i="4"/>
  <c r="AM66" i="4"/>
  <c r="AM67" i="4"/>
  <c r="AM68" i="4"/>
  <c r="AM69" i="4"/>
  <c r="AM70" i="4"/>
  <c r="AM71" i="4"/>
  <c r="AM72" i="4"/>
  <c r="AM73" i="4"/>
  <c r="AM74" i="4"/>
  <c r="AM75" i="4"/>
  <c r="AM76" i="4"/>
  <c r="AM77" i="4"/>
  <c r="AM78" i="4"/>
  <c r="AM79" i="4"/>
  <c r="AM80" i="4"/>
  <c r="AM81" i="4"/>
  <c r="AM82" i="4"/>
  <c r="AM83" i="4"/>
  <c r="AM84" i="4"/>
  <c r="AM64" i="4" l="1"/>
  <c r="N68" i="4"/>
  <c r="AN58" i="4"/>
  <c r="AN49" i="4"/>
  <c r="AN50" i="4"/>
  <c r="AN51" i="4"/>
  <c r="AN52" i="4"/>
  <c r="AN53" i="4"/>
  <c r="AN54" i="4"/>
  <c r="AN55" i="4"/>
  <c r="AN56" i="4"/>
  <c r="AN57" i="4"/>
  <c r="AN59" i="4"/>
  <c r="AN60" i="4"/>
  <c r="AN61" i="4"/>
  <c r="AN62" i="4"/>
  <c r="AN63" i="4"/>
  <c r="AN65" i="4"/>
  <c r="AN66" i="4"/>
  <c r="AN67" i="4"/>
  <c r="AN68" i="4"/>
  <c r="AN69" i="4"/>
  <c r="AN70" i="4"/>
  <c r="AN71" i="4"/>
  <c r="AN72" i="4"/>
  <c r="AN73" i="4"/>
  <c r="AN74" i="4"/>
  <c r="AN75" i="4"/>
  <c r="AN76" i="4"/>
  <c r="AN77" i="4"/>
  <c r="AN78" i="4"/>
  <c r="AN79" i="4"/>
  <c r="AN80" i="4"/>
  <c r="AN81" i="4"/>
  <c r="AN82" i="4"/>
  <c r="AN83" i="4"/>
  <c r="AN84" i="4"/>
  <c r="G93" i="4"/>
  <c r="M69" i="4"/>
  <c r="L18" i="3" s="1"/>
  <c r="F94" i="4"/>
  <c r="N69" i="4" l="1"/>
  <c r="L28" i="3"/>
  <c r="AN64" i="4"/>
  <c r="G94" i="4"/>
  <c r="M70" i="4"/>
  <c r="N70" i="4" s="1"/>
  <c r="F95" i="4"/>
  <c r="AO49" i="4"/>
  <c r="AO50" i="4"/>
  <c r="AO51" i="4"/>
  <c r="AO52" i="4"/>
  <c r="AO53" i="4"/>
  <c r="AO54" i="4"/>
  <c r="AO55" i="4"/>
  <c r="AO56" i="4"/>
  <c r="AO57" i="4"/>
  <c r="AO58" i="4"/>
  <c r="AO59" i="4"/>
  <c r="AO60" i="4"/>
  <c r="AO61" i="4"/>
  <c r="AO62" i="4"/>
  <c r="AO63" i="4"/>
  <c r="AO64" i="4"/>
  <c r="AO65" i="4"/>
  <c r="AO66" i="4"/>
  <c r="AO67" i="4"/>
  <c r="AO68" i="4"/>
  <c r="AO69" i="4"/>
  <c r="AO70" i="4"/>
  <c r="AO71" i="4"/>
  <c r="AO72" i="4"/>
  <c r="AO73" i="4"/>
  <c r="AO74" i="4"/>
  <c r="AO75" i="4"/>
  <c r="AO76" i="4"/>
  <c r="AO77" i="4"/>
  <c r="AO78" i="4"/>
  <c r="AO79" i="4"/>
  <c r="AO80" i="4"/>
  <c r="AO81" i="4"/>
  <c r="AO82" i="4"/>
  <c r="AO83" i="4"/>
  <c r="AO84" i="4"/>
  <c r="G95" i="4" l="1"/>
  <c r="M71" i="4"/>
  <c r="N71" i="4" s="1"/>
  <c r="F96" i="4"/>
  <c r="AP49" i="4"/>
  <c r="AP50" i="4"/>
  <c r="AP51" i="4"/>
  <c r="AP52" i="4"/>
  <c r="AP53" i="4"/>
  <c r="AP54" i="4"/>
  <c r="AP55" i="4"/>
  <c r="AP56" i="4"/>
  <c r="AP57" i="4"/>
  <c r="AP59" i="4"/>
  <c r="AP60" i="4"/>
  <c r="AP61" i="4"/>
  <c r="AP62" i="4"/>
  <c r="AP63" i="4"/>
  <c r="AP65" i="4"/>
  <c r="AP66" i="4"/>
  <c r="AP67" i="4"/>
  <c r="AP68" i="4"/>
  <c r="AP69" i="4"/>
  <c r="AP70" i="4"/>
  <c r="AP71" i="4"/>
  <c r="AP72" i="4"/>
  <c r="AP73" i="4"/>
  <c r="AP74" i="4"/>
  <c r="AP75" i="4"/>
  <c r="AP76" i="4"/>
  <c r="AP77" i="4"/>
  <c r="AP78" i="4"/>
  <c r="AP79" i="4"/>
  <c r="AP80" i="4"/>
  <c r="AP81" i="4"/>
  <c r="AP82" i="4"/>
  <c r="AP83" i="4"/>
  <c r="AP84" i="4"/>
  <c r="AP64" i="4" l="1"/>
  <c r="AP58" i="4"/>
  <c r="G96" i="4"/>
  <c r="M72" i="4"/>
  <c r="N72" i="4" s="1"/>
  <c r="F97" i="4"/>
  <c r="AP85" i="4" l="1"/>
  <c r="G97" i="4"/>
  <c r="M73" i="4"/>
  <c r="N73" i="4" s="1"/>
  <c r="F98" i="4"/>
  <c r="G98" i="4" l="1"/>
  <c r="M74" i="4"/>
  <c r="N74" i="4" s="1"/>
  <c r="F99" i="4"/>
  <c r="G99" i="4" l="1"/>
  <c r="M75" i="4"/>
  <c r="N75" i="4" s="1"/>
  <c r="F100" i="4"/>
  <c r="G100" i="4" s="1"/>
  <c r="K21" i="4" s="1"/>
</calcChain>
</file>

<file path=xl/sharedStrings.xml><?xml version="1.0" encoding="utf-8"?>
<sst xmlns="http://schemas.openxmlformats.org/spreadsheetml/2006/main" count="13873" uniqueCount="891">
  <si>
    <t>Customer Demand</t>
  </si>
  <si>
    <t>FR28.190.802</t>
  </si>
  <si>
    <t>FR28190802</t>
  </si>
  <si>
    <t>ZEUROWELD</t>
  </si>
  <si>
    <t>FR28.190.702</t>
  </si>
  <si>
    <t>FR28190702</t>
  </si>
  <si>
    <t>FR28.190.504</t>
  </si>
  <si>
    <t>FR28190504</t>
  </si>
  <si>
    <t>FR28.190.502</t>
  </si>
  <si>
    <t>FR28190502</t>
  </si>
  <si>
    <t>FR28.190.404</t>
  </si>
  <si>
    <t>FR28190404</t>
  </si>
  <si>
    <t>FR28.190.402</t>
  </si>
  <si>
    <t>FR28190402</t>
  </si>
  <si>
    <t>FR26.753.810</t>
  </si>
  <si>
    <t>FR26753810</t>
  </si>
  <si>
    <t>CAT</t>
  </si>
  <si>
    <t>FR26.753.710</t>
  </si>
  <si>
    <t>FR26753710</t>
  </si>
  <si>
    <t>FR26.759.402</t>
  </si>
  <si>
    <t>FR26.750.802</t>
  </si>
  <si>
    <t>FR26750802</t>
  </si>
  <si>
    <t>INTERNE</t>
  </si>
  <si>
    <t>FR26750801</t>
  </si>
  <si>
    <t>FR26750702</t>
  </si>
  <si>
    <t>FR26750701</t>
  </si>
  <si>
    <t>FR26750501</t>
  </si>
  <si>
    <t>FR26750401</t>
  </si>
  <si>
    <t>FR26.749.534</t>
  </si>
  <si>
    <t>FR26.740.534</t>
  </si>
  <si>
    <t>FR26.749.532</t>
  </si>
  <si>
    <t>FR26.740.532</t>
  </si>
  <si>
    <t>FR26.749.502</t>
  </si>
  <si>
    <t>FR26.740.502</t>
  </si>
  <si>
    <t>FR26.749.434</t>
  </si>
  <si>
    <t>FR26.740.434</t>
  </si>
  <si>
    <t>FR26.749.432</t>
  </si>
  <si>
    <t>FR26.740.432</t>
  </si>
  <si>
    <t>FR26.749.402</t>
  </si>
  <si>
    <t>FR26.740.402</t>
  </si>
  <si>
    <t>FR26740402</t>
  </si>
  <si>
    <t>FR26.749.362</t>
  </si>
  <si>
    <t>FR26.740.362</t>
  </si>
  <si>
    <t>FR26740362</t>
  </si>
  <si>
    <t>FR26700532</t>
  </si>
  <si>
    <t>FR26700502</t>
  </si>
  <si>
    <t>FR26700432</t>
  </si>
  <si>
    <t>FR26700402</t>
  </si>
  <si>
    <t>FR26540502</t>
  </si>
  <si>
    <t>FR26540402</t>
  </si>
  <si>
    <t>FR26480532</t>
  </si>
  <si>
    <t>FR26480502</t>
  </si>
  <si>
    <t>FR26480432</t>
  </si>
  <si>
    <t>FR26480402</t>
  </si>
  <si>
    <t>FR26470544</t>
  </si>
  <si>
    <t>FR26470532</t>
  </si>
  <si>
    <t>FR26470502</t>
  </si>
  <si>
    <t>FR26470432</t>
  </si>
  <si>
    <t>FR26470402</t>
  </si>
  <si>
    <t>FR26460544</t>
  </si>
  <si>
    <t>FR26460532</t>
  </si>
  <si>
    <t>FR26460502</t>
  </si>
  <si>
    <t>FR26460432</t>
  </si>
  <si>
    <t>FR26460402</t>
  </si>
  <si>
    <t>FR26450532</t>
  </si>
  <si>
    <t>FR26450502</t>
  </si>
  <si>
    <t>FR26450432</t>
  </si>
  <si>
    <t>FR26450402</t>
  </si>
  <si>
    <t>FR26400534</t>
  </si>
  <si>
    <t>FR26400532</t>
  </si>
  <si>
    <t>FR26400502</t>
  </si>
  <si>
    <t>FR26.409.434</t>
  </si>
  <si>
    <t>FR26.400.434</t>
  </si>
  <si>
    <t>FR26400434</t>
  </si>
  <si>
    <t>FR26400432</t>
  </si>
  <si>
    <t>FR26400402</t>
  </si>
  <si>
    <t>FR26400362</t>
  </si>
  <si>
    <t>FR26.389.504</t>
  </si>
  <si>
    <t>FR26.380.504</t>
  </si>
  <si>
    <t>FR263803504</t>
  </si>
  <si>
    <t>FR26.389.502</t>
  </si>
  <si>
    <t>FR26.380.502</t>
  </si>
  <si>
    <t>FR26380502</t>
  </si>
  <si>
    <t>FR26.389.404</t>
  </si>
  <si>
    <t>FR26.380.404</t>
  </si>
  <si>
    <t>FR26380404</t>
  </si>
  <si>
    <t>FR26.389.402</t>
  </si>
  <si>
    <t>FR26.380.402</t>
  </si>
  <si>
    <t>FR26380402</t>
  </si>
  <si>
    <t>FR26320802</t>
  </si>
  <si>
    <t>FR26320702</t>
  </si>
  <si>
    <t>FR26320504</t>
  </si>
  <si>
    <t>FR26320502</t>
  </si>
  <si>
    <t>FR26320404</t>
  </si>
  <si>
    <t>FR26320402</t>
  </si>
  <si>
    <t>FR26310802</t>
  </si>
  <si>
    <t>FR26310702</t>
  </si>
  <si>
    <t>FR26310502</t>
  </si>
  <si>
    <t>FR26310402</t>
  </si>
  <si>
    <t>FR26290802</t>
  </si>
  <si>
    <t>FR26290702</t>
  </si>
  <si>
    <t>FR26290502</t>
  </si>
  <si>
    <t>FR26290402</t>
  </si>
  <si>
    <t>FR26280506</t>
  </si>
  <si>
    <t>FR26280406</t>
  </si>
  <si>
    <t>FR26.263.531</t>
  </si>
  <si>
    <t>FR26263531</t>
  </si>
  <si>
    <t>FR26.263.501</t>
  </si>
  <si>
    <t>FR26263501</t>
  </si>
  <si>
    <t>FR26.263.431</t>
  </si>
  <si>
    <t>FR26263431</t>
  </si>
  <si>
    <t>FR26.263.401</t>
  </si>
  <si>
    <t>FR26263401</t>
  </si>
  <si>
    <t>FR26.260.534</t>
  </si>
  <si>
    <t>FR26260534</t>
  </si>
  <si>
    <t>FR26.260.532</t>
  </si>
  <si>
    <t>FR26260532</t>
  </si>
  <si>
    <t>FR26.260.512</t>
  </si>
  <si>
    <t>FR26260512</t>
  </si>
  <si>
    <t>FR26.260.504</t>
  </si>
  <si>
    <t>FR26260504</t>
  </si>
  <si>
    <t>FR26.260.434</t>
  </si>
  <si>
    <t>FR26260434</t>
  </si>
  <si>
    <t>FR26.260.432</t>
  </si>
  <si>
    <t>FR26260432</t>
  </si>
  <si>
    <t>FR26.260.412</t>
  </si>
  <si>
    <t>FR26260412</t>
  </si>
  <si>
    <t>FR26.260.404</t>
  </si>
  <si>
    <t>FR26260404</t>
  </si>
  <si>
    <t>FR26.260.364</t>
  </si>
  <si>
    <t>FR26260364</t>
  </si>
  <si>
    <t>FR26.260.362</t>
  </si>
  <si>
    <t>FR26260362</t>
  </si>
  <si>
    <t>FR26.230.802</t>
  </si>
  <si>
    <t>FR26230802</t>
  </si>
  <si>
    <t>FR26.230.702</t>
  </si>
  <si>
    <t>FR26230702</t>
  </si>
  <si>
    <t>FR26.230.502</t>
  </si>
  <si>
    <t>FR26230502</t>
  </si>
  <si>
    <t>FR26.230.402</t>
  </si>
  <si>
    <t>FR26230402</t>
  </si>
  <si>
    <t>FR26.220.812</t>
  </si>
  <si>
    <t>FR26220812</t>
  </si>
  <si>
    <t>FR26.220.810</t>
  </si>
  <si>
    <t>FR26220810</t>
  </si>
  <si>
    <t>FR26.220.808</t>
  </si>
  <si>
    <t>FR26220808</t>
  </si>
  <si>
    <t>FR26.220.806</t>
  </si>
  <si>
    <t>FR26220806</t>
  </si>
  <si>
    <t>FR26.220.712</t>
  </si>
  <si>
    <t>FR26220712</t>
  </si>
  <si>
    <t>FR26.220.710</t>
  </si>
  <si>
    <t>FR26220710</t>
  </si>
  <si>
    <t>FR26.220.708</t>
  </si>
  <si>
    <t>FR26220708</t>
  </si>
  <si>
    <t>FR26.220.706</t>
  </si>
  <si>
    <t>FR26220706</t>
  </si>
  <si>
    <t>FR26.220.512</t>
  </si>
  <si>
    <t>FR26220512</t>
  </si>
  <si>
    <t>FR26.229.510</t>
  </si>
  <si>
    <t>FR26.220.510</t>
  </si>
  <si>
    <t>FR26220510</t>
  </si>
  <si>
    <t>FR26.220.506</t>
  </si>
  <si>
    <t>FR26220506</t>
  </si>
  <si>
    <t>FR26.220.412</t>
  </si>
  <si>
    <t>FR26220412</t>
  </si>
  <si>
    <t>FR26.220.410</t>
  </si>
  <si>
    <t>FR26220410</t>
  </si>
  <si>
    <t>FR26.229.412</t>
  </si>
  <si>
    <t>FR26.220.408</t>
  </si>
  <si>
    <t>FR26220408</t>
  </si>
  <si>
    <t>FR26.150.808</t>
  </si>
  <si>
    <t>FR26150808</t>
  </si>
  <si>
    <t>FR26.150.806</t>
  </si>
  <si>
    <t>FR26150806</t>
  </si>
  <si>
    <t>FR26.150.804</t>
  </si>
  <si>
    <t>FR26150804</t>
  </si>
  <si>
    <t>FR26.150.802</t>
  </si>
  <si>
    <t>FR26150802</t>
  </si>
  <si>
    <t>FR26.150.708</t>
  </si>
  <si>
    <t>FR26150708</t>
  </si>
  <si>
    <t>FR26.150.706</t>
  </si>
  <si>
    <t>FR26150706</t>
  </si>
  <si>
    <t>FR26.150.704</t>
  </si>
  <si>
    <t>FR26150704</t>
  </si>
  <si>
    <t>FR26.150.702</t>
  </si>
  <si>
    <t>FR26150702</t>
  </si>
  <si>
    <t>FR26.150.524</t>
  </si>
  <si>
    <t>FR26150524</t>
  </si>
  <si>
    <t>FR26.150.522</t>
  </si>
  <si>
    <t>FR26150522</t>
  </si>
  <si>
    <t>FR26.150.512</t>
  </si>
  <si>
    <t>FR26150512</t>
  </si>
  <si>
    <t>FR26.150.510</t>
  </si>
  <si>
    <t>FR26150510</t>
  </si>
  <si>
    <t>FR26.159.508</t>
  </si>
  <si>
    <t>FR26.150.508</t>
  </si>
  <si>
    <t>FR26150508</t>
  </si>
  <si>
    <t>FR26.159.506</t>
  </si>
  <si>
    <t>FR26.150.506</t>
  </si>
  <si>
    <t>FR26150506</t>
  </si>
  <si>
    <t>FR26.150.504</t>
  </si>
  <si>
    <t>FR26150504</t>
  </si>
  <si>
    <t>FR26.150.502</t>
  </si>
  <si>
    <t>FR26150502</t>
  </si>
  <si>
    <t>FR26.150.424</t>
  </si>
  <si>
    <t>FR26150424</t>
  </si>
  <si>
    <t>FR26.150.422</t>
  </si>
  <si>
    <t>FR26150422</t>
  </si>
  <si>
    <t>FR26.150.412</t>
  </si>
  <si>
    <t>FR26150412</t>
  </si>
  <si>
    <t>FR26.150.410</t>
  </si>
  <si>
    <t>FR26150410</t>
  </si>
  <si>
    <t>FR26.159.408</t>
  </si>
  <si>
    <t>FR26.150.408</t>
  </si>
  <si>
    <t>FR26150408</t>
  </si>
  <si>
    <t>FR26.159.406</t>
  </si>
  <si>
    <t>FR26.150.406</t>
  </si>
  <si>
    <t>FR26150406</t>
  </si>
  <si>
    <t>FR26.150.404</t>
  </si>
  <si>
    <t>FR26150404</t>
  </si>
  <si>
    <t>FR26.150.402</t>
  </si>
  <si>
    <t>FR26150402</t>
  </si>
  <si>
    <t>FR26.120.806</t>
  </si>
  <si>
    <t>FR26120806</t>
  </si>
  <si>
    <t>FR26.120.706</t>
  </si>
  <si>
    <t>FR26120706</t>
  </si>
  <si>
    <t>FR26.120.506</t>
  </si>
  <si>
    <t>FR26120506</t>
  </si>
  <si>
    <t>FR26.120.406</t>
  </si>
  <si>
    <t>FR26120406</t>
  </si>
  <si>
    <t>FR26.110.802</t>
  </si>
  <si>
    <t>FR26110802</t>
  </si>
  <si>
    <t>FR26.110.702</t>
  </si>
  <si>
    <t>FR26110702</t>
  </si>
  <si>
    <t>FR26.110.502</t>
  </si>
  <si>
    <t>FR26110502</t>
  </si>
  <si>
    <t>FR26.110.402</t>
  </si>
  <si>
    <t>FR26110402</t>
  </si>
  <si>
    <t>FR26.100.504</t>
  </si>
  <si>
    <t>FR26100504</t>
  </si>
  <si>
    <t>FR26.100.502</t>
  </si>
  <si>
    <t>FR26100502</t>
  </si>
  <si>
    <t>FR26.100.404</t>
  </si>
  <si>
    <t>FR26100404</t>
  </si>
  <si>
    <t>FR26.100.402</t>
  </si>
  <si>
    <t>FR26100402</t>
  </si>
  <si>
    <t>FR26.090.802</t>
  </si>
  <si>
    <t>FR26090802</t>
  </si>
  <si>
    <t>FR26.090.702</t>
  </si>
  <si>
    <t>FR26090702</t>
  </si>
  <si>
    <t>FR26.090.502</t>
  </si>
  <si>
    <t>FR26090502</t>
  </si>
  <si>
    <t>FR26.090.402</t>
  </si>
  <si>
    <t>FR26090402</t>
  </si>
  <si>
    <t>FR26.070.862</t>
  </si>
  <si>
    <t>FR26070862</t>
  </si>
  <si>
    <t>FR26.070.804</t>
  </si>
  <si>
    <t>FR26070804</t>
  </si>
  <si>
    <t>FR26.070.802</t>
  </si>
  <si>
    <t>FR26070802</t>
  </si>
  <si>
    <t>FR26.070.762</t>
  </si>
  <si>
    <t>FR26070762</t>
  </si>
  <si>
    <t>FR26.070.704</t>
  </si>
  <si>
    <t>FR26070704</t>
  </si>
  <si>
    <t>FR26.070.702</t>
  </si>
  <si>
    <t>FR26070702</t>
  </si>
  <si>
    <t>FR26.070.562</t>
  </si>
  <si>
    <t>FR26070562</t>
  </si>
  <si>
    <t>FR26.070.504</t>
  </si>
  <si>
    <t>FR26070504</t>
  </si>
  <si>
    <t>FR26.070.502</t>
  </si>
  <si>
    <t>FR26070502</t>
  </si>
  <si>
    <t>FR26.070.462</t>
  </si>
  <si>
    <t>FR26070462</t>
  </si>
  <si>
    <t>FR26.070.404</t>
  </si>
  <si>
    <t>FR26070404</t>
  </si>
  <si>
    <t>FR26.070.402</t>
  </si>
  <si>
    <t>FR26070402</t>
  </si>
  <si>
    <t>FR26.060.512</t>
  </si>
  <si>
    <t>FR26060512</t>
  </si>
  <si>
    <t>FR26.060.504</t>
  </si>
  <si>
    <t>FR26060504</t>
  </si>
  <si>
    <t>FR26.060.502</t>
  </si>
  <si>
    <t>FR26060502</t>
  </si>
  <si>
    <t>FR26.060.412</t>
  </si>
  <si>
    <t>FR26060412</t>
  </si>
  <si>
    <t>FR26.060.404</t>
  </si>
  <si>
    <t>FR26060404</t>
  </si>
  <si>
    <t>FR26.060.402</t>
  </si>
  <si>
    <t>FR26060402</t>
  </si>
  <si>
    <t>FR26.044.303</t>
  </si>
  <si>
    <t>FR26044303</t>
  </si>
  <si>
    <t>FR26.044.301</t>
  </si>
  <si>
    <t>FR26044301</t>
  </si>
  <si>
    <t>FR26.040.504</t>
  </si>
  <si>
    <t>FR26040504</t>
  </si>
  <si>
    <t>FR26.040.502</t>
  </si>
  <si>
    <t>FR26040502</t>
  </si>
  <si>
    <t>FR26.040.404</t>
  </si>
  <si>
    <t>FR26040404</t>
  </si>
  <si>
    <t>FR26.040.402</t>
  </si>
  <si>
    <t>FR26040402</t>
  </si>
  <si>
    <t>FR25.950.804</t>
  </si>
  <si>
    <t>FR25950804</t>
  </si>
  <si>
    <t>FR25.950.802</t>
  </si>
  <si>
    <t>FR25950802</t>
  </si>
  <si>
    <t>FR25.950.704</t>
  </si>
  <si>
    <t>FR25950704</t>
  </si>
  <si>
    <t>FR25.950.702</t>
  </si>
  <si>
    <t>FR25950702</t>
  </si>
  <si>
    <t>FR25.950.508</t>
  </si>
  <si>
    <t>FR25950508</t>
  </si>
  <si>
    <t>FR25.950.506</t>
  </si>
  <si>
    <t>FR25950506</t>
  </si>
  <si>
    <t>FR25.950.408</t>
  </si>
  <si>
    <t>FR25950408</t>
  </si>
  <si>
    <t>FR25.950.406</t>
  </si>
  <si>
    <t>FR25950406</t>
  </si>
  <si>
    <t>FR25.893.501</t>
  </si>
  <si>
    <t>FR25893501</t>
  </si>
  <si>
    <t>FR25.893.401</t>
  </si>
  <si>
    <t>FR25893401</t>
  </si>
  <si>
    <t>FR25.890.804</t>
  </si>
  <si>
    <t>FR25890804</t>
  </si>
  <si>
    <t>FR25.890.802</t>
  </si>
  <si>
    <t>FR25890802</t>
  </si>
  <si>
    <t>FR25.890.704</t>
  </si>
  <si>
    <t>FR25890704</t>
  </si>
  <si>
    <t>FR25.890.702</t>
  </si>
  <si>
    <t>FR25890702</t>
  </si>
  <si>
    <t>FR25.890.504</t>
  </si>
  <si>
    <t>FR25890504</t>
  </si>
  <si>
    <t>FR25.890.502</t>
  </si>
  <si>
    <t>FR25890502</t>
  </si>
  <si>
    <t>FR25.890.404</t>
  </si>
  <si>
    <t>FR25890404</t>
  </si>
  <si>
    <t>FR25.890.402</t>
  </si>
  <si>
    <t>FR25890402</t>
  </si>
  <si>
    <t>FR25.873.101</t>
  </si>
  <si>
    <t>FR25873101</t>
  </si>
  <si>
    <t>FR25.870.804</t>
  </si>
  <si>
    <t>FR25870804</t>
  </si>
  <si>
    <t>FR25.870.802</t>
  </si>
  <si>
    <t>FR25870802</t>
  </si>
  <si>
    <t>FR25.870.702</t>
  </si>
  <si>
    <t>FR25870702</t>
  </si>
  <si>
    <t>FR25.870.503</t>
  </si>
  <si>
    <t>FR25870503</t>
  </si>
  <si>
    <t>FR25.870.501</t>
  </si>
  <si>
    <t>FR25870501</t>
  </si>
  <si>
    <t>FR25.870.403</t>
  </si>
  <si>
    <t>FR25870403</t>
  </si>
  <si>
    <t>FR25.870.401</t>
  </si>
  <si>
    <t>FR25870401</t>
  </si>
  <si>
    <t>FR25.723.301</t>
  </si>
  <si>
    <t>FR25723301</t>
  </si>
  <si>
    <t>FR25.720.801</t>
  </si>
  <si>
    <t>FR25720801</t>
  </si>
  <si>
    <t>FR25.720.701</t>
  </si>
  <si>
    <t>FR25720701</t>
  </si>
  <si>
    <t>FR25.720.501</t>
  </si>
  <si>
    <t>FR25720501</t>
  </si>
  <si>
    <t>FR25.720.401</t>
  </si>
  <si>
    <t>FR25720401</t>
  </si>
  <si>
    <t>FR25.710.803</t>
  </si>
  <si>
    <t>FR25710803</t>
  </si>
  <si>
    <t>FR25.710.801</t>
  </si>
  <si>
    <t>FR25710801</t>
  </si>
  <si>
    <t>FR25.710.703</t>
  </si>
  <si>
    <t>FR25710703</t>
  </si>
  <si>
    <t>FR25.710.701</t>
  </si>
  <si>
    <t>FR25710701</t>
  </si>
  <si>
    <t>FR25.710.503</t>
  </si>
  <si>
    <t>FR25710503</t>
  </si>
  <si>
    <t>FR25.710.501</t>
  </si>
  <si>
    <t>FR25710501</t>
  </si>
  <si>
    <t>FR25.710.403</t>
  </si>
  <si>
    <t>FR25710403</t>
  </si>
  <si>
    <t>FR25.710.401</t>
  </si>
  <si>
    <t>FR25710401</t>
  </si>
  <si>
    <t>FR25.700.803</t>
  </si>
  <si>
    <t>FR25700803</t>
  </si>
  <si>
    <t>FR25.700.801</t>
  </si>
  <si>
    <t>FR25700801</t>
  </si>
  <si>
    <t>FR25.700.703</t>
  </si>
  <si>
    <t>FR25700703</t>
  </si>
  <si>
    <t>FR25.700.701</t>
  </si>
  <si>
    <t>FR25700701</t>
  </si>
  <si>
    <t>FR25.700.503</t>
  </si>
  <si>
    <t>FR25700503</t>
  </si>
  <si>
    <t>FR25.700.501</t>
  </si>
  <si>
    <t>FR25700501</t>
  </si>
  <si>
    <t>FR25.700.403</t>
  </si>
  <si>
    <t>FR25700403</t>
  </si>
  <si>
    <t>FR25.700.401</t>
  </si>
  <si>
    <t>FR25700401</t>
  </si>
  <si>
    <t>FR25.663.303</t>
  </si>
  <si>
    <t>FR25663303</t>
  </si>
  <si>
    <t>FR25.663.301</t>
  </si>
  <si>
    <t>FR25663301</t>
  </si>
  <si>
    <t>FR25.660.803</t>
  </si>
  <si>
    <t>FR25660803</t>
  </si>
  <si>
    <t>FR25.660.801</t>
  </si>
  <si>
    <t>FR25660801</t>
  </si>
  <si>
    <t>FR25.660.703</t>
  </si>
  <si>
    <t>FR25660703</t>
  </si>
  <si>
    <t>FR25.660.701</t>
  </si>
  <si>
    <t>FR25660701</t>
  </si>
  <si>
    <t>FR25.660.503</t>
  </si>
  <si>
    <t>FR25660503</t>
  </si>
  <si>
    <t>FR25.660.501</t>
  </si>
  <si>
    <t>FR25660501</t>
  </si>
  <si>
    <t>FR25.660.403</t>
  </si>
  <si>
    <t>FR25660403</t>
  </si>
  <si>
    <t>FR25.660.401</t>
  </si>
  <si>
    <t>FR25660401</t>
  </si>
  <si>
    <t>FR25.639.012.A</t>
  </si>
  <si>
    <t>FR25639012A</t>
  </si>
  <si>
    <t>FR25.638.012.A</t>
  </si>
  <si>
    <t>FR25638012A</t>
  </si>
  <si>
    <t>FR25.637.011</t>
  </si>
  <si>
    <t>FR25637011</t>
  </si>
  <si>
    <t>FR25.631.801</t>
  </si>
  <si>
    <t>FR25631801</t>
  </si>
  <si>
    <t>FR25.631.701</t>
  </si>
  <si>
    <t>FR25631701</t>
  </si>
  <si>
    <t>FR25.630.803</t>
  </si>
  <si>
    <t>FR25630803</t>
  </si>
  <si>
    <t>FR25.630.801</t>
  </si>
  <si>
    <t>FR25630801</t>
  </si>
  <si>
    <t>FR25.630.703</t>
  </si>
  <si>
    <t>FR25630703</t>
  </si>
  <si>
    <t>FR25.630.701</t>
  </si>
  <si>
    <t>FR25630701</t>
  </si>
  <si>
    <t>FR25.630.512</t>
  </si>
  <si>
    <t>FR25630512</t>
  </si>
  <si>
    <t>FR25.630.503</t>
  </si>
  <si>
    <t>FR25630503</t>
  </si>
  <si>
    <t>FR25.630.501</t>
  </si>
  <si>
    <t>FR25630501</t>
  </si>
  <si>
    <t>FR25.630.412</t>
  </si>
  <si>
    <t>FR25630412</t>
  </si>
  <si>
    <t>FR25.630.403</t>
  </si>
  <si>
    <t>FR25630403</t>
  </si>
  <si>
    <t>FR25.630.401</t>
  </si>
  <si>
    <t>FR25630401</t>
  </si>
  <si>
    <t>FR25.624.061</t>
  </si>
  <si>
    <t>FR25624061</t>
  </si>
  <si>
    <t>FR25.620.802</t>
  </si>
  <si>
    <t>FR25620802</t>
  </si>
  <si>
    <t>FR25.620.702</t>
  </si>
  <si>
    <t>FR25620702</t>
  </si>
  <si>
    <t>FR25.620.561</t>
  </si>
  <si>
    <t>FR25620561</t>
  </si>
  <si>
    <t>FR25.620.501</t>
  </si>
  <si>
    <t>FR25620501</t>
  </si>
  <si>
    <t>FR25.620.461</t>
  </si>
  <si>
    <t>FR25620461</t>
  </si>
  <si>
    <t>FR25.620.401</t>
  </si>
  <si>
    <t>FR25620401</t>
  </si>
  <si>
    <t>FR25.610.802</t>
  </si>
  <si>
    <t>FR25610802</t>
  </si>
  <si>
    <t>FR25.610.702</t>
  </si>
  <si>
    <t>FR25610702</t>
  </si>
  <si>
    <t>FR25.610.503</t>
  </si>
  <si>
    <t>FR25610503</t>
  </si>
  <si>
    <t>FR25.610.403</t>
  </si>
  <si>
    <t>FR25610403</t>
  </si>
  <si>
    <t>FR25.600.861</t>
  </si>
  <si>
    <t>FR25600861</t>
  </si>
  <si>
    <t>FR25.600.803</t>
  </si>
  <si>
    <t>FR25600803</t>
  </si>
  <si>
    <t>FR25.600.801</t>
  </si>
  <si>
    <t>FR25600801</t>
  </si>
  <si>
    <t>FR25.600.761</t>
  </si>
  <si>
    <t>FR25600761</t>
  </si>
  <si>
    <t>FR25.600.701</t>
  </si>
  <si>
    <t>FR25600701</t>
  </si>
  <si>
    <t>FR25.600.564</t>
  </si>
  <si>
    <t>FR25600564</t>
  </si>
  <si>
    <t>FR25.600.561</t>
  </si>
  <si>
    <t>FR25600561</t>
  </si>
  <si>
    <t>FR25.600.503</t>
  </si>
  <si>
    <t>FR25600503</t>
  </si>
  <si>
    <t>FR25.600.501</t>
  </si>
  <si>
    <t>FR25600501</t>
  </si>
  <si>
    <t>FR25.600.464</t>
  </si>
  <si>
    <t>FR25600464</t>
  </si>
  <si>
    <t>FR25.600.461</t>
  </si>
  <si>
    <t>FR25600461</t>
  </si>
  <si>
    <t>FR25.600.403</t>
  </si>
  <si>
    <t>FR25600403</t>
  </si>
  <si>
    <t>FR25.600.401</t>
  </si>
  <si>
    <t>FR25600401</t>
  </si>
  <si>
    <t>FR25.570.501</t>
  </si>
  <si>
    <t>FR25570501</t>
  </si>
  <si>
    <t>FR25.570.401</t>
  </si>
  <si>
    <t>FR25570401</t>
  </si>
  <si>
    <t>FR25.530.801</t>
  </si>
  <si>
    <t>FR25530801</t>
  </si>
  <si>
    <t>FR25.530.701</t>
  </si>
  <si>
    <t>FR25530701</t>
  </si>
  <si>
    <t>FR25.530.501</t>
  </si>
  <si>
    <t>FR25530501</t>
  </si>
  <si>
    <t>FR25.530.401</t>
  </si>
  <si>
    <t>FR25530401</t>
  </si>
  <si>
    <t>FR25.520.801</t>
  </si>
  <si>
    <t>FR25520801</t>
  </si>
  <si>
    <t>FR25.520.701</t>
  </si>
  <si>
    <t>FR25520701</t>
  </si>
  <si>
    <t>FR25.520.501</t>
  </si>
  <si>
    <t>FR25520501</t>
  </si>
  <si>
    <t>FR25.520.401</t>
  </si>
  <si>
    <t>FR25520401</t>
  </si>
  <si>
    <t>FR25.510.801</t>
  </si>
  <si>
    <t>FR25510801</t>
  </si>
  <si>
    <t>FR25.510.701</t>
  </si>
  <si>
    <t>FR25510701</t>
  </si>
  <si>
    <t>FR25.510.501</t>
  </si>
  <si>
    <t>FR25510501</t>
  </si>
  <si>
    <t>FR25.510.401</t>
  </si>
  <si>
    <t>FR25510401</t>
  </si>
  <si>
    <t>FR25.490.803</t>
  </si>
  <si>
    <t>FR25490803</t>
  </si>
  <si>
    <t>FR25.490.801</t>
  </si>
  <si>
    <t>FR25490801</t>
  </si>
  <si>
    <t>FR25.490.703</t>
  </si>
  <si>
    <t>FR25490703</t>
  </si>
  <si>
    <t>FR25.490.701</t>
  </si>
  <si>
    <t>FR25490701</t>
  </si>
  <si>
    <t>FR25.490.503</t>
  </si>
  <si>
    <t>FR25490503</t>
  </si>
  <si>
    <t>FR25.490.501</t>
  </si>
  <si>
    <t>FR25490501</t>
  </si>
  <si>
    <t>FR25.490.403</t>
  </si>
  <si>
    <t>FR25490403</t>
  </si>
  <si>
    <t>FR25.490.401</t>
  </si>
  <si>
    <t>FR25490401</t>
  </si>
  <si>
    <t>FR25.480.864</t>
  </si>
  <si>
    <t>FR25480864</t>
  </si>
  <si>
    <t>FR25.480.804</t>
  </si>
  <si>
    <t>FR25480804</t>
  </si>
  <si>
    <t>FR25.480.802</t>
  </si>
  <si>
    <t>FR25480802</t>
  </si>
  <si>
    <t>FR25.480.764</t>
  </si>
  <si>
    <t>FR25480764</t>
  </si>
  <si>
    <t>FR25.480.704</t>
  </si>
  <si>
    <t>FR25480704</t>
  </si>
  <si>
    <t>FR25.480.702</t>
  </si>
  <si>
    <t>FR25480702</t>
  </si>
  <si>
    <t>FR25.480.568</t>
  </si>
  <si>
    <t>FR25480568</t>
  </si>
  <si>
    <t>FR25.480.564</t>
  </si>
  <si>
    <t>FR25480564</t>
  </si>
  <si>
    <t>FR25.480.506</t>
  </si>
  <si>
    <t>FR25480506</t>
  </si>
  <si>
    <t>FR25.480.504</t>
  </si>
  <si>
    <t>FR25480504</t>
  </si>
  <si>
    <t>FR25.480.502</t>
  </si>
  <si>
    <t>FR25480502</t>
  </si>
  <si>
    <t>FR25.480.468</t>
  </si>
  <si>
    <t>FR25480468</t>
  </si>
  <si>
    <t>FR25.480.464</t>
  </si>
  <si>
    <t>FR25480464</t>
  </si>
  <si>
    <t>FR25.480.408</t>
  </si>
  <si>
    <t>FR25480408</t>
  </si>
  <si>
    <t>FR25.480.404</t>
  </si>
  <si>
    <t>FR25480404</t>
  </si>
  <si>
    <t>FR25.480.402</t>
  </si>
  <si>
    <t>FR25480402</t>
  </si>
  <si>
    <t>FR25.460.812</t>
  </si>
  <si>
    <t>FR25460812</t>
  </si>
  <si>
    <t>FR25.460.810</t>
  </si>
  <si>
    <t>FR25460810</t>
  </si>
  <si>
    <t>FR25.460.808</t>
  </si>
  <si>
    <t>FR25460808</t>
  </si>
  <si>
    <t>FR25.460.806</t>
  </si>
  <si>
    <t>FR25460806</t>
  </si>
  <si>
    <t>FR25.460.804</t>
  </si>
  <si>
    <t>FR25460804</t>
  </si>
  <si>
    <t>FR25.460.802</t>
  </si>
  <si>
    <t>FR25460802</t>
  </si>
  <si>
    <t>FR25.460.712</t>
  </si>
  <si>
    <t>FR25460712</t>
  </si>
  <si>
    <t>FR25.460.710</t>
  </si>
  <si>
    <t>FR25460710</t>
  </si>
  <si>
    <t>FR25.460.708</t>
  </si>
  <si>
    <t>FR25460708</t>
  </si>
  <si>
    <t>FR25.460.706</t>
  </si>
  <si>
    <t>FR25460706</t>
  </si>
  <si>
    <t>FR25.460.704</t>
  </si>
  <si>
    <t>FR25460704</t>
  </si>
  <si>
    <t>FR25.460.702</t>
  </si>
  <si>
    <t>FR25460702</t>
  </si>
  <si>
    <t>FR25.460.524</t>
  </si>
  <si>
    <t>FR25460524</t>
  </si>
  <si>
    <t>FR25.460.522</t>
  </si>
  <si>
    <t>FR25460522</t>
  </si>
  <si>
    <t>FR25.460.520</t>
  </si>
  <si>
    <t>FR25460520</t>
  </si>
  <si>
    <t>FR25.460.518</t>
  </si>
  <si>
    <t>FR25460518</t>
  </si>
  <si>
    <t>FR25.460.516</t>
  </si>
  <si>
    <t>FR25460516</t>
  </si>
  <si>
    <t>FR25.460.514</t>
  </si>
  <si>
    <t>FR25460514</t>
  </si>
  <si>
    <t>FR25.460.512</t>
  </si>
  <si>
    <t>FR25460512</t>
  </si>
  <si>
    <t>FR25.460.510</t>
  </si>
  <si>
    <t>FR25460510</t>
  </si>
  <si>
    <t>FR25.460.508</t>
  </si>
  <si>
    <t>FR25460508</t>
  </si>
  <si>
    <t>FR25.460.506</t>
  </si>
  <si>
    <t>FR25460506</t>
  </si>
  <si>
    <t>FR25.460.504</t>
  </si>
  <si>
    <t>FR25460504</t>
  </si>
  <si>
    <t>FR25.460.502</t>
  </si>
  <si>
    <t>FR25460502</t>
  </si>
  <si>
    <t>FR25.460.424</t>
  </si>
  <si>
    <t>FR25460424</t>
  </si>
  <si>
    <t>FR25.460.422</t>
  </si>
  <si>
    <t>FR25460422</t>
  </si>
  <si>
    <t>FR25.460.420</t>
  </si>
  <si>
    <t>FR25460420</t>
  </si>
  <si>
    <t>FR25.460.418</t>
  </si>
  <si>
    <t>FR25460418</t>
  </si>
  <si>
    <t>FR25.460.416</t>
  </si>
  <si>
    <t>FR25460416</t>
  </si>
  <si>
    <t>FR25.460.414</t>
  </si>
  <si>
    <t>FR25460414</t>
  </si>
  <si>
    <t>FR25.460.412</t>
  </si>
  <si>
    <t>FR25460412</t>
  </si>
  <si>
    <t>FR25.460.410</t>
  </si>
  <si>
    <t>FR25460410</t>
  </si>
  <si>
    <t>FR25.460.408</t>
  </si>
  <si>
    <t>FR25460408</t>
  </si>
  <si>
    <t>FR25.460.406</t>
  </si>
  <si>
    <t>FR25460406</t>
  </si>
  <si>
    <t>FR25.460.404</t>
  </si>
  <si>
    <t>FR25460404</t>
  </si>
  <si>
    <t>FR25.460.402</t>
  </si>
  <si>
    <t>FR25460402</t>
  </si>
  <si>
    <t>FR25.431.801</t>
  </si>
  <si>
    <t>FR25431801</t>
  </si>
  <si>
    <t>FR25.431.701</t>
  </si>
  <si>
    <t>FR25431701</t>
  </si>
  <si>
    <t>FR25.430.703</t>
  </si>
  <si>
    <t>FR25430703</t>
  </si>
  <si>
    <t>FR25.430.503</t>
  </si>
  <si>
    <t>FR25430503</t>
  </si>
  <si>
    <t>FR25.430.501</t>
  </si>
  <si>
    <t>FR25430501</t>
  </si>
  <si>
    <t>FR25.430.403</t>
  </si>
  <si>
    <t>FR25430403</t>
  </si>
  <si>
    <t>FR25.430.401</t>
  </si>
  <si>
    <t>FR25430401</t>
  </si>
  <si>
    <t>FR25.380.503</t>
  </si>
  <si>
    <t>FR25380503</t>
  </si>
  <si>
    <t>FR25.380.501</t>
  </si>
  <si>
    <t>FR25380501</t>
  </si>
  <si>
    <t>FR25.380.461</t>
  </si>
  <si>
    <t>FR25380461</t>
  </si>
  <si>
    <t>FR25.380.403</t>
  </si>
  <si>
    <t>FR25380403</t>
  </si>
  <si>
    <t>FR25.380.401</t>
  </si>
  <si>
    <t>FR25380401</t>
  </si>
  <si>
    <t>FR25.311.801</t>
  </si>
  <si>
    <t>FR25311801</t>
  </si>
  <si>
    <t>FR25.311.701</t>
  </si>
  <si>
    <t>FR25311701</t>
  </si>
  <si>
    <t>FR25.310.803</t>
  </si>
  <si>
    <t>FR25310803</t>
  </si>
  <si>
    <t>FR25.310.801</t>
  </si>
  <si>
    <t>FR25310801</t>
  </si>
  <si>
    <t>FR25.310.703</t>
  </si>
  <si>
    <t>FR25310703</t>
  </si>
  <si>
    <t>FR25.310.701</t>
  </si>
  <si>
    <t>FR25310701</t>
  </si>
  <si>
    <t>FR25.310.503</t>
  </si>
  <si>
    <t>FR25310503</t>
  </si>
  <si>
    <t>FR25.310.501</t>
  </si>
  <si>
    <t>FR25310501</t>
  </si>
  <si>
    <t>FR25.310.403</t>
  </si>
  <si>
    <t>FR25310403</t>
  </si>
  <si>
    <t>FR25.310.401</t>
  </si>
  <si>
    <t>FR25310401</t>
  </si>
  <si>
    <t>FR25.270.861</t>
  </si>
  <si>
    <t>FR25270861</t>
  </si>
  <si>
    <t>FR25.270.503</t>
  </si>
  <si>
    <t>FR25270503</t>
  </si>
  <si>
    <t>FR19.800.501</t>
  </si>
  <si>
    <t>FR19800501</t>
  </si>
  <si>
    <t>FR19.800.401</t>
  </si>
  <si>
    <t>FR19800401</t>
  </si>
  <si>
    <t>FR15.121.501</t>
  </si>
  <si>
    <t>FR15121501</t>
  </si>
  <si>
    <t>FR15.121.401</t>
  </si>
  <si>
    <t>FR15121401</t>
  </si>
  <si>
    <t>Prévisions</t>
  </si>
  <si>
    <t>BLOCS</t>
  </si>
  <si>
    <t>Reference</t>
  </si>
  <si>
    <t>12-2013</t>
  </si>
  <si>
    <t>11-2013</t>
  </si>
  <si>
    <t>09-2013</t>
  </si>
  <si>
    <t>08-2013</t>
  </si>
  <si>
    <t>06-2013</t>
  </si>
  <si>
    <t>05-2013</t>
  </si>
  <si>
    <t>04-2013</t>
  </si>
  <si>
    <t>03-2013</t>
  </si>
  <si>
    <t>02-2013</t>
  </si>
  <si>
    <t>01-2013</t>
  </si>
  <si>
    <t>10-2013</t>
  </si>
  <si>
    <t>07-2013</t>
  </si>
  <si>
    <t>12-2014</t>
  </si>
  <si>
    <t>10-2014</t>
  </si>
  <si>
    <t>09-2014</t>
  </si>
  <si>
    <t>08-2014</t>
  </si>
  <si>
    <t>07-2014</t>
  </si>
  <si>
    <t>06-2014</t>
  </si>
  <si>
    <t>05-2014</t>
  </si>
  <si>
    <t>04-2014</t>
  </si>
  <si>
    <t>03-2014</t>
  </si>
  <si>
    <t>01-2014</t>
  </si>
  <si>
    <t>11-2014</t>
  </si>
  <si>
    <t>FR26.320.502</t>
  </si>
  <si>
    <t>FR26.320.402</t>
  </si>
  <si>
    <t>02-2014</t>
  </si>
  <si>
    <t>FR26.310.502</t>
  </si>
  <si>
    <t>FR26.310.402</t>
  </si>
  <si>
    <t>FR26.290.502</t>
  </si>
  <si>
    <t>FR26.290.402</t>
  </si>
  <si>
    <t>FR26.400.532</t>
  </si>
  <si>
    <t>FR26.400.502</t>
  </si>
  <si>
    <t>FR26.400.432</t>
  </si>
  <si>
    <t>FR26.400.402</t>
  </si>
  <si>
    <t>FR26.400.362</t>
  </si>
  <si>
    <t>FR26.320.802</t>
  </si>
  <si>
    <t>FR26.320.504</t>
  </si>
  <si>
    <t>FR26.320.404</t>
  </si>
  <si>
    <t>06-2015</t>
  </si>
  <si>
    <t>04-2015</t>
  </si>
  <si>
    <t>03-2015</t>
  </si>
  <si>
    <t>02-2015</t>
  </si>
  <si>
    <t>01-2015</t>
  </si>
  <si>
    <t>05-2015</t>
  </si>
  <si>
    <t>09-2015</t>
  </si>
  <si>
    <t>12-2015</t>
  </si>
  <si>
    <t>10-2015</t>
  </si>
  <si>
    <t>FR26.310.802</t>
  </si>
  <si>
    <t>08-2015</t>
  </si>
  <si>
    <t>07-2015</t>
  </si>
  <si>
    <t>FR26.310.702</t>
  </si>
  <si>
    <t>11-2015</t>
  </si>
  <si>
    <t>FR26.290.802</t>
  </si>
  <si>
    <t>FR26.290.702</t>
  </si>
  <si>
    <t>FR26.750.701</t>
  </si>
  <si>
    <t>FR26.470.532</t>
  </si>
  <si>
    <t>FR26.470.502</t>
  </si>
  <si>
    <t>FR26.470.432</t>
  </si>
  <si>
    <t>FR26.470.402</t>
  </si>
  <si>
    <t>FR26.460.532</t>
  </si>
  <si>
    <t>FR26.460.502</t>
  </si>
  <si>
    <t>FR26.460.432</t>
  </si>
  <si>
    <t>FR26.460.402</t>
  </si>
  <si>
    <t>FR26.450.532</t>
  </si>
  <si>
    <t>FR26.450.502</t>
  </si>
  <si>
    <t>FR26.450.432</t>
  </si>
  <si>
    <t>FR26.450.402</t>
  </si>
  <si>
    <t>FR26.320.702</t>
  </si>
  <si>
    <t>FR26.280.506</t>
  </si>
  <si>
    <t>FR26.280.406</t>
  </si>
  <si>
    <t>01-2016</t>
  </si>
  <si>
    <t>06-2016</t>
  </si>
  <si>
    <t>02-2016</t>
  </si>
  <si>
    <t>03-2016</t>
  </si>
  <si>
    <t>04-2016</t>
  </si>
  <si>
    <t>05-2016</t>
  </si>
  <si>
    <t>07-2016</t>
  </si>
  <si>
    <t>FR26.750.801</t>
  </si>
  <si>
    <t>FR26.750.702</t>
  </si>
  <si>
    <t>FR26.750.501</t>
  </si>
  <si>
    <t>FR26.750.401</t>
  </si>
  <si>
    <t>FR26.700.532</t>
  </si>
  <si>
    <t>FR26.540.502</t>
  </si>
  <si>
    <t>FR26.480.532</t>
  </si>
  <si>
    <t>FR26.480.502</t>
  </si>
  <si>
    <t>FR26.480.402</t>
  </si>
  <si>
    <t>FR26.470.544</t>
  </si>
  <si>
    <t>FR26.460.544</t>
  </si>
  <si>
    <t>FR26.700.502</t>
  </si>
  <si>
    <t>FR26.700.432</t>
  </si>
  <si>
    <t>FR26.700.402</t>
  </si>
  <si>
    <t>FR26.540.402</t>
  </si>
  <si>
    <t>FR26.480.432</t>
  </si>
  <si>
    <t>FR26.400.534</t>
  </si>
  <si>
    <t>Ventes</t>
  </si>
  <si>
    <t>Mois</t>
  </si>
  <si>
    <t>Reference PR</t>
  </si>
  <si>
    <t>Actualiser le 13/07</t>
  </si>
  <si>
    <t>Date:</t>
  </si>
  <si>
    <t>Sélectionner une réfèrence :</t>
  </si>
  <si>
    <t>MOIS</t>
  </si>
  <si>
    <t>EAM</t>
  </si>
  <si>
    <t>Moyenne</t>
  </si>
  <si>
    <t>start lait</t>
  </si>
  <si>
    <t>Galette 3 Kg</t>
  </si>
  <si>
    <t>Saida Vrac 1,8 Kg</t>
  </si>
  <si>
    <t>Major 4 parfuns</t>
  </si>
  <si>
    <t>Croustina 100g</t>
  </si>
  <si>
    <t>Croustina C/V</t>
  </si>
  <si>
    <t>Croustina Choco</t>
  </si>
  <si>
    <t>Croustina Lait</t>
  </si>
  <si>
    <t>Gaufrette 16 banane</t>
  </si>
  <si>
    <t>Sablito 5 parfuns</t>
  </si>
  <si>
    <t>sablito pochon 2 parfuns</t>
  </si>
  <si>
    <t>MAPE</t>
  </si>
  <si>
    <t>Sélectionner un Produit :</t>
  </si>
  <si>
    <t>α:</t>
  </si>
  <si>
    <t>Utiliser le solveur</t>
  </si>
  <si>
    <t>Date</t>
  </si>
  <si>
    <t>Année</t>
  </si>
  <si>
    <t>Ventes Réelles</t>
  </si>
  <si>
    <t>EA</t>
  </si>
  <si>
    <t>324</t>
  </si>
  <si>
    <t>54</t>
  </si>
  <si>
    <t>270</t>
  </si>
  <si>
    <t>450</t>
  </si>
  <si>
    <t>90</t>
  </si>
  <si>
    <t>60</t>
  </si>
  <si>
    <t>18</t>
  </si>
  <si>
    <t>12</t>
  </si>
  <si>
    <t>180</t>
  </si>
  <si>
    <t>35</t>
  </si>
  <si>
    <t>210</t>
  </si>
  <si>
    <t>28</t>
  </si>
  <si>
    <t>70</t>
  </si>
  <si>
    <t>0</t>
  </si>
  <si>
    <t>140</t>
  </si>
  <si>
    <t>57</t>
  </si>
  <si>
    <t>437</t>
  </si>
  <si>
    <t>95</t>
  </si>
  <si>
    <t>190</t>
  </si>
  <si>
    <t>19</t>
  </si>
  <si>
    <t>76</t>
  </si>
  <si>
    <t>418</t>
  </si>
  <si>
    <t>38</t>
  </si>
  <si>
    <t>32</t>
  </si>
  <si>
    <t>42</t>
  </si>
  <si>
    <t>112</t>
  </si>
  <si>
    <t>56</t>
  </si>
  <si>
    <t>40</t>
  </si>
  <si>
    <t>30</t>
  </si>
  <si>
    <t>15</t>
  </si>
  <si>
    <t>45</t>
  </si>
  <si>
    <t>64</t>
  </si>
  <si>
    <t>120</t>
  </si>
  <si>
    <t>51</t>
  </si>
  <si>
    <t>300</t>
  </si>
  <si>
    <t>618</t>
  </si>
  <si>
    <t>24</t>
  </si>
  <si>
    <t>36</t>
  </si>
  <si>
    <t>216</t>
  </si>
  <si>
    <t>16</t>
  </si>
  <si>
    <t>1220</t>
  </si>
  <si>
    <t>1300</t>
  </si>
  <si>
    <t>72</t>
  </si>
  <si>
    <t>200</t>
  </si>
  <si>
    <t>160</t>
  </si>
  <si>
    <t>150</t>
  </si>
  <si>
    <t>1280</t>
  </si>
  <si>
    <t>20</t>
  </si>
  <si>
    <t>705</t>
  </si>
  <si>
    <t>765</t>
  </si>
  <si>
    <t>264</t>
  </si>
  <si>
    <t>360</t>
  </si>
  <si>
    <t>380</t>
  </si>
  <si>
    <t>240</t>
  </si>
  <si>
    <t>84</t>
  </si>
  <si>
    <t>425</t>
  </si>
  <si>
    <t>580</t>
  </si>
  <si>
    <t>105</t>
  </si>
  <si>
    <t>48</t>
  </si>
  <si>
    <t>14</t>
  </si>
  <si>
    <t>50</t>
  </si>
  <si>
    <t>3</t>
  </si>
  <si>
    <t>100</t>
  </si>
  <si>
    <t>80</t>
  </si>
  <si>
    <t>255</t>
  </si>
  <si>
    <t>384</t>
  </si>
  <si>
    <t>225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</si>
</sst>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7"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mm\-yyyy"/>
    <numFmt numFmtId="165" formatCode="#,##0,"/>
    <numFmt numFmtId="166" formatCode="_(&quot;$&quot;* #,##0.00_);_(&quot;$&quot;* \(#,##0.00\);_(&quot;$&quot;* &quot;-&quot;??_);_(@_)"/>
    <numFmt numFmtId="167" formatCode="_(* #,##0.0_);_(* \(#,##0.0\);_(* &quot;-&quot;??_);_(@_)"/>
    <numFmt numFmtId="168" formatCode="_([$€]* #,##0.00_);_([$€]* \(#,##0.00\);_([$€]* &quot;-&quot;??_);_(@_)"/>
    <numFmt numFmtId="169" formatCode="#,##0_ ;[Red]\-#,##0\ "/>
    <numFmt numFmtId="170" formatCode="#,##0.00_ ;[Red]\-#,##0.00;\-"/>
    <numFmt numFmtId="171" formatCode="#,##0;[Red]\(#,##0\)"/>
    <numFmt numFmtId="172" formatCode="#,##0.000"/>
    <numFmt numFmtId="173" formatCode="_(* #,##0.00_);_(* \(#,##0.00\);_(* &quot;-&quot;??_);_(@_)"/>
    <numFmt numFmtId="174" formatCode="_(* #,##0_);_(* \(#,##0\);_(* &quot;-&quot;_);_(@_)"/>
    <numFmt numFmtId="175" formatCode="0.0"/>
    <numFmt numFmtId="176" formatCode="_(&quot;kr&quot;\ * #,##0_);_(&quot;kr&quot;\ * \(#,##0\);_(&quot;kr&quot;\ * &quot;-&quot;_);_(@_)"/>
    <numFmt numFmtId="177" formatCode="#,##0.0_);[Red]\(#,##0.0\)"/>
    <numFmt numFmtId="178" formatCode="#,##0&quot; /j&quot;"/>
    <numFmt numFmtId="179" formatCode="&quot;$&quot;#,##0.0000_);\(&quot;$&quot;#,##0.0000\)"/>
    <numFmt numFmtId="180" formatCode="0.0%;\ \(0.0%\)"/>
    <numFmt numFmtId="181" formatCode="_(* #,##0_);_(* \(#,##0\);_(* &quot;-&quot;??_);_(@_)"/>
    <numFmt numFmtId="182" formatCode="&quot;               &quot;@"/>
    <numFmt numFmtId="183" formatCode="000000"/>
    <numFmt numFmtId="184" formatCode="&quot;                    &quot;@"/>
    <numFmt numFmtId="185" formatCode="&quot;                  &quot;@"/>
    <numFmt numFmtId="186" formatCode="#,##0,_);[Red]\(#,##0,\)"/>
    <numFmt numFmtId="187" formatCode="#,##0&quot;£&quot;_);\(#,##0&quot;£&quot;\)"/>
    <numFmt numFmtId="188" formatCode="&quot;             &quot;@"/>
    <numFmt numFmtId="189" formatCode="0.0000"/>
    <numFmt numFmtId="190" formatCode="0\¢"/>
    <numFmt numFmtId="191" formatCode="0.0\¢"/>
    <numFmt numFmtId="192" formatCode="0.0%"/>
    <numFmt numFmtId="193" formatCode="0.0000%"/>
    <numFmt numFmtId="194" formatCode="_-* #,##0_-;\-* #,##0_-;_-* &quot;-&quot;_-;_-@_-"/>
    <numFmt numFmtId="195" formatCode="&quot;$&quot;* #,##0.00000_);&quot;$&quot;* \(#,##0.00000\)"/>
    <numFmt numFmtId="196" formatCode="_-* #,##0.00_-;\-* #,##0.00_-;_-* &quot;-&quot;??_-;_-@_-"/>
    <numFmt numFmtId="197" formatCode="#,##0;\(#,##0\)"/>
    <numFmt numFmtId="198" formatCode="[Red]0;[Red]\-0;[Color16]\O\K"/>
    <numFmt numFmtId="199" formatCode="\$#,##0.00;[Red]\-\$#,##0.00"/>
    <numFmt numFmtId="200" formatCode="&quot;$&quot;#,##0.00;[Red]\-&quot;$&quot;#,##0.00"/>
    <numFmt numFmtId="201" formatCode="_(&quot;$&quot;* #,##0_);_(&quot;$&quot;* \(#,##0\);_(&quot;$&quot;* &quot;-&quot;_);_(@_)"/>
    <numFmt numFmtId="202" formatCode="&quot;$&quot;#,##0.00_);[Red]\(&quot;$&quot;#,##0.00\)"/>
    <numFmt numFmtId="203" formatCode="\$#,##0\ ;\(\$#,##0\)"/>
    <numFmt numFmtId="204" formatCode="\t0.00%"/>
    <numFmt numFmtId="205" formatCode="#,##0.0_);\(#,##0.0\)"/>
    <numFmt numFmtId="206" formatCode="#,##0.0000_);\(#,##0.0000\)"/>
    <numFmt numFmtId="207" formatCode="\+\ \ #,##0_);[Red]\(#,##0\);\-_)"/>
    <numFmt numFmtId="208" formatCode="\+\ \ #,##0.0_);[Red]\(#,##0.0\);\-_)"/>
    <numFmt numFmtId="209" formatCode="\+\ \ #,##0.00_);[Red]\(#,##0.00\);\-_)"/>
    <numFmt numFmtId="210" formatCode="m/\d/\y\y\ h\:mm"/>
    <numFmt numFmtId="211" formatCode="_ * #,##0_)&quot;L.&quot;_ ;_ * \(#,##0\)&quot;L.&quot;_ ;_ * &quot;-&quot;_)&quot;L.&quot;_ ;_ @_ "/>
    <numFmt numFmtId="212" formatCode="\t#\ ??/??"/>
    <numFmt numFmtId="213" formatCode="#,##0.0_)&quot; pts.&quot;;\(#,##0.0\)&quot; pts.&quot;"/>
    <numFmt numFmtId="214" formatCode="_-* #,##0.00\ [$€]_-;\-* #,##0.00\ [$€]_-;_-* &quot;-&quot;??\ [$€]_-;_-@_-"/>
    <numFmt numFmtId="215" formatCode="_-&quot;L.&quot;\ * #,##0.00_-;\-&quot;L.&quot;\ * #,##0.00_-;_-&quot;L.&quot;\ * &quot;-&quot;??_-;_-@_-"/>
    <numFmt numFmtId="216" formatCode="_-* #,##0.00\ [$€-1]_-;\-* #,##0.00\ [$€-1]_-;_-* &quot;-&quot;??\ [$€-1]_-"/>
    <numFmt numFmtId="217" formatCode="_-[$€]\ * #,##0.00_-;\-[$€]\ * #,##0.00_-;_-[$€]\ * &quot;-&quot;??_-;_-@_-"/>
    <numFmt numFmtId="218" formatCode="_-* #,##0.0_-;\-* #,##0.0_-;_-* &quot;-&quot;?_-;_-@_-"/>
    <numFmt numFmtId="219" formatCode="0.0;[Red]\-0.0"/>
    <numFmt numFmtId="220" formatCode="[Blue]#,##0_);[Magenta]\(#,##0\)"/>
    <numFmt numFmtId="221" formatCode="[Blue]#,##0.0_);[Magenta]\(#,##0.0\)"/>
    <numFmt numFmtId="222" formatCode="[Blue]#,##0.00_);[Magenta]\(#,##0.00\)"/>
    <numFmt numFmtId="223" formatCode="[Blue]0%;[Magenta]\-0%"/>
    <numFmt numFmtId="224" formatCode="[Blue]0.00%;[Magenta]\-0.00%"/>
    <numFmt numFmtId="225" formatCode="_ * #,##0.00_ ;_ * \-#,##0.00_ ;_ * &quot;-&quot;??_ ;_ @_ "/>
    <numFmt numFmtId="226" formatCode="#,##0_);\(#,##0\);&quot;-&quot;_)"/>
    <numFmt numFmtId="227" formatCode="#,##0_);[Red]\(#,##0\)"/>
    <numFmt numFmtId="228" formatCode="#,##0.00_);[Red]\(#,##0.00\)"/>
    <numFmt numFmtId="229" formatCode="_-* #,##0.00\ _F_-;\-* #,##0.00\ _F_-;_-* &quot;-&quot;??\ _F_-;_-@_-"/>
    <numFmt numFmtId="230" formatCode="_-* #,##0\ _P_t_s_-;\-* #,##0\ _P_t_s_-;_-* &quot;- &quot;_P_t_s_-;_-@_-"/>
    <numFmt numFmtId="231" formatCode="_-* #,##0\ _p_t_a_-;\-* #,##0\ _p_t_a_-;_-* &quot;-&quot;\ _p_t_a_-;_-@_-"/>
    <numFmt numFmtId="232" formatCode="_-* #,##0.00\ _p_t_a_-;\-* #,##0.00\ _p_t_a_-;_-* &quot;-&quot;??\ _p_t_a_-;_-@_-"/>
    <numFmt numFmtId="233" formatCode="_ &quot;R$&quot;\ * #,##0.00_ ;_ &quot;R$&quot;\ * \-#,##0.00_ ;_ &quot;R$&quot;\ * &quot;-&quot;??_ ;_ @_ "/>
    <numFmt numFmtId="234" formatCode="h\.mm"/>
    <numFmt numFmtId="235" formatCode="h\.mm\.ss"/>
    <numFmt numFmtId="236" formatCode="_-* #,##0&quot; Pts&quot;_-;\-* #,##0&quot; Pts&quot;_-;_-* &quot;- Pts&quot;_-;_-@_-"/>
    <numFmt numFmtId="237" formatCode="_-* #,##0\ &quot;pta&quot;_-;\-* #,##0\ &quot;pta&quot;_-;_-* &quot;-&quot;\ &quot;pta&quot;_-;_-@_-"/>
    <numFmt numFmtId="238" formatCode="_-* #,##0.00\ &quot;pta&quot;_-;\-* #,##0.00\ &quot;pta&quot;_-;_-* &quot;-&quot;??\ &quot;pta&quot;_-;_-@_-"/>
    <numFmt numFmtId="239" formatCode="General_)"/>
    <numFmt numFmtId="240" formatCode="0_)"/>
    <numFmt numFmtId="241" formatCode="0.00_)"/>
    <numFmt numFmtId="242" formatCode="_(* #,##0,,_);_(* \(#,##0,,\);_(* &quot;-&quot;_)"/>
    <numFmt numFmtId="243" formatCode="#,##0_);\(#,##0\)"/>
    <numFmt numFmtId="244" formatCode="[$-410]mmm\-yy;@"/>
    <numFmt numFmtId="245" formatCode="#,##0.0;[Black]\-#,##0.0"/>
    <numFmt numFmtId="246" formatCode="#,##0.0_-;\-#,##0.0_-;#_,#_-"/>
    <numFmt numFmtId="247" formatCode="#,##0.00_-;[Red]\-#,##0.00_-;#_,##_-"/>
    <numFmt numFmtId="248" formatCode="\ &quot;$&quot;\ #,##0.0_);\ &quot;$&quot;\ \(#,##0.0\)"/>
    <numFmt numFmtId="249" formatCode="&quot;$&quot;#,##0&quot; / KWH&quot;"/>
    <numFmt numFmtId="250" formatCode="0%;\(0%\)"/>
    <numFmt numFmtId="251" formatCode="###0;[Red]\(###0\)"/>
    <numFmt numFmtId="252" formatCode="_-&quot;€&quot;\ * #,##0_-;\-&quot;€&quot;\ * #,##0_-;_-&quot;€&quot;\ * &quot;-&quot;_-;_-@_-"/>
    <numFmt numFmtId="253" formatCode="d/m/yy"/>
    <numFmt numFmtId="254" formatCode="#,##0.00\ \ "/>
    <numFmt numFmtId="255" formatCode="_(* #,##0.0_);_(* \(#,##0.0\);_(* &quot;-&quot;?_);_(@_)"/>
    <numFmt numFmtId="256" formatCode="&quot;          &quot;@"/>
    <numFmt numFmtId="257" formatCode="#,##0\ &quot;m&quot;;[Red]\(#,##0\)\ &quot;m&quot;;&quot;- &quot;"/>
    <numFmt numFmtId="258" formatCode=";;"/>
    <numFmt numFmtId="259" formatCode="_-* #,##0\ _F_-;\-* #,##0\ _F_-;_-* &quot;-&quot;??\ _F_-;_-@_-"/>
    <numFmt numFmtId="260" formatCode="_(* #,##0.0_)_-;_(* \(#,##0.0\)_-;_(* &quot;-&quot;??_)_-;_(@_)_-"/>
    <numFmt numFmtId="261" formatCode="#,##0&quot;L.&quot;_);\(#,##0&quot;L.&quot;\)"/>
    <numFmt numFmtId="262" formatCode="_-&quot;£&quot;* #,##0_-;\-&quot;£&quot;* #,##0_-;_-&quot;£&quot;* &quot;-&quot;_-;_-@_-"/>
    <numFmt numFmtId="263" formatCode="0&quot; Employees&quot;"/>
    <numFmt numFmtId="264" formatCode="&quot;\&quot;#,##0.00;[Red]\-&quot;\&quot;#,##0.00"/>
    <numFmt numFmtId="265" formatCode="&quot;\&quot;#,##0.00;[Red]&quot;\&quot;\-#,##0.00"/>
    <numFmt numFmtId="266" formatCode="&quot;\&quot;#,##0;[Red]&quot;\&quot;\-#,##0"/>
    <numFmt numFmtId="267" formatCode="mm/yyyy"/>
  </numFmts>
  <fonts count="17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name val="Arial MT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2"/>
      <color rgb="FFFFC000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sz val="10"/>
      <name val="Times New Roman"/>
      <family val="1"/>
    </font>
    <font>
      <sz val="9"/>
      <color indexed="8"/>
      <name val="?? ?????"/>
      <family val="3"/>
      <charset val="128"/>
    </font>
    <font>
      <sz val="11"/>
      <name val="‚l‚r ‚oƒSƒVƒbƒN"/>
      <family val="3"/>
    </font>
    <font>
      <sz val="9"/>
      <name val="Arial MT"/>
      <family val="2"/>
    </font>
    <font>
      <sz val="10"/>
      <color indexed="18"/>
      <name val="Arial"/>
      <family val="2"/>
    </font>
    <font>
      <sz val="8"/>
      <color indexed="9"/>
      <name val="Arial"/>
      <family val="2"/>
    </font>
    <font>
      <sz val="10"/>
      <color indexed="9"/>
      <name val="Arial"/>
      <family val="2"/>
    </font>
    <font>
      <sz val="8"/>
      <color indexed="18"/>
      <name val="Arial"/>
      <family val="2"/>
    </font>
    <font>
      <i/>
      <sz val="10"/>
      <color indexed="13"/>
      <name val="Arial"/>
      <family val="2"/>
    </font>
    <font>
      <sz val="10"/>
      <name val="Arial Narrow"/>
      <family val="2"/>
    </font>
    <font>
      <i/>
      <sz val="10"/>
      <name val="Arial"/>
      <family val="2"/>
    </font>
    <font>
      <sz val="10"/>
      <color indexed="13"/>
      <name val="Arial"/>
      <family val="2"/>
    </font>
    <font>
      <b/>
      <i/>
      <sz val="10"/>
      <name val="Arial"/>
      <family val="2"/>
    </font>
    <font>
      <b/>
      <i/>
      <sz val="9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8"/>
      <color indexed="62"/>
      <name val="Arial"/>
      <family val="2"/>
    </font>
    <font>
      <b/>
      <sz val="10"/>
      <color indexed="9"/>
      <name val="Arial"/>
      <family val="2"/>
    </font>
    <font>
      <b/>
      <i/>
      <sz val="8"/>
      <color indexed="62"/>
      <name val="Arial"/>
      <family val="2"/>
    </font>
    <font>
      <sz val="12"/>
      <name val="Arial"/>
      <family val="2"/>
    </font>
    <font>
      <u/>
      <sz val="11"/>
      <color indexed="36"/>
      <name val="lr oSVbN"/>
      <family val="3"/>
      <charset val="128"/>
    </font>
    <font>
      <u/>
      <sz val="11"/>
      <color indexed="12"/>
      <name val="lr oSVbN"/>
      <family val="3"/>
      <charset val="128"/>
    </font>
    <font>
      <sz val="9"/>
      <name val="lr oSVbN"/>
      <family val="3"/>
      <charset val="128"/>
    </font>
    <font>
      <sz val="10"/>
      <color theme="1"/>
      <name val="Arial"/>
      <family val="2"/>
    </font>
    <font>
      <sz val="11"/>
      <color indexed="8"/>
      <name val="Calibri"/>
      <family val="2"/>
    </font>
    <font>
      <sz val="10"/>
      <color theme="0"/>
      <name val="Arial"/>
      <family val="2"/>
    </font>
    <font>
      <sz val="11"/>
      <color indexed="9"/>
      <name val="Calibri"/>
      <family val="2"/>
    </font>
    <font>
      <sz val="12"/>
      <color indexed="8"/>
      <name val="Times New Roman"/>
      <family val="2"/>
    </font>
    <font>
      <sz val="12"/>
      <color indexed="9"/>
      <name val="Times New Roman"/>
      <family val="2"/>
    </font>
    <font>
      <b/>
      <sz val="8"/>
      <name val="Arial"/>
      <family val="2"/>
    </font>
    <font>
      <sz val="12"/>
      <name val="¹UAAA¼"/>
      <family val="3"/>
      <charset val="129"/>
    </font>
    <font>
      <sz val="8"/>
      <name val="Times New Roman"/>
      <family val="1"/>
    </font>
    <font>
      <sz val="10"/>
      <color rgb="FFFF0000"/>
      <name val="Arial"/>
      <family val="2"/>
    </font>
    <font>
      <sz val="11"/>
      <color indexed="20"/>
      <name val="Calibri"/>
      <family val="2"/>
    </font>
    <font>
      <u/>
      <sz val="10"/>
      <color indexed="36"/>
      <name val="Arial"/>
      <family val="2"/>
    </font>
    <font>
      <sz val="10"/>
      <name val="Helv"/>
    </font>
    <font>
      <i/>
      <sz val="10"/>
      <color indexed="56"/>
      <name val="Arial"/>
      <family val="2"/>
    </font>
    <font>
      <sz val="11"/>
      <color indexed="17"/>
      <name val="Calibri"/>
      <family val="2"/>
    </font>
    <font>
      <sz val="10"/>
      <color indexed="20"/>
      <name val="Arial"/>
      <family val="2"/>
    </font>
    <font>
      <b/>
      <sz val="11"/>
      <color indexed="52"/>
      <name val="Calibri"/>
      <family val="2"/>
    </font>
    <font>
      <b/>
      <sz val="10"/>
      <color rgb="FFFA7D00"/>
      <name val="Arial"/>
      <family val="2"/>
    </font>
    <font>
      <b/>
      <sz val="14"/>
      <name val="Arial"/>
      <family val="2"/>
    </font>
    <font>
      <b/>
      <sz val="10"/>
      <name val="Helv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0"/>
      <color rgb="FFFA7D00"/>
      <name val="Arial"/>
      <family val="2"/>
    </font>
    <font>
      <i/>
      <sz val="10"/>
      <color indexed="10"/>
      <name val="Arial"/>
      <family val="2"/>
    </font>
    <font>
      <sz val="8"/>
      <name val="Tahoma"/>
      <family val="2"/>
    </font>
    <font>
      <sz val="11"/>
      <name val="ＭＳ Ｐゴシック"/>
      <family val="3"/>
      <charset val="128"/>
    </font>
    <font>
      <sz val="10"/>
      <color indexed="8"/>
      <name val="MS Sans Serif"/>
      <family val="2"/>
    </font>
    <font>
      <sz val="12"/>
      <name val="Tms Rmn"/>
    </font>
    <font>
      <sz val="10"/>
      <name val="MS Sans Serif"/>
      <family val="2"/>
    </font>
    <font>
      <sz val="10"/>
      <color indexed="8"/>
      <name val="Arial"/>
      <family val="2"/>
    </font>
    <font>
      <sz val="10"/>
      <color indexed="19"/>
      <name val="Arial"/>
      <family val="2"/>
    </font>
    <font>
      <b/>
      <sz val="12"/>
      <color indexed="8"/>
      <name val="Times New Roman"/>
      <family val="2"/>
    </font>
    <font>
      <b/>
      <sz val="11"/>
      <color indexed="8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color rgb="FF3F3F76"/>
      <name val="Arial"/>
      <family val="2"/>
    </font>
    <font>
      <i/>
      <sz val="10"/>
      <color indexed="11"/>
      <name val="Arial"/>
      <family val="2"/>
    </font>
    <font>
      <i/>
      <sz val="11"/>
      <color indexed="23"/>
      <name val="Calibri"/>
      <family val="2"/>
    </font>
    <font>
      <sz val="10"/>
      <color indexed="8"/>
      <name val="Albertus Medium"/>
      <family val="2"/>
    </font>
    <font>
      <sz val="12"/>
      <color indexed="22"/>
      <name val="Arial"/>
      <family val="2"/>
    </font>
    <font>
      <i/>
      <sz val="10"/>
      <color indexed="12"/>
      <name val="Arial"/>
      <family val="2"/>
    </font>
    <font>
      <sz val="11"/>
      <color indexed="18"/>
      <name val="Arial"/>
      <family val="2"/>
    </font>
    <font>
      <b/>
      <sz val="12"/>
      <name val="Helv"/>
    </font>
    <font>
      <b/>
      <u/>
      <sz val="11"/>
      <color indexed="37"/>
      <name val="Arial"/>
      <family val="2"/>
    </font>
    <font>
      <b/>
      <sz val="12"/>
      <name val="Arial"/>
      <family val="2"/>
    </font>
    <font>
      <b/>
      <sz val="15"/>
      <color indexed="62"/>
      <name val="Calibri"/>
      <family val="2"/>
    </font>
    <font>
      <b/>
      <sz val="18"/>
      <name val="Arial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0"/>
      <color indexed="12"/>
      <name val="Arial"/>
      <family val="2"/>
    </font>
    <font>
      <u/>
      <sz val="10"/>
      <color indexed="12"/>
      <name val="Arial"/>
      <family val="2"/>
    </font>
    <font>
      <u/>
      <sz val="7.5"/>
      <color indexed="12"/>
      <name val="Courier"/>
      <family val="3"/>
    </font>
    <font>
      <sz val="8"/>
      <color indexed="12"/>
      <name val="Helv"/>
      <family val="2"/>
    </font>
    <font>
      <sz val="10"/>
      <color rgb="FF9C0006"/>
      <name val="Arial"/>
      <family val="2"/>
    </font>
    <font>
      <sz val="10"/>
      <color indexed="8"/>
      <name val="Arial"/>
      <family val="2"/>
      <charset val="178"/>
    </font>
    <font>
      <sz val="11"/>
      <name val="Calibri"/>
      <family val="2"/>
    </font>
    <font>
      <u/>
      <sz val="7.5"/>
      <color indexed="12"/>
      <name val="Albertus"/>
    </font>
    <font>
      <u/>
      <sz val="6"/>
      <color indexed="12"/>
      <name val="Arial"/>
      <family val="2"/>
    </font>
    <font>
      <u/>
      <sz val="10"/>
      <color theme="10"/>
      <name val="Arial"/>
      <family val="2"/>
    </font>
    <font>
      <u/>
      <sz val="11"/>
      <color theme="10"/>
      <name val="Calibri"/>
      <family val="2"/>
    </font>
    <font>
      <sz val="10"/>
      <name val="Verdana"/>
      <family val="2"/>
    </font>
    <font>
      <sz val="8"/>
      <color theme="1"/>
      <name val="Arial"/>
      <family val="2"/>
    </font>
    <font>
      <b/>
      <sz val="11"/>
      <name val="Helv"/>
    </font>
    <font>
      <sz val="11"/>
      <color indexed="60"/>
      <name val="Calibri"/>
      <family val="2"/>
    </font>
    <font>
      <sz val="10"/>
      <color rgb="FF9C6500"/>
      <name val="Arial"/>
      <family val="2"/>
    </font>
    <font>
      <sz val="7"/>
      <name val="Small Fonts"/>
      <family val="2"/>
    </font>
    <font>
      <sz val="10"/>
      <name val="Courier"/>
      <family val="3"/>
    </font>
    <font>
      <sz val="10"/>
      <name val="P-AVGARD"/>
    </font>
    <font>
      <sz val="12"/>
      <name val="Helv"/>
    </font>
    <font>
      <b/>
      <i/>
      <sz val="16"/>
      <name val="Helv"/>
    </font>
    <font>
      <sz val="10"/>
      <color theme="1"/>
      <name val="Arial Narrow"/>
      <family val="2"/>
    </font>
    <font>
      <sz val="10"/>
      <name val="Arial CE"/>
      <charset val="238"/>
    </font>
    <font>
      <sz val="11"/>
      <name val="‚l‚r –¾’©"/>
      <charset val="128"/>
    </font>
    <font>
      <b/>
      <sz val="11"/>
      <color indexed="63"/>
      <name val="Calibri"/>
      <family val="2"/>
    </font>
    <font>
      <sz val="12"/>
      <color indexed="8"/>
      <name val="Times New Roman"/>
      <family val="1"/>
    </font>
    <font>
      <b/>
      <u/>
      <sz val="10"/>
      <name val="Arial"/>
      <family val="2"/>
    </font>
    <font>
      <i/>
      <sz val="10"/>
      <color indexed="23"/>
      <name val="Arial"/>
      <family val="2"/>
    </font>
    <font>
      <b/>
      <sz val="10"/>
      <name val="MS Sans Serif"/>
      <family val="2"/>
    </font>
    <font>
      <sz val="12"/>
      <name val="Times New Roman"/>
      <family val="1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b/>
      <sz val="12"/>
      <color indexed="8"/>
      <name val="Arial"/>
      <family val="2"/>
    </font>
    <font>
      <sz val="10"/>
      <color indexed="39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sz val="10"/>
      <color rgb="FF006100"/>
      <name val="Arial"/>
      <family val="2"/>
    </font>
    <font>
      <b/>
      <i/>
      <sz val="8"/>
      <name val="Arial"/>
      <family val="2"/>
    </font>
    <font>
      <b/>
      <i/>
      <sz val="12"/>
      <color indexed="9"/>
      <name val="Arial"/>
      <family val="2"/>
    </font>
    <font>
      <b/>
      <sz val="18"/>
      <color indexed="62"/>
      <name val="Cambria"/>
      <family val="2"/>
    </font>
    <font>
      <b/>
      <sz val="10"/>
      <color rgb="FF3F3F3F"/>
      <name val="Arial"/>
      <family val="2"/>
    </font>
    <font>
      <b/>
      <i/>
      <sz val="12"/>
      <name val="Arial"/>
      <family val="2"/>
    </font>
    <font>
      <sz val="12"/>
      <color theme="1"/>
      <name val="Arial"/>
      <family val="2"/>
    </font>
    <font>
      <sz val="11"/>
      <color indexed="10"/>
      <name val="Calibri"/>
      <family val="2"/>
    </font>
    <font>
      <i/>
      <sz val="10"/>
      <color rgb="FF7F7F7F"/>
      <name val="Arial"/>
      <family val="2"/>
    </font>
    <font>
      <b/>
      <i/>
      <sz val="12"/>
      <name val="Helv"/>
    </font>
    <font>
      <b/>
      <sz val="24"/>
      <name val="Arial"/>
      <family val="2"/>
    </font>
    <font>
      <b/>
      <sz val="36"/>
      <name val="Arial"/>
      <family val="2"/>
    </font>
    <font>
      <b/>
      <u/>
      <sz val="16"/>
      <name val="Arial"/>
      <family val="2"/>
    </font>
    <font>
      <b/>
      <i/>
      <u/>
      <sz val="14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6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b/>
      <sz val="18"/>
      <color indexed="22"/>
      <name val="Arial"/>
      <family val="2"/>
    </font>
    <font>
      <b/>
      <sz val="12"/>
      <color indexed="22"/>
      <name val="Arial"/>
      <family val="2"/>
    </font>
    <font>
      <b/>
      <sz val="10"/>
      <color theme="1"/>
      <name val="Arial"/>
      <family val="2"/>
    </font>
    <font>
      <sz val="12"/>
      <name val="SWISS"/>
    </font>
    <font>
      <sz val="8"/>
      <name val="Helv"/>
    </font>
    <font>
      <sz val="8"/>
      <color indexed="12"/>
      <name val="Arial"/>
      <family val="2"/>
    </font>
    <font>
      <sz val="8"/>
      <color indexed="10"/>
      <name val="Arial Narrow"/>
      <family val="2"/>
    </font>
    <font>
      <b/>
      <sz val="10"/>
      <color theme="0"/>
      <name val="Arial"/>
      <family val="2"/>
    </font>
    <font>
      <i/>
      <sz val="10"/>
      <color indexed="8"/>
      <name val="Arial"/>
      <family val="2"/>
    </font>
    <font>
      <sz val="11"/>
      <color indexed="53"/>
      <name val="Calibri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.VnTime"/>
      <family val="2"/>
    </font>
    <font>
      <sz val="12"/>
      <name val="바탕체"/>
      <family val="3"/>
      <charset val="129"/>
    </font>
    <font>
      <sz val="10"/>
      <name val="굴림체"/>
      <family val="3"/>
      <charset val="129"/>
    </font>
    <font>
      <sz val="12"/>
      <name val="宋体"/>
      <charset val="134"/>
    </font>
    <font>
      <b/>
      <sz val="11"/>
      <color rgb="FFFF0000"/>
      <name val="Calibri"/>
      <family val="2"/>
      <scheme val="minor"/>
    </font>
    <font>
      <b/>
      <sz val="28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1"/>
      <name val="Calibri"/>
      <family val="2"/>
      <scheme val="minor"/>
    </font>
    <font>
      <sz val="10"/>
      <color indexed="18"/>
      <name val="Tahoma"/>
      <family val="2"/>
    </font>
    <font>
      <b/>
      <sz val="11"/>
      <color theme="0"/>
      <name val="Calibri"/>
      <family val="2"/>
    </font>
    <font>
      <b/>
      <sz val="18"/>
      <color theme="0"/>
      <name val="Baskerville Old Face"/>
      <family val="1"/>
    </font>
    <font>
      <b/>
      <sz val="18"/>
      <color theme="0"/>
      <name val="Calibri"/>
      <family val="2"/>
    </font>
  </fonts>
  <fills count="12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10"/>
      </patternFill>
    </fill>
    <fill>
      <patternFill patternType="solid">
        <fgColor indexed="12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26"/>
        <bgColor indexed="26"/>
      </patternFill>
    </fill>
    <fill>
      <patternFill patternType="solid">
        <fgColor indexed="15"/>
        <bgColor indexed="15"/>
      </patternFill>
    </fill>
    <fill>
      <patternFill patternType="solid">
        <fgColor indexed="22"/>
        <bgColor indexed="22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42"/>
        <bgColor indexed="42"/>
      </patternFill>
    </fill>
    <fill>
      <patternFill patternType="solid">
        <fgColor indexed="40"/>
        <bgColor indexed="40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darkGray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lightUp">
        <fgColor indexed="9"/>
        <bgColor indexed="57"/>
      </patternFill>
    </fill>
    <fill>
      <patternFill patternType="gray125">
        <fgColor indexed="22"/>
      </patternFill>
    </fill>
    <fill>
      <patternFill patternType="lightGray">
        <fgColor indexed="15"/>
      </patternFill>
    </fill>
    <fill>
      <patternFill patternType="lightGray">
        <fgColor indexed="13"/>
        <bgColor indexed="9"/>
      </patternFill>
    </fill>
    <fill>
      <patternFill patternType="lightGray">
        <fgColor indexed="9"/>
        <bgColor indexed="27"/>
      </patternFill>
    </fill>
    <fill>
      <patternFill patternType="lightGray">
        <bgColor indexed="9"/>
      </patternFill>
    </fill>
    <fill>
      <patternFill patternType="mediumGray">
        <fgColor indexed="22"/>
      </patternFill>
    </fill>
    <fill>
      <patternFill patternType="solid">
        <fgColor indexed="40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</patternFill>
    </fill>
    <fill>
      <patternFill patternType="solid">
        <fgColor indexed="15"/>
      </patternFill>
    </fill>
    <fill>
      <patternFill patternType="gray0625">
        <fgColor indexed="22"/>
        <bgColor indexed="9"/>
      </patternFill>
    </fill>
    <fill>
      <patternFill patternType="gray0625">
        <fgColor indexed="22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25"/>
      </patternFill>
    </fill>
    <fill>
      <patternFill patternType="solid">
        <fgColor indexed="6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</fills>
  <borders count="8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/>
      <right/>
      <top/>
      <bottom style="hair">
        <color indexed="22"/>
      </bottom>
      <diagonal/>
    </border>
    <border>
      <left/>
      <right style="medium">
        <color indexed="22"/>
      </right>
      <top/>
      <bottom style="medium">
        <color indexed="22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9"/>
      </left>
      <right/>
      <top style="thin">
        <color indexed="9"/>
      </top>
      <bottom style="thin">
        <color indexed="23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medium">
        <color indexed="10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12"/>
      </top>
      <bottom style="thin">
        <color indexed="1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56"/>
      </right>
      <top/>
      <bottom style="hair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9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499984740745262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</borders>
  <cellStyleXfs count="7451">
    <xf numFmtId="0" fontId="0" fillId="0" borderId="0"/>
    <xf numFmtId="0" fontId="17" fillId="0" borderId="0"/>
    <xf numFmtId="0" fontId="19" fillId="0" borderId="0" applyFont="0" applyFill="0" applyBorder="0" applyAlignment="0" applyProtection="0">
      <alignment vertical="center"/>
    </xf>
    <xf numFmtId="165" fontId="24" fillId="0" borderId="0" applyFont="0" applyFill="0" applyBorder="0" applyAlignment="0" applyProtection="0">
      <protection locked="0"/>
    </xf>
    <xf numFmtId="166" fontId="25" fillId="0" borderId="0" applyFont="0" applyFill="0" applyBorder="0" applyAlignment="0" applyProtection="0"/>
    <xf numFmtId="3" fontId="22" fillId="0" borderId="0" applyFont="0" applyFill="0" applyBorder="0" applyAlignment="0" applyProtection="0"/>
    <xf numFmtId="167" fontId="18" fillId="0" borderId="0" applyFont="0" applyFill="0" applyBorder="0" applyAlignment="0" applyProtection="0"/>
    <xf numFmtId="0" fontId="26" fillId="0" borderId="0"/>
    <xf numFmtId="168" fontId="27" fillId="0" borderId="0"/>
    <xf numFmtId="0" fontId="27" fillId="0" borderId="0"/>
    <xf numFmtId="168" fontId="28" fillId="40" borderId="11">
      <alignment horizontal="center" vertical="center" wrapText="1"/>
    </xf>
    <xf numFmtId="0" fontId="28" fillId="40" borderId="11">
      <alignment horizontal="center" vertical="center" wrapText="1"/>
    </xf>
    <xf numFmtId="0" fontId="18" fillId="36" borderId="0"/>
    <xf numFmtId="0" fontId="18" fillId="36" borderId="0"/>
    <xf numFmtId="0" fontId="18" fillId="36" borderId="0"/>
    <xf numFmtId="0" fontId="18" fillId="36" borderId="0"/>
    <xf numFmtId="0" fontId="18" fillId="36" borderId="0"/>
    <xf numFmtId="0" fontId="28" fillId="40" borderId="11">
      <alignment horizontal="center" vertical="center" wrapText="1"/>
    </xf>
    <xf numFmtId="0" fontId="18" fillId="36" borderId="0"/>
    <xf numFmtId="0" fontId="18" fillId="36" borderId="0"/>
    <xf numFmtId="0" fontId="28" fillId="40" borderId="11">
      <alignment horizontal="center" vertical="center" wrapText="1"/>
    </xf>
    <xf numFmtId="0" fontId="18" fillId="36" borderId="0"/>
    <xf numFmtId="0" fontId="18" fillId="36" borderId="0"/>
    <xf numFmtId="0" fontId="18" fillId="36" borderId="0"/>
    <xf numFmtId="0" fontId="28" fillId="40" borderId="11">
      <alignment horizontal="center" vertical="center" wrapText="1"/>
    </xf>
    <xf numFmtId="0" fontId="18" fillId="36" borderId="0"/>
    <xf numFmtId="0" fontId="18" fillId="36" borderId="0"/>
    <xf numFmtId="0" fontId="18" fillId="36" borderId="0"/>
    <xf numFmtId="0" fontId="28" fillId="40" borderId="11">
      <alignment horizontal="center" vertical="center" wrapText="1"/>
    </xf>
    <xf numFmtId="0" fontId="28" fillId="40" borderId="11">
      <alignment horizontal="center" vertical="center" wrapText="1"/>
    </xf>
    <xf numFmtId="0" fontId="28" fillId="40" borderId="11">
      <alignment horizontal="center" vertical="center" wrapText="1"/>
    </xf>
    <xf numFmtId="0" fontId="28" fillId="40" borderId="11">
      <alignment horizontal="center" vertical="center" wrapText="1"/>
    </xf>
    <xf numFmtId="0" fontId="28" fillId="40" borderId="11">
      <alignment horizontal="center" vertical="center" wrapText="1"/>
    </xf>
    <xf numFmtId="0" fontId="28" fillId="40" borderId="11">
      <alignment horizontal="center" vertical="center" wrapText="1"/>
    </xf>
    <xf numFmtId="0" fontId="28" fillId="40" borderId="11">
      <alignment horizontal="center" vertical="center" wrapText="1"/>
    </xf>
    <xf numFmtId="0" fontId="28" fillId="40" borderId="11">
      <alignment horizontal="center" vertical="center" wrapText="1"/>
    </xf>
    <xf numFmtId="0" fontId="18" fillId="36" borderId="0"/>
    <xf numFmtId="0" fontId="18" fillId="36" borderId="0"/>
    <xf numFmtId="0" fontId="18" fillId="36" borderId="0"/>
    <xf numFmtId="0" fontId="28" fillId="40" borderId="11">
      <alignment horizontal="center" vertical="center" wrapText="1"/>
    </xf>
    <xf numFmtId="0" fontId="28" fillId="40" borderId="11">
      <alignment horizontal="center" vertical="center" wrapText="1"/>
    </xf>
    <xf numFmtId="0" fontId="28" fillId="40" borderId="11">
      <alignment horizontal="center" vertical="center" wrapText="1"/>
    </xf>
    <xf numFmtId="0" fontId="18" fillId="36" borderId="0"/>
    <xf numFmtId="0" fontId="18" fillId="36" borderId="0"/>
    <xf numFmtId="0" fontId="18" fillId="36" borderId="0"/>
    <xf numFmtId="0" fontId="28" fillId="40" borderId="11">
      <alignment horizontal="center" vertical="center" wrapText="1"/>
    </xf>
    <xf numFmtId="0" fontId="18" fillId="36" borderId="0"/>
    <xf numFmtId="0" fontId="28" fillId="40" borderId="11">
      <alignment horizontal="center" vertical="center" wrapText="1"/>
    </xf>
    <xf numFmtId="0" fontId="18" fillId="36" borderId="0"/>
    <xf numFmtId="0" fontId="28" fillId="40" borderId="11">
      <alignment horizontal="center" vertical="center" wrapText="1"/>
    </xf>
    <xf numFmtId="0" fontId="28" fillId="40" borderId="11">
      <alignment horizontal="center" vertical="center" wrapText="1"/>
    </xf>
    <xf numFmtId="0" fontId="28" fillId="40" borderId="11">
      <alignment horizontal="center" vertical="center" wrapText="1"/>
    </xf>
    <xf numFmtId="0" fontId="28" fillId="40" borderId="11">
      <alignment horizontal="center" vertical="center" wrapText="1"/>
    </xf>
    <xf numFmtId="0" fontId="18" fillId="36" borderId="0"/>
    <xf numFmtId="0" fontId="28" fillId="40" borderId="11">
      <alignment horizontal="center" vertical="center" wrapText="1"/>
    </xf>
    <xf numFmtId="0" fontId="18" fillId="36" borderId="0"/>
    <xf numFmtId="0" fontId="18" fillId="36" borderId="0"/>
    <xf numFmtId="0" fontId="28" fillId="40" borderId="11">
      <alignment horizontal="center" vertical="center" wrapText="1"/>
    </xf>
    <xf numFmtId="0" fontId="18" fillId="36" borderId="0"/>
    <xf numFmtId="0" fontId="18" fillId="36" borderId="0"/>
    <xf numFmtId="0" fontId="28" fillId="40" borderId="11">
      <alignment horizontal="center" vertical="center" wrapText="1"/>
    </xf>
    <xf numFmtId="0" fontId="18" fillId="36" borderId="0"/>
    <xf numFmtId="0" fontId="18" fillId="36" borderId="0"/>
    <xf numFmtId="0" fontId="28" fillId="40" borderId="11">
      <alignment horizontal="center" vertical="center" wrapText="1"/>
    </xf>
    <xf numFmtId="0" fontId="28" fillId="40" borderId="11">
      <alignment horizontal="center" vertical="center" wrapText="1"/>
    </xf>
    <xf numFmtId="0" fontId="28" fillId="40" borderId="11">
      <alignment horizontal="center" vertical="center" wrapText="1"/>
    </xf>
    <xf numFmtId="0" fontId="28" fillId="40" borderId="11">
      <alignment horizontal="center" vertical="center" wrapText="1"/>
    </xf>
    <xf numFmtId="0" fontId="28" fillId="40" borderId="11">
      <alignment horizontal="center" vertical="center" wrapText="1"/>
    </xf>
    <xf numFmtId="0" fontId="18" fillId="36" borderId="0"/>
    <xf numFmtId="0" fontId="18" fillId="36" borderId="0"/>
    <xf numFmtId="0" fontId="18" fillId="36" borderId="0"/>
    <xf numFmtId="0" fontId="28" fillId="40" borderId="11">
      <alignment horizontal="center" vertical="center" wrapText="1"/>
    </xf>
    <xf numFmtId="0" fontId="28" fillId="40" borderId="11">
      <alignment horizontal="center" vertical="center" wrapText="1"/>
    </xf>
    <xf numFmtId="0" fontId="18" fillId="36" borderId="0"/>
    <xf numFmtId="0" fontId="28" fillId="40" borderId="11">
      <alignment horizontal="center" vertical="center" wrapText="1"/>
    </xf>
    <xf numFmtId="0" fontId="18" fillId="36" borderId="0"/>
    <xf numFmtId="0" fontId="28" fillId="40" borderId="11">
      <alignment horizontal="center" vertical="center" wrapText="1"/>
    </xf>
    <xf numFmtId="0" fontId="28" fillId="40" borderId="11">
      <alignment horizontal="center" vertical="center" wrapText="1"/>
    </xf>
    <xf numFmtId="0" fontId="18" fillId="36" borderId="0"/>
    <xf numFmtId="0" fontId="28" fillId="40" borderId="11">
      <alignment horizontal="center" vertical="center" wrapText="1"/>
    </xf>
    <xf numFmtId="0" fontId="28" fillId="40" borderId="11">
      <alignment horizontal="center" vertical="center" wrapText="1"/>
    </xf>
    <xf numFmtId="0" fontId="18" fillId="36" borderId="0"/>
    <xf numFmtId="0" fontId="18" fillId="36" borderId="0"/>
    <xf numFmtId="0" fontId="28" fillId="40" borderId="11">
      <alignment horizontal="center" vertical="center" wrapText="1"/>
    </xf>
    <xf numFmtId="0" fontId="28" fillId="40" borderId="11">
      <alignment horizontal="center" vertical="center" wrapText="1"/>
    </xf>
    <xf numFmtId="0" fontId="18" fillId="36" borderId="0"/>
    <xf numFmtId="0" fontId="28" fillId="40" borderId="11">
      <alignment horizontal="center" vertical="center" wrapText="1"/>
    </xf>
    <xf numFmtId="0" fontId="18" fillId="36" borderId="0"/>
    <xf numFmtId="0" fontId="18" fillId="36" borderId="0"/>
    <xf numFmtId="0" fontId="28" fillId="40" borderId="11">
      <alignment horizontal="center" vertical="center" wrapText="1"/>
    </xf>
    <xf numFmtId="0" fontId="18" fillId="36" borderId="0"/>
    <xf numFmtId="0" fontId="28" fillId="40" borderId="11">
      <alignment horizontal="center" vertical="center" wrapText="1"/>
    </xf>
    <xf numFmtId="0" fontId="28" fillId="40" borderId="11">
      <alignment horizontal="center" vertical="center" wrapText="1"/>
    </xf>
    <xf numFmtId="0" fontId="18" fillId="36" borderId="0"/>
    <xf numFmtId="0" fontId="18" fillId="36" borderId="0"/>
    <xf numFmtId="0" fontId="18" fillId="36" borderId="0"/>
    <xf numFmtId="0" fontId="18" fillId="36" borderId="0"/>
    <xf numFmtId="0" fontId="28" fillId="40" borderId="11">
      <alignment horizontal="center" vertical="center" wrapText="1"/>
    </xf>
    <xf numFmtId="0" fontId="28" fillId="40" borderId="11">
      <alignment horizontal="center" vertical="center" wrapText="1"/>
    </xf>
    <xf numFmtId="0" fontId="18" fillId="36" borderId="0"/>
    <xf numFmtId="0" fontId="28" fillId="40" borderId="11">
      <alignment horizontal="center" vertical="center" wrapText="1"/>
    </xf>
    <xf numFmtId="0" fontId="28" fillId="40" borderId="11">
      <alignment horizontal="center" vertical="center" wrapText="1"/>
    </xf>
    <xf numFmtId="0" fontId="18" fillId="36" borderId="0"/>
    <xf numFmtId="0" fontId="18" fillId="36" borderId="0"/>
    <xf numFmtId="0" fontId="18" fillId="36" borderId="0"/>
    <xf numFmtId="0" fontId="28" fillId="40" borderId="11">
      <alignment horizontal="center" vertical="center" wrapText="1"/>
    </xf>
    <xf numFmtId="0" fontId="18" fillId="36" borderId="0"/>
    <xf numFmtId="0" fontId="18" fillId="36" borderId="0"/>
    <xf numFmtId="0" fontId="18" fillId="36" borderId="0"/>
    <xf numFmtId="0" fontId="28" fillId="40" borderId="11">
      <alignment horizontal="center" vertical="center" wrapText="1"/>
    </xf>
    <xf numFmtId="0" fontId="18" fillId="36" borderId="0"/>
    <xf numFmtId="0" fontId="28" fillId="40" borderId="11">
      <alignment horizontal="center" vertical="center" wrapText="1"/>
    </xf>
    <xf numFmtId="0" fontId="28" fillId="40" borderId="11">
      <alignment horizontal="center" vertical="center" wrapText="1"/>
    </xf>
    <xf numFmtId="0" fontId="28" fillId="40" borderId="11">
      <alignment horizontal="center" vertical="center" wrapText="1"/>
    </xf>
    <xf numFmtId="0" fontId="28" fillId="40" borderId="11">
      <alignment horizontal="center" vertical="center" wrapText="1"/>
    </xf>
    <xf numFmtId="0" fontId="28" fillId="40" borderId="11">
      <alignment horizontal="center" vertical="center" wrapText="1"/>
    </xf>
    <xf numFmtId="0" fontId="28" fillId="40" borderId="11">
      <alignment horizontal="center" vertical="center" wrapText="1"/>
    </xf>
    <xf numFmtId="0" fontId="18" fillId="36" borderId="0"/>
    <xf numFmtId="0" fontId="18" fillId="36" borderId="0"/>
    <xf numFmtId="0" fontId="28" fillId="40" borderId="11">
      <alignment horizontal="center" vertical="center" wrapText="1"/>
    </xf>
    <xf numFmtId="0" fontId="28" fillId="40" borderId="11">
      <alignment horizontal="center" vertical="center" wrapText="1"/>
    </xf>
    <xf numFmtId="0" fontId="28" fillId="40" borderId="11">
      <alignment horizontal="center" vertical="center" wrapText="1"/>
    </xf>
    <xf numFmtId="0" fontId="28" fillId="40" borderId="11">
      <alignment horizontal="center" vertical="center" wrapText="1"/>
    </xf>
    <xf numFmtId="0" fontId="28" fillId="40" borderId="11">
      <alignment horizontal="center" vertical="center" wrapText="1"/>
    </xf>
    <xf numFmtId="0" fontId="18" fillId="36" borderId="0"/>
    <xf numFmtId="0" fontId="28" fillId="40" borderId="11">
      <alignment horizontal="center" vertical="center" wrapText="1"/>
    </xf>
    <xf numFmtId="0" fontId="28" fillId="40" borderId="11">
      <alignment horizontal="center" vertical="center" wrapText="1"/>
    </xf>
    <xf numFmtId="0" fontId="28" fillId="40" borderId="11">
      <alignment horizontal="center" vertical="center" wrapText="1"/>
    </xf>
    <xf numFmtId="0" fontId="18" fillId="36" borderId="0"/>
    <xf numFmtId="0" fontId="18" fillId="36" borderId="0"/>
    <xf numFmtId="0" fontId="18" fillId="36" borderId="0"/>
    <xf numFmtId="0" fontId="29" fillId="41" borderId="0"/>
    <xf numFmtId="0" fontId="28" fillId="40" borderId="11">
      <alignment horizontal="center" vertical="center" wrapText="1"/>
    </xf>
    <xf numFmtId="0" fontId="18" fillId="36" borderId="0"/>
    <xf numFmtId="0" fontId="18" fillId="36" borderId="0"/>
    <xf numFmtId="0" fontId="28" fillId="40" borderId="11">
      <alignment horizontal="center" vertical="center" wrapText="1"/>
    </xf>
    <xf numFmtId="0" fontId="28" fillId="40" borderId="11">
      <alignment horizontal="center" vertical="center" wrapText="1"/>
    </xf>
    <xf numFmtId="0" fontId="28" fillId="40" borderId="11">
      <alignment horizontal="center" vertical="center" wrapText="1"/>
    </xf>
    <xf numFmtId="0" fontId="28" fillId="40" borderId="11">
      <alignment horizontal="center" vertical="center" wrapText="1"/>
    </xf>
    <xf numFmtId="0" fontId="18" fillId="36" borderId="0"/>
    <xf numFmtId="0" fontId="28" fillId="40" borderId="11">
      <alignment horizontal="center" vertical="center" wrapText="1"/>
    </xf>
    <xf numFmtId="0" fontId="28" fillId="40" borderId="11">
      <alignment horizontal="center" vertical="center" wrapText="1"/>
    </xf>
    <xf numFmtId="0" fontId="18" fillId="36" borderId="0"/>
    <xf numFmtId="0" fontId="18" fillId="36" borderId="0"/>
    <xf numFmtId="0" fontId="28" fillId="40" borderId="11">
      <alignment horizontal="center" vertical="center" wrapText="1"/>
    </xf>
    <xf numFmtId="0" fontId="18" fillId="36" borderId="0"/>
    <xf numFmtId="0" fontId="28" fillId="40" borderId="11">
      <alignment horizontal="center" vertical="center" wrapText="1"/>
    </xf>
    <xf numFmtId="0" fontId="18" fillId="36" borderId="0"/>
    <xf numFmtId="0" fontId="18" fillId="36" borderId="0"/>
    <xf numFmtId="0" fontId="28" fillId="40" borderId="11">
      <alignment horizontal="center" vertical="center" wrapText="1"/>
    </xf>
    <xf numFmtId="0" fontId="28" fillId="40" borderId="11">
      <alignment horizontal="center" vertical="center" wrapText="1"/>
    </xf>
    <xf numFmtId="0" fontId="28" fillId="40" borderId="11">
      <alignment horizontal="center" vertical="center" wrapText="1"/>
    </xf>
    <xf numFmtId="0" fontId="18" fillId="36" borderId="0"/>
    <xf numFmtId="0" fontId="18" fillId="36" borderId="0"/>
    <xf numFmtId="0" fontId="28" fillId="40" borderId="11">
      <alignment horizontal="center" vertical="center" wrapText="1"/>
    </xf>
    <xf numFmtId="0" fontId="28" fillId="40" borderId="11">
      <alignment horizontal="center" vertical="center" wrapText="1"/>
    </xf>
    <xf numFmtId="0" fontId="28" fillId="40" borderId="11">
      <alignment horizontal="center" vertical="center" wrapText="1"/>
    </xf>
    <xf numFmtId="0" fontId="28" fillId="40" borderId="11">
      <alignment horizontal="center" vertical="center" wrapText="1"/>
    </xf>
    <xf numFmtId="0" fontId="28" fillId="40" borderId="11">
      <alignment horizontal="center" vertical="center" wrapText="1"/>
    </xf>
    <xf numFmtId="0" fontId="28" fillId="40" borderId="11">
      <alignment horizontal="center" vertical="center" wrapText="1"/>
    </xf>
    <xf numFmtId="0" fontId="18" fillId="36" borderId="0"/>
    <xf numFmtId="0" fontId="28" fillId="40" borderId="11">
      <alignment horizontal="center" vertical="center" wrapText="1"/>
    </xf>
    <xf numFmtId="0" fontId="18" fillId="36" borderId="0"/>
    <xf numFmtId="0" fontId="18" fillId="36" borderId="0"/>
    <xf numFmtId="0" fontId="18" fillId="36" borderId="0"/>
    <xf numFmtId="0" fontId="18" fillId="36" borderId="0"/>
    <xf numFmtId="0" fontId="18" fillId="36" borderId="0"/>
    <xf numFmtId="0" fontId="18" fillId="36" borderId="0"/>
    <xf numFmtId="0" fontId="28" fillId="40" borderId="11">
      <alignment horizontal="center" vertical="center" wrapText="1"/>
    </xf>
    <xf numFmtId="0" fontId="28" fillId="40" borderId="11">
      <alignment horizontal="center" vertical="center" wrapText="1"/>
    </xf>
    <xf numFmtId="0" fontId="28" fillId="40" borderId="11">
      <alignment horizontal="center" vertical="center" wrapText="1"/>
    </xf>
    <xf numFmtId="0" fontId="18" fillId="36" borderId="0"/>
    <xf numFmtId="0" fontId="18" fillId="36" borderId="0"/>
    <xf numFmtId="0" fontId="18" fillId="36" borderId="0"/>
    <xf numFmtId="0" fontId="28" fillId="40" borderId="11">
      <alignment horizontal="center" vertical="center" wrapText="1"/>
    </xf>
    <xf numFmtId="0" fontId="28" fillId="40" borderId="11">
      <alignment horizontal="center" vertical="center" wrapText="1"/>
    </xf>
    <xf numFmtId="0" fontId="18" fillId="36" borderId="0"/>
    <xf numFmtId="0" fontId="18" fillId="36" borderId="0"/>
    <xf numFmtId="0" fontId="18" fillId="36" borderId="0"/>
    <xf numFmtId="0" fontId="28" fillId="40" borderId="11">
      <alignment horizontal="center" vertical="center" wrapText="1"/>
    </xf>
    <xf numFmtId="0" fontId="18" fillId="36" borderId="0"/>
    <xf numFmtId="0" fontId="18" fillId="36" borderId="0"/>
    <xf numFmtId="0" fontId="28" fillId="40" borderId="11">
      <alignment horizontal="center" vertical="center" wrapText="1"/>
    </xf>
    <xf numFmtId="0" fontId="28" fillId="40" borderId="11">
      <alignment horizontal="center" vertical="center" wrapText="1"/>
    </xf>
    <xf numFmtId="0" fontId="28" fillId="40" borderId="11">
      <alignment horizontal="center" vertical="center" wrapText="1"/>
    </xf>
    <xf numFmtId="0" fontId="28" fillId="40" borderId="11">
      <alignment horizontal="center" vertical="center" wrapText="1"/>
    </xf>
    <xf numFmtId="0" fontId="28" fillId="40" borderId="11">
      <alignment horizontal="center" vertical="center" wrapText="1"/>
    </xf>
    <xf numFmtId="0" fontId="18" fillId="36" borderId="0"/>
    <xf numFmtId="0" fontId="18" fillId="36" borderId="0"/>
    <xf numFmtId="0" fontId="18" fillId="36" borderId="0"/>
    <xf numFmtId="0" fontId="18" fillId="36" borderId="0"/>
    <xf numFmtId="0" fontId="18" fillId="36" borderId="0"/>
    <xf numFmtId="0" fontId="18" fillId="36" borderId="0"/>
    <xf numFmtId="0" fontId="28" fillId="40" borderId="11">
      <alignment horizontal="center" vertical="center" wrapText="1"/>
    </xf>
    <xf numFmtId="0" fontId="18" fillId="36" borderId="0"/>
    <xf numFmtId="168" fontId="18" fillId="0" borderId="11">
      <alignment horizontal="center" vertical="center" wrapText="1"/>
    </xf>
    <xf numFmtId="168" fontId="18" fillId="0" borderId="11">
      <alignment horizontal="center" vertical="center" wrapText="1"/>
    </xf>
    <xf numFmtId="0" fontId="18" fillId="0" borderId="11">
      <alignment horizontal="center" vertical="center" wrapText="1"/>
    </xf>
    <xf numFmtId="0" fontId="30" fillId="42" borderId="0"/>
    <xf numFmtId="0" fontId="30" fillId="42" borderId="0"/>
    <xf numFmtId="0" fontId="30" fillId="42" borderId="0"/>
    <xf numFmtId="0" fontId="30" fillId="42" borderId="0"/>
    <xf numFmtId="0" fontId="30" fillId="42" borderId="0"/>
    <xf numFmtId="0" fontId="18" fillId="0" borderId="11">
      <alignment horizontal="center" vertical="center" wrapText="1"/>
    </xf>
    <xf numFmtId="0" fontId="30" fillId="42" borderId="0"/>
    <xf numFmtId="0" fontId="30" fillId="42" borderId="0"/>
    <xf numFmtId="0" fontId="18" fillId="0" borderId="11">
      <alignment horizontal="center" vertical="center" wrapText="1"/>
    </xf>
    <xf numFmtId="0" fontId="30" fillId="42" borderId="0"/>
    <xf numFmtId="0" fontId="30" fillId="42" borderId="0"/>
    <xf numFmtId="0" fontId="30" fillId="42" borderId="0"/>
    <xf numFmtId="0" fontId="18" fillId="0" borderId="11">
      <alignment horizontal="center" vertical="center" wrapText="1"/>
    </xf>
    <xf numFmtId="0" fontId="30" fillId="42" borderId="0"/>
    <xf numFmtId="0" fontId="30" fillId="42" borderId="0"/>
    <xf numFmtId="0" fontId="30" fillId="42" borderId="0"/>
    <xf numFmtId="0" fontId="18" fillId="0" borderId="11">
      <alignment horizontal="center" vertical="center" wrapText="1"/>
    </xf>
    <xf numFmtId="0" fontId="18" fillId="0" borderId="11">
      <alignment horizontal="center" vertical="center" wrapText="1"/>
    </xf>
    <xf numFmtId="0" fontId="18" fillId="0" borderId="11">
      <alignment horizontal="center" vertical="center" wrapText="1"/>
    </xf>
    <xf numFmtId="0" fontId="18" fillId="0" borderId="11">
      <alignment horizontal="center" vertical="center" wrapText="1"/>
    </xf>
    <xf numFmtId="0" fontId="18" fillId="0" borderId="11">
      <alignment horizontal="center" vertical="center" wrapText="1"/>
    </xf>
    <xf numFmtId="0" fontId="18" fillId="0" borderId="11">
      <alignment horizontal="center" vertical="center" wrapText="1"/>
    </xf>
    <xf numFmtId="0" fontId="18" fillId="0" borderId="11">
      <alignment horizontal="center" vertical="center" wrapText="1"/>
    </xf>
    <xf numFmtId="0" fontId="18" fillId="0" borderId="11">
      <alignment horizontal="center" vertical="center" wrapText="1"/>
    </xf>
    <xf numFmtId="0" fontId="30" fillId="42" borderId="0"/>
    <xf numFmtId="0" fontId="30" fillId="42" borderId="0"/>
    <xf numFmtId="0" fontId="30" fillId="42" borderId="0"/>
    <xf numFmtId="0" fontId="18" fillId="0" borderId="11">
      <alignment horizontal="center" vertical="center" wrapText="1"/>
    </xf>
    <xf numFmtId="0" fontId="18" fillId="0" borderId="11">
      <alignment horizontal="center" vertical="center" wrapText="1"/>
    </xf>
    <xf numFmtId="0" fontId="18" fillId="0" borderId="11">
      <alignment horizontal="center" vertical="center" wrapText="1"/>
    </xf>
    <xf numFmtId="0" fontId="30" fillId="42" borderId="0"/>
    <xf numFmtId="0" fontId="30" fillId="42" borderId="0"/>
    <xf numFmtId="0" fontId="30" fillId="42" borderId="0"/>
    <xf numFmtId="0" fontId="18" fillId="0" borderId="11">
      <alignment horizontal="center" vertical="center" wrapText="1"/>
    </xf>
    <xf numFmtId="0" fontId="30" fillId="42" borderId="0"/>
    <xf numFmtId="0" fontId="18" fillId="0" borderId="11">
      <alignment horizontal="center" vertical="center" wrapText="1"/>
    </xf>
    <xf numFmtId="0" fontId="30" fillId="42" borderId="0"/>
    <xf numFmtId="0" fontId="18" fillId="0" borderId="11">
      <alignment horizontal="center" vertical="center" wrapText="1"/>
    </xf>
    <xf numFmtId="0" fontId="18" fillId="0" borderId="11">
      <alignment horizontal="center" vertical="center" wrapText="1"/>
    </xf>
    <xf numFmtId="0" fontId="18" fillId="0" borderId="11">
      <alignment horizontal="center" vertical="center" wrapText="1"/>
    </xf>
    <xf numFmtId="0" fontId="18" fillId="0" borderId="11">
      <alignment horizontal="center" vertical="center" wrapText="1"/>
    </xf>
    <xf numFmtId="0" fontId="30" fillId="42" borderId="0"/>
    <xf numFmtId="0" fontId="18" fillId="0" borderId="11">
      <alignment horizontal="center" vertical="center" wrapText="1"/>
    </xf>
    <xf numFmtId="0" fontId="22" fillId="36" borderId="0"/>
    <xf numFmtId="0" fontId="30" fillId="42" borderId="0"/>
    <xf numFmtId="0" fontId="18" fillId="0" borderId="11">
      <alignment horizontal="center" vertical="center" wrapText="1"/>
    </xf>
    <xf numFmtId="0" fontId="30" fillId="42" borderId="0"/>
    <xf numFmtId="0" fontId="30" fillId="42" borderId="0"/>
    <xf numFmtId="0" fontId="18" fillId="0" borderId="11">
      <alignment horizontal="center" vertical="center" wrapText="1"/>
    </xf>
    <xf numFmtId="0" fontId="30" fillId="42" borderId="0"/>
    <xf numFmtId="0" fontId="22" fillId="36" borderId="0"/>
    <xf numFmtId="0" fontId="18" fillId="0" borderId="11">
      <alignment horizontal="center" vertical="center" wrapText="1"/>
    </xf>
    <xf numFmtId="0" fontId="18" fillId="0" borderId="11">
      <alignment horizontal="center" vertical="center" wrapText="1"/>
    </xf>
    <xf numFmtId="0" fontId="18" fillId="0" borderId="11">
      <alignment horizontal="center" vertical="center" wrapText="1"/>
    </xf>
    <xf numFmtId="0" fontId="18" fillId="0" borderId="11">
      <alignment horizontal="center" vertical="center" wrapText="1"/>
    </xf>
    <xf numFmtId="0" fontId="18" fillId="0" borderId="11">
      <alignment horizontal="center" vertical="center" wrapText="1"/>
    </xf>
    <xf numFmtId="0" fontId="30" fillId="42" borderId="0"/>
    <xf numFmtId="0" fontId="30" fillId="42" borderId="0"/>
    <xf numFmtId="0" fontId="30" fillId="42" borderId="0"/>
    <xf numFmtId="0" fontId="18" fillId="0" borderId="11">
      <alignment horizontal="center" vertical="center" wrapText="1"/>
    </xf>
    <xf numFmtId="0" fontId="18" fillId="0" borderId="11">
      <alignment horizontal="center" vertical="center" wrapText="1"/>
    </xf>
    <xf numFmtId="0" fontId="30" fillId="42" borderId="0"/>
    <xf numFmtId="0" fontId="18" fillId="0" borderId="11">
      <alignment horizontal="center" vertical="center" wrapText="1"/>
    </xf>
    <xf numFmtId="0" fontId="30" fillId="42" borderId="0"/>
    <xf numFmtId="0" fontId="18" fillId="0" borderId="11">
      <alignment horizontal="center" vertical="center" wrapText="1"/>
    </xf>
    <xf numFmtId="0" fontId="18" fillId="0" borderId="11">
      <alignment horizontal="center" vertical="center" wrapText="1"/>
    </xf>
    <xf numFmtId="0" fontId="30" fillId="42" borderId="0"/>
    <xf numFmtId="0" fontId="18" fillId="0" borderId="11">
      <alignment horizontal="center" vertical="center" wrapText="1"/>
    </xf>
    <xf numFmtId="0" fontId="18" fillId="0" borderId="11">
      <alignment horizontal="center" vertical="center" wrapText="1"/>
    </xf>
    <xf numFmtId="0" fontId="30" fillId="42" borderId="0"/>
    <xf numFmtId="0" fontId="30" fillId="42" borderId="0"/>
    <xf numFmtId="0" fontId="18" fillId="0" borderId="11">
      <alignment horizontal="center" vertical="center" wrapText="1"/>
    </xf>
    <xf numFmtId="0" fontId="18" fillId="0" borderId="11">
      <alignment horizontal="center" vertical="center" wrapText="1"/>
    </xf>
    <xf numFmtId="0" fontId="30" fillId="42" borderId="0"/>
    <xf numFmtId="0" fontId="18" fillId="0" borderId="11">
      <alignment horizontal="center" vertical="center" wrapText="1"/>
    </xf>
    <xf numFmtId="0" fontId="30" fillId="42" borderId="0"/>
    <xf numFmtId="0" fontId="30" fillId="42" borderId="0"/>
    <xf numFmtId="0" fontId="18" fillId="0" borderId="11">
      <alignment horizontal="center" vertical="center" wrapText="1"/>
    </xf>
    <xf numFmtId="0" fontId="30" fillId="42" borderId="0"/>
    <xf numFmtId="0" fontId="18" fillId="0" borderId="11">
      <alignment horizontal="center" vertical="center" wrapText="1"/>
    </xf>
    <xf numFmtId="0" fontId="18" fillId="0" borderId="11">
      <alignment horizontal="center" vertical="center" wrapText="1"/>
    </xf>
    <xf numFmtId="0" fontId="30" fillId="42" borderId="0"/>
    <xf numFmtId="0" fontId="30" fillId="42" borderId="0"/>
    <xf numFmtId="0" fontId="30" fillId="42" borderId="0"/>
    <xf numFmtId="0" fontId="30" fillId="42" borderId="0"/>
    <xf numFmtId="0" fontId="18" fillId="0" borderId="11">
      <alignment horizontal="center" vertical="center" wrapText="1"/>
    </xf>
    <xf numFmtId="0" fontId="18" fillId="0" borderId="11">
      <alignment horizontal="center" vertical="center" wrapText="1"/>
    </xf>
    <xf numFmtId="0" fontId="30" fillId="42" borderId="0"/>
    <xf numFmtId="0" fontId="18" fillId="0" borderId="11">
      <alignment horizontal="center" vertical="center" wrapText="1"/>
    </xf>
    <xf numFmtId="0" fontId="18" fillId="0" borderId="11">
      <alignment horizontal="center" vertical="center" wrapText="1"/>
    </xf>
    <xf numFmtId="0" fontId="30" fillId="42" borderId="0"/>
    <xf numFmtId="0" fontId="30" fillId="42" borderId="0"/>
    <xf numFmtId="0" fontId="30" fillId="42" borderId="0"/>
    <xf numFmtId="0" fontId="18" fillId="0" borderId="11">
      <alignment horizontal="center" vertical="center" wrapText="1"/>
    </xf>
    <xf numFmtId="0" fontId="30" fillId="42" borderId="0"/>
    <xf numFmtId="0" fontId="30" fillId="42" borderId="0"/>
    <xf numFmtId="0" fontId="30" fillId="42" borderId="0"/>
    <xf numFmtId="0" fontId="18" fillId="0" borderId="11">
      <alignment horizontal="center" vertical="center" wrapText="1"/>
    </xf>
    <xf numFmtId="0" fontId="30" fillId="42" borderId="0"/>
    <xf numFmtId="0" fontId="18" fillId="0" borderId="11">
      <alignment horizontal="center" vertical="center" wrapText="1"/>
    </xf>
    <xf numFmtId="0" fontId="18" fillId="0" borderId="11">
      <alignment horizontal="center" vertical="center" wrapText="1"/>
    </xf>
    <xf numFmtId="0" fontId="18" fillId="0" borderId="11">
      <alignment horizontal="center" vertical="center" wrapText="1"/>
    </xf>
    <xf numFmtId="0" fontId="18" fillId="0" borderId="11">
      <alignment horizontal="center" vertical="center" wrapText="1"/>
    </xf>
    <xf numFmtId="0" fontId="18" fillId="0" borderId="11">
      <alignment horizontal="center" vertical="center" wrapText="1"/>
    </xf>
    <xf numFmtId="0" fontId="18" fillId="0" borderId="11">
      <alignment horizontal="center" vertical="center" wrapText="1"/>
    </xf>
    <xf numFmtId="0" fontId="18" fillId="0" borderId="11">
      <alignment horizontal="center" vertical="center" wrapText="1"/>
    </xf>
    <xf numFmtId="0" fontId="18" fillId="0" borderId="11">
      <alignment horizontal="center" vertical="center" wrapText="1"/>
    </xf>
    <xf numFmtId="0" fontId="18" fillId="0" borderId="11">
      <alignment horizontal="center" vertical="center" wrapText="1"/>
    </xf>
    <xf numFmtId="0" fontId="18" fillId="0" borderId="11">
      <alignment horizontal="center" vertical="center" wrapText="1"/>
    </xf>
    <xf numFmtId="0" fontId="18" fillId="0" borderId="11">
      <alignment horizontal="center" vertical="center" wrapText="1"/>
    </xf>
    <xf numFmtId="0" fontId="30" fillId="42" borderId="0"/>
    <xf numFmtId="0" fontId="18" fillId="0" borderId="11">
      <alignment horizontal="center" vertical="center" wrapText="1"/>
    </xf>
    <xf numFmtId="0" fontId="18" fillId="0" borderId="11">
      <alignment horizontal="center" vertical="center" wrapText="1"/>
    </xf>
    <xf numFmtId="0" fontId="18" fillId="0" borderId="11">
      <alignment horizontal="center" vertical="center" wrapText="1"/>
    </xf>
    <xf numFmtId="0" fontId="30" fillId="42" borderId="0"/>
    <xf numFmtId="0" fontId="30" fillId="42" borderId="0"/>
    <xf numFmtId="0" fontId="30" fillId="42" borderId="0"/>
    <xf numFmtId="0" fontId="31" fillId="43" borderId="0"/>
    <xf numFmtId="0" fontId="18" fillId="0" borderId="11">
      <alignment horizontal="center" vertical="center" wrapText="1"/>
    </xf>
    <xf numFmtId="0" fontId="30" fillId="42" borderId="0"/>
    <xf numFmtId="0" fontId="30" fillId="42" borderId="0"/>
    <xf numFmtId="0" fontId="18" fillId="0" borderId="11">
      <alignment horizontal="center" vertical="center" wrapText="1"/>
    </xf>
    <xf numFmtId="0" fontId="18" fillId="0" borderId="11">
      <alignment horizontal="center" vertical="center" wrapText="1"/>
    </xf>
    <xf numFmtId="0" fontId="18" fillId="0" borderId="11">
      <alignment horizontal="center" vertical="center" wrapText="1"/>
    </xf>
    <xf numFmtId="0" fontId="18" fillId="0" borderId="11">
      <alignment horizontal="center" vertical="center" wrapText="1"/>
    </xf>
    <xf numFmtId="0" fontId="30" fillId="42" borderId="0"/>
    <xf numFmtId="0" fontId="18" fillId="0" borderId="11">
      <alignment horizontal="center" vertical="center" wrapText="1"/>
    </xf>
    <xf numFmtId="0" fontId="18" fillId="0" borderId="11">
      <alignment horizontal="center" vertical="center" wrapText="1"/>
    </xf>
    <xf numFmtId="0" fontId="30" fillId="42" borderId="0"/>
    <xf numFmtId="0" fontId="30" fillId="42" borderId="0"/>
    <xf numFmtId="0" fontId="18" fillId="0" borderId="11">
      <alignment horizontal="center" vertical="center" wrapText="1"/>
    </xf>
    <xf numFmtId="0" fontId="30" fillId="42" borderId="0"/>
    <xf numFmtId="0" fontId="18" fillId="0" borderId="11">
      <alignment horizontal="center" vertical="center" wrapText="1"/>
    </xf>
    <xf numFmtId="0" fontId="18" fillId="0" borderId="11">
      <alignment horizontal="center" vertical="center" wrapText="1"/>
    </xf>
    <xf numFmtId="0" fontId="30" fillId="42" borderId="0"/>
    <xf numFmtId="0" fontId="30" fillId="42" borderId="0"/>
    <xf numFmtId="0" fontId="18" fillId="0" borderId="11">
      <alignment horizontal="center" vertical="center" wrapText="1"/>
    </xf>
    <xf numFmtId="0" fontId="18" fillId="0" borderId="11">
      <alignment horizontal="center" vertical="center" wrapText="1"/>
    </xf>
    <xf numFmtId="0" fontId="18" fillId="0" borderId="11">
      <alignment horizontal="center" vertical="center" wrapText="1"/>
    </xf>
    <xf numFmtId="0" fontId="30" fillId="42" borderId="0"/>
    <xf numFmtId="0" fontId="18" fillId="0" borderId="11">
      <alignment horizontal="center" vertical="center" wrapText="1"/>
    </xf>
    <xf numFmtId="0" fontId="30" fillId="42" borderId="0"/>
    <xf numFmtId="0" fontId="18" fillId="0" borderId="11">
      <alignment horizontal="center" vertical="center" wrapText="1"/>
    </xf>
    <xf numFmtId="0" fontId="18" fillId="0" borderId="11">
      <alignment horizontal="center" vertical="center" wrapText="1"/>
    </xf>
    <xf numFmtId="0" fontId="18" fillId="0" borderId="11">
      <alignment horizontal="center" vertical="center" wrapText="1"/>
    </xf>
    <xf numFmtId="0" fontId="18" fillId="0" borderId="11">
      <alignment horizontal="center" vertical="center" wrapText="1"/>
    </xf>
    <xf numFmtId="0" fontId="18" fillId="0" borderId="11">
      <alignment horizontal="center" vertical="center" wrapText="1"/>
    </xf>
    <xf numFmtId="0" fontId="18" fillId="0" borderId="11">
      <alignment horizontal="center" vertical="center" wrapText="1"/>
    </xf>
    <xf numFmtId="0" fontId="30" fillId="42" borderId="0"/>
    <xf numFmtId="0" fontId="30" fillId="42" borderId="0"/>
    <xf numFmtId="0" fontId="30" fillId="42" borderId="0"/>
    <xf numFmtId="0" fontId="18" fillId="0" borderId="11">
      <alignment horizontal="center" vertical="center" wrapText="1"/>
    </xf>
    <xf numFmtId="0" fontId="30" fillId="42" borderId="0"/>
    <xf numFmtId="0" fontId="30" fillId="42" borderId="0"/>
    <xf numFmtId="0" fontId="30" fillId="42" borderId="0"/>
    <xf numFmtId="0" fontId="30" fillId="42" borderId="0"/>
    <xf numFmtId="0" fontId="30" fillId="42" borderId="0"/>
    <xf numFmtId="0" fontId="22" fillId="36" borderId="0"/>
    <xf numFmtId="0" fontId="18" fillId="0" borderId="11">
      <alignment horizontal="center" vertical="center" wrapText="1"/>
    </xf>
    <xf numFmtId="0" fontId="18" fillId="0" borderId="11">
      <alignment horizontal="center" vertical="center" wrapText="1"/>
    </xf>
    <xf numFmtId="0" fontId="18" fillId="0" borderId="11">
      <alignment horizontal="center" vertical="center" wrapText="1"/>
    </xf>
    <xf numFmtId="0" fontId="18" fillId="0" borderId="11">
      <alignment horizontal="center" vertical="center" wrapText="1"/>
    </xf>
    <xf numFmtId="0" fontId="30" fillId="42" borderId="0"/>
    <xf numFmtId="0" fontId="30" fillId="42" borderId="0"/>
    <xf numFmtId="0" fontId="18" fillId="0" borderId="11">
      <alignment horizontal="center" vertical="center" wrapText="1"/>
    </xf>
    <xf numFmtId="0" fontId="30" fillId="42" borderId="0"/>
    <xf numFmtId="0" fontId="18" fillId="0" borderId="11">
      <alignment horizontal="center" vertical="center" wrapText="1"/>
    </xf>
    <xf numFmtId="0" fontId="18" fillId="0" borderId="11">
      <alignment horizontal="center" vertical="center" wrapText="1"/>
    </xf>
    <xf numFmtId="0" fontId="30" fillId="42" borderId="0"/>
    <xf numFmtId="0" fontId="30" fillId="42" borderId="0"/>
    <xf numFmtId="0" fontId="30" fillId="42" borderId="0"/>
    <xf numFmtId="0" fontId="18" fillId="0" borderId="11">
      <alignment horizontal="center" vertical="center" wrapText="1"/>
    </xf>
    <xf numFmtId="0" fontId="30" fillId="42" borderId="0"/>
    <xf numFmtId="0" fontId="30" fillId="42" borderId="0"/>
    <xf numFmtId="0" fontId="18" fillId="0" borderId="11">
      <alignment horizontal="center" vertical="center" wrapText="1"/>
    </xf>
    <xf numFmtId="0" fontId="18" fillId="0" borderId="11">
      <alignment horizontal="center" vertical="center" wrapText="1"/>
    </xf>
    <xf numFmtId="0" fontId="18" fillId="0" borderId="11">
      <alignment horizontal="center" vertical="center" wrapText="1"/>
    </xf>
    <xf numFmtId="0" fontId="18" fillId="0" borderId="11">
      <alignment horizontal="center" vertical="center" wrapText="1"/>
    </xf>
    <xf numFmtId="0" fontId="18" fillId="0" borderId="11">
      <alignment horizontal="center" vertical="center" wrapText="1"/>
    </xf>
    <xf numFmtId="0" fontId="18" fillId="0" borderId="11">
      <alignment horizontal="center" vertical="center" wrapText="1"/>
    </xf>
    <xf numFmtId="0" fontId="18" fillId="0" borderId="11">
      <alignment horizontal="center" vertical="center" wrapText="1"/>
    </xf>
    <xf numFmtId="0" fontId="30" fillId="42" borderId="0"/>
    <xf numFmtId="0" fontId="30" fillId="42" borderId="0"/>
    <xf numFmtId="0" fontId="30" fillId="42" borderId="0"/>
    <xf numFmtId="0" fontId="30" fillId="42" borderId="0"/>
    <xf numFmtId="0" fontId="30" fillId="42" borderId="0"/>
    <xf numFmtId="0" fontId="30" fillId="42" borderId="0"/>
    <xf numFmtId="0" fontId="18" fillId="0" borderId="11">
      <alignment horizontal="center" vertical="center" wrapText="1"/>
    </xf>
    <xf numFmtId="0" fontId="18" fillId="0" borderId="11">
      <alignment horizontal="center" vertical="center" wrapText="1"/>
    </xf>
    <xf numFmtId="0" fontId="22" fillId="36" borderId="0"/>
    <xf numFmtId="168" fontId="32" fillId="44" borderId="0">
      <alignment horizontal="center" vertical="center" wrapText="1"/>
    </xf>
    <xf numFmtId="0" fontId="33" fillId="44" borderId="0">
      <alignment horizontal="center" vertical="center" wrapText="1"/>
    </xf>
    <xf numFmtId="0" fontId="33" fillId="44" borderId="0">
      <alignment horizontal="center" vertical="center" wrapText="1"/>
    </xf>
    <xf numFmtId="0" fontId="32" fillId="44" borderId="0">
      <alignment horizontal="center" vertical="center" wrapText="1"/>
    </xf>
    <xf numFmtId="0" fontId="33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/>
    <xf numFmtId="0" fontId="32" fillId="44" borderId="0"/>
    <xf numFmtId="0" fontId="32" fillId="44" borderId="0">
      <alignment horizontal="center" vertical="center" wrapText="1"/>
    </xf>
    <xf numFmtId="0" fontId="32" fillId="44" borderId="0"/>
    <xf numFmtId="0" fontId="32" fillId="44" borderId="0"/>
    <xf numFmtId="0" fontId="32" fillId="44" borderId="0"/>
    <xf numFmtId="0" fontId="32" fillId="44" borderId="0">
      <alignment horizontal="center" vertical="center" wrapText="1"/>
    </xf>
    <xf numFmtId="0" fontId="32" fillId="44" borderId="0"/>
    <xf numFmtId="0" fontId="32" fillId="44" borderId="0"/>
    <xf numFmtId="0" fontId="32" fillId="44" borderId="0">
      <alignment horizontal="center" vertical="center" wrapText="1"/>
    </xf>
    <xf numFmtId="0" fontId="32" fillId="44" borderId="0"/>
    <xf numFmtId="0" fontId="32" fillId="44" borderId="0"/>
    <xf numFmtId="0" fontId="32" fillId="44" borderId="0"/>
    <xf numFmtId="0" fontId="32" fillId="44" borderId="0">
      <alignment horizontal="center" vertical="center" wrapText="1"/>
    </xf>
    <xf numFmtId="0" fontId="32" fillId="44" borderId="0"/>
    <xf numFmtId="0" fontId="32" fillId="44" borderId="0"/>
    <xf numFmtId="0" fontId="32" fillId="44" borderId="0"/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/>
    <xf numFmtId="0" fontId="32" fillId="44" borderId="0"/>
    <xf numFmtId="0" fontId="32" fillId="44" borderId="0"/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/>
    <xf numFmtId="0" fontId="32" fillId="44" borderId="0"/>
    <xf numFmtId="0" fontId="32" fillId="44" borderId="0"/>
    <xf numFmtId="0" fontId="32" fillId="44" borderId="0">
      <alignment horizontal="center" vertical="center" wrapText="1"/>
    </xf>
    <xf numFmtId="0" fontId="32" fillId="44" borderId="0"/>
    <xf numFmtId="0" fontId="32" fillId="44" borderId="0">
      <alignment horizontal="center" vertical="center" wrapText="1"/>
    </xf>
    <xf numFmtId="0" fontId="32" fillId="44" borderId="0"/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/>
    <xf numFmtId="0" fontId="32" fillId="44" borderId="0">
      <alignment horizontal="center" vertical="center" wrapText="1"/>
    </xf>
    <xf numFmtId="0" fontId="34" fillId="36" borderId="0"/>
    <xf numFmtId="0" fontId="32" fillId="44" borderId="0"/>
    <xf numFmtId="0" fontId="32" fillId="44" borderId="0">
      <alignment horizontal="center" vertical="center" wrapText="1"/>
    </xf>
    <xf numFmtId="0" fontId="32" fillId="44" borderId="0"/>
    <xf numFmtId="0" fontId="32" fillId="44" borderId="0"/>
    <xf numFmtId="0" fontId="32" fillId="44" borderId="0">
      <alignment horizontal="center" vertical="center" wrapText="1"/>
    </xf>
    <xf numFmtId="0" fontId="32" fillId="44" borderId="0"/>
    <xf numFmtId="0" fontId="34" fillId="36" borderId="0"/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/>
    <xf numFmtId="0" fontId="32" fillId="44" borderId="0"/>
    <xf numFmtId="0" fontId="32" fillId="44" borderId="0"/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/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/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/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/>
    <xf numFmtId="0" fontId="32" fillId="44" borderId="0">
      <alignment horizontal="center" vertical="center" wrapText="1"/>
    </xf>
    <xf numFmtId="0" fontId="32" fillId="44" borderId="0"/>
    <xf numFmtId="0" fontId="32" fillId="44" borderId="0"/>
    <xf numFmtId="0" fontId="32" fillId="44" borderId="0">
      <alignment horizontal="center" vertical="center" wrapText="1"/>
    </xf>
    <xf numFmtId="0" fontId="32" fillId="44" borderId="0"/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/>
    <xf numFmtId="0" fontId="32" fillId="44" borderId="0"/>
    <xf numFmtId="0" fontId="32" fillId="44" borderId="0"/>
    <xf numFmtId="0" fontId="32" fillId="44" borderId="0"/>
    <xf numFmtId="0" fontId="32" fillId="44" borderId="0">
      <alignment horizontal="center" vertical="center" wrapText="1"/>
    </xf>
    <xf numFmtId="0" fontId="32" fillId="44" borderId="0"/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/>
    <xf numFmtId="0" fontId="32" fillId="44" borderId="0"/>
    <xf numFmtId="0" fontId="32" fillId="44" borderId="0"/>
    <xf numFmtId="0" fontId="32" fillId="44" borderId="0">
      <alignment horizontal="center" vertical="center" wrapText="1"/>
    </xf>
    <xf numFmtId="0" fontId="32" fillId="44" borderId="0"/>
    <xf numFmtId="0" fontId="32" fillId="44" borderId="0"/>
    <xf numFmtId="0" fontId="32" fillId="44" borderId="0"/>
    <xf numFmtId="0" fontId="32" fillId="44" borderId="0">
      <alignment horizontal="center" vertical="center" wrapText="1"/>
    </xf>
    <xf numFmtId="0" fontId="32" fillId="44" borderId="0"/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/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/>
    <xf numFmtId="0" fontId="32" fillId="44" borderId="0"/>
    <xf numFmtId="0" fontId="32" fillId="44" borderId="0"/>
    <xf numFmtId="0" fontId="32" fillId="44" borderId="0"/>
    <xf numFmtId="0" fontId="32" fillId="44" borderId="0">
      <alignment horizontal="center" vertical="center" wrapText="1"/>
    </xf>
    <xf numFmtId="0" fontId="32" fillId="44" borderId="0"/>
    <xf numFmtId="0" fontId="32" fillId="44" borderId="0"/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3" fillId="44" borderId="0">
      <alignment horizontal="center" vertical="center" wrapText="1"/>
    </xf>
    <xf numFmtId="0" fontId="33" fillId="44" borderId="0">
      <alignment horizontal="center" vertical="center" wrapText="1"/>
    </xf>
    <xf numFmtId="0" fontId="33" fillId="44" borderId="0">
      <alignment horizontal="center" vertical="center" wrapText="1"/>
    </xf>
    <xf numFmtId="0" fontId="33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/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/>
    <xf numFmtId="0" fontId="32" fillId="44" borderId="0">
      <alignment horizontal="center" vertical="center" wrapText="1"/>
    </xf>
    <xf numFmtId="0" fontId="32" fillId="44" borderId="0"/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/>
    <xf numFmtId="0" fontId="32" fillId="44" borderId="0">
      <alignment horizontal="center" vertical="center" wrapText="1"/>
    </xf>
    <xf numFmtId="0" fontId="32" fillId="44" borderId="0"/>
    <xf numFmtId="0" fontId="33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/>
    <xf numFmtId="0" fontId="32" fillId="44" borderId="0"/>
    <xf numFmtId="0" fontId="32" fillId="44" borderId="0">
      <alignment horizontal="center" vertical="center" wrapText="1"/>
    </xf>
    <xf numFmtId="0" fontId="32" fillId="44" borderId="0"/>
    <xf numFmtId="0" fontId="32" fillId="44" borderId="0"/>
    <xf numFmtId="0" fontId="32" fillId="44" borderId="0"/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/>
    <xf numFmtId="0" fontId="32" fillId="44" borderId="0"/>
    <xf numFmtId="0" fontId="32" fillId="44" borderId="0">
      <alignment horizontal="center" vertical="center" wrapText="1"/>
    </xf>
    <xf numFmtId="0" fontId="32" fillId="44" borderId="0"/>
    <xf numFmtId="0" fontId="32" fillId="44" borderId="0"/>
    <xf numFmtId="0" fontId="32" fillId="44" borderId="0"/>
    <xf numFmtId="0" fontId="32" fillId="44" borderId="0"/>
    <xf numFmtId="0" fontId="32" fillId="44" borderId="0"/>
    <xf numFmtId="0" fontId="34" fillId="36" borderId="0"/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/>
    <xf numFmtId="0" fontId="33" fillId="44" borderId="0">
      <alignment horizontal="center" vertical="center" wrapText="1"/>
    </xf>
    <xf numFmtId="0" fontId="33" fillId="44" borderId="0">
      <alignment horizontal="center" vertical="center" wrapText="1"/>
    </xf>
    <xf numFmtId="0" fontId="33" fillId="44" borderId="0">
      <alignment horizontal="center" vertical="center" wrapText="1"/>
    </xf>
    <xf numFmtId="0" fontId="33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/>
    <xf numFmtId="0" fontId="32" fillId="44" borderId="0"/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/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/>
    <xf numFmtId="0" fontId="33" fillId="44" borderId="0">
      <alignment horizontal="center" vertical="center" wrapText="1"/>
    </xf>
    <xf numFmtId="0" fontId="33" fillId="44" borderId="0">
      <alignment horizontal="center" vertical="center" wrapText="1"/>
    </xf>
    <xf numFmtId="0" fontId="33" fillId="44" borderId="0">
      <alignment horizontal="center" vertical="center" wrapText="1"/>
    </xf>
    <xf numFmtId="0" fontId="33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/>
    <xf numFmtId="0" fontId="32" fillId="44" borderId="0">
      <alignment horizontal="center" vertical="center" wrapText="1"/>
    </xf>
    <xf numFmtId="0" fontId="32" fillId="44" borderId="0"/>
    <xf numFmtId="0" fontId="32" fillId="44" borderId="0">
      <alignment horizontal="center" vertical="center" wrapText="1"/>
    </xf>
    <xf numFmtId="0" fontId="33" fillId="44" borderId="0">
      <alignment horizontal="center" vertical="center" wrapText="1"/>
    </xf>
    <xf numFmtId="0" fontId="33" fillId="44" borderId="0">
      <alignment horizontal="center" vertical="center" wrapText="1"/>
    </xf>
    <xf numFmtId="0" fontId="33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2" fillId="44" borderId="0"/>
    <xf numFmtId="0" fontId="32" fillId="44" borderId="0"/>
    <xf numFmtId="0" fontId="32" fillId="44" borderId="0"/>
    <xf numFmtId="0" fontId="32" fillId="44" borderId="0">
      <alignment horizontal="center" vertical="center" wrapText="1"/>
    </xf>
    <xf numFmtId="0" fontId="32" fillId="44" borderId="0"/>
    <xf numFmtId="0" fontId="32" fillId="44" borderId="0"/>
    <xf numFmtId="0" fontId="32" fillId="44" borderId="0">
      <alignment horizontal="center" vertical="center" wrapText="1"/>
    </xf>
    <xf numFmtId="0" fontId="32" fillId="44" borderId="0">
      <alignment horizontal="center" vertical="center" wrapText="1"/>
    </xf>
    <xf numFmtId="0" fontId="34" fillId="36" borderId="0"/>
    <xf numFmtId="168" fontId="35" fillId="45" borderId="0"/>
    <xf numFmtId="0" fontId="35" fillId="45" borderId="0"/>
    <xf numFmtId="0" fontId="36" fillId="36" borderId="0"/>
    <xf numFmtId="0" fontId="36" fillId="36" borderId="0"/>
    <xf numFmtId="0" fontId="35" fillId="45" borderId="0"/>
    <xf numFmtId="0" fontId="36" fillId="36" borderId="0"/>
    <xf numFmtId="0" fontId="36" fillId="36" borderId="0"/>
    <xf numFmtId="168" fontId="37" fillId="0" borderId="0"/>
    <xf numFmtId="0" fontId="37" fillId="0" borderId="0"/>
    <xf numFmtId="0" fontId="37" fillId="36" borderId="0"/>
    <xf numFmtId="0" fontId="37" fillId="36" borderId="0"/>
    <xf numFmtId="0" fontId="37" fillId="0" borderId="0"/>
    <xf numFmtId="0" fontId="37" fillId="36" borderId="0"/>
    <xf numFmtId="0" fontId="37" fillId="36" borderId="0"/>
    <xf numFmtId="168" fontId="38" fillId="0" borderId="0"/>
    <xf numFmtId="0" fontId="38" fillId="0" borderId="0"/>
    <xf numFmtId="0" fontId="38" fillId="36" borderId="0"/>
    <xf numFmtId="0" fontId="38" fillId="36" borderId="0"/>
    <xf numFmtId="0" fontId="38" fillId="0" borderId="0"/>
    <xf numFmtId="0" fontId="38" fillId="36" borderId="0"/>
    <xf numFmtId="0" fontId="38" fillId="36" borderId="0"/>
    <xf numFmtId="168" fontId="39" fillId="0" borderId="0"/>
    <xf numFmtId="0" fontId="39" fillId="0" borderId="0"/>
    <xf numFmtId="0" fontId="39" fillId="36" borderId="0"/>
    <xf numFmtId="0" fontId="39" fillId="36" borderId="0"/>
    <xf numFmtId="0" fontId="39" fillId="0" borderId="0"/>
    <xf numFmtId="0" fontId="39" fillId="36" borderId="0"/>
    <xf numFmtId="0" fontId="39" fillId="36" borderId="0"/>
    <xf numFmtId="38" fontId="28" fillId="46" borderId="11">
      <alignment horizontal="right"/>
    </xf>
    <xf numFmtId="4" fontId="18" fillId="47" borderId="0"/>
    <xf numFmtId="4" fontId="18" fillId="47" borderId="0"/>
    <xf numFmtId="4" fontId="18" fillId="47" borderId="0"/>
    <xf numFmtId="4" fontId="18" fillId="47" borderId="0"/>
    <xf numFmtId="4" fontId="18" fillId="47" borderId="0"/>
    <xf numFmtId="4" fontId="18" fillId="47" borderId="0"/>
    <xf numFmtId="38" fontId="28" fillId="46" borderId="11">
      <alignment horizontal="right"/>
    </xf>
    <xf numFmtId="4" fontId="18" fillId="47" borderId="0"/>
    <xf numFmtId="4" fontId="18" fillId="47" borderId="0"/>
    <xf numFmtId="38" fontId="28" fillId="46" borderId="11">
      <alignment horizontal="right"/>
    </xf>
    <xf numFmtId="4" fontId="18" fillId="47" borderId="0"/>
    <xf numFmtId="4" fontId="18" fillId="47" borderId="0"/>
    <xf numFmtId="4" fontId="18" fillId="47" borderId="0"/>
    <xf numFmtId="38" fontId="28" fillId="46" borderId="11">
      <alignment horizontal="right"/>
    </xf>
    <xf numFmtId="169" fontId="18" fillId="47" borderId="0">
      <alignment horizontal="center"/>
    </xf>
    <xf numFmtId="169" fontId="18" fillId="47" borderId="0">
      <alignment horizontal="center"/>
    </xf>
    <xf numFmtId="4" fontId="18" fillId="47" borderId="0"/>
    <xf numFmtId="4" fontId="18" fillId="47" borderId="0"/>
    <xf numFmtId="4" fontId="18" fillId="47" borderId="0"/>
    <xf numFmtId="38" fontId="28" fillId="46" borderId="11">
      <alignment horizontal="right"/>
    </xf>
    <xf numFmtId="38" fontId="28" fillId="46" borderId="11">
      <alignment horizontal="right"/>
    </xf>
    <xf numFmtId="38" fontId="28" fillId="46" borderId="11">
      <alignment horizontal="right"/>
    </xf>
    <xf numFmtId="38" fontId="28" fillId="46" borderId="11">
      <alignment horizontal="right"/>
    </xf>
    <xf numFmtId="38" fontId="28" fillId="46" borderId="11">
      <alignment horizontal="right"/>
    </xf>
    <xf numFmtId="38" fontId="28" fillId="46" borderId="11">
      <alignment horizontal="right"/>
    </xf>
    <xf numFmtId="38" fontId="28" fillId="46" borderId="11">
      <alignment horizontal="right"/>
    </xf>
    <xf numFmtId="38" fontId="28" fillId="46" borderId="11">
      <alignment horizontal="right"/>
    </xf>
    <xf numFmtId="4" fontId="18" fillId="47" borderId="0"/>
    <xf numFmtId="4" fontId="18" fillId="47" borderId="0"/>
    <xf numFmtId="4" fontId="18" fillId="47" borderId="0"/>
    <xf numFmtId="38" fontId="28" fillId="46" borderId="11">
      <alignment horizontal="right"/>
    </xf>
    <xf numFmtId="38" fontId="28" fillId="46" borderId="11">
      <alignment horizontal="right"/>
    </xf>
    <xf numFmtId="38" fontId="28" fillId="46" borderId="11">
      <alignment horizontal="right"/>
    </xf>
    <xf numFmtId="4" fontId="18" fillId="47" borderId="0"/>
    <xf numFmtId="4" fontId="18" fillId="47" borderId="0"/>
    <xf numFmtId="4" fontId="18" fillId="47" borderId="0"/>
    <xf numFmtId="38" fontId="28" fillId="46" borderId="11">
      <alignment horizontal="right"/>
    </xf>
    <xf numFmtId="4" fontId="18" fillId="47" borderId="0"/>
    <xf numFmtId="38" fontId="28" fillId="46" borderId="11">
      <alignment horizontal="right"/>
    </xf>
    <xf numFmtId="4" fontId="18" fillId="47" borderId="0"/>
    <xf numFmtId="38" fontId="28" fillId="46" borderId="11">
      <alignment horizontal="right"/>
    </xf>
    <xf numFmtId="38" fontId="28" fillId="46" borderId="11">
      <alignment horizontal="right"/>
    </xf>
    <xf numFmtId="38" fontId="28" fillId="46" borderId="11">
      <alignment horizontal="right"/>
    </xf>
    <xf numFmtId="38" fontId="28" fillId="46" borderId="11">
      <alignment horizontal="right"/>
    </xf>
    <xf numFmtId="4" fontId="18" fillId="47" borderId="0"/>
    <xf numFmtId="38" fontId="28" fillId="46" borderId="11">
      <alignment horizontal="right"/>
    </xf>
    <xf numFmtId="170" fontId="18" fillId="47" borderId="12"/>
    <xf numFmtId="170" fontId="18" fillId="47" borderId="12"/>
    <xf numFmtId="170" fontId="18" fillId="47" borderId="12"/>
    <xf numFmtId="170" fontId="18" fillId="47" borderId="12"/>
    <xf numFmtId="4" fontId="18" fillId="47" borderId="0"/>
    <xf numFmtId="4" fontId="18" fillId="47" borderId="0"/>
    <xf numFmtId="4" fontId="18" fillId="47" borderId="0"/>
    <xf numFmtId="38" fontId="28" fillId="46" borderId="11">
      <alignment horizontal="right"/>
    </xf>
    <xf numFmtId="4" fontId="18" fillId="47" borderId="0"/>
    <xf numFmtId="4" fontId="18" fillId="47" borderId="0"/>
    <xf numFmtId="169" fontId="18" fillId="47" borderId="0">
      <alignment horizontal="center"/>
    </xf>
    <xf numFmtId="170" fontId="18" fillId="47" borderId="12"/>
    <xf numFmtId="170" fontId="18" fillId="47" borderId="12"/>
    <xf numFmtId="170" fontId="18" fillId="47" borderId="12"/>
    <xf numFmtId="170" fontId="18" fillId="47" borderId="12"/>
    <xf numFmtId="171" fontId="28" fillId="46" borderId="11">
      <alignment horizontal="right"/>
    </xf>
    <xf numFmtId="38" fontId="28" fillId="46" borderId="11">
      <alignment horizontal="right"/>
    </xf>
    <xf numFmtId="38" fontId="28" fillId="46" borderId="11">
      <alignment horizontal="right"/>
    </xf>
    <xf numFmtId="171" fontId="28" fillId="46" borderId="11">
      <alignment horizontal="right"/>
    </xf>
    <xf numFmtId="38" fontId="28" fillId="46" borderId="11">
      <alignment horizontal="right"/>
    </xf>
    <xf numFmtId="38" fontId="28" fillId="46" borderId="11">
      <alignment horizontal="right"/>
    </xf>
    <xf numFmtId="38" fontId="28" fillId="46" borderId="11">
      <alignment horizontal="right"/>
    </xf>
    <xf numFmtId="38" fontId="28" fillId="46" borderId="11">
      <alignment horizontal="right"/>
    </xf>
    <xf numFmtId="38" fontId="28" fillId="46" borderId="11">
      <alignment horizontal="right"/>
    </xf>
    <xf numFmtId="38" fontId="28" fillId="46" borderId="11">
      <alignment horizontal="right"/>
    </xf>
    <xf numFmtId="171" fontId="28" fillId="46" borderId="11">
      <alignment horizontal="right"/>
    </xf>
    <xf numFmtId="171" fontId="28" fillId="46" borderId="11">
      <alignment horizontal="right"/>
    </xf>
    <xf numFmtId="171" fontId="28" fillId="46" borderId="11">
      <alignment horizontal="right"/>
    </xf>
    <xf numFmtId="38" fontId="28" fillId="46" borderId="11">
      <alignment horizontal="right"/>
    </xf>
    <xf numFmtId="171" fontId="28" fillId="46" borderId="11">
      <alignment horizontal="right"/>
    </xf>
    <xf numFmtId="171" fontId="28" fillId="46" borderId="11">
      <alignment horizontal="right"/>
    </xf>
    <xf numFmtId="171" fontId="28" fillId="46" borderId="11">
      <alignment horizontal="right"/>
    </xf>
    <xf numFmtId="38" fontId="28" fillId="46" borderId="11">
      <alignment horizontal="right"/>
    </xf>
    <xf numFmtId="38" fontId="28" fillId="46" borderId="11">
      <alignment horizontal="right"/>
    </xf>
    <xf numFmtId="38" fontId="28" fillId="46" borderId="11">
      <alignment horizontal="right"/>
    </xf>
    <xf numFmtId="38" fontId="28" fillId="46" borderId="11">
      <alignment horizontal="right"/>
    </xf>
    <xf numFmtId="171" fontId="28" fillId="46" borderId="11">
      <alignment horizontal="right"/>
    </xf>
    <xf numFmtId="171" fontId="28" fillId="46" borderId="11">
      <alignment horizontal="right"/>
    </xf>
    <xf numFmtId="171" fontId="28" fillId="46" borderId="11">
      <alignment horizontal="right"/>
    </xf>
    <xf numFmtId="171" fontId="28" fillId="46" borderId="11">
      <alignment horizontal="right"/>
    </xf>
    <xf numFmtId="171" fontId="28" fillId="46" borderId="11">
      <alignment horizontal="right"/>
    </xf>
    <xf numFmtId="171" fontId="28" fillId="46" borderId="11">
      <alignment horizontal="right"/>
    </xf>
    <xf numFmtId="171" fontId="28" fillId="46" borderId="11">
      <alignment horizontal="right"/>
    </xf>
    <xf numFmtId="171" fontId="28" fillId="46" borderId="11">
      <alignment horizontal="right"/>
    </xf>
    <xf numFmtId="171" fontId="28" fillId="46" borderId="11">
      <alignment horizontal="right"/>
    </xf>
    <xf numFmtId="38" fontId="28" fillId="46" borderId="11">
      <alignment horizontal="right"/>
    </xf>
    <xf numFmtId="171" fontId="28" fillId="46" borderId="11">
      <alignment horizontal="right"/>
    </xf>
    <xf numFmtId="38" fontId="28" fillId="46" borderId="11">
      <alignment horizontal="right"/>
    </xf>
    <xf numFmtId="171" fontId="28" fillId="46" borderId="11">
      <alignment horizontal="right"/>
    </xf>
    <xf numFmtId="38" fontId="28" fillId="46" borderId="11">
      <alignment horizontal="right"/>
    </xf>
    <xf numFmtId="38" fontId="28" fillId="46" borderId="11">
      <alignment horizontal="right"/>
    </xf>
    <xf numFmtId="171" fontId="28" fillId="46" borderId="11">
      <alignment horizontal="right"/>
    </xf>
    <xf numFmtId="38" fontId="28" fillId="46" borderId="11">
      <alignment horizontal="right"/>
    </xf>
    <xf numFmtId="38" fontId="28" fillId="46" borderId="11">
      <alignment horizontal="right"/>
    </xf>
    <xf numFmtId="38" fontId="28" fillId="46" borderId="11">
      <alignment horizontal="right"/>
    </xf>
    <xf numFmtId="38" fontId="28" fillId="46" borderId="11">
      <alignment horizontal="right"/>
    </xf>
    <xf numFmtId="38" fontId="28" fillId="46" borderId="11">
      <alignment horizontal="right"/>
    </xf>
    <xf numFmtId="171" fontId="28" fillId="46" borderId="11">
      <alignment horizontal="right"/>
    </xf>
    <xf numFmtId="171" fontId="28" fillId="46" borderId="11">
      <alignment horizontal="right"/>
    </xf>
    <xf numFmtId="38" fontId="28" fillId="46" borderId="11">
      <alignment horizontal="right"/>
    </xf>
    <xf numFmtId="38" fontId="28" fillId="46" borderId="11">
      <alignment horizontal="right"/>
    </xf>
    <xf numFmtId="38" fontId="28" fillId="46" borderId="11">
      <alignment horizontal="right"/>
    </xf>
    <xf numFmtId="38" fontId="28" fillId="46" borderId="11">
      <alignment horizontal="right"/>
    </xf>
    <xf numFmtId="38" fontId="28" fillId="46" borderId="11">
      <alignment horizontal="right"/>
    </xf>
    <xf numFmtId="38" fontId="28" fillId="46" borderId="11">
      <alignment horizontal="right"/>
    </xf>
    <xf numFmtId="38" fontId="28" fillId="46" borderId="11">
      <alignment horizontal="right"/>
    </xf>
    <xf numFmtId="38" fontId="28" fillId="46" borderId="11">
      <alignment horizontal="right"/>
    </xf>
    <xf numFmtId="171" fontId="28" fillId="46" borderId="11">
      <alignment horizontal="right"/>
    </xf>
    <xf numFmtId="38" fontId="28" fillId="46" borderId="11">
      <alignment horizontal="right"/>
    </xf>
    <xf numFmtId="38" fontId="28" fillId="46" borderId="11">
      <alignment horizontal="right"/>
    </xf>
    <xf numFmtId="171" fontId="28" fillId="46" borderId="11">
      <alignment horizontal="right"/>
    </xf>
    <xf numFmtId="38" fontId="28" fillId="46" borderId="11">
      <alignment horizontal="right"/>
    </xf>
    <xf numFmtId="38" fontId="28" fillId="46" borderId="11">
      <alignment horizontal="right"/>
    </xf>
    <xf numFmtId="38" fontId="28" fillId="46" borderId="11">
      <alignment horizontal="right"/>
    </xf>
    <xf numFmtId="171" fontId="28" fillId="46" borderId="11">
      <alignment horizontal="right"/>
    </xf>
    <xf numFmtId="38" fontId="28" fillId="46" borderId="11">
      <alignment horizontal="right"/>
    </xf>
    <xf numFmtId="38" fontId="28" fillId="46" borderId="11">
      <alignment horizontal="right"/>
    </xf>
    <xf numFmtId="38" fontId="28" fillId="46" borderId="11">
      <alignment horizontal="right"/>
    </xf>
    <xf numFmtId="38" fontId="28" fillId="46" borderId="11">
      <alignment horizontal="right"/>
    </xf>
    <xf numFmtId="38" fontId="28" fillId="46" borderId="11">
      <alignment horizontal="right"/>
    </xf>
    <xf numFmtId="38" fontId="28" fillId="46" borderId="11">
      <alignment horizontal="right"/>
    </xf>
    <xf numFmtId="38" fontId="28" fillId="46" borderId="11">
      <alignment horizontal="right"/>
    </xf>
    <xf numFmtId="38" fontId="28" fillId="46" borderId="11">
      <alignment horizontal="right"/>
    </xf>
    <xf numFmtId="38" fontId="28" fillId="46" borderId="11">
      <alignment horizontal="right"/>
    </xf>
    <xf numFmtId="171" fontId="28" fillId="46" borderId="11">
      <alignment horizontal="right"/>
    </xf>
    <xf numFmtId="38" fontId="28" fillId="46" borderId="11">
      <alignment horizontal="right"/>
    </xf>
    <xf numFmtId="171" fontId="28" fillId="46" borderId="11">
      <alignment horizontal="right"/>
    </xf>
    <xf numFmtId="38" fontId="28" fillId="46" borderId="11">
      <alignment horizontal="right"/>
    </xf>
    <xf numFmtId="171" fontId="28" fillId="46" borderId="11">
      <alignment horizontal="right"/>
    </xf>
    <xf numFmtId="38" fontId="28" fillId="46" borderId="11">
      <alignment horizontal="right"/>
    </xf>
    <xf numFmtId="171" fontId="28" fillId="46" borderId="11">
      <alignment horizontal="right"/>
    </xf>
    <xf numFmtId="171" fontId="28" fillId="46" borderId="11">
      <alignment horizontal="right"/>
    </xf>
    <xf numFmtId="38" fontId="28" fillId="46" borderId="11">
      <alignment horizontal="right"/>
    </xf>
    <xf numFmtId="171" fontId="28" fillId="46" borderId="11">
      <alignment horizontal="right"/>
    </xf>
    <xf numFmtId="38" fontId="28" fillId="46" borderId="11">
      <alignment horizontal="right"/>
    </xf>
    <xf numFmtId="171" fontId="28" fillId="46" borderId="11">
      <alignment horizontal="right"/>
    </xf>
    <xf numFmtId="171" fontId="28" fillId="46" borderId="11">
      <alignment horizontal="right"/>
    </xf>
    <xf numFmtId="171" fontId="28" fillId="46" borderId="11">
      <alignment horizontal="right"/>
    </xf>
    <xf numFmtId="38" fontId="28" fillId="46" borderId="11">
      <alignment horizontal="right"/>
    </xf>
    <xf numFmtId="171" fontId="28" fillId="46" borderId="11">
      <alignment horizontal="right"/>
    </xf>
    <xf numFmtId="171" fontId="28" fillId="46" borderId="11">
      <alignment horizontal="right"/>
    </xf>
    <xf numFmtId="171" fontId="28" fillId="46" borderId="11">
      <alignment horizontal="right"/>
    </xf>
    <xf numFmtId="171" fontId="28" fillId="46" borderId="11">
      <alignment horizontal="right"/>
    </xf>
    <xf numFmtId="38" fontId="28" fillId="46" borderId="11">
      <alignment horizontal="right"/>
    </xf>
    <xf numFmtId="38" fontId="28" fillId="46" borderId="11">
      <alignment horizontal="right"/>
    </xf>
    <xf numFmtId="171" fontId="28" fillId="46" borderId="11">
      <alignment horizontal="right"/>
    </xf>
    <xf numFmtId="171" fontId="28" fillId="46" borderId="11">
      <alignment horizontal="right"/>
    </xf>
    <xf numFmtId="171" fontId="28" fillId="46" borderId="11">
      <alignment horizontal="right"/>
    </xf>
    <xf numFmtId="38" fontId="28" fillId="46" borderId="11">
      <alignment horizontal="right"/>
    </xf>
    <xf numFmtId="38" fontId="28" fillId="46" borderId="11">
      <alignment horizontal="right"/>
    </xf>
    <xf numFmtId="38" fontId="28" fillId="46" borderId="11">
      <alignment horizontal="right"/>
    </xf>
    <xf numFmtId="4" fontId="18" fillId="47" borderId="0"/>
    <xf numFmtId="4" fontId="18" fillId="47" borderId="0"/>
    <xf numFmtId="4" fontId="18" fillId="47" borderId="0"/>
    <xf numFmtId="38" fontId="28" fillId="46" borderId="11">
      <alignment horizontal="right"/>
    </xf>
    <xf numFmtId="38" fontId="28" fillId="46" borderId="11">
      <alignment horizontal="right"/>
    </xf>
    <xf numFmtId="4" fontId="18" fillId="47" borderId="0"/>
    <xf numFmtId="38" fontId="28" fillId="46" borderId="11">
      <alignment horizontal="right"/>
    </xf>
    <xf numFmtId="4" fontId="18" fillId="47" borderId="0"/>
    <xf numFmtId="4" fontId="18" fillId="47" borderId="0"/>
    <xf numFmtId="38" fontId="28" fillId="46" borderId="11">
      <alignment horizontal="right"/>
    </xf>
    <xf numFmtId="38" fontId="28" fillId="46" borderId="11">
      <alignment horizontal="right"/>
    </xf>
    <xf numFmtId="4" fontId="18" fillId="47" borderId="0"/>
    <xf numFmtId="169" fontId="18" fillId="47" borderId="0">
      <alignment horizontal="center"/>
    </xf>
    <xf numFmtId="169" fontId="18" fillId="47" borderId="0">
      <alignment horizontal="center"/>
    </xf>
    <xf numFmtId="169" fontId="18" fillId="47" borderId="0">
      <alignment horizontal="center"/>
    </xf>
    <xf numFmtId="38" fontId="28" fillId="46" borderId="11">
      <alignment horizontal="right"/>
    </xf>
    <xf numFmtId="4" fontId="18" fillId="47" borderId="0"/>
    <xf numFmtId="4" fontId="18" fillId="47" borderId="0"/>
    <xf numFmtId="4" fontId="18" fillId="47" borderId="0"/>
    <xf numFmtId="38" fontId="28" fillId="46" borderId="11">
      <alignment horizontal="right"/>
    </xf>
    <xf numFmtId="38" fontId="28" fillId="46" borderId="11">
      <alignment horizontal="right"/>
    </xf>
    <xf numFmtId="4" fontId="18" fillId="47" borderId="0"/>
    <xf numFmtId="38" fontId="28" fillId="46" borderId="11">
      <alignment horizontal="right"/>
    </xf>
    <xf numFmtId="38" fontId="28" fillId="46" borderId="11">
      <alignment horizontal="right"/>
    </xf>
    <xf numFmtId="4" fontId="18" fillId="47" borderId="0"/>
    <xf numFmtId="38" fontId="28" fillId="46" borderId="11">
      <alignment horizontal="right"/>
    </xf>
    <xf numFmtId="4" fontId="18" fillId="47" borderId="0"/>
    <xf numFmtId="38" fontId="28" fillId="46" borderId="11">
      <alignment horizontal="right"/>
    </xf>
    <xf numFmtId="38" fontId="28" fillId="46" borderId="11">
      <alignment horizontal="right"/>
    </xf>
    <xf numFmtId="38" fontId="28" fillId="46" borderId="11">
      <alignment horizontal="right"/>
    </xf>
    <xf numFmtId="38" fontId="28" fillId="46" borderId="11">
      <alignment horizontal="right"/>
    </xf>
    <xf numFmtId="38" fontId="28" fillId="46" borderId="11">
      <alignment horizontal="right"/>
    </xf>
    <xf numFmtId="38" fontId="28" fillId="46" borderId="11">
      <alignment horizontal="right"/>
    </xf>
    <xf numFmtId="38" fontId="28" fillId="46" borderId="11">
      <alignment horizontal="right"/>
    </xf>
    <xf numFmtId="38" fontId="28" fillId="46" borderId="11">
      <alignment horizontal="right"/>
    </xf>
    <xf numFmtId="38" fontId="28" fillId="46" borderId="11">
      <alignment horizontal="right"/>
    </xf>
    <xf numFmtId="38" fontId="28" fillId="46" borderId="11">
      <alignment horizontal="right"/>
    </xf>
    <xf numFmtId="38" fontId="28" fillId="46" borderId="11">
      <alignment horizontal="right"/>
    </xf>
    <xf numFmtId="4" fontId="18" fillId="47" borderId="0"/>
    <xf numFmtId="38" fontId="28" fillId="46" borderId="11">
      <alignment horizontal="right"/>
    </xf>
    <xf numFmtId="38" fontId="28" fillId="46" borderId="11">
      <alignment horizontal="right"/>
    </xf>
    <xf numFmtId="4" fontId="18" fillId="47" borderId="0"/>
    <xf numFmtId="38" fontId="28" fillId="46" borderId="11">
      <alignment horizontal="right"/>
    </xf>
    <xf numFmtId="4" fontId="18" fillId="47" borderId="0"/>
    <xf numFmtId="4" fontId="18" fillId="47" borderId="0"/>
    <xf numFmtId="4" fontId="18" fillId="47" borderId="0"/>
    <xf numFmtId="4" fontId="18" fillId="47" borderId="0"/>
    <xf numFmtId="4" fontId="18" fillId="47" borderId="0"/>
    <xf numFmtId="4" fontId="18" fillId="47" borderId="0"/>
    <xf numFmtId="4" fontId="18" fillId="47" borderId="0"/>
    <xf numFmtId="4" fontId="18" fillId="47" borderId="0"/>
    <xf numFmtId="4" fontId="18" fillId="47" borderId="0"/>
    <xf numFmtId="38" fontId="28" fillId="46" borderId="11">
      <alignment horizontal="right"/>
    </xf>
    <xf numFmtId="38" fontId="28" fillId="46" borderId="11">
      <alignment horizontal="right"/>
    </xf>
    <xf numFmtId="4" fontId="18" fillId="47" borderId="0"/>
    <xf numFmtId="4" fontId="18" fillId="47" borderId="0"/>
    <xf numFmtId="4" fontId="18" fillId="47" borderId="0"/>
    <xf numFmtId="38" fontId="28" fillId="46" borderId="11">
      <alignment horizontal="right"/>
    </xf>
    <xf numFmtId="38" fontId="28" fillId="46" borderId="11">
      <alignment horizontal="right"/>
    </xf>
    <xf numFmtId="4" fontId="18" fillId="47" borderId="0"/>
    <xf numFmtId="38" fontId="28" fillId="46" borderId="11">
      <alignment horizontal="right"/>
    </xf>
    <xf numFmtId="4" fontId="18" fillId="47" borderId="0"/>
    <xf numFmtId="4" fontId="18" fillId="47" borderId="0"/>
    <xf numFmtId="4" fontId="18" fillId="47" borderId="0"/>
    <xf numFmtId="38" fontId="28" fillId="46" borderId="11">
      <alignment horizontal="right"/>
    </xf>
    <xf numFmtId="4" fontId="18" fillId="47" borderId="0"/>
    <xf numFmtId="38" fontId="28" fillId="46" borderId="11">
      <alignment horizontal="right"/>
    </xf>
    <xf numFmtId="38" fontId="28" fillId="46" borderId="11">
      <alignment horizontal="right"/>
    </xf>
    <xf numFmtId="4" fontId="18" fillId="47" borderId="0"/>
    <xf numFmtId="4" fontId="18" fillId="47" borderId="0"/>
    <xf numFmtId="4" fontId="18" fillId="47" borderId="0"/>
    <xf numFmtId="4" fontId="18" fillId="47" borderId="0"/>
    <xf numFmtId="38" fontId="28" fillId="46" borderId="11">
      <alignment horizontal="right"/>
    </xf>
    <xf numFmtId="4" fontId="18" fillId="47" borderId="0"/>
    <xf numFmtId="38" fontId="28" fillId="46" borderId="11">
      <alignment horizontal="right"/>
    </xf>
    <xf numFmtId="38" fontId="28" fillId="46" borderId="11">
      <alignment horizontal="right"/>
    </xf>
    <xf numFmtId="169" fontId="18" fillId="47" borderId="0">
      <alignment horizontal="center"/>
    </xf>
    <xf numFmtId="4" fontId="18" fillId="47" borderId="0"/>
    <xf numFmtId="4" fontId="18" fillId="47" borderId="0"/>
    <xf numFmtId="4" fontId="18" fillId="47" borderId="0"/>
    <xf numFmtId="169" fontId="18" fillId="47" borderId="0">
      <alignment horizontal="center"/>
    </xf>
    <xf numFmtId="38" fontId="28" fillId="46" borderId="11">
      <alignment horizontal="right"/>
    </xf>
    <xf numFmtId="4" fontId="18" fillId="47" borderId="0"/>
    <xf numFmtId="4" fontId="18" fillId="47" borderId="0"/>
    <xf numFmtId="4" fontId="18" fillId="47" borderId="0"/>
    <xf numFmtId="4" fontId="18" fillId="47" borderId="0"/>
    <xf numFmtId="38" fontId="28" fillId="46" borderId="11">
      <alignment horizontal="right"/>
    </xf>
    <xf numFmtId="38" fontId="28" fillId="46" borderId="11">
      <alignment horizontal="right"/>
    </xf>
    <xf numFmtId="4" fontId="18" fillId="47" borderId="0"/>
    <xf numFmtId="38" fontId="28" fillId="46" borderId="11">
      <alignment horizontal="right"/>
    </xf>
    <xf numFmtId="38" fontId="28" fillId="46" borderId="11">
      <alignment horizontal="right"/>
    </xf>
    <xf numFmtId="38" fontId="28" fillId="46" borderId="11">
      <alignment horizontal="right"/>
    </xf>
    <xf numFmtId="38" fontId="28" fillId="46" borderId="11">
      <alignment horizontal="right"/>
    </xf>
    <xf numFmtId="38" fontId="28" fillId="46" borderId="11">
      <alignment horizontal="right"/>
    </xf>
    <xf numFmtId="38" fontId="28" fillId="46" borderId="11">
      <alignment horizontal="right"/>
    </xf>
    <xf numFmtId="38" fontId="28" fillId="46" borderId="11">
      <alignment horizontal="right"/>
    </xf>
    <xf numFmtId="38" fontId="28" fillId="46" borderId="11">
      <alignment horizontal="right"/>
    </xf>
    <xf numFmtId="4" fontId="18" fillId="47" borderId="0"/>
    <xf numFmtId="4" fontId="18" fillId="47" borderId="0"/>
    <xf numFmtId="4" fontId="18" fillId="47" borderId="0"/>
    <xf numFmtId="38" fontId="28" fillId="46" borderId="11">
      <alignment horizontal="right"/>
    </xf>
    <xf numFmtId="38" fontId="28" fillId="46" borderId="11">
      <alignment horizontal="right"/>
    </xf>
    <xf numFmtId="169" fontId="18" fillId="47" borderId="0">
      <alignment horizontal="center"/>
    </xf>
    <xf numFmtId="4" fontId="18" fillId="47" borderId="0"/>
    <xf numFmtId="4" fontId="18" fillId="47" borderId="0"/>
    <xf numFmtId="4" fontId="18" fillId="47" borderId="0"/>
    <xf numFmtId="4" fontId="18" fillId="47" borderId="0"/>
    <xf numFmtId="172" fontId="40" fillId="0" borderId="0"/>
    <xf numFmtId="38" fontId="28" fillId="46" borderId="11">
      <alignment horizontal="right"/>
    </xf>
    <xf numFmtId="4" fontId="18" fillId="47" borderId="0"/>
    <xf numFmtId="4" fontId="18" fillId="47" borderId="0"/>
    <xf numFmtId="38" fontId="28" fillId="46" borderId="11">
      <alignment horizontal="right"/>
    </xf>
    <xf numFmtId="38" fontId="28" fillId="46" borderId="11">
      <alignment horizontal="right"/>
    </xf>
    <xf numFmtId="38" fontId="28" fillId="46" borderId="11">
      <alignment horizontal="right"/>
    </xf>
    <xf numFmtId="38" fontId="28" fillId="46" borderId="11">
      <alignment horizontal="right"/>
    </xf>
    <xf numFmtId="4" fontId="18" fillId="47" borderId="0"/>
    <xf numFmtId="38" fontId="28" fillId="46" borderId="11">
      <alignment horizontal="right"/>
    </xf>
    <xf numFmtId="38" fontId="28" fillId="46" borderId="11">
      <alignment horizontal="right"/>
    </xf>
    <xf numFmtId="169" fontId="18" fillId="47" borderId="0">
      <alignment horizontal="center"/>
    </xf>
    <xf numFmtId="4" fontId="18" fillId="47" borderId="0"/>
    <xf numFmtId="4" fontId="18" fillId="47" borderId="0"/>
    <xf numFmtId="38" fontId="28" fillId="46" borderId="11">
      <alignment horizontal="right"/>
    </xf>
    <xf numFmtId="4" fontId="18" fillId="47" borderId="0"/>
    <xf numFmtId="38" fontId="28" fillId="46" borderId="11">
      <alignment horizontal="right"/>
    </xf>
    <xf numFmtId="169" fontId="18" fillId="47" borderId="0">
      <alignment horizontal="center"/>
    </xf>
    <xf numFmtId="4" fontId="18" fillId="47" borderId="0"/>
    <xf numFmtId="169" fontId="18" fillId="47" borderId="0">
      <alignment horizontal="center"/>
    </xf>
    <xf numFmtId="4" fontId="18" fillId="47" borderId="0"/>
    <xf numFmtId="169" fontId="18" fillId="47" borderId="0">
      <alignment horizontal="center"/>
    </xf>
    <xf numFmtId="4" fontId="18" fillId="47" borderId="0"/>
    <xf numFmtId="38" fontId="28" fillId="46" borderId="11">
      <alignment horizontal="right"/>
    </xf>
    <xf numFmtId="38" fontId="28" fillId="46" borderId="11">
      <alignment horizontal="right"/>
    </xf>
    <xf numFmtId="38" fontId="28" fillId="46" borderId="11">
      <alignment horizontal="right"/>
    </xf>
    <xf numFmtId="4" fontId="18" fillId="47" borderId="0"/>
    <xf numFmtId="4" fontId="18" fillId="47" borderId="0"/>
    <xf numFmtId="38" fontId="28" fillId="46" borderId="11">
      <alignment horizontal="right"/>
    </xf>
    <xf numFmtId="38" fontId="28" fillId="46" borderId="11">
      <alignment horizontal="right"/>
    </xf>
    <xf numFmtId="38" fontId="28" fillId="46" borderId="11">
      <alignment horizontal="right"/>
    </xf>
    <xf numFmtId="38" fontId="28" fillId="46" borderId="11">
      <alignment horizontal="right"/>
    </xf>
    <xf numFmtId="4" fontId="18" fillId="47" borderId="0"/>
    <xf numFmtId="169" fontId="18" fillId="47" borderId="0">
      <alignment horizontal="center"/>
    </xf>
    <xf numFmtId="38" fontId="28" fillId="46" borderId="11">
      <alignment horizontal="right"/>
    </xf>
    <xf numFmtId="38" fontId="28" fillId="46" borderId="11">
      <alignment horizontal="right"/>
    </xf>
    <xf numFmtId="4" fontId="18" fillId="47" borderId="0"/>
    <xf numFmtId="4" fontId="18" fillId="47" borderId="0"/>
    <xf numFmtId="38" fontId="28" fillId="46" borderId="11">
      <alignment horizontal="right"/>
    </xf>
    <xf numFmtId="169" fontId="18" fillId="47" borderId="0">
      <alignment horizontal="center"/>
    </xf>
    <xf numFmtId="169" fontId="18" fillId="47" borderId="0">
      <alignment horizontal="center"/>
    </xf>
    <xf numFmtId="169" fontId="18" fillId="47" borderId="0">
      <alignment horizontal="center"/>
    </xf>
    <xf numFmtId="169" fontId="18" fillId="47" borderId="0">
      <alignment horizontal="center"/>
    </xf>
    <xf numFmtId="38" fontId="28" fillId="46" borderId="11">
      <alignment horizontal="right"/>
    </xf>
    <xf numFmtId="169" fontId="18" fillId="47" borderId="0">
      <alignment horizontal="center"/>
    </xf>
    <xf numFmtId="169" fontId="18" fillId="47" borderId="0">
      <alignment horizontal="center"/>
    </xf>
    <xf numFmtId="169" fontId="18" fillId="47" borderId="0">
      <alignment horizontal="center"/>
    </xf>
    <xf numFmtId="169" fontId="18" fillId="47" borderId="0">
      <alignment horizontal="center"/>
    </xf>
    <xf numFmtId="169" fontId="18" fillId="47" borderId="0">
      <alignment horizontal="center"/>
    </xf>
    <xf numFmtId="4" fontId="18" fillId="47" borderId="0"/>
    <xf numFmtId="170" fontId="18" fillId="47" borderId="12"/>
    <xf numFmtId="170" fontId="18" fillId="47" borderId="12"/>
    <xf numFmtId="170" fontId="18" fillId="47" borderId="12"/>
    <xf numFmtId="170" fontId="18" fillId="47" borderId="12"/>
    <xf numFmtId="38" fontId="28" fillId="46" borderId="11">
      <alignment horizontal="right"/>
    </xf>
    <xf numFmtId="38" fontId="28" fillId="46" borderId="11">
      <alignment horizontal="right"/>
    </xf>
    <xf numFmtId="38" fontId="28" fillId="46" borderId="11">
      <alignment horizontal="right"/>
    </xf>
    <xf numFmtId="4" fontId="18" fillId="47" borderId="0"/>
    <xf numFmtId="4" fontId="18" fillId="47" borderId="0"/>
    <xf numFmtId="169" fontId="18" fillId="47" borderId="0">
      <alignment horizontal="center"/>
    </xf>
    <xf numFmtId="169" fontId="18" fillId="47" borderId="0">
      <alignment horizontal="center"/>
    </xf>
    <xf numFmtId="38" fontId="28" fillId="46" borderId="11">
      <alignment horizontal="right"/>
    </xf>
    <xf numFmtId="169" fontId="18" fillId="47" borderId="0">
      <alignment horizontal="center"/>
    </xf>
    <xf numFmtId="38" fontId="28" fillId="46" borderId="11">
      <alignment horizontal="right"/>
    </xf>
    <xf numFmtId="4" fontId="18" fillId="47" borderId="0"/>
    <xf numFmtId="38" fontId="28" fillId="46" borderId="11">
      <alignment horizontal="right"/>
    </xf>
    <xf numFmtId="4" fontId="18" fillId="47" borderId="0"/>
    <xf numFmtId="38" fontId="28" fillId="46" borderId="11">
      <alignment horizontal="right"/>
    </xf>
    <xf numFmtId="169" fontId="18" fillId="47" borderId="0">
      <alignment horizontal="center"/>
    </xf>
    <xf numFmtId="4" fontId="18" fillId="47" borderId="0"/>
    <xf numFmtId="4" fontId="18" fillId="47" borderId="0"/>
    <xf numFmtId="4" fontId="18" fillId="47" borderId="0"/>
    <xf numFmtId="38" fontId="28" fillId="46" borderId="11">
      <alignment horizontal="right"/>
    </xf>
    <xf numFmtId="38" fontId="28" fillId="46" borderId="11">
      <alignment horizontal="right"/>
    </xf>
    <xf numFmtId="4" fontId="18" fillId="47" borderId="0"/>
    <xf numFmtId="38" fontId="28" fillId="46" borderId="11">
      <alignment horizontal="right"/>
    </xf>
    <xf numFmtId="38" fontId="28" fillId="46" borderId="11">
      <alignment horizontal="right"/>
    </xf>
    <xf numFmtId="4" fontId="18" fillId="47" borderId="0"/>
    <xf numFmtId="4" fontId="18" fillId="47" borderId="0"/>
    <xf numFmtId="4" fontId="18" fillId="47" borderId="0"/>
    <xf numFmtId="169" fontId="18" fillId="47" borderId="0">
      <alignment horizontal="center"/>
    </xf>
    <xf numFmtId="4" fontId="18" fillId="47" borderId="0"/>
    <xf numFmtId="4" fontId="18" fillId="47" borderId="0"/>
    <xf numFmtId="38" fontId="28" fillId="46" borderId="11">
      <alignment horizontal="right"/>
    </xf>
    <xf numFmtId="38" fontId="28" fillId="46" borderId="11">
      <alignment horizontal="right"/>
    </xf>
    <xf numFmtId="170" fontId="18" fillId="47" borderId="12"/>
    <xf numFmtId="170" fontId="18" fillId="47" borderId="12"/>
    <xf numFmtId="170" fontId="18" fillId="47" borderId="12"/>
    <xf numFmtId="170" fontId="18" fillId="47" borderId="12"/>
    <xf numFmtId="168" fontId="41" fillId="48" borderId="10">
      <alignment vertical="center"/>
    </xf>
    <xf numFmtId="0" fontId="41" fillId="48" borderId="10">
      <alignment vertical="center"/>
    </xf>
    <xf numFmtId="0" fontId="34" fillId="49" borderId="0"/>
    <xf numFmtId="0" fontId="34" fillId="49" borderId="0"/>
    <xf numFmtId="0" fontId="34" fillId="49" borderId="0"/>
    <xf numFmtId="0" fontId="34" fillId="49" borderId="0"/>
    <xf numFmtId="0" fontId="34" fillId="49" borderId="0"/>
    <xf numFmtId="0" fontId="34" fillId="49" borderId="0"/>
    <xf numFmtId="0" fontId="41" fillId="48" borderId="10">
      <alignment vertical="center"/>
    </xf>
    <xf numFmtId="0" fontId="34" fillId="49" borderId="0"/>
    <xf numFmtId="0" fontId="34" fillId="49" borderId="0"/>
    <xf numFmtId="0" fontId="41" fillId="48" borderId="10">
      <alignment vertical="center"/>
    </xf>
    <xf numFmtId="0" fontId="34" fillId="49" borderId="0"/>
    <xf numFmtId="0" fontId="34" fillId="49" borderId="0"/>
    <xf numFmtId="0" fontId="34" fillId="49" borderId="0"/>
    <xf numFmtId="0" fontId="41" fillId="48" borderId="10">
      <alignment vertical="center"/>
    </xf>
    <xf numFmtId="0" fontId="18" fillId="50" borderId="13"/>
    <xf numFmtId="0" fontId="18" fillId="50" borderId="13"/>
    <xf numFmtId="0" fontId="34" fillId="49" borderId="0"/>
    <xf numFmtId="0" fontId="34" fillId="49" borderId="0"/>
    <xf numFmtId="0" fontId="34" fillId="49" borderId="0"/>
    <xf numFmtId="0" fontId="41" fillId="48" borderId="10">
      <alignment vertical="center"/>
    </xf>
    <xf numFmtId="0" fontId="41" fillId="48" borderId="10">
      <alignment vertical="center"/>
    </xf>
    <xf numFmtId="0" fontId="41" fillId="48" borderId="10">
      <alignment vertical="center"/>
    </xf>
    <xf numFmtId="0" fontId="41" fillId="48" borderId="10">
      <alignment vertical="center"/>
    </xf>
    <xf numFmtId="0" fontId="41" fillId="48" borderId="10">
      <alignment vertical="center"/>
    </xf>
    <xf numFmtId="0" fontId="41" fillId="48" borderId="10">
      <alignment vertical="center"/>
    </xf>
    <xf numFmtId="0" fontId="41" fillId="48" borderId="10">
      <alignment vertical="center"/>
    </xf>
    <xf numFmtId="0" fontId="41" fillId="48" borderId="10">
      <alignment vertical="center"/>
    </xf>
    <xf numFmtId="0" fontId="34" fillId="49" borderId="0"/>
    <xf numFmtId="0" fontId="34" fillId="49" borderId="0"/>
    <xf numFmtId="0" fontId="34" fillId="49" borderId="0"/>
    <xf numFmtId="0" fontId="41" fillId="48" borderId="10">
      <alignment vertical="center"/>
    </xf>
    <xf numFmtId="0" fontId="41" fillId="48" borderId="10">
      <alignment vertical="center"/>
    </xf>
    <xf numFmtId="0" fontId="41" fillId="48" borderId="10">
      <alignment vertical="center"/>
    </xf>
    <xf numFmtId="0" fontId="34" fillId="49" borderId="0"/>
    <xf numFmtId="0" fontId="34" fillId="49" borderId="0"/>
    <xf numFmtId="0" fontId="34" fillId="49" borderId="0"/>
    <xf numFmtId="0" fontId="41" fillId="48" borderId="10">
      <alignment vertical="center"/>
    </xf>
    <xf numFmtId="0" fontId="34" fillId="49" borderId="0"/>
    <xf numFmtId="0" fontId="41" fillId="48" borderId="10">
      <alignment vertical="center"/>
    </xf>
    <xf numFmtId="0" fontId="41" fillId="48" borderId="10">
      <alignment vertical="center"/>
    </xf>
    <xf numFmtId="0" fontId="41" fillId="48" borderId="10">
      <alignment vertical="center"/>
    </xf>
    <xf numFmtId="0" fontId="41" fillId="48" borderId="10">
      <alignment vertical="center"/>
    </xf>
    <xf numFmtId="0" fontId="41" fillId="48" borderId="10">
      <alignment vertical="center"/>
    </xf>
    <xf numFmtId="0" fontId="34" fillId="49" borderId="0"/>
    <xf numFmtId="0" fontId="41" fillId="48" borderId="10">
      <alignment vertical="center"/>
    </xf>
    <xf numFmtId="0" fontId="34" fillId="47" borderId="0"/>
    <xf numFmtId="0" fontId="34" fillId="49" borderId="0"/>
    <xf numFmtId="0" fontId="34" fillId="49" borderId="0"/>
    <xf numFmtId="0" fontId="34" fillId="49" borderId="0"/>
    <xf numFmtId="0" fontId="41" fillId="48" borderId="10">
      <alignment vertical="center"/>
    </xf>
    <xf numFmtId="0" fontId="34" fillId="49" borderId="0"/>
    <xf numFmtId="0" fontId="34" fillId="49" borderId="0"/>
    <xf numFmtId="0" fontId="18" fillId="50" borderId="13"/>
    <xf numFmtId="0" fontId="34" fillId="47" borderId="0"/>
    <xf numFmtId="0" fontId="41" fillId="48" borderId="10">
      <alignment vertical="center"/>
    </xf>
    <xf numFmtId="0" fontId="41" fillId="48" borderId="10">
      <alignment vertical="center"/>
    </xf>
    <xf numFmtId="0" fontId="41" fillId="48" borderId="10">
      <alignment vertical="center"/>
    </xf>
    <xf numFmtId="0" fontId="41" fillId="48" borderId="10">
      <alignment vertical="center"/>
    </xf>
    <xf numFmtId="0" fontId="34" fillId="49" borderId="0"/>
    <xf numFmtId="0" fontId="34" fillId="49" borderId="0"/>
    <xf numFmtId="0" fontId="34" fillId="49" borderId="0"/>
    <xf numFmtId="0" fontId="41" fillId="48" borderId="10">
      <alignment vertical="center"/>
    </xf>
    <xf numFmtId="0" fontId="41" fillId="48" borderId="10">
      <alignment vertical="center"/>
    </xf>
    <xf numFmtId="0" fontId="34" fillId="49" borderId="0"/>
    <xf numFmtId="0" fontId="41" fillId="48" borderId="10">
      <alignment vertical="center"/>
    </xf>
    <xf numFmtId="0" fontId="34" fillId="49" borderId="0"/>
    <xf numFmtId="0" fontId="34" fillId="49" borderId="0"/>
    <xf numFmtId="0" fontId="41" fillId="48" borderId="10">
      <alignment vertical="center"/>
    </xf>
    <xf numFmtId="0" fontId="41" fillId="48" borderId="10">
      <alignment vertical="center"/>
    </xf>
    <xf numFmtId="0" fontId="34" fillId="49" borderId="0"/>
    <xf numFmtId="0" fontId="18" fillId="50" borderId="13"/>
    <xf numFmtId="0" fontId="18" fillId="50" borderId="13"/>
    <xf numFmtId="0" fontId="18" fillId="50" borderId="13"/>
    <xf numFmtId="0" fontId="41" fillId="48" borderId="10">
      <alignment vertical="center"/>
    </xf>
    <xf numFmtId="0" fontId="34" fillId="49" borderId="0"/>
    <xf numFmtId="0" fontId="34" fillId="49" borderId="0"/>
    <xf numFmtId="0" fontId="34" fillId="49" borderId="0"/>
    <xf numFmtId="0" fontId="41" fillId="48" borderId="10">
      <alignment vertical="center"/>
    </xf>
    <xf numFmtId="0" fontId="41" fillId="48" borderId="10">
      <alignment vertical="center"/>
    </xf>
    <xf numFmtId="0" fontId="34" fillId="49" borderId="0"/>
    <xf numFmtId="0" fontId="41" fillId="48" borderId="10">
      <alignment vertical="center"/>
    </xf>
    <xf numFmtId="0" fontId="41" fillId="48" borderId="10">
      <alignment vertical="center"/>
    </xf>
    <xf numFmtId="0" fontId="34" fillId="49" borderId="0"/>
    <xf numFmtId="0" fontId="41" fillId="48" borderId="10">
      <alignment vertical="center"/>
    </xf>
    <xf numFmtId="0" fontId="34" fillId="49" borderId="0"/>
    <xf numFmtId="0" fontId="41" fillId="48" borderId="10">
      <alignment vertical="center"/>
    </xf>
    <xf numFmtId="0" fontId="41" fillId="48" borderId="10">
      <alignment vertical="center"/>
    </xf>
    <xf numFmtId="0" fontId="41" fillId="48" borderId="10">
      <alignment vertical="center"/>
    </xf>
    <xf numFmtId="0" fontId="41" fillId="48" borderId="10">
      <alignment vertical="center"/>
    </xf>
    <xf numFmtId="0" fontId="41" fillId="48" borderId="10">
      <alignment vertical="center"/>
    </xf>
    <xf numFmtId="0" fontId="41" fillId="48" borderId="10">
      <alignment vertical="center"/>
    </xf>
    <xf numFmtId="0" fontId="41" fillId="48" borderId="10">
      <alignment vertical="center"/>
    </xf>
    <xf numFmtId="0" fontId="41" fillId="48" borderId="10">
      <alignment vertical="center"/>
    </xf>
    <xf numFmtId="0" fontId="41" fillId="48" borderId="10">
      <alignment vertical="center"/>
    </xf>
    <xf numFmtId="0" fontId="41" fillId="48" borderId="10">
      <alignment vertical="center"/>
    </xf>
    <xf numFmtId="0" fontId="41" fillId="48" borderId="10">
      <alignment vertical="center"/>
    </xf>
    <xf numFmtId="0" fontId="34" fillId="49" borderId="0"/>
    <xf numFmtId="0" fontId="41" fillId="48" borderId="10">
      <alignment vertical="center"/>
    </xf>
    <xf numFmtId="0" fontId="41" fillId="48" borderId="10">
      <alignment vertical="center"/>
    </xf>
    <xf numFmtId="0" fontId="34" fillId="49" borderId="0"/>
    <xf numFmtId="0" fontId="41" fillId="48" borderId="10">
      <alignment vertical="center"/>
    </xf>
    <xf numFmtId="0" fontId="34" fillId="49" borderId="0"/>
    <xf numFmtId="0" fontId="34" fillId="49" borderId="0"/>
    <xf numFmtId="0" fontId="34" fillId="49" borderId="0"/>
    <xf numFmtId="0" fontId="34" fillId="49" borderId="0"/>
    <xf numFmtId="0" fontId="34" fillId="49" borderId="0"/>
    <xf numFmtId="0" fontId="34" fillId="49" borderId="0"/>
    <xf numFmtId="0" fontId="34" fillId="49" borderId="0"/>
    <xf numFmtId="0" fontId="34" fillId="49" borderId="0"/>
    <xf numFmtId="0" fontId="34" fillId="49" borderId="0"/>
    <xf numFmtId="0" fontId="41" fillId="48" borderId="10">
      <alignment vertical="center"/>
    </xf>
    <xf numFmtId="0" fontId="41" fillId="48" borderId="10">
      <alignment vertical="center"/>
    </xf>
    <xf numFmtId="0" fontId="34" fillId="49" borderId="0"/>
    <xf numFmtId="0" fontId="34" fillId="49" borderId="0"/>
    <xf numFmtId="0" fontId="34" fillId="49" borderId="0"/>
    <xf numFmtId="0" fontId="41" fillId="48" borderId="10">
      <alignment vertical="center"/>
    </xf>
    <xf numFmtId="0" fontId="41" fillId="48" borderId="10">
      <alignment vertical="center"/>
    </xf>
    <xf numFmtId="0" fontId="34" fillId="49" borderId="0"/>
    <xf numFmtId="0" fontId="41" fillId="48" borderId="10">
      <alignment vertical="center"/>
    </xf>
    <xf numFmtId="0" fontId="34" fillId="49" borderId="0"/>
    <xf numFmtId="0" fontId="34" fillId="49" borderId="0"/>
    <xf numFmtId="0" fontId="34" fillId="49" borderId="0"/>
    <xf numFmtId="0" fontId="41" fillId="48" borderId="10">
      <alignment vertical="center"/>
    </xf>
    <xf numFmtId="0" fontId="34" fillId="49" borderId="0"/>
    <xf numFmtId="0" fontId="41" fillId="48" borderId="10">
      <alignment vertical="center"/>
    </xf>
    <xf numFmtId="0" fontId="41" fillId="48" borderId="10">
      <alignment vertical="center"/>
    </xf>
    <xf numFmtId="0" fontId="34" fillId="49" borderId="0"/>
    <xf numFmtId="0" fontId="34" fillId="49" borderId="0"/>
    <xf numFmtId="0" fontId="34" fillId="49" borderId="0"/>
    <xf numFmtId="0" fontId="34" fillId="49" borderId="0"/>
    <xf numFmtId="0" fontId="41" fillId="48" borderId="10">
      <alignment vertical="center"/>
    </xf>
    <xf numFmtId="0" fontId="34" fillId="49" borderId="0"/>
    <xf numFmtId="0" fontId="41" fillId="48" borderId="10">
      <alignment vertical="center"/>
    </xf>
    <xf numFmtId="0" fontId="41" fillId="48" borderId="10">
      <alignment vertical="center"/>
    </xf>
    <xf numFmtId="0" fontId="34" fillId="49" borderId="0"/>
    <xf numFmtId="0" fontId="34" fillId="49" borderId="0"/>
    <xf numFmtId="0" fontId="34" fillId="49" borderId="0"/>
    <xf numFmtId="0" fontId="18" fillId="50" borderId="13"/>
    <xf numFmtId="0" fontId="41" fillId="48" borderId="10">
      <alignment vertical="center"/>
    </xf>
    <xf numFmtId="0" fontId="34" fillId="49" borderId="0"/>
    <xf numFmtId="0" fontId="34" fillId="49" borderId="0"/>
    <xf numFmtId="0" fontId="34" fillId="49" borderId="0"/>
    <xf numFmtId="0" fontId="34" fillId="49" borderId="0"/>
    <xf numFmtId="0" fontId="41" fillId="48" borderId="10">
      <alignment vertical="center"/>
    </xf>
    <xf numFmtId="0" fontId="34" fillId="49" borderId="0"/>
    <xf numFmtId="0" fontId="41" fillId="48" borderId="10">
      <alignment vertical="center"/>
    </xf>
    <xf numFmtId="0" fontId="41" fillId="48" borderId="10">
      <alignment vertical="center"/>
    </xf>
    <xf numFmtId="0" fontId="41" fillId="48" borderId="10">
      <alignment vertical="center"/>
    </xf>
    <xf numFmtId="0" fontId="41" fillId="48" borderId="10">
      <alignment vertical="center"/>
    </xf>
    <xf numFmtId="0" fontId="41" fillId="48" borderId="10">
      <alignment vertical="center"/>
    </xf>
    <xf numFmtId="0" fontId="41" fillId="48" borderId="10">
      <alignment vertical="center"/>
    </xf>
    <xf numFmtId="0" fontId="41" fillId="48" borderId="10">
      <alignment vertical="center"/>
    </xf>
    <xf numFmtId="0" fontId="34" fillId="49" borderId="0"/>
    <xf numFmtId="0" fontId="34" fillId="49" borderId="0"/>
    <xf numFmtId="0" fontId="34" fillId="49" borderId="0"/>
    <xf numFmtId="0" fontId="41" fillId="48" borderId="10">
      <alignment vertical="center"/>
    </xf>
    <xf numFmtId="0" fontId="34" fillId="49" borderId="0"/>
    <xf numFmtId="0" fontId="41" fillId="48" borderId="10">
      <alignment vertical="center"/>
    </xf>
    <xf numFmtId="0" fontId="18" fillId="50" borderId="13"/>
    <xf numFmtId="0" fontId="34" fillId="49" borderId="0"/>
    <xf numFmtId="0" fontId="34" fillId="49" borderId="0"/>
    <xf numFmtId="0" fontId="34" fillId="49" borderId="0"/>
    <xf numFmtId="0" fontId="34" fillId="49" borderId="0"/>
    <xf numFmtId="0" fontId="42" fillId="51" borderId="0"/>
    <xf numFmtId="0" fontId="41" fillId="48" borderId="10">
      <alignment vertical="center"/>
    </xf>
    <xf numFmtId="0" fontId="34" fillId="49" borderId="0"/>
    <xf numFmtId="0" fontId="34" fillId="49" borderId="0"/>
    <xf numFmtId="0" fontId="41" fillId="48" borderId="10">
      <alignment vertical="center"/>
    </xf>
    <xf numFmtId="0" fontId="41" fillId="48" borderId="10">
      <alignment vertical="center"/>
    </xf>
    <xf numFmtId="0" fontId="41" fillId="48" borderId="10">
      <alignment vertical="center"/>
    </xf>
    <xf numFmtId="0" fontId="41" fillId="48" borderId="10">
      <alignment vertical="center"/>
    </xf>
    <xf numFmtId="0" fontId="34" fillId="49" borderId="0"/>
    <xf numFmtId="0" fontId="34" fillId="49" borderId="0"/>
    <xf numFmtId="0" fontId="41" fillId="48" borderId="10">
      <alignment vertical="center"/>
    </xf>
    <xf numFmtId="0" fontId="41" fillId="48" borderId="10">
      <alignment vertical="center"/>
    </xf>
    <xf numFmtId="0" fontId="18" fillId="50" borderId="13"/>
    <xf numFmtId="0" fontId="34" fillId="49" borderId="0"/>
    <xf numFmtId="0" fontId="34" fillId="49" borderId="0"/>
    <xf numFmtId="0" fontId="41" fillId="48" borderId="10">
      <alignment vertical="center"/>
    </xf>
    <xf numFmtId="0" fontId="34" fillId="49" borderId="0"/>
    <xf numFmtId="0" fontId="41" fillId="48" borderId="10">
      <alignment vertical="center"/>
    </xf>
    <xf numFmtId="0" fontId="18" fillId="50" borderId="13"/>
    <xf numFmtId="0" fontId="34" fillId="49" borderId="0"/>
    <xf numFmtId="0" fontId="18" fillId="50" borderId="13"/>
    <xf numFmtId="0" fontId="34" fillId="49" borderId="0"/>
    <xf numFmtId="0" fontId="18" fillId="50" borderId="13"/>
    <xf numFmtId="0" fontId="41" fillId="48" borderId="10">
      <alignment vertical="center"/>
    </xf>
    <xf numFmtId="0" fontId="41" fillId="48" borderId="10">
      <alignment vertical="center"/>
    </xf>
    <xf numFmtId="0" fontId="41" fillId="48" borderId="10">
      <alignment vertical="center"/>
    </xf>
    <xf numFmtId="0" fontId="34" fillId="49" borderId="0"/>
    <xf numFmtId="0" fontId="18" fillId="50" borderId="13"/>
    <xf numFmtId="0" fontId="34" fillId="49" borderId="0"/>
    <xf numFmtId="0" fontId="41" fillId="48" borderId="10">
      <alignment vertical="center"/>
    </xf>
    <xf numFmtId="0" fontId="41" fillId="48" borderId="10">
      <alignment vertical="center"/>
    </xf>
    <xf numFmtId="0" fontId="41" fillId="48" borderId="10">
      <alignment vertical="center"/>
    </xf>
    <xf numFmtId="0" fontId="41" fillId="48" borderId="10">
      <alignment vertical="center"/>
    </xf>
    <xf numFmtId="0" fontId="34" fillId="49" borderId="0"/>
    <xf numFmtId="0" fontId="18" fillId="50" borderId="13"/>
    <xf numFmtId="0" fontId="41" fillId="48" borderId="10">
      <alignment vertical="center"/>
    </xf>
    <xf numFmtId="0" fontId="41" fillId="48" borderId="10">
      <alignment vertical="center"/>
    </xf>
    <xf numFmtId="0" fontId="34" fillId="49" borderId="0"/>
    <xf numFmtId="0" fontId="34" fillId="49" borderId="0"/>
    <xf numFmtId="0" fontId="41" fillId="48" borderId="10">
      <alignment vertical="center"/>
    </xf>
    <xf numFmtId="0" fontId="18" fillId="50" borderId="13"/>
    <xf numFmtId="0" fontId="18" fillId="50" borderId="13"/>
    <xf numFmtId="0" fontId="18" fillId="50" borderId="13"/>
    <xf numFmtId="0" fontId="18" fillId="50" borderId="13"/>
    <xf numFmtId="0" fontId="41" fillId="48" borderId="10">
      <alignment vertical="center"/>
    </xf>
    <xf numFmtId="0" fontId="18" fillId="50" borderId="13"/>
    <xf numFmtId="0" fontId="18" fillId="50" borderId="13"/>
    <xf numFmtId="0" fontId="18" fillId="50" borderId="13"/>
    <xf numFmtId="0" fontId="18" fillId="50" borderId="13"/>
    <xf numFmtId="0" fontId="18" fillId="50" borderId="13"/>
    <xf numFmtId="0" fontId="34" fillId="49" borderId="0"/>
    <xf numFmtId="0" fontId="34" fillId="47" borderId="0"/>
    <xf numFmtId="0" fontId="41" fillId="48" borderId="10">
      <alignment vertical="center"/>
    </xf>
    <xf numFmtId="0" fontId="41" fillId="48" borderId="10">
      <alignment vertical="center"/>
    </xf>
    <xf numFmtId="0" fontId="41" fillId="48" borderId="10">
      <alignment vertical="center"/>
    </xf>
    <xf numFmtId="0" fontId="34" fillId="49" borderId="0"/>
    <xf numFmtId="0" fontId="34" fillId="49" borderId="0"/>
    <xf numFmtId="0" fontId="18" fillId="50" borderId="13"/>
    <xf numFmtId="0" fontId="18" fillId="50" borderId="13"/>
    <xf numFmtId="0" fontId="41" fillId="48" borderId="10">
      <alignment vertical="center"/>
    </xf>
    <xf numFmtId="0" fontId="18" fillId="50" borderId="13"/>
    <xf numFmtId="0" fontId="41" fillId="48" borderId="10">
      <alignment vertical="center"/>
    </xf>
    <xf numFmtId="0" fontId="34" fillId="49" borderId="0"/>
    <xf numFmtId="0" fontId="41" fillId="48" borderId="10">
      <alignment vertical="center"/>
    </xf>
    <xf numFmtId="0" fontId="34" fillId="49" borderId="0"/>
    <xf numFmtId="0" fontId="41" fillId="48" borderId="10">
      <alignment vertical="center"/>
    </xf>
    <xf numFmtId="0" fontId="18" fillId="50" borderId="13"/>
    <xf numFmtId="0" fontId="34" fillId="49" borderId="0"/>
    <xf numFmtId="0" fontId="41" fillId="48" borderId="10">
      <alignment vertical="center"/>
    </xf>
    <xf numFmtId="0" fontId="41" fillId="48" borderId="10">
      <alignment vertical="center"/>
    </xf>
    <xf numFmtId="0" fontId="34" fillId="49" borderId="0"/>
    <xf numFmtId="0" fontId="41" fillId="48" borderId="10">
      <alignment vertical="center"/>
    </xf>
    <xf numFmtId="0" fontId="41" fillId="48" borderId="10">
      <alignment vertical="center"/>
    </xf>
    <xf numFmtId="0" fontId="34" fillId="49" borderId="0"/>
    <xf numFmtId="0" fontId="34" fillId="49" borderId="0"/>
    <xf numFmtId="0" fontId="34" fillId="49" borderId="0"/>
    <xf numFmtId="0" fontId="18" fillId="50" borderId="13"/>
    <xf numFmtId="0" fontId="34" fillId="49" borderId="0"/>
    <xf numFmtId="0" fontId="34" fillId="49" borderId="0"/>
    <xf numFmtId="0" fontId="41" fillId="48" borderId="10">
      <alignment vertical="center"/>
    </xf>
    <xf numFmtId="0" fontId="41" fillId="48" borderId="10">
      <alignment vertical="center"/>
    </xf>
    <xf numFmtId="0" fontId="34" fillId="47" borderId="0"/>
    <xf numFmtId="168" fontId="18" fillId="0" borderId="0"/>
    <xf numFmtId="168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30" fillId="52" borderId="11">
      <alignment vertical="center" wrapText="1"/>
    </xf>
    <xf numFmtId="0" fontId="30" fillId="52" borderId="11">
      <alignment vertical="center" wrapText="1"/>
    </xf>
    <xf numFmtId="0" fontId="18" fillId="36" borderId="0"/>
    <xf numFmtId="0" fontId="18" fillId="36" borderId="0"/>
    <xf numFmtId="0" fontId="18" fillId="36" borderId="0"/>
    <xf numFmtId="0" fontId="18" fillId="36" borderId="0"/>
    <xf numFmtId="0" fontId="18" fillId="36" borderId="0"/>
    <xf numFmtId="0" fontId="30" fillId="52" borderId="11">
      <alignment vertical="center" wrapText="1"/>
    </xf>
    <xf numFmtId="0" fontId="18" fillId="36" borderId="0"/>
    <xf numFmtId="0" fontId="18" fillId="36" borderId="0"/>
    <xf numFmtId="0" fontId="30" fillId="52" borderId="11">
      <alignment vertical="center" wrapText="1"/>
    </xf>
    <xf numFmtId="0" fontId="18" fillId="36" borderId="0"/>
    <xf numFmtId="0" fontId="18" fillId="36" borderId="0"/>
    <xf numFmtId="0" fontId="18" fillId="36" borderId="0"/>
    <xf numFmtId="0" fontId="30" fillId="52" borderId="11">
      <alignment vertical="center" wrapText="1"/>
    </xf>
    <xf numFmtId="0" fontId="18" fillId="36" borderId="0"/>
    <xf numFmtId="0" fontId="18" fillId="36" borderId="0"/>
    <xf numFmtId="0" fontId="18" fillId="36" borderId="0"/>
    <xf numFmtId="0" fontId="30" fillId="52" borderId="11">
      <alignment vertical="center" wrapText="1"/>
    </xf>
    <xf numFmtId="0" fontId="30" fillId="52" borderId="11">
      <alignment vertical="center" wrapText="1"/>
    </xf>
    <xf numFmtId="0" fontId="30" fillId="52" borderId="11">
      <alignment vertical="center" wrapText="1"/>
    </xf>
    <xf numFmtId="0" fontId="30" fillId="52" borderId="11">
      <alignment vertical="center" wrapText="1"/>
    </xf>
    <xf numFmtId="0" fontId="30" fillId="52" borderId="11">
      <alignment vertical="center" wrapText="1"/>
    </xf>
    <xf numFmtId="0" fontId="30" fillId="52" borderId="11">
      <alignment vertical="center" wrapText="1"/>
    </xf>
    <xf numFmtId="0" fontId="30" fillId="52" borderId="11">
      <alignment vertical="center" wrapText="1"/>
    </xf>
    <xf numFmtId="0" fontId="30" fillId="52" borderId="11">
      <alignment vertical="center" wrapText="1"/>
    </xf>
    <xf numFmtId="0" fontId="18" fillId="36" borderId="0"/>
    <xf numFmtId="0" fontId="18" fillId="36" borderId="0"/>
    <xf numFmtId="0" fontId="18" fillId="36" borderId="0"/>
    <xf numFmtId="0" fontId="30" fillId="52" borderId="11">
      <alignment vertical="center" wrapText="1"/>
    </xf>
    <xf numFmtId="0" fontId="18" fillId="36" borderId="0"/>
    <xf numFmtId="0" fontId="30" fillId="52" borderId="11">
      <alignment vertical="center" wrapText="1"/>
    </xf>
    <xf numFmtId="0" fontId="30" fillId="52" borderId="11">
      <alignment vertical="center" wrapText="1"/>
    </xf>
    <xf numFmtId="0" fontId="18" fillId="36" borderId="0"/>
    <xf numFmtId="0" fontId="18" fillId="36" borderId="0"/>
    <xf numFmtId="0" fontId="18" fillId="36" borderId="0"/>
    <xf numFmtId="0" fontId="30" fillId="52" borderId="11">
      <alignment vertical="center" wrapText="1"/>
    </xf>
    <xf numFmtId="0" fontId="18" fillId="36" borderId="0"/>
    <xf numFmtId="0" fontId="30" fillId="52" borderId="11">
      <alignment vertical="center" wrapText="1"/>
    </xf>
    <xf numFmtId="0" fontId="18" fillId="36" borderId="0"/>
    <xf numFmtId="0" fontId="30" fillId="52" borderId="11">
      <alignment vertical="center" wrapText="1"/>
    </xf>
    <xf numFmtId="0" fontId="30" fillId="52" borderId="11">
      <alignment vertical="center" wrapText="1"/>
    </xf>
    <xf numFmtId="0" fontId="30" fillId="52" borderId="11">
      <alignment vertical="center" wrapText="1"/>
    </xf>
    <xf numFmtId="0" fontId="30" fillId="52" borderId="11">
      <alignment vertical="center" wrapText="1"/>
    </xf>
    <xf numFmtId="0" fontId="18" fillId="36" borderId="0"/>
    <xf numFmtId="0" fontId="30" fillId="52" borderId="11">
      <alignment vertical="center" wrapText="1"/>
    </xf>
    <xf numFmtId="0" fontId="18" fillId="36" borderId="0"/>
    <xf numFmtId="0" fontId="18" fillId="36" borderId="0"/>
    <xf numFmtId="0" fontId="30" fillId="52" borderId="11">
      <alignment vertical="center" wrapText="1"/>
    </xf>
    <xf numFmtId="0" fontId="18" fillId="36" borderId="0"/>
    <xf numFmtId="0" fontId="18" fillId="36" borderId="0"/>
    <xf numFmtId="0" fontId="30" fillId="52" borderId="11">
      <alignment vertical="center" wrapText="1"/>
    </xf>
    <xf numFmtId="0" fontId="18" fillId="36" borderId="0"/>
    <xf numFmtId="0" fontId="30" fillId="52" borderId="11">
      <alignment vertical="center" wrapText="1"/>
    </xf>
    <xf numFmtId="0" fontId="18" fillId="36" borderId="0"/>
    <xf numFmtId="0" fontId="30" fillId="52" borderId="11">
      <alignment vertical="center" wrapText="1"/>
    </xf>
    <xf numFmtId="0" fontId="30" fillId="52" borderId="11">
      <alignment vertical="center" wrapText="1"/>
    </xf>
    <xf numFmtId="0" fontId="30" fillId="52" borderId="11">
      <alignment vertical="center" wrapText="1"/>
    </xf>
    <xf numFmtId="0" fontId="30" fillId="52" borderId="11">
      <alignment vertical="center" wrapText="1"/>
    </xf>
    <xf numFmtId="0" fontId="18" fillId="36" borderId="0"/>
    <xf numFmtId="0" fontId="18" fillId="36" borderId="0"/>
    <xf numFmtId="0" fontId="18" fillId="36" borderId="0"/>
    <xf numFmtId="0" fontId="30" fillId="52" borderId="11">
      <alignment vertical="center" wrapText="1"/>
    </xf>
    <xf numFmtId="0" fontId="30" fillId="52" borderId="11">
      <alignment vertical="center" wrapText="1"/>
    </xf>
    <xf numFmtId="0" fontId="30" fillId="52" borderId="11">
      <alignment vertical="center" wrapText="1"/>
    </xf>
    <xf numFmtId="0" fontId="30" fillId="52" borderId="11">
      <alignment vertical="center" wrapText="1"/>
    </xf>
    <xf numFmtId="0" fontId="30" fillId="52" borderId="11">
      <alignment vertical="center" wrapText="1"/>
    </xf>
    <xf numFmtId="0" fontId="30" fillId="52" borderId="11">
      <alignment vertical="center" wrapText="1"/>
    </xf>
    <xf numFmtId="0" fontId="30" fillId="52" borderId="11">
      <alignment vertical="center" wrapText="1"/>
    </xf>
    <xf numFmtId="0" fontId="30" fillId="52" borderId="11">
      <alignment vertical="center" wrapText="1"/>
    </xf>
    <xf numFmtId="0" fontId="30" fillId="52" borderId="11">
      <alignment vertical="center" wrapText="1"/>
    </xf>
    <xf numFmtId="0" fontId="18" fillId="36" borderId="0"/>
    <xf numFmtId="0" fontId="30" fillId="52" borderId="11">
      <alignment vertical="center" wrapText="1"/>
    </xf>
    <xf numFmtId="0" fontId="30" fillId="52" borderId="11">
      <alignment vertical="center" wrapText="1"/>
    </xf>
    <xf numFmtId="0" fontId="18" fillId="36" borderId="0"/>
    <xf numFmtId="0" fontId="30" fillId="52" borderId="11">
      <alignment vertical="center" wrapText="1"/>
    </xf>
    <xf numFmtId="0" fontId="30" fillId="52" borderId="11">
      <alignment vertical="center" wrapText="1"/>
    </xf>
    <xf numFmtId="0" fontId="18" fillId="36" borderId="0"/>
    <xf numFmtId="0" fontId="18" fillId="36" borderId="0"/>
    <xf numFmtId="0" fontId="30" fillId="52" borderId="11">
      <alignment vertical="center" wrapText="1"/>
    </xf>
    <xf numFmtId="0" fontId="30" fillId="52" borderId="11">
      <alignment vertical="center" wrapText="1"/>
    </xf>
    <xf numFmtId="0" fontId="18" fillId="36" borderId="0"/>
    <xf numFmtId="0" fontId="30" fillId="52" borderId="11">
      <alignment vertical="center" wrapText="1"/>
    </xf>
    <xf numFmtId="0" fontId="18" fillId="36" borderId="0"/>
    <xf numFmtId="0" fontId="18" fillId="36" borderId="0"/>
    <xf numFmtId="0" fontId="30" fillId="52" borderId="11">
      <alignment vertical="center" wrapText="1"/>
    </xf>
    <xf numFmtId="0" fontId="18" fillId="36" borderId="0"/>
    <xf numFmtId="0" fontId="30" fillId="52" borderId="11">
      <alignment vertical="center" wrapText="1"/>
    </xf>
    <xf numFmtId="0" fontId="30" fillId="52" borderId="11">
      <alignment vertical="center" wrapText="1"/>
    </xf>
    <xf numFmtId="0" fontId="18" fillId="36" borderId="0"/>
    <xf numFmtId="0" fontId="18" fillId="36" borderId="0"/>
    <xf numFmtId="0" fontId="18" fillId="36" borderId="0"/>
    <xf numFmtId="0" fontId="18" fillId="36" borderId="0"/>
    <xf numFmtId="0" fontId="30" fillId="52" borderId="11">
      <alignment vertical="center" wrapText="1"/>
    </xf>
    <xf numFmtId="0" fontId="18" fillId="36" borderId="0"/>
    <xf numFmtId="0" fontId="30" fillId="52" borderId="11">
      <alignment vertical="center" wrapText="1"/>
    </xf>
    <xf numFmtId="0" fontId="30" fillId="52" borderId="11">
      <alignment vertical="center" wrapText="1"/>
    </xf>
    <xf numFmtId="0" fontId="30" fillId="52" borderId="11">
      <alignment vertical="center" wrapText="1"/>
    </xf>
    <xf numFmtId="0" fontId="18" fillId="36" borderId="0"/>
    <xf numFmtId="0" fontId="18" fillId="36" borderId="0"/>
    <xf numFmtId="0" fontId="18" fillId="36" borderId="0"/>
    <xf numFmtId="0" fontId="30" fillId="52" borderId="11">
      <alignment vertical="center" wrapText="1"/>
    </xf>
    <xf numFmtId="0" fontId="18" fillId="36" borderId="0"/>
    <xf numFmtId="0" fontId="18" fillId="36" borderId="0"/>
    <xf numFmtId="0" fontId="18" fillId="36" borderId="0"/>
    <xf numFmtId="0" fontId="30" fillId="52" borderId="11">
      <alignment vertical="center" wrapText="1"/>
    </xf>
    <xf numFmtId="0" fontId="18" fillId="36" borderId="0"/>
    <xf numFmtId="0" fontId="30" fillId="52" borderId="11">
      <alignment vertical="center" wrapText="1"/>
    </xf>
    <xf numFmtId="0" fontId="30" fillId="52" borderId="11">
      <alignment vertical="center" wrapText="1"/>
    </xf>
    <xf numFmtId="0" fontId="30" fillId="52" borderId="11">
      <alignment vertical="center" wrapText="1"/>
    </xf>
    <xf numFmtId="0" fontId="18" fillId="36" borderId="0"/>
    <xf numFmtId="0" fontId="30" fillId="52" borderId="11">
      <alignment vertical="center" wrapText="1"/>
    </xf>
    <xf numFmtId="0" fontId="30" fillId="52" borderId="11">
      <alignment vertical="center" wrapText="1"/>
    </xf>
    <xf numFmtId="0" fontId="18" fillId="36" borderId="0"/>
    <xf numFmtId="0" fontId="18" fillId="36" borderId="0"/>
    <xf numFmtId="0" fontId="18" fillId="36" borderId="0"/>
    <xf numFmtId="0" fontId="29" fillId="41" borderId="0"/>
    <xf numFmtId="0" fontId="30" fillId="52" borderId="11">
      <alignment vertical="center" wrapText="1"/>
    </xf>
    <xf numFmtId="0" fontId="18" fillId="36" borderId="0"/>
    <xf numFmtId="0" fontId="18" fillId="36" borderId="0"/>
    <xf numFmtId="0" fontId="30" fillId="52" borderId="11">
      <alignment vertical="center" wrapText="1"/>
    </xf>
    <xf numFmtId="0" fontId="30" fillId="52" borderId="11">
      <alignment vertical="center" wrapText="1"/>
    </xf>
    <xf numFmtId="0" fontId="30" fillId="52" borderId="11">
      <alignment vertical="center" wrapText="1"/>
    </xf>
    <xf numFmtId="0" fontId="30" fillId="52" borderId="11">
      <alignment vertical="center" wrapText="1"/>
    </xf>
    <xf numFmtId="0" fontId="18" fillId="36" borderId="0"/>
    <xf numFmtId="0" fontId="30" fillId="52" borderId="11">
      <alignment vertical="center" wrapText="1"/>
    </xf>
    <xf numFmtId="0" fontId="30" fillId="52" borderId="11">
      <alignment vertical="center" wrapText="1"/>
    </xf>
    <xf numFmtId="0" fontId="18" fillId="36" borderId="0"/>
    <xf numFmtId="0" fontId="30" fillId="52" borderId="11">
      <alignment vertical="center" wrapText="1"/>
    </xf>
    <xf numFmtId="0" fontId="30" fillId="52" borderId="11">
      <alignment vertical="center" wrapText="1"/>
    </xf>
    <xf numFmtId="0" fontId="18" fillId="36" borderId="0"/>
    <xf numFmtId="0" fontId="30" fillId="52" borderId="11">
      <alignment vertical="center" wrapText="1"/>
    </xf>
    <xf numFmtId="0" fontId="30" fillId="52" borderId="11">
      <alignment vertical="center" wrapText="1"/>
    </xf>
    <xf numFmtId="0" fontId="18" fillId="36" borderId="0"/>
    <xf numFmtId="0" fontId="30" fillId="52" borderId="11">
      <alignment vertical="center" wrapText="1"/>
    </xf>
    <xf numFmtId="0" fontId="18" fillId="36" borderId="0"/>
    <xf numFmtId="0" fontId="30" fillId="52" borderId="11">
      <alignment vertical="center" wrapText="1"/>
    </xf>
    <xf numFmtId="0" fontId="30" fillId="52" borderId="11">
      <alignment vertical="center" wrapText="1"/>
    </xf>
    <xf numFmtId="0" fontId="30" fillId="52" borderId="11">
      <alignment vertical="center" wrapText="1"/>
    </xf>
    <xf numFmtId="0" fontId="30" fillId="52" borderId="11">
      <alignment vertical="center" wrapText="1"/>
    </xf>
    <xf numFmtId="0" fontId="18" fillId="36" borderId="0"/>
    <xf numFmtId="0" fontId="30" fillId="52" borderId="11">
      <alignment vertical="center" wrapText="1"/>
    </xf>
    <xf numFmtId="0" fontId="18" fillId="36" borderId="0"/>
    <xf numFmtId="0" fontId="18" fillId="36" borderId="0"/>
    <xf numFmtId="0" fontId="18" fillId="36" borderId="0"/>
    <xf numFmtId="0" fontId="30" fillId="52" borderId="11">
      <alignment vertical="center" wrapText="1"/>
    </xf>
    <xf numFmtId="0" fontId="30" fillId="52" borderId="11">
      <alignment vertical="center" wrapText="1"/>
    </xf>
    <xf numFmtId="0" fontId="30" fillId="52" borderId="11">
      <alignment vertical="center" wrapText="1"/>
    </xf>
    <xf numFmtId="0" fontId="30" fillId="52" borderId="11">
      <alignment vertical="center" wrapText="1"/>
    </xf>
    <xf numFmtId="0" fontId="30" fillId="52" borderId="11">
      <alignment vertical="center" wrapText="1"/>
    </xf>
    <xf numFmtId="0" fontId="18" fillId="36" borderId="0"/>
    <xf numFmtId="0" fontId="30" fillId="52" borderId="11">
      <alignment vertical="center" wrapText="1"/>
    </xf>
    <xf numFmtId="0" fontId="30" fillId="52" borderId="11">
      <alignment vertical="center" wrapText="1"/>
    </xf>
    <xf numFmtId="0" fontId="18" fillId="36" borderId="0"/>
    <xf numFmtId="0" fontId="18" fillId="36" borderId="0"/>
    <xf numFmtId="0" fontId="30" fillId="52" borderId="11">
      <alignment vertical="center" wrapText="1"/>
    </xf>
    <xf numFmtId="0" fontId="18" fillId="36" borderId="0"/>
    <xf numFmtId="0" fontId="18" fillId="36" borderId="0"/>
    <xf numFmtId="0" fontId="18" fillId="36" borderId="0"/>
    <xf numFmtId="0" fontId="18" fillId="36" borderId="0"/>
    <xf numFmtId="0" fontId="18" fillId="36" borderId="0"/>
    <xf numFmtId="0" fontId="18" fillId="36" borderId="0"/>
    <xf numFmtId="0" fontId="30" fillId="52" borderId="11">
      <alignment vertical="center" wrapText="1"/>
    </xf>
    <xf numFmtId="0" fontId="30" fillId="52" borderId="11">
      <alignment vertical="center" wrapText="1"/>
    </xf>
    <xf numFmtId="0" fontId="30" fillId="52" borderId="11">
      <alignment vertical="center" wrapText="1"/>
    </xf>
    <xf numFmtId="0" fontId="30" fillId="52" borderId="11">
      <alignment vertical="center" wrapText="1"/>
    </xf>
    <xf numFmtId="0" fontId="18" fillId="36" borderId="0"/>
    <xf numFmtId="0" fontId="30" fillId="52" borderId="11">
      <alignment vertical="center" wrapText="1"/>
    </xf>
    <xf numFmtId="0" fontId="18" fillId="36" borderId="0"/>
    <xf numFmtId="0" fontId="18" fillId="36" borderId="0"/>
    <xf numFmtId="0" fontId="30" fillId="52" borderId="11">
      <alignment vertical="center" wrapText="1"/>
    </xf>
    <xf numFmtId="0" fontId="18" fillId="36" borderId="0"/>
    <xf numFmtId="0" fontId="30" fillId="52" borderId="11">
      <alignment vertical="center" wrapText="1"/>
    </xf>
    <xf numFmtId="0" fontId="30" fillId="52" borderId="11">
      <alignment vertical="center" wrapText="1"/>
    </xf>
    <xf numFmtId="0" fontId="30" fillId="52" borderId="11">
      <alignment vertical="center" wrapText="1"/>
    </xf>
    <xf numFmtId="0" fontId="18" fillId="36" borderId="0"/>
    <xf numFmtId="0" fontId="30" fillId="52" borderId="11">
      <alignment vertical="center" wrapText="1"/>
    </xf>
    <xf numFmtId="0" fontId="30" fillId="52" borderId="11">
      <alignment vertical="center" wrapText="1"/>
    </xf>
    <xf numFmtId="0" fontId="30" fillId="52" borderId="11">
      <alignment vertical="center" wrapText="1"/>
    </xf>
    <xf numFmtId="0" fontId="18" fillId="36" borderId="0"/>
    <xf numFmtId="0" fontId="18" fillId="36" borderId="0"/>
    <xf numFmtId="0" fontId="30" fillId="52" borderId="11">
      <alignment vertical="center" wrapText="1"/>
    </xf>
    <xf numFmtId="0" fontId="30" fillId="52" borderId="11">
      <alignment vertical="center" wrapText="1"/>
    </xf>
    <xf numFmtId="0" fontId="18" fillId="36" borderId="0"/>
    <xf numFmtId="0" fontId="30" fillId="52" borderId="11">
      <alignment vertical="center" wrapText="1"/>
    </xf>
    <xf numFmtId="0" fontId="30" fillId="52" borderId="11">
      <alignment vertical="center" wrapText="1"/>
    </xf>
    <xf numFmtId="0" fontId="30" fillId="52" borderId="11">
      <alignment vertical="center" wrapText="1"/>
    </xf>
    <xf numFmtId="0" fontId="30" fillId="52" borderId="11">
      <alignment vertical="center" wrapText="1"/>
    </xf>
    <xf numFmtId="0" fontId="30" fillId="52" borderId="11">
      <alignment vertical="center" wrapText="1"/>
    </xf>
    <xf numFmtId="0" fontId="30" fillId="52" borderId="11">
      <alignment vertical="center" wrapText="1"/>
    </xf>
    <xf numFmtId="0" fontId="18" fillId="36" borderId="0"/>
    <xf numFmtId="0" fontId="18" fillId="36" borderId="0"/>
    <xf numFmtId="0" fontId="18" fillId="36" borderId="0"/>
    <xf numFmtId="0" fontId="18" fillId="36" borderId="0"/>
    <xf numFmtId="0" fontId="18" fillId="36" borderId="0"/>
    <xf numFmtId="0" fontId="30" fillId="52" borderId="11">
      <alignment vertical="center" wrapText="1"/>
    </xf>
    <xf numFmtId="0" fontId="30" fillId="52" borderId="11">
      <alignment vertical="center" wrapText="1"/>
    </xf>
    <xf numFmtId="0" fontId="30" fillId="52" borderId="11">
      <alignment vertical="center" wrapText="1"/>
    </xf>
    <xf numFmtId="0" fontId="30" fillId="52" borderId="11">
      <alignment vertical="center" wrapText="1"/>
    </xf>
    <xf numFmtId="0" fontId="30" fillId="52" borderId="11">
      <alignment vertical="center" wrapText="1"/>
    </xf>
    <xf numFmtId="0" fontId="30" fillId="52" borderId="11">
      <alignment vertical="center" wrapText="1"/>
    </xf>
    <xf numFmtId="0" fontId="30" fillId="52" borderId="11">
      <alignment vertical="center" wrapText="1"/>
    </xf>
    <xf numFmtId="0" fontId="18" fillId="36" borderId="0"/>
    <xf numFmtId="168" fontId="18" fillId="0" borderId="11">
      <alignment vertical="center" wrapText="1"/>
    </xf>
    <xf numFmtId="168" fontId="18" fillId="0" borderId="11">
      <alignment vertical="center" wrapText="1"/>
    </xf>
    <xf numFmtId="0" fontId="18" fillId="0" borderId="11">
      <alignment vertical="center" wrapText="1"/>
    </xf>
    <xf numFmtId="0" fontId="30" fillId="42" borderId="0"/>
    <xf numFmtId="0" fontId="30" fillId="42" borderId="0"/>
    <xf numFmtId="0" fontId="30" fillId="42" borderId="0"/>
    <xf numFmtId="0" fontId="30" fillId="42" borderId="0"/>
    <xf numFmtId="0" fontId="30" fillId="42" borderId="0"/>
    <xf numFmtId="0" fontId="18" fillId="0" borderId="11">
      <alignment vertical="center" wrapText="1"/>
    </xf>
    <xf numFmtId="0" fontId="30" fillId="42" borderId="0"/>
    <xf numFmtId="0" fontId="30" fillId="42" borderId="0"/>
    <xf numFmtId="0" fontId="18" fillId="0" borderId="11">
      <alignment vertical="center" wrapText="1"/>
    </xf>
    <xf numFmtId="0" fontId="30" fillId="42" borderId="0"/>
    <xf numFmtId="0" fontId="30" fillId="42" borderId="0"/>
    <xf numFmtId="0" fontId="30" fillId="42" borderId="0"/>
    <xf numFmtId="0" fontId="18" fillId="0" borderId="11">
      <alignment vertical="center" wrapText="1"/>
    </xf>
    <xf numFmtId="0" fontId="30" fillId="42" borderId="0"/>
    <xf numFmtId="0" fontId="30" fillId="42" borderId="0"/>
    <xf numFmtId="0" fontId="30" fillId="42" borderId="0"/>
    <xf numFmtId="0" fontId="18" fillId="0" borderId="11">
      <alignment vertical="center" wrapText="1"/>
    </xf>
    <xf numFmtId="0" fontId="18" fillId="0" borderId="11">
      <alignment vertical="center" wrapText="1"/>
    </xf>
    <xf numFmtId="0" fontId="18" fillId="0" borderId="11">
      <alignment vertical="center" wrapText="1"/>
    </xf>
    <xf numFmtId="0" fontId="18" fillId="0" borderId="11">
      <alignment vertical="center" wrapText="1"/>
    </xf>
    <xf numFmtId="0" fontId="18" fillId="0" borderId="11">
      <alignment vertical="center" wrapText="1"/>
    </xf>
    <xf numFmtId="0" fontId="18" fillId="0" borderId="11">
      <alignment vertical="center" wrapText="1"/>
    </xf>
    <xf numFmtId="0" fontId="18" fillId="0" borderId="11">
      <alignment vertical="center" wrapText="1"/>
    </xf>
    <xf numFmtId="0" fontId="18" fillId="0" borderId="11">
      <alignment vertical="center" wrapText="1"/>
    </xf>
    <xf numFmtId="0" fontId="30" fillId="42" borderId="0"/>
    <xf numFmtId="0" fontId="30" fillId="42" borderId="0"/>
    <xf numFmtId="0" fontId="30" fillId="42" borderId="0"/>
    <xf numFmtId="0" fontId="18" fillId="0" borderId="11">
      <alignment vertical="center" wrapText="1"/>
    </xf>
    <xf numFmtId="0" fontId="18" fillId="0" borderId="11">
      <alignment vertical="center" wrapText="1"/>
    </xf>
    <xf numFmtId="0" fontId="18" fillId="0" borderId="11">
      <alignment vertical="center" wrapText="1"/>
    </xf>
    <xf numFmtId="0" fontId="30" fillId="42" borderId="0"/>
    <xf numFmtId="0" fontId="30" fillId="42" borderId="0"/>
    <xf numFmtId="0" fontId="30" fillId="42" borderId="0"/>
    <xf numFmtId="0" fontId="18" fillId="0" borderId="11">
      <alignment vertical="center" wrapText="1"/>
    </xf>
    <xf numFmtId="0" fontId="30" fillId="42" borderId="0"/>
    <xf numFmtId="0" fontId="18" fillId="0" borderId="11">
      <alignment vertical="center" wrapText="1"/>
    </xf>
    <xf numFmtId="0" fontId="30" fillId="42" borderId="0"/>
    <xf numFmtId="0" fontId="18" fillId="0" borderId="11">
      <alignment vertical="center" wrapText="1"/>
    </xf>
    <xf numFmtId="0" fontId="18" fillId="0" borderId="11">
      <alignment vertical="center" wrapText="1"/>
    </xf>
    <xf numFmtId="0" fontId="18" fillId="0" borderId="11">
      <alignment vertical="center" wrapText="1"/>
    </xf>
    <xf numFmtId="0" fontId="18" fillId="0" borderId="11">
      <alignment vertical="center" wrapText="1"/>
    </xf>
    <xf numFmtId="0" fontId="30" fillId="42" borderId="0"/>
    <xf numFmtId="0" fontId="18" fillId="0" borderId="11">
      <alignment vertical="center" wrapText="1"/>
    </xf>
    <xf numFmtId="0" fontId="22" fillId="36" borderId="0"/>
    <xf numFmtId="0" fontId="30" fillId="42" borderId="0"/>
    <xf numFmtId="0" fontId="18" fillId="0" borderId="11">
      <alignment vertical="center" wrapText="1"/>
    </xf>
    <xf numFmtId="0" fontId="30" fillId="42" borderId="0"/>
    <xf numFmtId="0" fontId="30" fillId="42" borderId="0"/>
    <xf numFmtId="0" fontId="18" fillId="0" borderId="11">
      <alignment vertical="center" wrapText="1"/>
    </xf>
    <xf numFmtId="0" fontId="30" fillId="42" borderId="0"/>
    <xf numFmtId="0" fontId="22" fillId="36" borderId="0"/>
    <xf numFmtId="0" fontId="18" fillId="0" borderId="11">
      <alignment vertical="center" wrapText="1"/>
    </xf>
    <xf numFmtId="0" fontId="18" fillId="0" borderId="11">
      <alignment vertical="center" wrapText="1"/>
    </xf>
    <xf numFmtId="0" fontId="18" fillId="0" borderId="11">
      <alignment vertical="center" wrapText="1"/>
    </xf>
    <xf numFmtId="0" fontId="18" fillId="0" borderId="11">
      <alignment vertical="center" wrapText="1"/>
    </xf>
    <xf numFmtId="0" fontId="30" fillId="42" borderId="0"/>
    <xf numFmtId="0" fontId="30" fillId="42" borderId="0"/>
    <xf numFmtId="0" fontId="30" fillId="42" borderId="0"/>
    <xf numFmtId="0" fontId="18" fillId="0" borderId="11">
      <alignment vertical="center" wrapText="1"/>
    </xf>
    <xf numFmtId="0" fontId="18" fillId="0" borderId="11">
      <alignment vertical="center" wrapText="1"/>
    </xf>
    <xf numFmtId="0" fontId="18" fillId="0" borderId="11">
      <alignment vertical="center" wrapText="1"/>
    </xf>
    <xf numFmtId="0" fontId="30" fillId="42" borderId="0"/>
    <xf numFmtId="0" fontId="18" fillId="0" borderId="11">
      <alignment vertical="center" wrapText="1"/>
    </xf>
    <xf numFmtId="0" fontId="18" fillId="0" borderId="11">
      <alignment vertical="center" wrapText="1"/>
    </xf>
    <xf numFmtId="0" fontId="30" fillId="42" borderId="0"/>
    <xf numFmtId="0" fontId="18" fillId="0" borderId="11">
      <alignment vertical="center" wrapText="1"/>
    </xf>
    <xf numFmtId="0" fontId="18" fillId="0" borderId="11">
      <alignment vertical="center" wrapText="1"/>
    </xf>
    <xf numFmtId="0" fontId="30" fillId="42" borderId="0"/>
    <xf numFmtId="0" fontId="18" fillId="0" borderId="11">
      <alignment vertical="center" wrapText="1"/>
    </xf>
    <xf numFmtId="0" fontId="18" fillId="0" borderId="11">
      <alignment vertical="center" wrapText="1"/>
    </xf>
    <xf numFmtId="0" fontId="30" fillId="42" borderId="0"/>
    <xf numFmtId="0" fontId="18" fillId="0" borderId="11">
      <alignment vertical="center" wrapText="1"/>
    </xf>
    <xf numFmtId="0" fontId="30" fillId="42" borderId="0"/>
    <xf numFmtId="0" fontId="30" fillId="42" borderId="0"/>
    <xf numFmtId="0" fontId="18" fillId="0" borderId="11">
      <alignment vertical="center" wrapText="1"/>
    </xf>
    <xf numFmtId="0" fontId="30" fillId="42" borderId="0"/>
    <xf numFmtId="0" fontId="18" fillId="0" borderId="11">
      <alignment vertical="center" wrapText="1"/>
    </xf>
    <xf numFmtId="0" fontId="18" fillId="0" borderId="11">
      <alignment vertical="center" wrapText="1"/>
    </xf>
    <xf numFmtId="0" fontId="30" fillId="42" borderId="0"/>
    <xf numFmtId="0" fontId="30" fillId="42" borderId="0"/>
    <xf numFmtId="0" fontId="30" fillId="42" borderId="0"/>
    <xf numFmtId="0" fontId="30" fillId="42" borderId="0"/>
    <xf numFmtId="0" fontId="18" fillId="0" borderId="11">
      <alignment vertical="center" wrapText="1"/>
    </xf>
    <xf numFmtId="0" fontId="30" fillId="42" borderId="0"/>
    <xf numFmtId="0" fontId="18" fillId="0" borderId="11">
      <alignment vertical="center" wrapText="1"/>
    </xf>
    <xf numFmtId="0" fontId="18" fillId="0" borderId="11">
      <alignment vertical="center" wrapText="1"/>
    </xf>
    <xf numFmtId="0" fontId="30" fillId="42" borderId="0"/>
    <xf numFmtId="0" fontId="30" fillId="42" borderId="0"/>
    <xf numFmtId="0" fontId="30" fillId="42" borderId="0"/>
    <xf numFmtId="0" fontId="18" fillId="0" borderId="11">
      <alignment vertical="center" wrapText="1"/>
    </xf>
    <xf numFmtId="0" fontId="30" fillId="42" borderId="0"/>
    <xf numFmtId="0" fontId="30" fillId="42" borderId="0"/>
    <xf numFmtId="0" fontId="30" fillId="42" borderId="0"/>
    <xf numFmtId="0" fontId="18" fillId="0" borderId="11">
      <alignment vertical="center" wrapText="1"/>
    </xf>
    <xf numFmtId="0" fontId="30" fillId="42" borderId="0"/>
    <xf numFmtId="0" fontId="18" fillId="0" borderId="11">
      <alignment vertical="center" wrapText="1"/>
    </xf>
    <xf numFmtId="0" fontId="18" fillId="0" borderId="11">
      <alignment vertical="center" wrapText="1"/>
    </xf>
    <xf numFmtId="0" fontId="18" fillId="0" borderId="11">
      <alignment vertical="center" wrapText="1"/>
    </xf>
    <xf numFmtId="0" fontId="30" fillId="42" borderId="0"/>
    <xf numFmtId="0" fontId="18" fillId="0" borderId="11">
      <alignment vertical="center" wrapText="1"/>
    </xf>
    <xf numFmtId="0" fontId="18" fillId="0" borderId="11">
      <alignment vertical="center" wrapText="1"/>
    </xf>
    <xf numFmtId="0" fontId="30" fillId="42" borderId="0"/>
    <xf numFmtId="0" fontId="30" fillId="42" borderId="0"/>
    <xf numFmtId="0" fontId="30" fillId="42" borderId="0"/>
    <xf numFmtId="0" fontId="31" fillId="43" borderId="0"/>
    <xf numFmtId="0" fontId="18" fillId="0" borderId="11">
      <alignment vertical="center" wrapText="1"/>
    </xf>
    <xf numFmtId="0" fontId="30" fillId="42" borderId="0"/>
    <xf numFmtId="0" fontId="30" fillId="42" borderId="0"/>
    <xf numFmtId="0" fontId="18" fillId="0" borderId="11">
      <alignment vertical="center" wrapText="1"/>
    </xf>
    <xf numFmtId="0" fontId="18" fillId="0" borderId="11">
      <alignment vertical="center" wrapText="1"/>
    </xf>
    <xf numFmtId="0" fontId="18" fillId="0" borderId="11">
      <alignment vertical="center" wrapText="1"/>
    </xf>
    <xf numFmtId="0" fontId="18" fillId="0" borderId="11">
      <alignment vertical="center" wrapText="1"/>
    </xf>
    <xf numFmtId="0" fontId="30" fillId="42" borderId="0"/>
    <xf numFmtId="0" fontId="18" fillId="0" borderId="11">
      <alignment vertical="center" wrapText="1"/>
    </xf>
    <xf numFmtId="0" fontId="18" fillId="0" borderId="11">
      <alignment vertical="center" wrapText="1"/>
    </xf>
    <xf numFmtId="0" fontId="30" fillId="42" borderId="0"/>
    <xf numFmtId="0" fontId="18" fillId="0" borderId="11">
      <alignment vertical="center" wrapText="1"/>
    </xf>
    <xf numFmtId="0" fontId="30" fillId="42" borderId="0"/>
    <xf numFmtId="0" fontId="18" fillId="0" borderId="11">
      <alignment vertical="center" wrapText="1"/>
    </xf>
    <xf numFmtId="0" fontId="30" fillId="42" borderId="0"/>
    <xf numFmtId="0" fontId="18" fillId="0" borderId="11">
      <alignment vertical="center" wrapText="1"/>
    </xf>
    <xf numFmtId="0" fontId="30" fillId="42" borderId="0"/>
    <xf numFmtId="0" fontId="18" fillId="0" borderId="11">
      <alignment vertical="center" wrapText="1"/>
    </xf>
    <xf numFmtId="0" fontId="18" fillId="0" borderId="11">
      <alignment vertical="center" wrapText="1"/>
    </xf>
    <xf numFmtId="0" fontId="18" fillId="0" borderId="11">
      <alignment vertical="center" wrapText="1"/>
    </xf>
    <xf numFmtId="0" fontId="30" fillId="42" borderId="0"/>
    <xf numFmtId="0" fontId="30" fillId="42" borderId="0"/>
    <xf numFmtId="0" fontId="18" fillId="0" borderId="11">
      <alignment vertical="center" wrapText="1"/>
    </xf>
    <xf numFmtId="0" fontId="18" fillId="0" borderId="11">
      <alignment vertical="center" wrapText="1"/>
    </xf>
    <xf numFmtId="0" fontId="18" fillId="0" borderId="11">
      <alignment vertical="center" wrapText="1"/>
    </xf>
    <xf numFmtId="0" fontId="18" fillId="0" borderId="11">
      <alignment vertical="center" wrapText="1"/>
    </xf>
    <xf numFmtId="0" fontId="18" fillId="0" borderId="11">
      <alignment vertical="center" wrapText="1"/>
    </xf>
    <xf numFmtId="0" fontId="18" fillId="0" borderId="11">
      <alignment vertical="center" wrapText="1"/>
    </xf>
    <xf numFmtId="0" fontId="18" fillId="0" borderId="11">
      <alignment vertical="center" wrapText="1"/>
    </xf>
    <xf numFmtId="0" fontId="30" fillId="42" borderId="0"/>
    <xf numFmtId="0" fontId="30" fillId="42" borderId="0"/>
    <xf numFmtId="0" fontId="30" fillId="42" borderId="0"/>
    <xf numFmtId="0" fontId="30" fillId="42" borderId="0"/>
    <xf numFmtId="0" fontId="30" fillId="42" borderId="0"/>
    <xf numFmtId="0" fontId="22" fillId="36" borderId="0"/>
    <xf numFmtId="0" fontId="18" fillId="0" borderId="11">
      <alignment vertical="center" wrapText="1"/>
    </xf>
    <xf numFmtId="0" fontId="18" fillId="0" borderId="11">
      <alignment vertical="center" wrapText="1"/>
    </xf>
    <xf numFmtId="0" fontId="30" fillId="42" borderId="0"/>
    <xf numFmtId="0" fontId="30" fillId="42" borderId="0"/>
    <xf numFmtId="0" fontId="30" fillId="42" borderId="0"/>
    <xf numFmtId="0" fontId="18" fillId="0" borderId="11">
      <alignment vertical="center" wrapText="1"/>
    </xf>
    <xf numFmtId="0" fontId="18" fillId="0" borderId="11">
      <alignment vertical="center" wrapText="1"/>
    </xf>
    <xf numFmtId="0" fontId="18" fillId="0" borderId="11">
      <alignment vertical="center" wrapText="1"/>
    </xf>
    <xf numFmtId="0" fontId="30" fillId="42" borderId="0"/>
    <xf numFmtId="0" fontId="18" fillId="0" borderId="11">
      <alignment vertical="center" wrapText="1"/>
    </xf>
    <xf numFmtId="0" fontId="18" fillId="0" borderId="11">
      <alignment vertical="center" wrapText="1"/>
    </xf>
    <xf numFmtId="0" fontId="18" fillId="0" borderId="11">
      <alignment vertical="center" wrapText="1"/>
    </xf>
    <xf numFmtId="0" fontId="30" fillId="42" borderId="0"/>
    <xf numFmtId="0" fontId="30" fillId="42" borderId="0"/>
    <xf numFmtId="0" fontId="18" fillId="0" borderId="11">
      <alignment vertical="center" wrapText="1"/>
    </xf>
    <xf numFmtId="0" fontId="18" fillId="0" borderId="11">
      <alignment vertical="center" wrapText="1"/>
    </xf>
    <xf numFmtId="0" fontId="18" fillId="0" borderId="11">
      <alignment vertical="center" wrapText="1"/>
    </xf>
    <xf numFmtId="0" fontId="18" fillId="0" borderId="11">
      <alignment vertical="center" wrapText="1"/>
    </xf>
    <xf numFmtId="0" fontId="30" fillId="42" borderId="0"/>
    <xf numFmtId="0" fontId="30" fillId="42" borderId="0"/>
    <xf numFmtId="0" fontId="30" fillId="42" borderId="0"/>
    <xf numFmtId="0" fontId="30" fillId="42" borderId="0"/>
    <xf numFmtId="0" fontId="30" fillId="42" borderId="0"/>
    <xf numFmtId="0" fontId="18" fillId="0" borderId="11">
      <alignment vertical="center" wrapText="1"/>
    </xf>
    <xf numFmtId="0" fontId="22" fillId="36" borderId="0"/>
    <xf numFmtId="168" fontId="32" fillId="44" borderId="0"/>
    <xf numFmtId="0" fontId="32" fillId="44" borderId="0"/>
    <xf numFmtId="0" fontId="34" fillId="36" borderId="0"/>
    <xf numFmtId="0" fontId="34" fillId="36" borderId="0"/>
    <xf numFmtId="0" fontId="32" fillId="44" borderId="0"/>
    <xf numFmtId="0" fontId="34" fillId="36" borderId="0"/>
    <xf numFmtId="0" fontId="34" fillId="36" borderId="0"/>
    <xf numFmtId="168" fontId="35" fillId="45" borderId="0"/>
    <xf numFmtId="0" fontId="35" fillId="45" borderId="0"/>
    <xf numFmtId="0" fontId="18" fillId="36" borderId="0"/>
    <xf numFmtId="0" fontId="18" fillId="36" borderId="0"/>
    <xf numFmtId="0" fontId="35" fillId="45" borderId="0"/>
    <xf numFmtId="0" fontId="18" fillId="36" borderId="0"/>
    <xf numFmtId="0" fontId="18" fillId="36" borderId="0"/>
    <xf numFmtId="168" fontId="37" fillId="0" borderId="0"/>
    <xf numFmtId="0" fontId="37" fillId="0" borderId="0"/>
    <xf numFmtId="0" fontId="37" fillId="36" borderId="0"/>
    <xf numFmtId="0" fontId="37" fillId="36" borderId="0"/>
    <xf numFmtId="0" fontId="37" fillId="0" borderId="0"/>
    <xf numFmtId="0" fontId="37" fillId="36" borderId="0"/>
    <xf numFmtId="0" fontId="37" fillId="36" borderId="0"/>
    <xf numFmtId="168" fontId="38" fillId="0" borderId="0"/>
    <xf numFmtId="0" fontId="38" fillId="0" borderId="0"/>
    <xf numFmtId="0" fontId="38" fillId="36" borderId="0"/>
    <xf numFmtId="0" fontId="38" fillId="36" borderId="0"/>
    <xf numFmtId="0" fontId="38" fillId="0" borderId="0"/>
    <xf numFmtId="0" fontId="38" fillId="36" borderId="0"/>
    <xf numFmtId="0" fontId="38" fillId="36" borderId="0"/>
    <xf numFmtId="168" fontId="39" fillId="0" borderId="0"/>
    <xf numFmtId="0" fontId="39" fillId="0" borderId="0"/>
    <xf numFmtId="0" fontId="39" fillId="36" borderId="0"/>
    <xf numFmtId="0" fontId="39" fillId="36" borderId="0"/>
    <xf numFmtId="0" fontId="39" fillId="0" borderId="0"/>
    <xf numFmtId="0" fontId="39" fillId="36" borderId="0"/>
    <xf numFmtId="0" fontId="39" fillId="36" borderId="0"/>
    <xf numFmtId="0" fontId="43" fillId="0" borderId="0"/>
    <xf numFmtId="0" fontId="44" fillId="0" borderId="0" applyNumberFormat="0" applyFill="0" applyBorder="0" applyAlignment="0" applyProtection="0">
      <alignment vertical="top"/>
      <protection locked="0"/>
    </xf>
    <xf numFmtId="0" fontId="45" fillId="0" borderId="0" applyNumberFormat="0" applyFill="0" applyBorder="0" applyAlignment="0" applyProtection="0">
      <alignment vertical="top"/>
      <protection locked="0"/>
    </xf>
    <xf numFmtId="0" fontId="46" fillId="0" borderId="0"/>
    <xf numFmtId="173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47" fillId="26" borderId="0" applyNumberFormat="0" applyBorder="0" applyAlignment="0" applyProtection="0"/>
    <xf numFmtId="0" fontId="47" fillId="30" borderId="0" applyNumberFormat="0" applyBorder="0" applyAlignment="0" applyProtection="0"/>
    <xf numFmtId="0" fontId="48" fillId="5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48" fillId="5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48" fillId="5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48" fillId="5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48" fillId="53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48" fillId="57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48" fillId="58" borderId="0" applyNumberFormat="0" applyBorder="0" applyAlignment="0" applyProtection="0"/>
    <xf numFmtId="0" fontId="48" fillId="59" borderId="0" applyNumberFormat="0" applyBorder="0" applyAlignment="0" applyProtection="0"/>
    <xf numFmtId="0" fontId="48" fillId="60" borderId="0" applyNumberFormat="0" applyBorder="0" applyAlignment="0" applyProtection="0"/>
    <xf numFmtId="0" fontId="48" fillId="61" borderId="0" applyNumberFormat="0" applyBorder="0" applyAlignment="0" applyProtection="0"/>
    <xf numFmtId="0" fontId="48" fillId="62" borderId="0" applyNumberFormat="0" applyBorder="0" applyAlignment="0" applyProtection="0"/>
    <xf numFmtId="0" fontId="48" fillId="57" borderId="0" applyNumberFormat="0" applyBorder="0" applyAlignment="0" applyProtection="0"/>
    <xf numFmtId="0" fontId="48" fillId="58" borderId="0" applyNumberFormat="0" applyBorder="0" applyAlignment="0" applyProtection="0"/>
    <xf numFmtId="0" fontId="48" fillId="59" borderId="0" applyNumberFormat="0" applyBorder="0" applyAlignment="0" applyProtection="0"/>
    <xf numFmtId="0" fontId="48" fillId="60" borderId="0" applyNumberFormat="0" applyBorder="0" applyAlignment="0" applyProtection="0"/>
    <xf numFmtId="0" fontId="48" fillId="61" borderId="0" applyNumberFormat="0" applyBorder="0" applyAlignment="0" applyProtection="0"/>
    <xf numFmtId="0" fontId="48" fillId="62" borderId="0" applyNumberFormat="0" applyBorder="0" applyAlignment="0" applyProtection="0"/>
    <xf numFmtId="0" fontId="48" fillId="57" borderId="0" applyNumberFormat="0" applyBorder="0" applyAlignment="0" applyProtection="0"/>
    <xf numFmtId="175" fontId="18" fillId="36" borderId="14" applyNumberFormat="0" applyFill="0" applyBorder="0">
      <alignment vertical="top" wrapText="1"/>
    </xf>
    <xf numFmtId="175" fontId="18" fillId="36" borderId="14" applyNumberFormat="0" applyFill="0" applyBorder="0">
      <alignment vertical="top" wrapText="1"/>
    </xf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47" fillId="11" borderId="0" applyNumberFormat="0" applyBorder="0" applyAlignment="0" applyProtection="0"/>
    <xf numFmtId="0" fontId="47" fillId="15" borderId="0" applyNumberFormat="0" applyBorder="0" applyAlignment="0" applyProtection="0"/>
    <xf numFmtId="0" fontId="1" fillId="19" borderId="0" applyNumberFormat="0" applyBorder="0" applyAlignment="0" applyProtection="0"/>
    <xf numFmtId="0" fontId="47" fillId="23" borderId="0" applyNumberFormat="0" applyBorder="0" applyAlignment="0" applyProtection="0"/>
    <xf numFmtId="0" fontId="47" fillId="27" borderId="0" applyNumberFormat="0" applyBorder="0" applyAlignment="0" applyProtection="0"/>
    <xf numFmtId="0" fontId="47" fillId="31" borderId="0" applyNumberFormat="0" applyBorder="0" applyAlignment="0" applyProtection="0"/>
    <xf numFmtId="0" fontId="48" fillId="53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48" fillId="54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48" fillId="63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48" fillId="64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48" fillId="5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48" fillId="5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48" fillId="65" borderId="0" applyNumberFormat="0" applyBorder="0" applyAlignment="0" applyProtection="0"/>
    <xf numFmtId="0" fontId="48" fillId="66" borderId="0" applyNumberFormat="0" applyBorder="0" applyAlignment="0" applyProtection="0"/>
    <xf numFmtId="0" fontId="48" fillId="67" borderId="0" applyNumberFormat="0" applyBorder="0" applyAlignment="0" applyProtection="0"/>
    <xf numFmtId="0" fontId="48" fillId="61" borderId="0" applyNumberFormat="0" applyBorder="0" applyAlignment="0" applyProtection="0"/>
    <xf numFmtId="0" fontId="48" fillId="65" borderId="0" applyNumberFormat="0" applyBorder="0" applyAlignment="0" applyProtection="0"/>
    <xf numFmtId="0" fontId="48" fillId="68" borderId="0" applyNumberFormat="0" applyBorder="0" applyAlignment="0" applyProtection="0"/>
    <xf numFmtId="0" fontId="48" fillId="65" borderId="0" applyNumberFormat="0" applyBorder="0" applyAlignment="0" applyProtection="0"/>
    <xf numFmtId="0" fontId="48" fillId="66" borderId="0" applyNumberFormat="0" applyBorder="0" applyAlignment="0" applyProtection="0"/>
    <xf numFmtId="0" fontId="48" fillId="67" borderId="0" applyNumberFormat="0" applyBorder="0" applyAlignment="0" applyProtection="0"/>
    <xf numFmtId="0" fontId="48" fillId="61" borderId="0" applyNumberFormat="0" applyBorder="0" applyAlignment="0" applyProtection="0"/>
    <xf numFmtId="0" fontId="48" fillId="65" borderId="0" applyNumberFormat="0" applyBorder="0" applyAlignment="0" applyProtection="0"/>
    <xf numFmtId="0" fontId="48" fillId="68" borderId="0" applyNumberFormat="0" applyBorder="0" applyAlignment="0" applyProtection="0"/>
    <xf numFmtId="0" fontId="16" fillId="12" borderId="0" applyNumberFormat="0" applyBorder="0" applyAlignment="0" applyProtection="0"/>
    <xf numFmtId="0" fontId="16" fillId="16" borderId="0" applyNumberFormat="0" applyBorder="0" applyAlignment="0" applyProtection="0"/>
    <xf numFmtId="0" fontId="16" fillId="20" borderId="0" applyNumberFormat="0" applyBorder="0" applyAlignment="0" applyProtection="0"/>
    <xf numFmtId="0" fontId="16" fillId="24" borderId="0" applyNumberFormat="0" applyBorder="0" applyAlignment="0" applyProtection="0"/>
    <xf numFmtId="0" fontId="16" fillId="28" borderId="0" applyNumberFormat="0" applyBorder="0" applyAlignment="0" applyProtection="0"/>
    <xf numFmtId="0" fontId="16" fillId="32" borderId="0" applyNumberFormat="0" applyBorder="0" applyAlignment="0" applyProtection="0"/>
    <xf numFmtId="0" fontId="49" fillId="12" borderId="0" applyNumberFormat="0" applyBorder="0" applyAlignment="0" applyProtection="0"/>
    <xf numFmtId="0" fontId="49" fillId="16" borderId="0" applyNumberFormat="0" applyBorder="0" applyAlignment="0" applyProtection="0"/>
    <xf numFmtId="0" fontId="16" fillId="20" borderId="0" applyNumberFormat="0" applyBorder="0" applyAlignment="0" applyProtection="0"/>
    <xf numFmtId="0" fontId="16" fillId="24" borderId="0" applyNumberFormat="0" applyBorder="0" applyAlignment="0" applyProtection="0"/>
    <xf numFmtId="0" fontId="49" fillId="28" borderId="0" applyNumberFormat="0" applyBorder="0" applyAlignment="0" applyProtection="0"/>
    <xf numFmtId="0" fontId="16" fillId="32" borderId="0" applyNumberFormat="0" applyBorder="0" applyAlignment="0" applyProtection="0"/>
    <xf numFmtId="0" fontId="50" fillId="53" borderId="0" applyNumberFormat="0" applyBorder="0" applyAlignment="0" applyProtection="0"/>
    <xf numFmtId="0" fontId="16" fillId="12" borderId="0" applyNumberFormat="0" applyBorder="0" applyAlignment="0" applyProtection="0"/>
    <xf numFmtId="0" fontId="50" fillId="54" borderId="0" applyNumberFormat="0" applyBorder="0" applyAlignment="0" applyProtection="0"/>
    <xf numFmtId="0" fontId="16" fillId="16" borderId="0" applyNumberFormat="0" applyBorder="0" applyAlignment="0" applyProtection="0"/>
    <xf numFmtId="0" fontId="50" fillId="63" borderId="0" applyNumberFormat="0" applyBorder="0" applyAlignment="0" applyProtection="0"/>
    <xf numFmtId="0" fontId="16" fillId="20" borderId="0" applyNumberFormat="0" applyBorder="0" applyAlignment="0" applyProtection="0"/>
    <xf numFmtId="0" fontId="50" fillId="64" borderId="0" applyNumberFormat="0" applyBorder="0" applyAlignment="0" applyProtection="0"/>
    <xf numFmtId="0" fontId="16" fillId="24" borderId="0" applyNumberFormat="0" applyBorder="0" applyAlignment="0" applyProtection="0"/>
    <xf numFmtId="0" fontId="50" fillId="69" borderId="0" applyNumberFormat="0" applyBorder="0" applyAlignment="0" applyProtection="0"/>
    <xf numFmtId="0" fontId="16" fillId="28" borderId="0" applyNumberFormat="0" applyBorder="0" applyAlignment="0" applyProtection="0"/>
    <xf numFmtId="0" fontId="50" fillId="57" borderId="0" applyNumberFormat="0" applyBorder="0" applyAlignment="0" applyProtection="0"/>
    <xf numFmtId="0" fontId="16" fillId="3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50" fillId="70" borderId="0" applyNumberFormat="0" applyBorder="0" applyAlignment="0" applyProtection="0"/>
    <xf numFmtId="0" fontId="50" fillId="66" borderId="0" applyNumberFormat="0" applyBorder="0" applyAlignment="0" applyProtection="0"/>
    <xf numFmtId="0" fontId="50" fillId="67" borderId="0" applyNumberFormat="0" applyBorder="0" applyAlignment="0" applyProtection="0"/>
    <xf numFmtId="0" fontId="50" fillId="71" borderId="0" applyNumberFormat="0" applyBorder="0" applyAlignment="0" applyProtection="0"/>
    <xf numFmtId="0" fontId="50" fillId="69" borderId="0" applyNumberFormat="0" applyBorder="0" applyAlignment="0" applyProtection="0"/>
    <xf numFmtId="0" fontId="50" fillId="72" borderId="0" applyNumberFormat="0" applyBorder="0" applyAlignment="0" applyProtection="0"/>
    <xf numFmtId="0" fontId="50" fillId="70" borderId="0" applyNumberFormat="0" applyBorder="0" applyAlignment="0" applyProtection="0"/>
    <xf numFmtId="0" fontId="50" fillId="66" borderId="0" applyNumberFormat="0" applyBorder="0" applyAlignment="0" applyProtection="0"/>
    <xf numFmtId="0" fontId="50" fillId="67" borderId="0" applyNumberFormat="0" applyBorder="0" applyAlignment="0" applyProtection="0"/>
    <xf numFmtId="0" fontId="50" fillId="71" borderId="0" applyNumberFormat="0" applyBorder="0" applyAlignment="0" applyProtection="0"/>
    <xf numFmtId="0" fontId="50" fillId="69" borderId="0" applyNumberFormat="0" applyBorder="0" applyAlignment="0" applyProtection="0"/>
    <xf numFmtId="0" fontId="50" fillId="72" borderId="0" applyNumberFormat="0" applyBorder="0" applyAlignment="0" applyProtection="0"/>
    <xf numFmtId="168" fontId="18" fillId="0" borderId="15" applyBorder="0"/>
    <xf numFmtId="168" fontId="18" fillId="0" borderId="15" applyBorder="0"/>
    <xf numFmtId="0" fontId="51" fillId="73" borderId="0" applyNumberFormat="0" applyBorder="0" applyAlignment="0" applyProtection="0"/>
    <xf numFmtId="0" fontId="48" fillId="74" borderId="0" applyNumberFormat="0" applyBorder="0" applyAlignment="0" applyProtection="0"/>
    <xf numFmtId="0" fontId="51" fillId="73" borderId="0" applyNumberFormat="0" applyBorder="0" applyAlignment="0" applyProtection="0"/>
    <xf numFmtId="0" fontId="48" fillId="75" borderId="0" applyNumberFormat="0" applyBorder="0" applyAlignment="0" applyProtection="0"/>
    <xf numFmtId="0" fontId="52" fillId="74" borderId="0" applyNumberFormat="0" applyBorder="0" applyAlignment="0" applyProtection="0"/>
    <xf numFmtId="0" fontId="50" fillId="76" borderId="0" applyNumberFormat="0" applyBorder="0" applyAlignment="0" applyProtection="0"/>
    <xf numFmtId="0" fontId="49" fillId="9" borderId="0" applyNumberFormat="0" applyBorder="0" applyAlignment="0" applyProtection="0"/>
    <xf numFmtId="0" fontId="49" fillId="9" borderId="0" applyNumberFormat="0" applyBorder="0" applyAlignment="0" applyProtection="0"/>
    <xf numFmtId="0" fontId="16" fillId="9" borderId="0" applyNumberFormat="0" applyBorder="0" applyAlignment="0" applyProtection="0"/>
    <xf numFmtId="0" fontId="49" fillId="9" borderId="0" applyNumberFormat="0" applyBorder="0" applyAlignment="0" applyProtection="0"/>
    <xf numFmtId="0" fontId="49" fillId="9" borderId="0" applyNumberFormat="0" applyBorder="0" applyAlignment="0" applyProtection="0"/>
    <xf numFmtId="0" fontId="49" fillId="9" borderId="0" applyNumberFormat="0" applyBorder="0" applyAlignment="0" applyProtection="0"/>
    <xf numFmtId="0" fontId="49" fillId="9" borderId="0" applyNumberFormat="0" applyBorder="0" applyAlignment="0" applyProtection="0"/>
    <xf numFmtId="0" fontId="49" fillId="9" borderId="0" applyNumberFormat="0" applyBorder="0" applyAlignment="0" applyProtection="0"/>
    <xf numFmtId="0" fontId="49" fillId="9" borderId="0" applyNumberFormat="0" applyBorder="0" applyAlignment="0" applyProtection="0"/>
    <xf numFmtId="0" fontId="49" fillId="9" borderId="0" applyNumberFormat="0" applyBorder="0" applyAlignment="0" applyProtection="0"/>
    <xf numFmtId="0" fontId="51" fillId="77" borderId="0" applyNumberFormat="0" applyBorder="0" applyAlignment="0" applyProtection="0"/>
    <xf numFmtId="0" fontId="48" fillId="78" borderId="0" applyNumberFormat="0" applyBorder="0" applyAlignment="0" applyProtection="0"/>
    <xf numFmtId="0" fontId="51" fillId="79" borderId="0" applyNumberFormat="0" applyBorder="0" applyAlignment="0" applyProtection="0"/>
    <xf numFmtId="0" fontId="48" fillId="80" borderId="0" applyNumberFormat="0" applyBorder="0" applyAlignment="0" applyProtection="0"/>
    <xf numFmtId="0" fontId="52" fillId="81" borderId="0" applyNumberFormat="0" applyBorder="0" applyAlignment="0" applyProtection="0"/>
    <xf numFmtId="0" fontId="50" fillId="81" borderId="0" applyNumberFormat="0" applyBorder="0" applyAlignment="0" applyProtection="0"/>
    <xf numFmtId="0" fontId="49" fillId="13" borderId="0" applyNumberFormat="0" applyBorder="0" applyAlignment="0" applyProtection="0"/>
    <xf numFmtId="0" fontId="49" fillId="13" borderId="0" applyNumberFormat="0" applyBorder="0" applyAlignment="0" applyProtection="0"/>
    <xf numFmtId="0" fontId="16" fillId="13" borderId="0" applyNumberFormat="0" applyBorder="0" applyAlignment="0" applyProtection="0"/>
    <xf numFmtId="0" fontId="49" fillId="13" borderId="0" applyNumberFormat="0" applyBorder="0" applyAlignment="0" applyProtection="0"/>
    <xf numFmtId="0" fontId="49" fillId="13" borderId="0" applyNumberFormat="0" applyBorder="0" applyAlignment="0" applyProtection="0"/>
    <xf numFmtId="0" fontId="49" fillId="13" borderId="0" applyNumberFormat="0" applyBorder="0" applyAlignment="0" applyProtection="0"/>
    <xf numFmtId="0" fontId="49" fillId="13" borderId="0" applyNumberFormat="0" applyBorder="0" applyAlignment="0" applyProtection="0"/>
    <xf numFmtId="0" fontId="49" fillId="13" borderId="0" applyNumberFormat="0" applyBorder="0" applyAlignment="0" applyProtection="0"/>
    <xf numFmtId="0" fontId="49" fillId="13" borderId="0" applyNumberFormat="0" applyBorder="0" applyAlignment="0" applyProtection="0"/>
    <xf numFmtId="0" fontId="49" fillId="13" borderId="0" applyNumberFormat="0" applyBorder="0" applyAlignment="0" applyProtection="0"/>
    <xf numFmtId="0" fontId="51" fillId="77" borderId="0" applyNumberFormat="0" applyBorder="0" applyAlignment="0" applyProtection="0"/>
    <xf numFmtId="0" fontId="48" fillId="82" borderId="0" applyNumberFormat="0" applyBorder="0" applyAlignment="0" applyProtection="0"/>
    <xf numFmtId="0" fontId="51" fillId="83" borderId="0" applyNumberFormat="0" applyBorder="0" applyAlignment="0" applyProtection="0"/>
    <xf numFmtId="0" fontId="48" fillId="84" borderId="0" applyNumberFormat="0" applyBorder="0" applyAlignment="0" applyProtection="0"/>
    <xf numFmtId="0" fontId="52" fillId="79" borderId="0" applyNumberFormat="0" applyBorder="0" applyAlignment="0" applyProtection="0"/>
    <xf numFmtId="0" fontId="50" fillId="79" borderId="0" applyNumberFormat="0" applyBorder="0" applyAlignment="0" applyProtection="0"/>
    <xf numFmtId="0" fontId="49" fillId="17" borderId="0" applyNumberFormat="0" applyBorder="0" applyAlignment="0" applyProtection="0"/>
    <xf numFmtId="0" fontId="49" fillId="17" borderId="0" applyNumberFormat="0" applyBorder="0" applyAlignment="0" applyProtection="0"/>
    <xf numFmtId="0" fontId="16" fillId="17" borderId="0" applyNumberFormat="0" applyBorder="0" applyAlignment="0" applyProtection="0"/>
    <xf numFmtId="0" fontId="49" fillId="17" borderId="0" applyNumberFormat="0" applyBorder="0" applyAlignment="0" applyProtection="0"/>
    <xf numFmtId="0" fontId="49" fillId="17" borderId="0" applyNumberFormat="0" applyBorder="0" applyAlignment="0" applyProtection="0"/>
    <xf numFmtId="0" fontId="49" fillId="17" borderId="0" applyNumberFormat="0" applyBorder="0" applyAlignment="0" applyProtection="0"/>
    <xf numFmtId="0" fontId="49" fillId="17" borderId="0" applyNumberFormat="0" applyBorder="0" applyAlignment="0" applyProtection="0"/>
    <xf numFmtId="0" fontId="49" fillId="17" borderId="0" applyNumberFormat="0" applyBorder="0" applyAlignment="0" applyProtection="0"/>
    <xf numFmtId="0" fontId="49" fillId="17" borderId="0" applyNumberFormat="0" applyBorder="0" applyAlignment="0" applyProtection="0"/>
    <xf numFmtId="0" fontId="49" fillId="17" borderId="0" applyNumberFormat="0" applyBorder="0" applyAlignment="0" applyProtection="0"/>
    <xf numFmtId="0" fontId="51" fillId="73" borderId="0" applyNumberFormat="0" applyBorder="0" applyAlignment="0" applyProtection="0"/>
    <xf numFmtId="0" fontId="48" fillId="84" borderId="0" applyNumberFormat="0" applyBorder="0" applyAlignment="0" applyProtection="0"/>
    <xf numFmtId="0" fontId="51" fillId="79" borderId="0" applyNumberFormat="0" applyBorder="0" applyAlignment="0" applyProtection="0"/>
    <xf numFmtId="0" fontId="48" fillId="79" borderId="0" applyNumberFormat="0" applyBorder="0" applyAlignment="0" applyProtection="0"/>
    <xf numFmtId="0" fontId="52" fillId="79" borderId="0" applyNumberFormat="0" applyBorder="0" applyAlignment="0" applyProtection="0"/>
    <xf numFmtId="0" fontId="50" fillId="79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16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51" fillId="85" borderId="0" applyNumberFormat="0" applyBorder="0" applyAlignment="0" applyProtection="0"/>
    <xf numFmtId="0" fontId="48" fillId="74" borderId="0" applyNumberFormat="0" applyBorder="0" applyAlignment="0" applyProtection="0"/>
    <xf numFmtId="0" fontId="51" fillId="73" borderId="0" applyNumberFormat="0" applyBorder="0" applyAlignment="0" applyProtection="0"/>
    <xf numFmtId="0" fontId="48" fillId="75" borderId="0" applyNumberFormat="0" applyBorder="0" applyAlignment="0" applyProtection="0"/>
    <xf numFmtId="0" fontId="52" fillId="74" borderId="0" applyNumberFormat="0" applyBorder="0" applyAlignment="0" applyProtection="0"/>
    <xf numFmtId="0" fontId="50" fillId="7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16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51" fillId="77" borderId="0" applyNumberFormat="0" applyBorder="0" applyAlignment="0" applyProtection="0"/>
    <xf numFmtId="0" fontId="48" fillId="77" borderId="0" applyNumberFormat="0" applyBorder="0" applyAlignment="0" applyProtection="0"/>
    <xf numFmtId="0" fontId="51" fillId="86" borderId="0" applyNumberFormat="0" applyBorder="0" applyAlignment="0" applyProtection="0"/>
    <xf numFmtId="0" fontId="48" fillId="80" borderId="0" applyNumberFormat="0" applyBorder="0" applyAlignment="0" applyProtection="0"/>
    <xf numFmtId="0" fontId="52" fillId="86" borderId="0" applyNumberFormat="0" applyBorder="0" applyAlignment="0" applyProtection="0"/>
    <xf numFmtId="0" fontId="50" fillId="86" borderId="0" applyNumberFormat="0" applyBorder="0" applyAlignment="0" applyProtection="0"/>
    <xf numFmtId="0" fontId="49" fillId="29" borderId="0" applyNumberFormat="0" applyBorder="0" applyAlignment="0" applyProtection="0"/>
    <xf numFmtId="0" fontId="49" fillId="29" borderId="0" applyNumberFormat="0" applyBorder="0" applyAlignment="0" applyProtection="0"/>
    <xf numFmtId="0" fontId="16" fillId="29" borderId="0" applyNumberFormat="0" applyBorder="0" applyAlignment="0" applyProtection="0"/>
    <xf numFmtId="0" fontId="49" fillId="29" borderId="0" applyNumberFormat="0" applyBorder="0" applyAlignment="0" applyProtection="0"/>
    <xf numFmtId="0" fontId="49" fillId="29" borderId="0" applyNumberFormat="0" applyBorder="0" applyAlignment="0" applyProtection="0"/>
    <xf numFmtId="0" fontId="49" fillId="29" borderId="0" applyNumberFormat="0" applyBorder="0" applyAlignment="0" applyProtection="0"/>
    <xf numFmtId="0" fontId="49" fillId="29" borderId="0" applyNumberFormat="0" applyBorder="0" applyAlignment="0" applyProtection="0"/>
    <xf numFmtId="0" fontId="49" fillId="29" borderId="0" applyNumberFormat="0" applyBorder="0" applyAlignment="0" applyProtection="0"/>
    <xf numFmtId="0" fontId="49" fillId="29" borderId="0" applyNumberFormat="0" applyBorder="0" applyAlignment="0" applyProtection="0"/>
    <xf numFmtId="0" fontId="49" fillId="29" borderId="0" applyNumberFormat="0" applyBorder="0" applyAlignment="0" applyProtection="0"/>
    <xf numFmtId="1" fontId="28" fillId="87" borderId="16" applyNumberFormat="0" applyBorder="0"/>
    <xf numFmtId="168" fontId="53" fillId="88" borderId="0" applyNumberFormat="0" applyBorder="0" applyAlignment="0" applyProtection="0"/>
    <xf numFmtId="0" fontId="53" fillId="88" borderId="0" applyNumberFormat="0" applyBorder="0" applyAlignment="0" applyProtection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176" fontId="18" fillId="0" borderId="0" applyFont="0" applyFill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5" borderId="0" applyNumberFormat="0" applyBorder="0" applyAlignment="0" applyProtection="0"/>
    <xf numFmtId="0" fontId="16" fillId="25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55" fillId="0" borderId="0">
      <alignment horizontal="center" wrapText="1"/>
      <protection locked="0"/>
    </xf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9" fillId="6" borderId="5" applyNumberFormat="0" applyAlignment="0" applyProtection="0"/>
    <xf numFmtId="0" fontId="9" fillId="6" borderId="5" applyNumberFormat="0" applyAlignment="0" applyProtection="0"/>
    <xf numFmtId="0" fontId="18" fillId="0" borderId="0"/>
    <xf numFmtId="0" fontId="56" fillId="0" borderId="0" applyNumberFormat="0" applyFill="0" applyBorder="0" applyAlignment="0" applyProtection="0"/>
    <xf numFmtId="168" fontId="18" fillId="89" borderId="17" applyBorder="0"/>
    <xf numFmtId="168" fontId="18" fillId="89" borderId="17" applyBorder="0"/>
    <xf numFmtId="168" fontId="18" fillId="89" borderId="17" applyBorder="0"/>
    <xf numFmtId="0" fontId="18" fillId="89" borderId="17" applyBorder="0"/>
    <xf numFmtId="168" fontId="18" fillId="89" borderId="17" applyBorder="0"/>
    <xf numFmtId="0" fontId="18" fillId="89" borderId="17" applyBorder="0"/>
    <xf numFmtId="0" fontId="57" fillId="59" borderId="0" applyNumberFormat="0" applyBorder="0" applyAlignment="0" applyProtection="0"/>
    <xf numFmtId="0" fontId="6" fillId="3" borderId="0" applyNumberFormat="0" applyBorder="0" applyAlignment="0" applyProtection="0"/>
    <xf numFmtId="0" fontId="10" fillId="6" borderId="4" applyNumberFormat="0" applyAlignment="0" applyProtection="0"/>
    <xf numFmtId="0" fontId="10" fillId="6" borderId="4" applyNumberFormat="0" applyAlignment="0" applyProtection="0"/>
    <xf numFmtId="168" fontId="58" fillId="0" borderId="0" applyNumberFormat="0" applyFill="0" applyBorder="0" applyAlignment="0" applyProtection="0">
      <alignment vertical="top"/>
      <protection locked="0"/>
    </xf>
    <xf numFmtId="0" fontId="22" fillId="0" borderId="0" applyFont="0" applyFill="0" applyBorder="0" applyAlignment="0" applyProtection="0"/>
    <xf numFmtId="177" fontId="59" fillId="0" borderId="17" applyNumberFormat="0" applyFont="0" applyFill="0" applyBorder="0" applyAlignment="0"/>
    <xf numFmtId="175" fontId="60" fillId="0" borderId="0" applyNumberFormat="0" applyFill="0">
      <alignment vertical="top" wrapText="1"/>
    </xf>
    <xf numFmtId="0" fontId="61" fillId="60" borderId="0" applyNumberFormat="0" applyBorder="0" applyAlignment="0" applyProtection="0"/>
    <xf numFmtId="0" fontId="62" fillId="0" borderId="0" applyNumberFormat="0" applyFill="0" applyBorder="0" applyProtection="0">
      <alignment horizontal="left"/>
    </xf>
    <xf numFmtId="0" fontId="54" fillId="0" borderId="0"/>
    <xf numFmtId="0" fontId="54" fillId="0" borderId="0"/>
    <xf numFmtId="178" fontId="24" fillId="0" borderId="0" applyFont="0" applyFill="0" applyBorder="0" applyAlignment="0" applyProtection="0"/>
    <xf numFmtId="168" fontId="18" fillId="0" borderId="0" applyFill="0" applyBorder="0" applyAlignment="0"/>
    <xf numFmtId="168" fontId="18" fillId="0" borderId="0" applyFill="0" applyBorder="0" applyAlignment="0"/>
    <xf numFmtId="0" fontId="18" fillId="0" borderId="0" applyFill="0" applyBorder="0" applyAlignment="0"/>
    <xf numFmtId="179" fontId="18" fillId="0" borderId="0" applyFill="0" applyBorder="0" applyAlignment="0"/>
    <xf numFmtId="179" fontId="18" fillId="0" borderId="0" applyFill="0" applyBorder="0" applyAlignment="0"/>
    <xf numFmtId="180" fontId="18" fillId="0" borderId="0" applyFill="0" applyBorder="0" applyAlignment="0"/>
    <xf numFmtId="181" fontId="18" fillId="0" borderId="0" applyFill="0" applyBorder="0" applyAlignment="0"/>
    <xf numFmtId="181" fontId="18" fillId="0" borderId="0" applyFill="0" applyBorder="0" applyAlignment="0"/>
    <xf numFmtId="182" fontId="18" fillId="0" borderId="0" applyFill="0" applyBorder="0" applyAlignment="0"/>
    <xf numFmtId="183" fontId="18" fillId="0" borderId="0" applyFill="0" applyBorder="0" applyAlignment="0"/>
    <xf numFmtId="183" fontId="18" fillId="0" borderId="0" applyFill="0" applyBorder="0" applyAlignment="0"/>
    <xf numFmtId="184" fontId="18" fillId="0" borderId="0" applyFill="0" applyBorder="0" applyAlignment="0"/>
    <xf numFmtId="15" fontId="18" fillId="0" borderId="0" applyFill="0" applyBorder="0" applyAlignment="0"/>
    <xf numFmtId="15" fontId="18" fillId="0" borderId="0" applyFill="0" applyBorder="0" applyAlignment="0"/>
    <xf numFmtId="185" fontId="18" fillId="0" borderId="0" applyFill="0" applyBorder="0" applyAlignment="0"/>
    <xf numFmtId="168" fontId="18" fillId="0" borderId="0" applyFill="0" applyBorder="0" applyAlignment="0"/>
    <xf numFmtId="168" fontId="18" fillId="0" borderId="0" applyFill="0" applyBorder="0" applyAlignment="0"/>
    <xf numFmtId="186" fontId="18" fillId="0" borderId="0" applyFill="0" applyBorder="0" applyAlignment="0"/>
    <xf numFmtId="187" fontId="18" fillId="0" borderId="0" applyFill="0" applyBorder="0" applyAlignment="0"/>
    <xf numFmtId="187" fontId="18" fillId="0" borderId="0" applyFill="0" applyBorder="0" applyAlignment="0"/>
    <xf numFmtId="188" fontId="18" fillId="0" borderId="0" applyFill="0" applyBorder="0" applyAlignment="0"/>
    <xf numFmtId="189" fontId="18" fillId="0" borderId="0" applyFill="0" applyBorder="0" applyAlignment="0"/>
    <xf numFmtId="189" fontId="18" fillId="0" borderId="0" applyFill="0" applyBorder="0" applyAlignment="0"/>
    <xf numFmtId="189" fontId="18" fillId="0" borderId="0" applyFill="0" applyBorder="0" applyAlignment="0"/>
    <xf numFmtId="180" fontId="18" fillId="0" borderId="0" applyFill="0" applyBorder="0" applyAlignment="0"/>
    <xf numFmtId="0" fontId="63" fillId="64" borderId="18" applyNumberFormat="0" applyAlignment="0" applyProtection="0"/>
    <xf numFmtId="0" fontId="64" fillId="6" borderId="4" applyNumberFormat="0" applyAlignment="0" applyProtection="0"/>
    <xf numFmtId="0" fontId="63" fillId="56" borderId="18" applyNumberFormat="0" applyAlignment="0" applyProtection="0"/>
    <xf numFmtId="0" fontId="10" fillId="6" borderId="4" applyNumberFormat="0" applyAlignment="0" applyProtection="0"/>
    <xf numFmtId="0" fontId="63" fillId="64" borderId="18" applyNumberFormat="0" applyAlignment="0" applyProtection="0"/>
    <xf numFmtId="3" fontId="65" fillId="88" borderId="0" applyFont="0" applyFill="0" applyBorder="0" applyAlignment="0" applyProtection="0">
      <alignment vertical="center"/>
    </xf>
    <xf numFmtId="0" fontId="66" fillId="0" borderId="0"/>
    <xf numFmtId="0" fontId="66" fillId="0" borderId="0"/>
    <xf numFmtId="0" fontId="67" fillId="90" borderId="19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7" fillId="90" borderId="19" applyNumberFormat="0" applyAlignment="0" applyProtection="0"/>
    <xf numFmtId="0" fontId="69" fillId="0" borderId="6" applyNumberFormat="0" applyFill="0" applyAlignment="0" applyProtection="0"/>
    <xf numFmtId="190" fontId="39" fillId="0" borderId="0" applyFont="0" applyFill="0" applyBorder="0" applyAlignment="0" applyProtection="0"/>
    <xf numFmtId="191" fontId="39" fillId="0" borderId="0" applyFont="0" applyFill="0" applyBorder="0" applyAlignment="0" applyProtection="0"/>
    <xf numFmtId="191" fontId="39" fillId="0" borderId="0" applyFont="0" applyFill="0" applyBorder="0" applyAlignment="0" applyProtection="0"/>
    <xf numFmtId="190" fontId="39" fillId="0" borderId="0" applyFont="0" applyFill="0" applyBorder="0" applyAlignment="0" applyProtection="0"/>
    <xf numFmtId="190" fontId="39" fillId="0" borderId="0" applyFont="0" applyFill="0" applyBorder="0" applyAlignment="0" applyProtection="0"/>
    <xf numFmtId="19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67" fillId="90" borderId="19" applyNumberFormat="0" applyAlignment="0" applyProtection="0"/>
    <xf numFmtId="0" fontId="12" fillId="7" borderId="7" applyNumberFormat="0" applyAlignment="0" applyProtection="0"/>
    <xf numFmtId="0" fontId="67" fillId="81" borderId="19" applyNumberFormat="0" applyAlignment="0" applyProtection="0"/>
    <xf numFmtId="192" fontId="39" fillId="0" borderId="0" applyNumberFormat="0" applyFill="0" applyBorder="0" applyProtection="0">
      <alignment horizontal="center" wrapText="1"/>
    </xf>
    <xf numFmtId="192" fontId="39" fillId="0" borderId="0" applyNumberFormat="0" applyFill="0" applyBorder="0" applyProtection="0">
      <alignment horizontal="center" wrapText="1"/>
    </xf>
    <xf numFmtId="192" fontId="39" fillId="0" borderId="0" applyNumberFormat="0" applyFill="0" applyBorder="0" applyProtection="0">
      <alignment horizontal="center" wrapText="1"/>
    </xf>
    <xf numFmtId="0" fontId="50" fillId="91" borderId="0" applyNumberFormat="0" applyBorder="0" applyAlignment="0" applyProtection="0"/>
    <xf numFmtId="0" fontId="50" fillId="53" borderId="0" applyNumberFormat="0" applyBorder="0" applyAlignment="0" applyProtection="0"/>
    <xf numFmtId="0" fontId="50" fillId="92" borderId="0" applyNumberFormat="0" applyBorder="0" applyAlignment="0" applyProtection="0"/>
    <xf numFmtId="0" fontId="50" fillId="71" borderId="0" applyNumberFormat="0" applyBorder="0" applyAlignment="0" applyProtection="0"/>
    <xf numFmtId="0" fontId="50" fillId="69" borderId="0" applyNumberFormat="0" applyBorder="0" applyAlignment="0" applyProtection="0"/>
    <xf numFmtId="0" fontId="50" fillId="93" borderId="0" applyNumberFormat="0" applyBorder="0" applyAlignment="0" applyProtection="0"/>
    <xf numFmtId="0" fontId="70" fillId="0" borderId="0" applyNumberFormat="0" applyFill="0" applyBorder="0" applyProtection="0">
      <alignment horizontal="right"/>
    </xf>
    <xf numFmtId="193" fontId="18" fillId="0" borderId="0">
      <protection locked="0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94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71" fillId="0" borderId="0" applyFont="0" applyFill="0" applyBorder="0" applyAlignment="0" applyProtection="0"/>
    <xf numFmtId="0" fontId="18" fillId="0" borderId="0" applyFont="0" applyFill="0" applyBorder="0" applyAlignment="0" applyProtection="0"/>
    <xf numFmtId="38" fontId="72" fillId="0" borderId="0" applyFont="0" applyFill="0" applyBorder="0" applyAlignment="0" applyProtection="0"/>
    <xf numFmtId="195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96" fontId="1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96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197" fontId="24" fillId="0" borderId="0"/>
    <xf numFmtId="37" fontId="18" fillId="0" borderId="0" applyFont="0" applyFill="0" applyBorder="0" applyAlignment="0" applyProtection="0">
      <alignment horizontal="right"/>
    </xf>
    <xf numFmtId="37" fontId="18" fillId="0" borderId="0" applyFont="0" applyFill="0" applyBorder="0" applyAlignment="0" applyProtection="0">
      <alignment horizontal="right"/>
    </xf>
    <xf numFmtId="40" fontId="73" fillId="0" borderId="0" applyFont="0" applyFill="0" applyProtection="0"/>
    <xf numFmtId="3" fontId="18" fillId="0" borderId="0" applyFont="0" applyFill="0" applyBorder="0" applyAlignment="0" applyProtection="0"/>
    <xf numFmtId="3" fontId="18" fillId="0" borderId="0" applyFont="0" applyFill="0" applyBorder="0" applyAlignment="0" applyProtection="0"/>
    <xf numFmtId="0" fontId="1" fillId="8" borderId="8" applyNumberFormat="0" applyFont="0" applyAlignment="0" applyProtection="0"/>
    <xf numFmtId="198" fontId="24" fillId="0" borderId="0" applyFont="0" applyFill="0" applyBorder="0" applyAlignment="0" applyProtection="0">
      <alignment horizontal="center"/>
      <protection locked="0"/>
    </xf>
    <xf numFmtId="168" fontId="39" fillId="0" borderId="0" applyFont="0" applyFill="0" applyBorder="0" applyAlignment="0" applyProtection="0"/>
    <xf numFmtId="199" fontId="24" fillId="0" borderId="0">
      <alignment horizontal="center"/>
    </xf>
    <xf numFmtId="199" fontId="24" fillId="0" borderId="0">
      <alignment horizontal="center"/>
    </xf>
    <xf numFmtId="199" fontId="24" fillId="0" borderId="0">
      <alignment horizontal="center"/>
    </xf>
    <xf numFmtId="200" fontId="74" fillId="0" borderId="1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71" fillId="0" borderId="0" applyFont="0" applyFill="0" applyBorder="0" applyAlignment="0" applyProtection="0"/>
    <xf numFmtId="0" fontId="18" fillId="0" borderId="0" applyFont="0" applyFill="0" applyBorder="0" applyAlignment="0" applyProtection="0"/>
    <xf numFmtId="189" fontId="18" fillId="0" borderId="0" applyFont="0" applyFill="0" applyBorder="0" applyAlignment="0" applyProtection="0"/>
    <xf numFmtId="189" fontId="18" fillId="0" borderId="0" applyFont="0" applyFill="0" applyBorder="0" applyAlignment="0" applyProtection="0"/>
    <xf numFmtId="189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201" fontId="39" fillId="0" borderId="0" applyFont="0" applyFill="0" applyBorder="0" applyAlignment="0" applyProtection="0"/>
    <xf numFmtId="201" fontId="39" fillId="0" borderId="0" applyFont="0" applyFill="0" applyBorder="0" applyAlignment="0" applyProtection="0"/>
    <xf numFmtId="201" fontId="39" fillId="0" borderId="0" applyFont="0" applyFill="0" applyBorder="0" applyAlignment="0" applyProtection="0"/>
    <xf numFmtId="201" fontId="39" fillId="0" borderId="0" applyFont="0" applyFill="0" applyBorder="0" applyAlignment="0" applyProtection="0"/>
    <xf numFmtId="201" fontId="39" fillId="0" borderId="0" applyFont="0" applyFill="0" applyBorder="0" applyAlignment="0" applyProtection="0"/>
    <xf numFmtId="201" fontId="39" fillId="0" borderId="0" applyFont="0" applyFill="0" applyBorder="0" applyAlignment="0" applyProtection="0"/>
    <xf numFmtId="201" fontId="39" fillId="0" borderId="0" applyFont="0" applyFill="0" applyBorder="0" applyAlignment="0" applyProtection="0"/>
    <xf numFmtId="201" fontId="39" fillId="0" borderId="0" applyFont="0" applyFill="0" applyBorder="0" applyAlignment="0" applyProtection="0"/>
    <xf numFmtId="201" fontId="39" fillId="0" borderId="0" applyFont="0" applyFill="0" applyBorder="0" applyAlignment="0" applyProtection="0"/>
    <xf numFmtId="201" fontId="39" fillId="0" borderId="0" applyFont="0" applyFill="0" applyBorder="0" applyAlignment="0" applyProtection="0"/>
    <xf numFmtId="168" fontId="39" fillId="0" borderId="0" applyFont="0" applyFill="0" applyBorder="0" applyAlignment="0" applyProtection="0"/>
    <xf numFmtId="201" fontId="39" fillId="0" borderId="0" applyFont="0" applyFill="0" applyBorder="0" applyAlignment="0" applyProtection="0"/>
    <xf numFmtId="201" fontId="39" fillId="0" borderId="0" applyFont="0" applyFill="0" applyBorder="0" applyAlignment="0" applyProtection="0"/>
    <xf numFmtId="201" fontId="39" fillId="0" borderId="0" applyFont="0" applyFill="0" applyBorder="0" applyAlignment="0" applyProtection="0"/>
    <xf numFmtId="201" fontId="39" fillId="0" borderId="0" applyFont="0" applyFill="0" applyBorder="0" applyAlignment="0" applyProtection="0"/>
    <xf numFmtId="201" fontId="39" fillId="0" borderId="0" applyFont="0" applyFill="0" applyBorder="0" applyAlignment="0" applyProtection="0"/>
    <xf numFmtId="201" fontId="39" fillId="0" borderId="0" applyFont="0" applyFill="0" applyBorder="0" applyAlignment="0" applyProtection="0"/>
    <xf numFmtId="201" fontId="39" fillId="0" borderId="0" applyFont="0" applyFill="0" applyBorder="0" applyAlignment="0" applyProtection="0"/>
    <xf numFmtId="201" fontId="39" fillId="0" borderId="0" applyFont="0" applyFill="0" applyBorder="0" applyAlignment="0" applyProtection="0"/>
    <xf numFmtId="201" fontId="39" fillId="0" borderId="0" applyFont="0" applyFill="0" applyBorder="0" applyAlignment="0" applyProtection="0"/>
    <xf numFmtId="201" fontId="39" fillId="0" borderId="0" applyFont="0" applyFill="0" applyBorder="0" applyAlignment="0" applyProtection="0"/>
    <xf numFmtId="201" fontId="39" fillId="0" borderId="0" applyFont="0" applyFill="0" applyBorder="0" applyAlignment="0" applyProtection="0"/>
    <xf numFmtId="168" fontId="39" fillId="0" borderId="0" applyFont="0" applyFill="0" applyBorder="0" applyAlignment="0" applyProtection="0"/>
    <xf numFmtId="201" fontId="39" fillId="0" borderId="0" applyFont="0" applyFill="0" applyBorder="0" applyAlignment="0" applyProtection="0"/>
    <xf numFmtId="201" fontId="39" fillId="0" borderId="0" applyFont="0" applyFill="0" applyBorder="0" applyAlignment="0" applyProtection="0"/>
    <xf numFmtId="201" fontId="39" fillId="0" borderId="0" applyFont="0" applyFill="0" applyBorder="0" applyAlignment="0" applyProtection="0"/>
    <xf numFmtId="201" fontId="39" fillId="0" borderId="0" applyFont="0" applyFill="0" applyBorder="0" applyAlignment="0" applyProtection="0"/>
    <xf numFmtId="201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168" fontId="39" fillId="0" borderId="0" applyFont="0" applyFill="0" applyBorder="0" applyAlignment="0" applyProtection="0"/>
    <xf numFmtId="168" fontId="39" fillId="0" borderId="0" applyFont="0" applyFill="0" applyBorder="0" applyAlignment="0" applyProtection="0"/>
    <xf numFmtId="168" fontId="39" fillId="0" borderId="0" applyFont="0" applyFill="0" applyBorder="0" applyAlignment="0" applyProtection="0"/>
    <xf numFmtId="168" fontId="39" fillId="0" borderId="0" applyFont="0" applyFill="0" applyBorder="0" applyAlignment="0" applyProtection="0"/>
    <xf numFmtId="168" fontId="39" fillId="0" borderId="0" applyFont="0" applyFill="0" applyBorder="0" applyAlignment="0" applyProtection="0"/>
    <xf numFmtId="168" fontId="39" fillId="0" borderId="0" applyFont="0" applyFill="0" applyBorder="0" applyAlignment="0" applyProtection="0"/>
    <xf numFmtId="201" fontId="39" fillId="0" borderId="0" applyFont="0" applyFill="0" applyBorder="0" applyAlignment="0" applyProtection="0"/>
    <xf numFmtId="168" fontId="39" fillId="0" borderId="0" applyFont="0" applyFill="0" applyBorder="0" applyAlignment="0" applyProtection="0"/>
    <xf numFmtId="168" fontId="39" fillId="0" borderId="0" applyFont="0" applyFill="0" applyBorder="0" applyAlignment="0" applyProtection="0"/>
    <xf numFmtId="168" fontId="39" fillId="0" borderId="0" applyFont="0" applyFill="0" applyBorder="0" applyAlignment="0" applyProtection="0"/>
    <xf numFmtId="168" fontId="39" fillId="0" borderId="0" applyFont="0" applyFill="0" applyBorder="0" applyAlignment="0" applyProtection="0"/>
    <xf numFmtId="168" fontId="39" fillId="0" borderId="0" applyFont="0" applyFill="0" applyBorder="0" applyAlignment="0" applyProtection="0"/>
    <xf numFmtId="168" fontId="39" fillId="0" borderId="0" applyFont="0" applyFill="0" applyBorder="0" applyAlignment="0" applyProtection="0"/>
    <xf numFmtId="168" fontId="39" fillId="0" borderId="0" applyFont="0" applyFill="0" applyBorder="0" applyAlignment="0" applyProtection="0"/>
    <xf numFmtId="168" fontId="39" fillId="0" borderId="0" applyFont="0" applyFill="0" applyBorder="0" applyAlignment="0" applyProtection="0"/>
    <xf numFmtId="168" fontId="39" fillId="0" borderId="0" applyFont="0" applyFill="0" applyBorder="0" applyAlignment="0" applyProtection="0"/>
    <xf numFmtId="168" fontId="39" fillId="0" borderId="0" applyFont="0" applyFill="0" applyBorder="0" applyAlignment="0" applyProtection="0"/>
    <xf numFmtId="168" fontId="39" fillId="0" borderId="0" applyFont="0" applyFill="0" applyBorder="0" applyAlignment="0" applyProtection="0"/>
    <xf numFmtId="201" fontId="39" fillId="0" borderId="0" applyFont="0" applyFill="0" applyBorder="0" applyAlignment="0" applyProtection="0"/>
    <xf numFmtId="168" fontId="39" fillId="0" borderId="0" applyFont="0" applyFill="0" applyBorder="0" applyAlignment="0" applyProtection="0"/>
    <xf numFmtId="168" fontId="39" fillId="0" borderId="0" applyFont="0" applyFill="0" applyBorder="0" applyAlignment="0" applyProtection="0"/>
    <xf numFmtId="168" fontId="39" fillId="0" borderId="0" applyFont="0" applyFill="0" applyBorder="0" applyAlignment="0" applyProtection="0"/>
    <xf numFmtId="168" fontId="39" fillId="0" borderId="0" applyFont="0" applyFill="0" applyBorder="0" applyAlignment="0" applyProtection="0"/>
    <xf numFmtId="168" fontId="39" fillId="0" borderId="0" applyFont="0" applyFill="0" applyBorder="0" applyAlignment="0" applyProtection="0"/>
    <xf numFmtId="168" fontId="39" fillId="0" borderId="0" applyFont="0" applyFill="0" applyBorder="0" applyAlignment="0" applyProtection="0"/>
    <xf numFmtId="168" fontId="39" fillId="0" borderId="0" applyFont="0" applyFill="0" applyBorder="0" applyAlignment="0" applyProtection="0"/>
    <xf numFmtId="168" fontId="39" fillId="0" borderId="0" applyFont="0" applyFill="0" applyBorder="0" applyAlignment="0" applyProtection="0"/>
    <xf numFmtId="168" fontId="39" fillId="0" borderId="0" applyFont="0" applyFill="0" applyBorder="0" applyAlignment="0" applyProtection="0"/>
    <xf numFmtId="168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201" fontId="39" fillId="0" borderId="0" applyFont="0" applyFill="0" applyBorder="0" applyAlignment="0" applyProtection="0"/>
    <xf numFmtId="168" fontId="39" fillId="0" borderId="0" applyFont="0" applyFill="0" applyBorder="0" applyAlignment="0" applyProtection="0"/>
    <xf numFmtId="168" fontId="39" fillId="0" borderId="0" applyFont="0" applyFill="0" applyBorder="0" applyAlignment="0" applyProtection="0"/>
    <xf numFmtId="168" fontId="39" fillId="0" borderId="0" applyFont="0" applyFill="0" applyBorder="0" applyAlignment="0" applyProtection="0"/>
    <xf numFmtId="168" fontId="39" fillId="0" borderId="0" applyFont="0" applyFill="0" applyBorder="0" applyAlignment="0" applyProtection="0"/>
    <xf numFmtId="168" fontId="39" fillId="0" borderId="0" applyFont="0" applyFill="0" applyBorder="0" applyAlignment="0" applyProtection="0"/>
    <xf numFmtId="168" fontId="39" fillId="0" borderId="0" applyFont="0" applyFill="0" applyBorder="0" applyAlignment="0" applyProtection="0"/>
    <xf numFmtId="168" fontId="39" fillId="0" borderId="0" applyFont="0" applyFill="0" applyBorder="0" applyAlignment="0" applyProtection="0"/>
    <xf numFmtId="168" fontId="39" fillId="0" borderId="0" applyFont="0" applyFill="0" applyBorder="0" applyAlignment="0" applyProtection="0"/>
    <xf numFmtId="168" fontId="39" fillId="0" borderId="0" applyFont="0" applyFill="0" applyBorder="0" applyAlignment="0" applyProtection="0"/>
    <xf numFmtId="168" fontId="39" fillId="0" borderId="0" applyFont="0" applyFill="0" applyBorder="0" applyAlignment="0" applyProtection="0"/>
    <xf numFmtId="201" fontId="39" fillId="0" borderId="0" applyFont="0" applyFill="0" applyBorder="0" applyAlignment="0" applyProtection="0"/>
    <xf numFmtId="168" fontId="39" fillId="0" borderId="0" applyFont="0" applyFill="0" applyBorder="0" applyAlignment="0" applyProtection="0"/>
    <xf numFmtId="201" fontId="39" fillId="0" borderId="0" applyFont="0" applyFill="0" applyBorder="0" applyAlignment="0" applyProtection="0"/>
    <xf numFmtId="201" fontId="39" fillId="0" borderId="0" applyFont="0" applyFill="0" applyBorder="0" applyAlignment="0" applyProtection="0"/>
    <xf numFmtId="202" fontId="73" fillId="0" borderId="0" applyFont="0" applyFill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4" fontId="18" fillId="0" borderId="0"/>
    <xf numFmtId="204" fontId="18" fillId="0" borderId="0"/>
    <xf numFmtId="205" fontId="18" fillId="36" borderId="0" applyFont="0" applyBorder="0"/>
    <xf numFmtId="205" fontId="18" fillId="36" borderId="0" applyFont="0" applyBorder="0"/>
    <xf numFmtId="205" fontId="18" fillId="36" borderId="0" applyFont="0" applyBorder="0"/>
    <xf numFmtId="14" fontId="18" fillId="0" borderId="0">
      <alignment horizontal="center"/>
    </xf>
    <xf numFmtId="15" fontId="75" fillId="0" borderId="0"/>
    <xf numFmtId="3" fontId="22" fillId="0" borderId="0">
      <protection locked="0"/>
    </xf>
    <xf numFmtId="14" fontId="76" fillId="0" borderId="0" applyFill="0" applyBorder="0" applyAlignment="0"/>
    <xf numFmtId="15" fontId="75" fillId="0" borderId="0"/>
    <xf numFmtId="206" fontId="18" fillId="0" borderId="21">
      <alignment vertical="center"/>
    </xf>
    <xf numFmtId="207" fontId="75" fillId="0" borderId="0" applyFont="0" applyFill="0" applyBorder="0" applyAlignment="0" applyProtection="0"/>
    <xf numFmtId="208" fontId="75" fillId="0" borderId="0" applyFont="0" applyFill="0" applyBorder="0" applyAlignment="0" applyProtection="0"/>
    <xf numFmtId="209" fontId="75" fillId="0" borderId="0" applyFont="0" applyFill="0" applyBorder="0" applyAlignment="0" applyProtection="0"/>
    <xf numFmtId="206" fontId="18" fillId="0" borderId="21">
      <alignment vertical="center"/>
    </xf>
    <xf numFmtId="206" fontId="18" fillId="0" borderId="21">
      <alignment vertical="center"/>
    </xf>
    <xf numFmtId="206" fontId="18" fillId="0" borderId="21">
      <alignment vertical="center"/>
    </xf>
    <xf numFmtId="206" fontId="18" fillId="0" borderId="21">
      <alignment vertical="center"/>
    </xf>
    <xf numFmtId="206" fontId="18" fillId="0" borderId="21">
      <alignment vertical="center"/>
    </xf>
    <xf numFmtId="206" fontId="18" fillId="0" borderId="21">
      <alignment vertical="center"/>
    </xf>
    <xf numFmtId="206" fontId="18" fillId="0" borderId="21">
      <alignment vertical="center"/>
    </xf>
    <xf numFmtId="206" fontId="18" fillId="0" borderId="21">
      <alignment vertical="center"/>
    </xf>
    <xf numFmtId="206" fontId="18" fillId="0" borderId="21">
      <alignment vertical="center"/>
    </xf>
    <xf numFmtId="206" fontId="18" fillId="0" borderId="21">
      <alignment vertical="center"/>
    </xf>
    <xf numFmtId="206" fontId="18" fillId="0" borderId="21">
      <alignment vertical="center"/>
    </xf>
    <xf numFmtId="206" fontId="18" fillId="0" borderId="21">
      <alignment vertical="center"/>
    </xf>
    <xf numFmtId="206" fontId="18" fillId="0" borderId="21">
      <alignment vertical="center"/>
    </xf>
    <xf numFmtId="206" fontId="18" fillId="0" borderId="21">
      <alignment vertical="center"/>
    </xf>
    <xf numFmtId="206" fontId="18" fillId="0" borderId="21">
      <alignment vertical="center"/>
    </xf>
    <xf numFmtId="206" fontId="18" fillId="0" borderId="21">
      <alignment vertical="center"/>
    </xf>
    <xf numFmtId="206" fontId="18" fillId="0" borderId="21">
      <alignment vertical="center"/>
    </xf>
    <xf numFmtId="206" fontId="18" fillId="0" borderId="21">
      <alignment vertical="center"/>
    </xf>
    <xf numFmtId="206" fontId="18" fillId="0" borderId="21">
      <alignment vertical="center"/>
    </xf>
    <xf numFmtId="206" fontId="18" fillId="0" borderId="21">
      <alignment vertical="center"/>
    </xf>
    <xf numFmtId="206" fontId="18" fillId="0" borderId="21">
      <alignment vertical="center"/>
    </xf>
    <xf numFmtId="210" fontId="18" fillId="0" borderId="21">
      <alignment vertical="center"/>
    </xf>
    <xf numFmtId="206" fontId="18" fillId="0" borderId="21">
      <alignment vertical="center"/>
    </xf>
    <xf numFmtId="206" fontId="18" fillId="0" borderId="21">
      <alignment vertical="center"/>
    </xf>
    <xf numFmtId="206" fontId="18" fillId="0" borderId="21">
      <alignment vertical="center"/>
    </xf>
    <xf numFmtId="206" fontId="18" fillId="0" borderId="21">
      <alignment vertical="center"/>
    </xf>
    <xf numFmtId="206" fontId="18" fillId="0" borderId="21">
      <alignment vertical="center"/>
    </xf>
    <xf numFmtId="206" fontId="18" fillId="0" borderId="21">
      <alignment vertical="center"/>
    </xf>
    <xf numFmtId="206" fontId="18" fillId="0" borderId="21">
      <alignment vertical="center"/>
    </xf>
    <xf numFmtId="206" fontId="18" fillId="0" borderId="21">
      <alignment vertical="center"/>
    </xf>
    <xf numFmtId="206" fontId="18" fillId="0" borderId="21">
      <alignment vertical="center"/>
    </xf>
    <xf numFmtId="206" fontId="18" fillId="0" borderId="21">
      <alignment vertical="center"/>
    </xf>
    <xf numFmtId="206" fontId="18" fillId="0" borderId="21">
      <alignment vertical="center"/>
    </xf>
    <xf numFmtId="206" fontId="18" fillId="0" borderId="21">
      <alignment vertical="center"/>
    </xf>
    <xf numFmtId="206" fontId="18" fillId="0" borderId="21">
      <alignment vertical="center"/>
    </xf>
    <xf numFmtId="206" fontId="18" fillId="0" borderId="21">
      <alignment vertical="center"/>
    </xf>
    <xf numFmtId="206" fontId="18" fillId="0" borderId="21">
      <alignment vertical="center"/>
    </xf>
    <xf numFmtId="206" fontId="18" fillId="0" borderId="21">
      <alignment vertical="center"/>
    </xf>
    <xf numFmtId="211" fontId="18" fillId="0" borderId="21">
      <alignment vertical="center"/>
    </xf>
    <xf numFmtId="194" fontId="18" fillId="0" borderId="0" applyFont="0" applyFill="0" applyBorder="0" applyAlignment="0" applyProtection="0"/>
    <xf numFmtId="4" fontId="59" fillId="0" borderId="0" applyFont="0" applyFill="0" applyBorder="0" applyAlignment="0" applyProtection="0"/>
    <xf numFmtId="168" fontId="18" fillId="0" borderId="0"/>
    <xf numFmtId="212" fontId="18" fillId="0" borderId="0"/>
    <xf numFmtId="212" fontId="18" fillId="0" borderId="0"/>
    <xf numFmtId="0" fontId="77" fillId="0" borderId="0" applyNumberFormat="0" applyFill="0" applyBorder="0" applyProtection="0">
      <alignment horizontal="left"/>
    </xf>
    <xf numFmtId="0" fontId="8" fillId="5" borderId="4" applyNumberFormat="0" applyAlignment="0" applyProtection="0"/>
    <xf numFmtId="0" fontId="8" fillId="5" borderId="4" applyNumberFormat="0" applyAlignment="0" applyProtection="0"/>
    <xf numFmtId="0" fontId="78" fillId="94" borderId="0" applyNumberFormat="0" applyBorder="0" applyAlignment="0" applyProtection="0"/>
    <xf numFmtId="0" fontId="78" fillId="95" borderId="0" applyNumberFormat="0" applyBorder="0" applyAlignment="0" applyProtection="0"/>
    <xf numFmtId="0" fontId="78" fillId="96" borderId="0" applyNumberFormat="0" applyBorder="0" applyAlignment="0" applyProtection="0"/>
    <xf numFmtId="0" fontId="79" fillId="94" borderId="0" applyNumberFormat="0" applyBorder="0" applyAlignment="0" applyProtection="0"/>
    <xf numFmtId="0" fontId="79" fillId="95" borderId="0" applyNumberFormat="0" applyBorder="0" applyAlignment="0" applyProtection="0"/>
    <xf numFmtId="0" fontId="79" fillId="97" borderId="0" applyNumberFormat="0" applyBorder="0" applyAlignment="0" applyProtection="0"/>
    <xf numFmtId="0" fontId="80" fillId="0" borderId="0" applyNumberFormat="0" applyFill="0" applyBorder="0" applyAlignment="0" applyProtection="0"/>
    <xf numFmtId="0" fontId="50" fillId="91" borderId="0" applyNumberFormat="0" applyBorder="0" applyAlignment="0" applyProtection="0"/>
    <xf numFmtId="0" fontId="50" fillId="53" borderId="0" applyNumberFormat="0" applyBorder="0" applyAlignment="0" applyProtection="0"/>
    <xf numFmtId="0" fontId="50" fillId="92" borderId="0" applyNumberFormat="0" applyBorder="0" applyAlignment="0" applyProtection="0"/>
    <xf numFmtId="0" fontId="50" fillId="71" borderId="0" applyNumberFormat="0" applyBorder="0" applyAlignment="0" applyProtection="0"/>
    <xf numFmtId="0" fontId="50" fillId="69" borderId="0" applyNumberFormat="0" applyBorder="0" applyAlignment="0" applyProtection="0"/>
    <xf numFmtId="0" fontId="50" fillId="93" borderId="0" applyNumberFormat="0" applyBorder="0" applyAlignment="0" applyProtection="0"/>
    <xf numFmtId="195" fontId="18" fillId="0" borderId="0" applyFill="0" applyBorder="0" applyAlignment="0"/>
    <xf numFmtId="195" fontId="18" fillId="0" borderId="0" applyFill="0" applyBorder="0" applyAlignment="0"/>
    <xf numFmtId="195" fontId="18" fillId="0" borderId="0" applyFill="0" applyBorder="0" applyAlignment="0"/>
    <xf numFmtId="186" fontId="18" fillId="0" borderId="0" applyFill="0" applyBorder="0" applyAlignment="0"/>
    <xf numFmtId="189" fontId="18" fillId="0" borderId="0" applyFill="0" applyBorder="0" applyAlignment="0"/>
    <xf numFmtId="189" fontId="18" fillId="0" borderId="0" applyFill="0" applyBorder="0" applyAlignment="0"/>
    <xf numFmtId="189" fontId="18" fillId="0" borderId="0" applyFill="0" applyBorder="0" applyAlignment="0"/>
    <xf numFmtId="180" fontId="18" fillId="0" borderId="0" applyFill="0" applyBorder="0" applyAlignment="0"/>
    <xf numFmtId="195" fontId="18" fillId="0" borderId="0" applyFill="0" applyBorder="0" applyAlignment="0"/>
    <xf numFmtId="195" fontId="18" fillId="0" borderId="0" applyFill="0" applyBorder="0" applyAlignment="0"/>
    <xf numFmtId="195" fontId="18" fillId="0" borderId="0" applyFill="0" applyBorder="0" applyAlignment="0"/>
    <xf numFmtId="186" fontId="18" fillId="0" borderId="0" applyFill="0" applyBorder="0" applyAlignment="0"/>
    <xf numFmtId="213" fontId="18" fillId="0" borderId="0" applyFill="0" applyBorder="0" applyAlignment="0"/>
    <xf numFmtId="213" fontId="18" fillId="0" borderId="0" applyFill="0" applyBorder="0" applyAlignment="0"/>
    <xf numFmtId="213" fontId="18" fillId="0" borderId="0" applyFill="0" applyBorder="0" applyAlignment="0"/>
    <xf numFmtId="188" fontId="18" fillId="0" borderId="0" applyFill="0" applyBorder="0" applyAlignment="0"/>
    <xf numFmtId="189" fontId="18" fillId="0" borderId="0" applyFill="0" applyBorder="0" applyAlignment="0"/>
    <xf numFmtId="189" fontId="18" fillId="0" borderId="0" applyFill="0" applyBorder="0" applyAlignment="0"/>
    <xf numFmtId="189" fontId="18" fillId="0" borderId="0" applyFill="0" applyBorder="0" applyAlignment="0"/>
    <xf numFmtId="180" fontId="18" fillId="0" borderId="0" applyFill="0" applyBorder="0" applyAlignment="0"/>
    <xf numFmtId="0" fontId="81" fillId="57" borderId="18" applyNumberFormat="0" applyAlignment="0" applyProtection="0"/>
    <xf numFmtId="0" fontId="82" fillId="5" borderId="4" applyNumberFormat="0" applyAlignment="0" applyProtection="0"/>
    <xf numFmtId="0" fontId="15" fillId="0" borderId="9" applyNumberFormat="0" applyFill="0" applyAlignment="0" applyProtection="0"/>
    <xf numFmtId="0" fontId="15" fillId="0" borderId="9" applyNumberFormat="0" applyFill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83" fillId="0" borderId="0" applyNumberFormat="0" applyFill="0" applyBorder="0" applyProtection="0">
      <alignment horizontal="right"/>
    </xf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216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76" fillId="0" borderId="0" applyFont="0" applyFill="0" applyBorder="0" applyAlignment="0" applyProtection="0"/>
    <xf numFmtId="214" fontId="18" fillId="0" borderId="0" applyFont="0" applyFill="0" applyBorder="0" applyAlignment="0" applyProtection="0"/>
    <xf numFmtId="214" fontId="33" fillId="0" borderId="0" applyFont="0" applyFill="0" applyBorder="0" applyAlignment="0" applyProtection="0"/>
    <xf numFmtId="168" fontId="43" fillId="0" borderId="0" applyFont="0" applyFill="0" applyBorder="0" applyAlignment="0" applyProtection="0"/>
    <xf numFmtId="217" fontId="43" fillId="0" borderId="0" applyFont="0" applyFill="0" applyBorder="0" applyAlignment="0" applyProtection="0"/>
    <xf numFmtId="0" fontId="8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218" fontId="20" fillId="0" borderId="0">
      <alignment horizontal="center" vertical="center"/>
    </xf>
    <xf numFmtId="177" fontId="85" fillId="0" borderId="0">
      <alignment horizontal="center" vertical="center"/>
    </xf>
    <xf numFmtId="2" fontId="43" fillId="0" borderId="0" applyProtection="0"/>
    <xf numFmtId="2" fontId="86" fillId="0" borderId="0" applyFill="0" applyBorder="0" applyAlignment="0" applyProtection="0"/>
    <xf numFmtId="168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87" fillId="0" borderId="0" applyNumberFormat="0" applyFill="0" applyBorder="0" applyProtection="0">
      <alignment horizontal="right"/>
    </xf>
    <xf numFmtId="219" fontId="88" fillId="36" borderId="22">
      <alignment vertical="center"/>
    </xf>
    <xf numFmtId="0" fontId="61" fillId="60" borderId="0" applyNumberFormat="0" applyBorder="0" applyAlignment="0" applyProtection="0"/>
    <xf numFmtId="0" fontId="5" fillId="2" borderId="0" applyNumberFormat="0" applyBorder="0" applyAlignment="0" applyProtection="0"/>
    <xf numFmtId="38" fontId="39" fillId="88" borderId="0" applyNumberFormat="0" applyBorder="0" applyAlignment="0" applyProtection="0"/>
    <xf numFmtId="194" fontId="22" fillId="98" borderId="23" applyNumberFormat="0" applyFont="0" applyBorder="0" applyAlignment="0" applyProtection="0"/>
    <xf numFmtId="0" fontId="18" fillId="79" borderId="24" applyNumberFormat="0" applyFont="0" applyBorder="0" applyAlignment="0" applyProtection="0">
      <alignment horizontal="centerContinuous" vertical="center"/>
    </xf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89" fillId="0" borderId="0">
      <alignment horizontal="left"/>
    </xf>
    <xf numFmtId="168" fontId="18" fillId="0" borderId="0">
      <alignment horizontal="left"/>
    </xf>
    <xf numFmtId="0" fontId="90" fillId="0" borderId="0" applyNumberFormat="0" applyFill="0" applyBorder="0" applyAlignment="0" applyProtection="0"/>
    <xf numFmtId="0" fontId="91" fillId="0" borderId="25" applyNumberFormat="0" applyAlignment="0" applyProtection="0">
      <alignment horizontal="left" vertical="center"/>
    </xf>
    <xf numFmtId="0" fontId="91" fillId="0" borderId="25" applyNumberFormat="0" applyAlignment="0" applyProtection="0">
      <alignment horizontal="left" vertical="center"/>
    </xf>
    <xf numFmtId="0" fontId="91" fillId="0" borderId="26">
      <alignment horizontal="left" vertical="center"/>
    </xf>
    <xf numFmtId="0" fontId="91" fillId="0" borderId="26">
      <alignment horizontal="left" vertical="center"/>
    </xf>
    <xf numFmtId="0" fontId="92" fillId="0" borderId="27" applyNumberFormat="0" applyFill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4" fillId="0" borderId="28" applyNumberFormat="0" applyFill="0" applyAlignment="0" applyProtection="0"/>
    <xf numFmtId="0" fontId="91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95" fillId="0" borderId="29" applyNumberFormat="0" applyFill="0" applyAlignment="0" applyProtection="0"/>
    <xf numFmtId="0" fontId="4" fillId="0" borderId="3" applyNumberFormat="0" applyFill="0" applyAlignment="0" applyProtection="0"/>
    <xf numFmtId="0" fontId="9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93" fillId="0" borderId="0" applyProtection="0"/>
    <xf numFmtId="0" fontId="91" fillId="0" borderId="0" applyProtection="0"/>
    <xf numFmtId="0" fontId="96" fillId="0" borderId="30" applyNumberFormat="0" applyFill="0" applyAlignment="0" applyProtection="0"/>
    <xf numFmtId="0" fontId="58" fillId="0" borderId="0" applyNumberFormat="0" applyFill="0" applyBorder="0" applyAlignment="0" applyProtection="0">
      <alignment vertical="top"/>
      <protection locked="0"/>
    </xf>
    <xf numFmtId="0" fontId="97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98" fillId="0" borderId="0" applyNumberFormat="0" applyFill="0" applyBorder="0" applyAlignment="0" applyProtection="0">
      <alignment vertical="top"/>
      <protection locked="0"/>
    </xf>
    <xf numFmtId="0" fontId="57" fillId="59" borderId="0" applyNumberFormat="0" applyBorder="0" applyAlignment="0" applyProtection="0"/>
    <xf numFmtId="0" fontId="81" fillId="57" borderId="18" applyNumberFormat="0" applyAlignment="0" applyProtection="0"/>
    <xf numFmtId="220" fontId="18" fillId="0" borderId="0" applyFont="0" applyFill="0" applyBorder="0" applyAlignment="0" applyProtection="0"/>
    <xf numFmtId="221" fontId="18" fillId="0" borderId="0" applyFont="0" applyFill="0" applyBorder="0" applyAlignment="0" applyProtection="0"/>
    <xf numFmtId="222" fontId="18" fillId="0" borderId="0" applyFont="0" applyFill="0" applyBorder="0" applyAlignment="0" applyProtection="0"/>
    <xf numFmtId="10" fontId="39" fillId="88" borderId="10" applyNumberFormat="0" applyBorder="0" applyAlignment="0" applyProtection="0"/>
    <xf numFmtId="0" fontId="99" fillId="0" borderId="0"/>
    <xf numFmtId="0" fontId="99" fillId="0" borderId="0"/>
    <xf numFmtId="0" fontId="99" fillId="0" borderId="0"/>
    <xf numFmtId="0" fontId="99" fillId="0" borderId="0"/>
    <xf numFmtId="223" fontId="18" fillId="0" borderId="0" applyFont="0" applyFill="0" applyBorder="0" applyAlignment="0" applyProtection="0"/>
    <xf numFmtId="224" fontId="18" fillId="0" borderId="0" applyFont="0" applyFill="0" applyBorder="0" applyAlignment="0" applyProtection="0"/>
    <xf numFmtId="192" fontId="18" fillId="0" borderId="10" applyNumberFormat="0">
      <alignment horizontal="left" wrapText="1"/>
      <protection locked="0"/>
    </xf>
    <xf numFmtId="192" fontId="18" fillId="0" borderId="10" applyNumberFormat="0">
      <alignment horizontal="left" wrapText="1"/>
      <protection locked="0"/>
    </xf>
    <xf numFmtId="192" fontId="18" fillId="0" borderId="10" applyNumberFormat="0">
      <alignment horizontal="left" wrapText="1"/>
      <protection locked="0"/>
    </xf>
    <xf numFmtId="192" fontId="18" fillId="0" borderId="10" applyNumberFormat="0">
      <alignment horizontal="left" wrapText="1"/>
      <protection locked="0"/>
    </xf>
    <xf numFmtId="0" fontId="100" fillId="3" borderId="0" applyNumberFormat="0" applyBorder="0" applyAlignment="0" applyProtection="0"/>
    <xf numFmtId="0" fontId="19" fillId="0" borderId="0">
      <alignment vertical="center"/>
    </xf>
    <xf numFmtId="0" fontId="22" fillId="0" borderId="0">
      <alignment vertical="center"/>
    </xf>
    <xf numFmtId="0" fontId="38" fillId="0" borderId="0"/>
    <xf numFmtId="0" fontId="18" fillId="0" borderId="0"/>
    <xf numFmtId="0" fontId="101" fillId="0" borderId="0" applyNumberFormat="0" applyFill="0" applyBorder="0" applyProtection="0">
      <alignment horizontal="left"/>
    </xf>
    <xf numFmtId="225" fontId="102" fillId="0" borderId="0" applyFont="0" applyFill="0" applyBorder="0" applyAlignment="0" applyProtection="0">
      <alignment vertical="center"/>
    </xf>
    <xf numFmtId="168" fontId="18" fillId="47" borderId="10" applyNumberFormat="0" applyProtection="0">
      <alignment vertical="center" wrapText="1"/>
    </xf>
    <xf numFmtId="168" fontId="18" fillId="47" borderId="10" applyNumberFormat="0" applyProtection="0">
      <alignment vertical="center" wrapText="1"/>
    </xf>
    <xf numFmtId="168" fontId="18" fillId="47" borderId="10" applyNumberFormat="0" applyProtection="0">
      <alignment vertical="center" wrapText="1"/>
    </xf>
    <xf numFmtId="0" fontId="18" fillId="47" borderId="10" applyNumberFormat="0" applyProtection="0">
      <alignment vertical="center" wrapText="1"/>
    </xf>
    <xf numFmtId="168" fontId="18" fillId="47" borderId="10" applyNumberFormat="0" applyProtection="0">
      <alignment vertical="center" wrapText="1"/>
    </xf>
    <xf numFmtId="0" fontId="18" fillId="47" borderId="10" applyNumberFormat="0" applyProtection="0">
      <alignment vertical="center" wrapText="1"/>
    </xf>
    <xf numFmtId="0" fontId="103" fillId="0" borderId="0" applyNumberFormat="0" applyFill="0" applyBorder="0" applyAlignment="0" applyProtection="0">
      <alignment vertical="top"/>
      <protection locked="0"/>
    </xf>
    <xf numFmtId="0" fontId="104" fillId="0" borderId="0" applyNumberFormat="0" applyFill="0" applyBorder="0" applyAlignment="0" applyProtection="0">
      <alignment vertical="top"/>
      <protection locked="0"/>
    </xf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6" fillId="0" borderId="0" applyNumberFormat="0" applyFill="0" applyBorder="0" applyAlignment="0" applyProtection="0">
      <alignment vertical="top"/>
      <protection locked="0"/>
    </xf>
    <xf numFmtId="195" fontId="18" fillId="0" borderId="0" applyFill="0" applyBorder="0" applyAlignment="0"/>
    <xf numFmtId="195" fontId="18" fillId="0" borderId="0" applyFill="0" applyBorder="0" applyAlignment="0"/>
    <xf numFmtId="195" fontId="18" fillId="0" borderId="0" applyFill="0" applyBorder="0" applyAlignment="0"/>
    <xf numFmtId="186" fontId="18" fillId="0" borderId="0" applyFill="0" applyBorder="0" applyAlignment="0"/>
    <xf numFmtId="189" fontId="18" fillId="0" borderId="0" applyFill="0" applyBorder="0" applyAlignment="0"/>
    <xf numFmtId="189" fontId="18" fillId="0" borderId="0" applyFill="0" applyBorder="0" applyAlignment="0"/>
    <xf numFmtId="189" fontId="18" fillId="0" borderId="0" applyFill="0" applyBorder="0" applyAlignment="0"/>
    <xf numFmtId="180" fontId="18" fillId="0" borderId="0" applyFill="0" applyBorder="0" applyAlignment="0"/>
    <xf numFmtId="195" fontId="18" fillId="0" borderId="0" applyFill="0" applyBorder="0" applyAlignment="0"/>
    <xf numFmtId="195" fontId="18" fillId="0" borderId="0" applyFill="0" applyBorder="0" applyAlignment="0"/>
    <xf numFmtId="195" fontId="18" fillId="0" borderId="0" applyFill="0" applyBorder="0" applyAlignment="0"/>
    <xf numFmtId="186" fontId="18" fillId="0" borderId="0" applyFill="0" applyBorder="0" applyAlignment="0"/>
    <xf numFmtId="213" fontId="18" fillId="0" borderId="0" applyFill="0" applyBorder="0" applyAlignment="0"/>
    <xf numFmtId="213" fontId="18" fillId="0" borderId="0" applyFill="0" applyBorder="0" applyAlignment="0"/>
    <xf numFmtId="213" fontId="18" fillId="0" borderId="0" applyFill="0" applyBorder="0" applyAlignment="0"/>
    <xf numFmtId="188" fontId="18" fillId="0" borderId="0" applyFill="0" applyBorder="0" applyAlignment="0"/>
    <xf numFmtId="189" fontId="18" fillId="0" borderId="0" applyFill="0" applyBorder="0" applyAlignment="0"/>
    <xf numFmtId="189" fontId="18" fillId="0" borderId="0" applyFill="0" applyBorder="0" applyAlignment="0"/>
    <xf numFmtId="189" fontId="18" fillId="0" borderId="0" applyFill="0" applyBorder="0" applyAlignment="0"/>
    <xf numFmtId="180" fontId="18" fillId="0" borderId="0" applyFill="0" applyBorder="0" applyAlignment="0"/>
    <xf numFmtId="0" fontId="68" fillId="0" borderId="20" applyNumberFormat="0" applyFill="0" applyAlignment="0" applyProtection="0"/>
    <xf numFmtId="0" fontId="11" fillId="0" borderId="6" applyNumberFormat="0" applyFill="0" applyAlignment="0" applyProtection="0"/>
    <xf numFmtId="226" fontId="18" fillId="0" borderId="0" applyFont="0" applyFill="0" applyBorder="0" applyAlignment="0" applyProtection="0"/>
    <xf numFmtId="0" fontId="39" fillId="99" borderId="31"/>
    <xf numFmtId="0" fontId="39" fillId="0" borderId="0" applyBorder="0"/>
    <xf numFmtId="0" fontId="18" fillId="100" borderId="32">
      <alignment horizontal="centerContinuous" vertical="center"/>
    </xf>
    <xf numFmtId="0" fontId="18" fillId="101" borderId="0" applyNumberFormat="0" applyFont="0" applyBorder="0" applyAlignment="0" applyProtection="0"/>
    <xf numFmtId="227" fontId="18" fillId="0" borderId="0" applyFont="0" applyFill="0" applyBorder="0" applyAlignment="0" applyProtection="0"/>
    <xf numFmtId="177" fontId="18" fillId="0" borderId="0" applyFont="0" applyFill="0" applyBorder="0" applyAlignment="0" applyProtection="0"/>
    <xf numFmtId="228" fontId="18" fillId="0" borderId="0" applyFont="0" applyFill="0" applyBorder="0" applyAlignment="0" applyProtection="0"/>
    <xf numFmtId="194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29" fontId="18" fillId="0" borderId="0" applyFont="0" applyFill="0" applyBorder="0" applyAlignment="0" applyProtection="0"/>
    <xf numFmtId="230" fontId="18" fillId="0" borderId="0" applyFill="0" applyBorder="0" applyAlignment="0" applyProtection="0"/>
    <xf numFmtId="230" fontId="18" fillId="0" borderId="0" applyFill="0" applyBorder="0" applyAlignment="0" applyProtection="0"/>
    <xf numFmtId="231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232" fontId="18" fillId="0" borderId="0" applyFont="0" applyFill="0" applyBorder="0" applyAlignment="0" applyProtection="0"/>
    <xf numFmtId="194" fontId="18" fillId="0" borderId="0" applyFont="0" applyFill="0" applyBorder="0" applyAlignment="0" applyProtection="0"/>
    <xf numFmtId="194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194" fontId="18" fillId="0" borderId="0" applyFont="0" applyFill="0" applyBorder="0" applyAlignment="0" applyProtection="0"/>
    <xf numFmtId="194" fontId="18" fillId="0" borderId="0" applyFont="0" applyFill="0" applyBorder="0" applyAlignment="0" applyProtection="0"/>
    <xf numFmtId="229" fontId="33" fillId="0" borderId="0" applyFont="0" applyFill="0" applyBorder="0" applyAlignment="0" applyProtection="0"/>
    <xf numFmtId="229" fontId="33" fillId="0" borderId="0" applyFont="0" applyFill="0" applyBorder="0" applyAlignment="0" applyProtection="0"/>
    <xf numFmtId="229" fontId="33" fillId="0" borderId="0" applyFont="0" applyFill="0" applyBorder="0" applyAlignment="0" applyProtection="0"/>
    <xf numFmtId="229" fontId="33" fillId="0" borderId="0" applyFont="0" applyFill="0" applyBorder="0" applyAlignment="0" applyProtection="0"/>
    <xf numFmtId="229" fontId="33" fillId="0" borderId="0" applyFont="0" applyFill="0" applyBorder="0" applyAlignment="0" applyProtection="0"/>
    <xf numFmtId="229" fontId="33" fillId="0" borderId="0" applyFont="0" applyFill="0" applyBorder="0" applyAlignment="0" applyProtection="0"/>
    <xf numFmtId="229" fontId="33" fillId="0" borderId="0" applyFont="0" applyFill="0" applyBorder="0" applyAlignment="0" applyProtection="0"/>
    <xf numFmtId="229" fontId="33" fillId="0" borderId="0" applyFont="0" applyFill="0" applyBorder="0" applyAlignment="0" applyProtection="0"/>
    <xf numFmtId="229" fontId="33" fillId="0" borderId="0" applyFont="0" applyFill="0" applyBorder="0" applyAlignment="0" applyProtection="0"/>
    <xf numFmtId="229" fontId="3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48" fillId="0" borderId="0" applyFont="0" applyFill="0" applyBorder="0" applyAlignment="0" applyProtection="0"/>
    <xf numFmtId="196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29" fontId="33" fillId="0" borderId="0" applyFont="0" applyFill="0" applyBorder="0" applyAlignment="0" applyProtection="0"/>
    <xf numFmtId="229" fontId="33" fillId="0" borderId="0" applyFont="0" applyFill="0" applyBorder="0" applyAlignment="0" applyProtection="0"/>
    <xf numFmtId="229" fontId="33" fillId="0" borderId="0" applyFont="0" applyFill="0" applyBorder="0" applyAlignment="0" applyProtection="0"/>
    <xf numFmtId="229" fontId="33" fillId="0" borderId="0" applyFont="0" applyFill="0" applyBorder="0" applyAlignment="0" applyProtection="0"/>
    <xf numFmtId="229" fontId="33" fillId="0" borderId="0" applyFont="0" applyFill="0" applyBorder="0" applyAlignment="0" applyProtection="0"/>
    <xf numFmtId="229" fontId="33" fillId="0" borderId="0" applyFont="0" applyFill="0" applyBorder="0" applyAlignment="0" applyProtection="0"/>
    <xf numFmtId="229" fontId="33" fillId="0" borderId="0" applyFont="0" applyFill="0" applyBorder="0" applyAlignment="0" applyProtection="0"/>
    <xf numFmtId="229" fontId="33" fillId="0" borderId="0" applyFont="0" applyFill="0" applyBorder="0" applyAlignment="0" applyProtection="0"/>
    <xf numFmtId="229" fontId="33" fillId="0" borderId="0" applyFont="0" applyFill="0" applyBorder="0" applyAlignment="0" applyProtection="0"/>
    <xf numFmtId="229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196" fontId="18" fillId="0" borderId="0" applyFont="0" applyFill="0" applyBorder="0" applyAlignment="0" applyProtection="0"/>
    <xf numFmtId="229" fontId="33" fillId="0" borderId="0" applyFont="0" applyFill="0" applyBorder="0" applyAlignment="0" applyProtection="0"/>
    <xf numFmtId="43" fontId="107" fillId="0" borderId="0" applyFont="0" applyFill="0" applyBorder="0" applyAlignment="0" applyProtection="0"/>
    <xf numFmtId="229" fontId="33" fillId="0" borderId="0" applyFont="0" applyFill="0" applyBorder="0" applyAlignment="0" applyProtection="0"/>
    <xf numFmtId="196" fontId="1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29" fontId="33" fillId="0" borderId="0" applyFont="0" applyFill="0" applyBorder="0" applyAlignment="0" applyProtection="0"/>
    <xf numFmtId="229" fontId="33" fillId="0" borderId="0" applyFont="0" applyFill="0" applyBorder="0" applyAlignment="0" applyProtection="0"/>
    <xf numFmtId="229" fontId="33" fillId="0" borderId="0" applyFont="0" applyFill="0" applyBorder="0" applyAlignment="0" applyProtection="0"/>
    <xf numFmtId="229" fontId="33" fillId="0" borderId="0" applyFont="0" applyFill="0" applyBorder="0" applyAlignment="0" applyProtection="0"/>
    <xf numFmtId="43" fontId="107" fillId="0" borderId="0" applyFont="0" applyFill="0" applyBorder="0" applyAlignment="0" applyProtection="0"/>
    <xf numFmtId="43" fontId="108" fillId="0" borderId="0" applyFont="0" applyFill="0" applyBorder="0" applyAlignment="0" applyProtection="0"/>
    <xf numFmtId="196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43" fontId="107" fillId="0" borderId="0" applyFont="0" applyFill="0" applyBorder="0" applyAlignment="0" applyProtection="0"/>
    <xf numFmtId="196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07" fillId="0" borderId="0" applyFont="0" applyFill="0" applyBorder="0" applyAlignment="0" applyProtection="0"/>
    <xf numFmtId="196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29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7" fillId="0" borderId="0" applyFont="0" applyFill="0" applyBorder="0" applyAlignment="0" applyProtection="0"/>
    <xf numFmtId="196" fontId="18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29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29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8" fillId="0" borderId="0" applyFont="0" applyFill="0" applyBorder="0" applyAlignment="0" applyProtection="0"/>
    <xf numFmtId="229" fontId="33" fillId="0" borderId="0" applyFont="0" applyFill="0" applyBorder="0" applyAlignment="0" applyProtection="0"/>
    <xf numFmtId="0" fontId="109" fillId="0" borderId="23"/>
    <xf numFmtId="168" fontId="18" fillId="0" borderId="23"/>
    <xf numFmtId="0" fontId="109" fillId="0" borderId="23"/>
    <xf numFmtId="233" fontId="18" fillId="0" borderId="0" applyFont="0" applyFill="0" applyBorder="0" applyAlignment="0" applyProtection="0"/>
    <xf numFmtId="234" fontId="18" fillId="0" borderId="0" applyFont="0" applyFill="0" applyBorder="0" applyAlignment="0" applyProtection="0"/>
    <xf numFmtId="233" fontId="18" fillId="0" borderId="0" applyFont="0" applyFill="0" applyBorder="0" applyAlignment="0" applyProtection="0"/>
    <xf numFmtId="233" fontId="18" fillId="0" borderId="0" applyFont="0" applyFill="0" applyBorder="0" applyAlignment="0" applyProtection="0"/>
    <xf numFmtId="233" fontId="18" fillId="0" borderId="0" applyFont="0" applyFill="0" applyBorder="0" applyAlignment="0" applyProtection="0"/>
    <xf numFmtId="233" fontId="18" fillId="0" borderId="0" applyFont="0" applyFill="0" applyBorder="0" applyAlignment="0" applyProtection="0"/>
    <xf numFmtId="233" fontId="18" fillId="0" borderId="0" applyFont="0" applyFill="0" applyBorder="0" applyAlignment="0" applyProtection="0"/>
    <xf numFmtId="233" fontId="18" fillId="0" borderId="0" applyFont="0" applyFill="0" applyBorder="0" applyAlignment="0" applyProtection="0"/>
    <xf numFmtId="233" fontId="18" fillId="0" borderId="0" applyFont="0" applyFill="0" applyBorder="0" applyAlignment="0" applyProtection="0"/>
    <xf numFmtId="233" fontId="18" fillId="0" borderId="0" applyFont="0" applyFill="0" applyBorder="0" applyAlignment="0" applyProtection="0"/>
    <xf numFmtId="233" fontId="18" fillId="0" borderId="0" applyFont="0" applyFill="0" applyBorder="0" applyAlignment="0" applyProtection="0"/>
    <xf numFmtId="233" fontId="18" fillId="0" borderId="0" applyFont="0" applyFill="0" applyBorder="0" applyAlignment="0" applyProtection="0"/>
    <xf numFmtId="233" fontId="18" fillId="0" borderId="0" applyFont="0" applyFill="0" applyBorder="0" applyAlignment="0" applyProtection="0"/>
    <xf numFmtId="233" fontId="18" fillId="0" borderId="0" applyFont="0" applyFill="0" applyBorder="0" applyAlignment="0" applyProtection="0"/>
    <xf numFmtId="233" fontId="18" fillId="0" borderId="0" applyFont="0" applyFill="0" applyBorder="0" applyAlignment="0" applyProtection="0"/>
    <xf numFmtId="233" fontId="18" fillId="0" borderId="0" applyFont="0" applyFill="0" applyBorder="0" applyAlignment="0" applyProtection="0"/>
    <xf numFmtId="233" fontId="18" fillId="0" borderId="0" applyFont="0" applyFill="0" applyBorder="0" applyAlignment="0" applyProtection="0"/>
    <xf numFmtId="233" fontId="18" fillId="0" borderId="0" applyFont="0" applyFill="0" applyBorder="0" applyAlignment="0" applyProtection="0"/>
    <xf numFmtId="233" fontId="18" fillId="0" borderId="0" applyFont="0" applyFill="0" applyBorder="0" applyAlignment="0" applyProtection="0"/>
    <xf numFmtId="233" fontId="18" fillId="0" borderId="0" applyFont="0" applyFill="0" applyBorder="0" applyAlignment="0" applyProtection="0"/>
    <xf numFmtId="233" fontId="18" fillId="0" borderId="0" applyFont="0" applyFill="0" applyBorder="0" applyAlignment="0" applyProtection="0"/>
    <xf numFmtId="233" fontId="18" fillId="0" borderId="0" applyFont="0" applyFill="0" applyBorder="0" applyAlignment="0" applyProtection="0"/>
    <xf numFmtId="233" fontId="18" fillId="0" borderId="0" applyFont="0" applyFill="0" applyBorder="0" applyAlignment="0" applyProtection="0"/>
    <xf numFmtId="233" fontId="18" fillId="0" borderId="0" applyFont="0" applyFill="0" applyBorder="0" applyAlignment="0" applyProtection="0"/>
    <xf numFmtId="233" fontId="18" fillId="0" borderId="0" applyFont="0" applyFill="0" applyBorder="0" applyAlignment="0" applyProtection="0"/>
    <xf numFmtId="233" fontId="18" fillId="0" borderId="0" applyFont="0" applyFill="0" applyBorder="0" applyAlignment="0" applyProtection="0"/>
    <xf numFmtId="233" fontId="18" fillId="0" borderId="0" applyFont="0" applyFill="0" applyBorder="0" applyAlignment="0" applyProtection="0"/>
    <xf numFmtId="233" fontId="18" fillId="0" borderId="0" applyFont="0" applyFill="0" applyBorder="0" applyAlignment="0" applyProtection="0"/>
    <xf numFmtId="233" fontId="18" fillId="0" borderId="0" applyFont="0" applyFill="0" applyBorder="0" applyAlignment="0" applyProtection="0"/>
    <xf numFmtId="233" fontId="18" fillId="0" borderId="0" applyFont="0" applyFill="0" applyBorder="0" applyAlignment="0" applyProtection="0"/>
    <xf numFmtId="233" fontId="18" fillId="0" borderId="0" applyFont="0" applyFill="0" applyBorder="0" applyAlignment="0" applyProtection="0"/>
    <xf numFmtId="233" fontId="18" fillId="0" borderId="0" applyFont="0" applyFill="0" applyBorder="0" applyAlignment="0" applyProtection="0"/>
    <xf numFmtId="233" fontId="18" fillId="0" borderId="0" applyFont="0" applyFill="0" applyBorder="0" applyAlignment="0" applyProtection="0"/>
    <xf numFmtId="233" fontId="18" fillId="0" borderId="0" applyFont="0" applyFill="0" applyBorder="0" applyAlignment="0" applyProtection="0"/>
    <xf numFmtId="233" fontId="18" fillId="0" borderId="0" applyFont="0" applyFill="0" applyBorder="0" applyAlignment="0" applyProtection="0"/>
    <xf numFmtId="233" fontId="18" fillId="0" borderId="0" applyFont="0" applyFill="0" applyBorder="0" applyAlignment="0" applyProtection="0"/>
    <xf numFmtId="233" fontId="18" fillId="0" borderId="0" applyFont="0" applyFill="0" applyBorder="0" applyAlignment="0" applyProtection="0"/>
    <xf numFmtId="233" fontId="18" fillId="0" borderId="0" applyFont="0" applyFill="0" applyBorder="0" applyAlignment="0" applyProtection="0"/>
    <xf numFmtId="233" fontId="18" fillId="0" borderId="0" applyFont="0" applyFill="0" applyBorder="0" applyAlignment="0" applyProtection="0"/>
    <xf numFmtId="235" fontId="18" fillId="0" borderId="0" applyFont="0" applyFill="0" applyBorder="0" applyAlignment="0" applyProtection="0"/>
    <xf numFmtId="236" fontId="18" fillId="0" borderId="0" applyFill="0" applyBorder="0" applyAlignment="0" applyProtection="0"/>
    <xf numFmtId="236" fontId="18" fillId="0" borderId="0" applyFill="0" applyBorder="0" applyAlignment="0" applyProtection="0"/>
    <xf numFmtId="237" fontId="18" fillId="0" borderId="0" applyFont="0" applyFill="0" applyBorder="0" applyAlignment="0" applyProtection="0"/>
    <xf numFmtId="238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18" fillId="0" borderId="0"/>
    <xf numFmtId="0" fontId="110" fillId="86" borderId="0" applyNumberFormat="0" applyBorder="0" applyAlignment="0" applyProtection="0"/>
    <xf numFmtId="0" fontId="110" fillId="63" borderId="0" applyNumberFormat="0" applyBorder="0" applyAlignment="0" applyProtection="0"/>
    <xf numFmtId="0" fontId="7" fillId="4" borderId="0" applyNumberFormat="0" applyBorder="0" applyAlignment="0" applyProtection="0"/>
    <xf numFmtId="0" fontId="110" fillId="63" borderId="0" applyNumberFormat="0" applyBorder="0" applyAlignment="0" applyProtection="0"/>
    <xf numFmtId="0" fontId="111" fillId="4" borderId="0" applyNumberFormat="0" applyBorder="0" applyAlignment="0" applyProtection="0"/>
    <xf numFmtId="0" fontId="24" fillId="0" borderId="0"/>
    <xf numFmtId="37" fontId="112" fillId="0" borderId="0"/>
    <xf numFmtId="0" fontId="113" fillId="0" borderId="0"/>
    <xf numFmtId="168" fontId="18" fillId="36" borderId="10" applyNumberFormat="0" applyAlignment="0"/>
    <xf numFmtId="168" fontId="18" fillId="36" borderId="10" applyNumberFormat="0" applyAlignment="0"/>
    <xf numFmtId="168" fontId="18" fillId="36" borderId="10" applyNumberFormat="0" applyAlignment="0"/>
    <xf numFmtId="0" fontId="18" fillId="36" borderId="10" applyNumberFormat="0" applyAlignment="0"/>
    <xf numFmtId="168" fontId="18" fillId="36" borderId="10" applyNumberFormat="0" applyAlignment="0"/>
    <xf numFmtId="0" fontId="18" fillId="36" borderId="10" applyNumberFormat="0" applyAlignment="0"/>
    <xf numFmtId="0" fontId="113" fillId="0" borderId="0"/>
    <xf numFmtId="168" fontId="43" fillId="0" borderId="0"/>
    <xf numFmtId="168" fontId="43" fillId="0" borderId="0"/>
    <xf numFmtId="0" fontId="43" fillId="0" borderId="0"/>
    <xf numFmtId="0" fontId="43" fillId="0" borderId="0"/>
    <xf numFmtId="0" fontId="114" fillId="0" borderId="0"/>
    <xf numFmtId="168" fontId="113" fillId="0" borderId="0"/>
    <xf numFmtId="239" fontId="115" fillId="0" borderId="0"/>
    <xf numFmtId="240" fontId="22" fillId="0" borderId="0"/>
    <xf numFmtId="241" fontId="116" fillId="0" borderId="0"/>
    <xf numFmtId="242" fontId="18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8" fillId="0" borderId="0"/>
    <xf numFmtId="168" fontId="18" fillId="0" borderId="0"/>
    <xf numFmtId="168" fontId="18" fillId="0" borderId="0"/>
    <xf numFmtId="168" fontId="18" fillId="0" borderId="0"/>
    <xf numFmtId="0" fontId="18" fillId="0" borderId="0">
      <alignment vertical="top"/>
    </xf>
    <xf numFmtId="0" fontId="1" fillId="0" borderId="0"/>
    <xf numFmtId="0" fontId="33" fillId="0" borderId="0"/>
    <xf numFmtId="0" fontId="3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/>
    <xf numFmtId="168" fontId="18" fillId="0" borderId="0"/>
    <xf numFmtId="0" fontId="18" fillId="0" borderId="0">
      <alignment vertical="top"/>
    </xf>
    <xf numFmtId="0" fontId="1" fillId="0" borderId="0"/>
    <xf numFmtId="0" fontId="18" fillId="0" borderId="0">
      <alignment vertical="top"/>
    </xf>
    <xf numFmtId="0" fontId="18" fillId="0" borderId="0">
      <alignment vertical="top"/>
    </xf>
    <xf numFmtId="0" fontId="1" fillId="0" borderId="0"/>
    <xf numFmtId="0" fontId="1" fillId="0" borderId="0"/>
    <xf numFmtId="0" fontId="18" fillId="0" borderId="0">
      <alignment vertical="top"/>
    </xf>
    <xf numFmtId="0" fontId="1" fillId="0" borderId="0"/>
    <xf numFmtId="0" fontId="1" fillId="0" borderId="0"/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>
      <alignment vertical="top"/>
    </xf>
    <xf numFmtId="0" fontId="33" fillId="0" borderId="0"/>
    <xf numFmtId="168" fontId="18" fillId="0" borderId="0"/>
    <xf numFmtId="168" fontId="18" fillId="0" borderId="0"/>
    <xf numFmtId="0" fontId="18" fillId="0" borderId="0"/>
    <xf numFmtId="0" fontId="3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vertical="top"/>
    </xf>
    <xf numFmtId="0" fontId="1" fillId="0" borderId="0"/>
    <xf numFmtId="168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/>
    <xf numFmtId="0" fontId="1" fillId="0" borderId="0"/>
    <xf numFmtId="0" fontId="18" fillId="0" borderId="0"/>
    <xf numFmtId="168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8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17" fillId="0" borderId="0"/>
    <xf numFmtId="0" fontId="117" fillId="0" borderId="0"/>
    <xf numFmtId="0" fontId="117" fillId="0" borderId="0"/>
    <xf numFmtId="0" fontId="117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7" fillId="0" borderId="0"/>
    <xf numFmtId="0" fontId="117" fillId="0" borderId="0"/>
    <xf numFmtId="0" fontId="18" fillId="0" borderId="0"/>
    <xf numFmtId="0" fontId="18" fillId="0" borderId="0"/>
    <xf numFmtId="0" fontId="47" fillId="0" borderId="0"/>
    <xf numFmtId="0" fontId="18" fillId="0" borderId="0"/>
    <xf numFmtId="168" fontId="18" fillId="0" borderId="0"/>
    <xf numFmtId="168" fontId="18" fillId="0" borderId="0"/>
    <xf numFmtId="168" fontId="18" fillId="0" borderId="0"/>
    <xf numFmtId="168" fontId="18" fillId="0" borderId="0"/>
    <xf numFmtId="168" fontId="18" fillId="0" borderId="0"/>
    <xf numFmtId="168" fontId="18" fillId="0" borderId="0"/>
    <xf numFmtId="0" fontId="18" fillId="0" borderId="0"/>
    <xf numFmtId="0" fontId="18" fillId="0" borderId="0">
      <alignment vertical="top"/>
    </xf>
    <xf numFmtId="0" fontId="107" fillId="0" borderId="0"/>
    <xf numFmtId="0" fontId="107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8" fillId="0" borderId="0"/>
    <xf numFmtId="168" fontId="18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47" fillId="0" borderId="0"/>
    <xf numFmtId="168" fontId="18" fillId="0" borderId="0"/>
    <xf numFmtId="0" fontId="47" fillId="0" borderId="0"/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168" fontId="18" fillId="0" borderId="0"/>
    <xf numFmtId="168" fontId="18" fillId="0" borderId="0"/>
    <xf numFmtId="168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" fillId="0" borderId="0"/>
    <xf numFmtId="0" fontId="1" fillId="0" borderId="0"/>
    <xf numFmtId="168" fontId="18" fillId="0" borderId="0"/>
    <xf numFmtId="0" fontId="18" fillId="0" borderId="0">
      <alignment vertical="top"/>
    </xf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>
      <alignment vertical="top"/>
    </xf>
    <xf numFmtId="0" fontId="1" fillId="0" borderId="0"/>
    <xf numFmtId="0" fontId="10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168" fontId="18" fillId="0" borderId="0"/>
    <xf numFmtId="168" fontId="18" fillId="0" borderId="0"/>
    <xf numFmtId="168" fontId="18" fillId="0" borderId="0"/>
    <xf numFmtId="168" fontId="18" fillId="0" borderId="0"/>
    <xf numFmtId="168" fontId="18" fillId="0" borderId="0"/>
    <xf numFmtId="168" fontId="18" fillId="0" borderId="0"/>
    <xf numFmtId="0" fontId="18" fillId="0" borderId="0"/>
    <xf numFmtId="168" fontId="18" fillId="0" borderId="0"/>
    <xf numFmtId="3" fontId="18" fillId="0" borderId="0"/>
    <xf numFmtId="168" fontId="118" fillId="0" borderId="0"/>
    <xf numFmtId="0" fontId="18" fillId="0" borderId="0"/>
    <xf numFmtId="0" fontId="18" fillId="0" borderId="0"/>
    <xf numFmtId="0" fontId="18" fillId="0" borderId="0"/>
    <xf numFmtId="243" fontId="24" fillId="0" borderId="0"/>
    <xf numFmtId="0" fontId="118" fillId="0" borderId="0"/>
    <xf numFmtId="0" fontId="118" fillId="0" borderId="0"/>
    <xf numFmtId="0" fontId="18" fillId="55" borderId="33" applyNumberFormat="0" applyFont="0" applyAlignment="0" applyProtection="0"/>
    <xf numFmtId="0" fontId="18" fillId="55" borderId="33" applyNumberFormat="0" applyFont="0" applyAlignment="0" applyProtection="0"/>
    <xf numFmtId="0" fontId="18" fillId="55" borderId="33" applyNumberFormat="0" applyFont="0" applyAlignment="0" applyProtection="0"/>
    <xf numFmtId="0" fontId="1" fillId="8" borderId="8" applyNumberFormat="0" applyFont="0" applyAlignment="0" applyProtection="0"/>
    <xf numFmtId="0" fontId="48" fillId="55" borderId="33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65" fillId="0" borderId="34" applyFill="0" applyBorder="0">
      <alignment horizontal="right"/>
    </xf>
    <xf numFmtId="0" fontId="65" fillId="0" borderId="34" applyFill="0" applyBorder="0">
      <alignment horizontal="right"/>
    </xf>
    <xf numFmtId="40" fontId="119" fillId="0" borderId="0" applyFont="0" applyFill="0" applyBorder="0" applyAlignment="0" applyProtection="0"/>
    <xf numFmtId="38" fontId="119" fillId="0" borderId="0" applyFont="0" applyFill="0" applyBorder="0" applyAlignment="0" applyProtection="0"/>
    <xf numFmtId="3" fontId="39" fillId="102" borderId="0" applyBorder="0"/>
    <xf numFmtId="244" fontId="39" fillId="102" borderId="35" applyBorder="0" applyAlignment="0"/>
    <xf numFmtId="244" fontId="39" fillId="102" borderId="35" applyBorder="0" applyAlignment="0"/>
    <xf numFmtId="0" fontId="18" fillId="88" borderId="0">
      <alignment horizontal="center" vertical="center"/>
    </xf>
    <xf numFmtId="0" fontId="77" fillId="0" borderId="0" applyNumberFormat="0" applyFill="0" applyBorder="0" applyProtection="0">
      <alignment horizontal="left"/>
    </xf>
    <xf numFmtId="0" fontId="120" fillId="56" borderId="36" applyNumberFormat="0" applyAlignment="0" applyProtection="0"/>
    <xf numFmtId="0" fontId="120" fillId="56" borderId="36" applyNumberFormat="0" applyAlignment="0" applyProtection="0"/>
    <xf numFmtId="0" fontId="120" fillId="64" borderId="36" applyNumberFormat="0" applyAlignment="0" applyProtection="0"/>
    <xf numFmtId="0" fontId="121" fillId="88" borderId="0"/>
    <xf numFmtId="245" fontId="18" fillId="0" borderId="37" applyFont="0" applyBorder="0" applyAlignment="0">
      <alignment vertical="center"/>
    </xf>
    <xf numFmtId="14" fontId="55" fillId="0" borderId="0">
      <alignment horizontal="center" wrapText="1"/>
      <protection locked="0"/>
    </xf>
    <xf numFmtId="14" fontId="18" fillId="0" borderId="0">
      <alignment horizontal="center" wrapText="1"/>
      <protection locked="0"/>
    </xf>
    <xf numFmtId="246" fontId="18" fillId="0" borderId="38" applyFont="0" applyFill="0" applyBorder="0" applyAlignment="0" applyProtection="0"/>
    <xf numFmtId="247" fontId="18" fillId="0" borderId="0" applyFont="0" applyFill="0" applyBorder="0" applyAlignment="0" applyProtection="0"/>
    <xf numFmtId="193" fontId="18" fillId="0" borderId="0">
      <protection locked="0"/>
    </xf>
    <xf numFmtId="192" fontId="39" fillId="0" borderId="0"/>
    <xf numFmtId="192" fontId="39" fillId="0" borderId="0"/>
    <xf numFmtId="192" fontId="39" fillId="0" borderId="0"/>
    <xf numFmtId="248" fontId="18" fillId="0" borderId="0" applyFont="0" applyFill="0" applyBorder="0" applyAlignment="0" applyProtection="0"/>
    <xf numFmtId="248" fontId="18" fillId="0" borderId="0" applyFont="0" applyFill="0" applyBorder="0" applyAlignment="0" applyProtection="0"/>
    <xf numFmtId="248" fontId="18" fillId="0" borderId="0" applyFont="0" applyFill="0" applyBorder="0" applyAlignment="0" applyProtection="0"/>
    <xf numFmtId="185" fontId="18" fillId="0" borderId="0" applyFont="0" applyFill="0" applyBorder="0" applyAlignment="0" applyProtection="0"/>
    <xf numFmtId="249" fontId="18" fillId="0" borderId="0" applyFont="0" applyFill="0" applyBorder="0" applyAlignment="0" applyProtection="0"/>
    <xf numFmtId="249" fontId="18" fillId="0" borderId="0" applyFont="0" applyFill="0" applyBorder="0" applyAlignment="0" applyProtection="0"/>
    <xf numFmtId="249" fontId="18" fillId="0" borderId="0" applyFont="0" applyFill="0" applyBorder="0" applyAlignment="0" applyProtection="0"/>
    <xf numFmtId="25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73" fillId="0" borderId="0" applyFont="0" applyFill="0" applyProtection="0"/>
    <xf numFmtId="9" fontId="75" fillId="0" borderId="39" applyNumberFormat="0" applyBorder="0"/>
    <xf numFmtId="9" fontId="75" fillId="0" borderId="39" applyNumberFormat="0" applyBorder="0"/>
    <xf numFmtId="9" fontId="75" fillId="0" borderId="39" applyNumberFormat="0" applyBorder="0"/>
    <xf numFmtId="10" fontId="86" fillId="0" borderId="0" applyFill="0" applyBorder="0" applyAlignment="0" applyProtection="0"/>
    <xf numFmtId="10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>
      <protection locked="0"/>
    </xf>
    <xf numFmtId="168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168" fontId="18" fillId="0" borderId="0">
      <protection locked="0"/>
    </xf>
    <xf numFmtId="168" fontId="122" fillId="0" borderId="0">
      <protection locked="0"/>
    </xf>
    <xf numFmtId="0" fontId="122" fillId="0" borderId="0">
      <protection locked="0"/>
    </xf>
    <xf numFmtId="168" fontId="122" fillId="0" borderId="0">
      <protection locked="0"/>
    </xf>
    <xf numFmtId="168" fontId="18" fillId="0" borderId="0">
      <protection locked="0"/>
    </xf>
    <xf numFmtId="168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168" fontId="18" fillId="0" borderId="0">
      <protection locked="0"/>
    </xf>
    <xf numFmtId="4" fontId="86" fillId="0" borderId="0" applyFill="0" applyBorder="0" applyAlignment="0" applyProtection="0"/>
    <xf numFmtId="10" fontId="86" fillId="0" borderId="0" applyFont="0" applyFill="0" applyBorder="0" applyAlignment="0" applyProtection="0"/>
    <xf numFmtId="10" fontId="2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0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23" fillId="0" borderId="0" applyNumberFormat="0" applyFill="0" applyBorder="0" applyProtection="0">
      <alignment horizontal="right"/>
    </xf>
    <xf numFmtId="195" fontId="18" fillId="0" borderId="0" applyFill="0" applyBorder="0" applyAlignment="0"/>
    <xf numFmtId="195" fontId="18" fillId="0" borderId="0" applyFill="0" applyBorder="0" applyAlignment="0"/>
    <xf numFmtId="195" fontId="18" fillId="0" borderId="0" applyFill="0" applyBorder="0" applyAlignment="0"/>
    <xf numFmtId="186" fontId="18" fillId="0" borderId="0" applyFill="0" applyBorder="0" applyAlignment="0"/>
    <xf numFmtId="189" fontId="18" fillId="0" borderId="0" applyFill="0" applyBorder="0" applyAlignment="0"/>
    <xf numFmtId="189" fontId="18" fillId="0" borderId="0" applyFill="0" applyBorder="0" applyAlignment="0"/>
    <xf numFmtId="189" fontId="18" fillId="0" borderId="0" applyFill="0" applyBorder="0" applyAlignment="0"/>
    <xf numFmtId="180" fontId="18" fillId="0" borderId="0" applyFill="0" applyBorder="0" applyAlignment="0"/>
    <xf numFmtId="195" fontId="18" fillId="0" borderId="0" applyFill="0" applyBorder="0" applyAlignment="0"/>
    <xf numFmtId="195" fontId="18" fillId="0" borderId="0" applyFill="0" applyBorder="0" applyAlignment="0"/>
    <xf numFmtId="195" fontId="18" fillId="0" borderId="0" applyFill="0" applyBorder="0" applyAlignment="0"/>
    <xf numFmtId="186" fontId="18" fillId="0" borderId="0" applyFill="0" applyBorder="0" applyAlignment="0"/>
    <xf numFmtId="213" fontId="18" fillId="0" borderId="0" applyFill="0" applyBorder="0" applyAlignment="0"/>
    <xf numFmtId="213" fontId="18" fillId="0" borderId="0" applyFill="0" applyBorder="0" applyAlignment="0"/>
    <xf numFmtId="213" fontId="18" fillId="0" borderId="0" applyFill="0" applyBorder="0" applyAlignment="0"/>
    <xf numFmtId="188" fontId="18" fillId="0" borderId="0" applyFill="0" applyBorder="0" applyAlignment="0"/>
    <xf numFmtId="189" fontId="18" fillId="0" borderId="0" applyFill="0" applyBorder="0" applyAlignment="0"/>
    <xf numFmtId="189" fontId="18" fillId="0" borderId="0" applyFill="0" applyBorder="0" applyAlignment="0"/>
    <xf numFmtId="189" fontId="18" fillId="0" borderId="0" applyFill="0" applyBorder="0" applyAlignment="0"/>
    <xf numFmtId="180" fontId="18" fillId="0" borderId="0" applyFill="0" applyBorder="0" applyAlignment="0"/>
    <xf numFmtId="4" fontId="18" fillId="0" borderId="0" applyFont="0" applyFill="0" applyBorder="0" applyProtection="0">
      <alignment horizontal="right"/>
    </xf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75" fillId="0" borderId="0" applyNumberFormat="0" applyFont="0" applyFill="0" applyBorder="0" applyAlignment="0" applyProtection="0">
      <alignment horizontal="left"/>
    </xf>
    <xf numFmtId="15" fontId="75" fillId="0" borderId="0" applyFont="0" applyFill="0" applyBorder="0" applyAlignment="0" applyProtection="0"/>
    <xf numFmtId="4" fontId="75" fillId="0" borderId="0" applyFont="0" applyFill="0" applyBorder="0" applyAlignment="0" applyProtection="0"/>
    <xf numFmtId="0" fontId="124" fillId="0" borderId="23">
      <alignment horizontal="center"/>
    </xf>
    <xf numFmtId="168" fontId="18" fillId="0" borderId="23">
      <alignment horizontal="center"/>
    </xf>
    <xf numFmtId="3" fontId="75" fillId="0" borderId="0" applyFont="0" applyFill="0" applyBorder="0" applyAlignment="0" applyProtection="0"/>
    <xf numFmtId="0" fontId="75" fillId="103" borderId="0" applyNumberFormat="0" applyFont="0" applyBorder="0" applyAlignment="0" applyProtection="0"/>
    <xf numFmtId="37" fontId="75" fillId="0" borderId="0"/>
    <xf numFmtId="197" fontId="18" fillId="0" borderId="0"/>
    <xf numFmtId="251" fontId="125" fillId="0" borderId="0"/>
    <xf numFmtId="3" fontId="53" fillId="50" borderId="40" applyNumberFormat="0" applyFill="0" applyBorder="0" applyProtection="0">
      <alignment horizontal="left"/>
    </xf>
    <xf numFmtId="0" fontId="120" fillId="64" borderId="36" applyNumberFormat="0" applyAlignment="0" applyProtection="0"/>
    <xf numFmtId="4" fontId="126" fillId="63" borderId="41" applyNumberFormat="0" applyProtection="0">
      <alignment vertical="center"/>
    </xf>
    <xf numFmtId="4" fontId="127" fillId="63" borderId="41" applyNumberFormat="0" applyProtection="0">
      <alignment vertical="center"/>
    </xf>
    <xf numFmtId="4" fontId="126" fillId="63" borderId="41" applyNumberFormat="0" applyProtection="0">
      <alignment horizontal="left" vertical="center" indent="1"/>
    </xf>
    <xf numFmtId="0" fontId="126" fillId="63" borderId="41" applyNumberFormat="0" applyProtection="0">
      <alignment horizontal="left" vertical="top" indent="1"/>
    </xf>
    <xf numFmtId="4" fontId="126" fillId="104" borderId="0" applyNumberFormat="0" applyProtection="0">
      <alignment horizontal="left" vertical="center" indent="1"/>
    </xf>
    <xf numFmtId="4" fontId="76" fillId="59" borderId="41" applyNumberFormat="0" applyProtection="0">
      <alignment horizontal="right" vertical="center"/>
    </xf>
    <xf numFmtId="4" fontId="76" fillId="66" borderId="41" applyNumberFormat="0" applyProtection="0">
      <alignment horizontal="right" vertical="center"/>
    </xf>
    <xf numFmtId="4" fontId="76" fillId="53" borderId="41" applyNumberFormat="0" applyProtection="0">
      <alignment horizontal="right" vertical="center"/>
    </xf>
    <xf numFmtId="4" fontId="76" fillId="68" borderId="41" applyNumberFormat="0" applyProtection="0">
      <alignment horizontal="right" vertical="center"/>
    </xf>
    <xf numFmtId="4" fontId="76" fillId="72" borderId="41" applyNumberFormat="0" applyProtection="0">
      <alignment horizontal="right" vertical="center"/>
    </xf>
    <xf numFmtId="4" fontId="76" fillId="93" borderId="41" applyNumberFormat="0" applyProtection="0">
      <alignment horizontal="right" vertical="center"/>
    </xf>
    <xf numFmtId="4" fontId="76" fillId="92" borderId="41" applyNumberFormat="0" applyProtection="0">
      <alignment horizontal="right" vertical="center"/>
    </xf>
    <xf numFmtId="4" fontId="76" fillId="105" borderId="41" applyNumberFormat="0" applyProtection="0">
      <alignment horizontal="right" vertical="center"/>
    </xf>
    <xf numFmtId="4" fontId="76" fillId="67" borderId="41" applyNumberFormat="0" applyProtection="0">
      <alignment horizontal="right" vertical="center"/>
    </xf>
    <xf numFmtId="4" fontId="126" fillId="106" borderId="42" applyNumberFormat="0" applyProtection="0">
      <alignment horizontal="left" vertical="center" indent="1"/>
    </xf>
    <xf numFmtId="4" fontId="76" fillId="107" borderId="0" applyNumberFormat="0" applyProtection="0">
      <alignment horizontal="left" vertical="center" indent="1"/>
    </xf>
    <xf numFmtId="4" fontId="128" fillId="108" borderId="0" applyNumberFormat="0" applyProtection="0">
      <alignment horizontal="left" vertical="center" indent="1"/>
    </xf>
    <xf numFmtId="4" fontId="76" fillId="104" borderId="41" applyNumberFormat="0" applyProtection="0">
      <alignment horizontal="right" vertical="center"/>
    </xf>
    <xf numFmtId="4" fontId="76" fillId="107" borderId="0" applyNumberFormat="0" applyProtection="0">
      <alignment horizontal="left" vertical="center" indent="1"/>
    </xf>
    <xf numFmtId="4" fontId="76" fillId="104" borderId="0" applyNumberFormat="0" applyProtection="0">
      <alignment horizontal="left" vertical="center" indent="1"/>
    </xf>
    <xf numFmtId="0" fontId="18" fillId="108" borderId="41" applyNumberFormat="0" applyProtection="0">
      <alignment horizontal="left" vertical="center" indent="1"/>
    </xf>
    <xf numFmtId="0" fontId="18" fillId="108" borderId="41" applyNumberFormat="0" applyProtection="0">
      <alignment horizontal="left" vertical="top" indent="1"/>
    </xf>
    <xf numFmtId="0" fontId="18" fillId="104" borderId="41" applyNumberFormat="0" applyProtection="0">
      <alignment horizontal="left" vertical="center" indent="1"/>
    </xf>
    <xf numFmtId="0" fontId="18" fillId="104" borderId="41" applyNumberFormat="0" applyProtection="0">
      <alignment horizontal="left" vertical="top" indent="1"/>
    </xf>
    <xf numFmtId="0" fontId="18" fillId="65" borderId="41" applyNumberFormat="0" applyProtection="0">
      <alignment horizontal="left" vertical="center" indent="1"/>
    </xf>
    <xf numFmtId="0" fontId="18" fillId="65" borderId="41" applyNumberFormat="0" applyProtection="0">
      <alignment horizontal="left" vertical="top" indent="1"/>
    </xf>
    <xf numFmtId="0" fontId="18" fillId="107" borderId="41" applyNumberFormat="0" applyProtection="0">
      <alignment horizontal="left" vertical="center" indent="1"/>
    </xf>
    <xf numFmtId="0" fontId="18" fillId="107" borderId="41" applyNumberFormat="0" applyProtection="0">
      <alignment horizontal="left" vertical="top" indent="1"/>
    </xf>
    <xf numFmtId="0" fontId="18" fillId="56" borderId="10" applyNumberFormat="0">
      <protection locked="0"/>
    </xf>
    <xf numFmtId="4" fontId="76" fillId="55" borderId="41" applyNumberFormat="0" applyProtection="0">
      <alignment vertical="center"/>
    </xf>
    <xf numFmtId="4" fontId="129" fillId="55" borderId="41" applyNumberFormat="0" applyProtection="0">
      <alignment vertical="center"/>
    </xf>
    <xf numFmtId="4" fontId="76" fillId="55" borderId="41" applyNumberFormat="0" applyProtection="0">
      <alignment horizontal="left" vertical="center" indent="1"/>
    </xf>
    <xf numFmtId="0" fontId="76" fillId="55" borderId="41" applyNumberFormat="0" applyProtection="0">
      <alignment horizontal="left" vertical="top" indent="1"/>
    </xf>
    <xf numFmtId="4" fontId="76" fillId="107" borderId="41" applyNumberFormat="0" applyProtection="0">
      <alignment horizontal="right" vertical="center"/>
    </xf>
    <xf numFmtId="4" fontId="129" fillId="107" borderId="41" applyNumberFormat="0" applyProtection="0">
      <alignment horizontal="right" vertical="center"/>
    </xf>
    <xf numFmtId="4" fontId="76" fillId="104" borderId="41" applyNumberFormat="0" applyProtection="0">
      <alignment horizontal="left" vertical="center" indent="1"/>
    </xf>
    <xf numFmtId="0" fontId="76" fillId="104" borderId="41" applyNumberFormat="0" applyProtection="0">
      <alignment horizontal="left" vertical="top" indent="1"/>
    </xf>
    <xf numFmtId="4" fontId="130" fillId="109" borderId="0" applyNumberFormat="0" applyProtection="0">
      <alignment horizontal="left" vertical="center" indent="1"/>
    </xf>
    <xf numFmtId="4" fontId="131" fillId="107" borderId="41" applyNumberFormat="0" applyProtection="0">
      <alignment horizontal="right" vertical="center"/>
    </xf>
    <xf numFmtId="0" fontId="132" fillId="2" borderId="0" applyNumberFormat="0" applyBorder="0" applyAlignment="0" applyProtection="0"/>
    <xf numFmtId="0" fontId="133" fillId="0" borderId="43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175" fontId="18" fillId="0" borderId="0">
      <protection locked="0"/>
    </xf>
    <xf numFmtId="252" fontId="18" fillId="0" borderId="0" applyFont="0" applyFill="0" applyBorder="0" applyAlignment="0" applyProtection="0"/>
    <xf numFmtId="253" fontId="18" fillId="0" borderId="0" applyFont="0" applyFill="0" applyBorder="0" applyAlignment="0" applyProtection="0"/>
    <xf numFmtId="168" fontId="134" fillId="89" borderId="0" applyAlignment="0"/>
    <xf numFmtId="0" fontId="134" fillId="89" borderId="0" applyAlignment="0"/>
    <xf numFmtId="0" fontId="135" fillId="0" borderId="0" applyNumberFormat="0" applyFill="0" applyBorder="0" applyAlignment="0" applyProtection="0"/>
    <xf numFmtId="3" fontId="18" fillId="88" borderId="0" applyNumberFormat="0" applyFont="0" applyFill="0" applyBorder="0" applyAlignment="0">
      <alignment vertical="center"/>
    </xf>
    <xf numFmtId="0" fontId="136" fillId="6" borderId="5" applyNumberFormat="0" applyAlignment="0" applyProtection="0"/>
    <xf numFmtId="0" fontId="137" fillId="0" borderId="0"/>
    <xf numFmtId="248" fontId="18" fillId="0" borderId="0">
      <alignment horizontal="center"/>
    </xf>
    <xf numFmtId="0" fontId="138" fillId="0" borderId="0"/>
    <xf numFmtId="248" fontId="18" fillId="0" borderId="0">
      <alignment horizontal="center"/>
    </xf>
    <xf numFmtId="0" fontId="18" fillId="0" borderId="0"/>
    <xf numFmtId="0" fontId="18" fillId="0" borderId="0">
      <alignment horizont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6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76" fillId="0" borderId="0">
      <alignment vertical="top"/>
    </xf>
    <xf numFmtId="3" fontId="28" fillId="40" borderId="11" applyAlignment="0">
      <alignment horizontal="center" vertical="center" wrapText="1"/>
    </xf>
    <xf numFmtId="0" fontId="109" fillId="0" borderId="0"/>
    <xf numFmtId="168" fontId="18" fillId="0" borderId="0"/>
    <xf numFmtId="0" fontId="109" fillId="0" borderId="0"/>
    <xf numFmtId="0" fontId="38" fillId="0" borderId="44"/>
    <xf numFmtId="254" fontId="91" fillId="0" borderId="10"/>
    <xf numFmtId="0" fontId="22" fillId="0" borderId="10">
      <alignment horizontal="center"/>
    </xf>
    <xf numFmtId="254" fontId="43" fillId="0" borderId="0" applyFont="0" applyBorder="0"/>
    <xf numFmtId="168" fontId="22" fillId="47" borderId="10" applyNumberFormat="0" applyAlignment="0">
      <alignment horizontal="center"/>
    </xf>
    <xf numFmtId="0" fontId="22" fillId="47" borderId="10" applyNumberFormat="0" applyAlignment="0">
      <alignment horizontal="center"/>
    </xf>
    <xf numFmtId="0" fontId="18" fillId="0" borderId="45">
      <alignment vertical="center"/>
      <protection locked="0"/>
    </xf>
    <xf numFmtId="0" fontId="18" fillId="110" borderId="46">
      <alignment vertical="center"/>
      <protection locked="0"/>
    </xf>
    <xf numFmtId="0" fontId="18" fillId="0" borderId="47">
      <alignment vertical="center"/>
    </xf>
    <xf numFmtId="0" fontId="18" fillId="111" borderId="48">
      <alignment vertical="center"/>
    </xf>
    <xf numFmtId="0" fontId="18" fillId="0" borderId="49">
      <alignment horizontal="center" vertical="center"/>
    </xf>
    <xf numFmtId="0" fontId="18" fillId="111" borderId="50">
      <alignment horizontal="center" vertical="center"/>
    </xf>
    <xf numFmtId="0" fontId="139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49" fontId="76" fillId="0" borderId="0" applyFill="0" applyBorder="0" applyAlignment="0"/>
    <xf numFmtId="255" fontId="18" fillId="0" borderId="0" applyFill="0" applyBorder="0" applyAlignment="0"/>
    <xf numFmtId="255" fontId="18" fillId="0" borderId="0" applyFill="0" applyBorder="0" applyAlignment="0"/>
    <xf numFmtId="255" fontId="18" fillId="0" borderId="0" applyFill="0" applyBorder="0" applyAlignment="0"/>
    <xf numFmtId="256" fontId="18" fillId="0" borderId="0" applyFill="0" applyBorder="0" applyAlignment="0"/>
    <xf numFmtId="255" fontId="18" fillId="0" borderId="0" applyFill="0" applyBorder="0" applyAlignment="0"/>
    <xf numFmtId="255" fontId="18" fillId="0" borderId="0" applyFill="0" applyBorder="0" applyAlignment="0"/>
    <xf numFmtId="255" fontId="18" fillId="0" borderId="0" applyFill="0" applyBorder="0" applyAlignment="0"/>
    <xf numFmtId="257" fontId="18" fillId="0" borderId="0" applyFill="0" applyBorder="0" applyAlignment="0"/>
    <xf numFmtId="0" fontId="140" fillId="0" borderId="0" applyNumberFormat="0" applyFill="0" applyBorder="0" applyAlignment="0" applyProtection="0"/>
    <xf numFmtId="0" fontId="139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137" fillId="112" borderId="51" applyBorder="0">
      <alignment horizontal="centerContinuous" vertical="center"/>
    </xf>
    <xf numFmtId="0" fontId="137" fillId="112" borderId="52" applyBorder="0">
      <alignment horizontal="centerContinuous" vertical="center"/>
    </xf>
    <xf numFmtId="0" fontId="141" fillId="51" borderId="53" applyBorder="0">
      <alignment horizontal="centerContinuous" vertical="center"/>
    </xf>
    <xf numFmtId="0" fontId="137" fillId="113" borderId="53" applyBorder="0">
      <alignment horizontal="centerContinuous" vertical="center"/>
    </xf>
    <xf numFmtId="0" fontId="142" fillId="114" borderId="10">
      <alignment vertical="center"/>
    </xf>
    <xf numFmtId="0" fontId="142" fillId="0" borderId="15">
      <alignment vertical="center"/>
    </xf>
    <xf numFmtId="0" fontId="143" fillId="0" borderId="15">
      <alignment vertical="center"/>
    </xf>
    <xf numFmtId="0" fontId="143" fillId="36" borderId="10">
      <alignment horizontal="centerContinuous" vertical="center"/>
    </xf>
    <xf numFmtId="0" fontId="142" fillId="0" borderId="15">
      <alignment vertical="center"/>
    </xf>
    <xf numFmtId="0" fontId="142" fillId="36" borderId="10">
      <alignment horizontal="centerContinuous" vertical="center"/>
    </xf>
    <xf numFmtId="0" fontId="93" fillId="0" borderId="15">
      <alignment vertical="center"/>
    </xf>
    <xf numFmtId="0" fontId="93" fillId="36" borderId="10">
      <alignment horizontal="centerContinuous" vertical="center"/>
    </xf>
    <xf numFmtId="0" fontId="65" fillId="0" borderId="15">
      <alignment vertical="center"/>
    </xf>
    <xf numFmtId="0" fontId="65" fillId="36" borderId="10">
      <alignment horizontal="centerContinuous" vertical="center"/>
    </xf>
    <xf numFmtId="0" fontId="135" fillId="0" borderId="0" applyNumberFormat="0" applyFill="0" applyBorder="0" applyAlignment="0" applyProtection="0"/>
    <xf numFmtId="0" fontId="134" fillId="115" borderId="0"/>
    <xf numFmtId="0" fontId="144" fillId="64" borderId="0"/>
    <xf numFmtId="0" fontId="145" fillId="0" borderId="0"/>
    <xf numFmtId="0" fontId="146" fillId="0" borderId="0" applyNumberFormat="0" applyFill="0" applyBorder="0" applyAlignment="0" applyProtection="0"/>
    <xf numFmtId="0" fontId="147" fillId="0" borderId="54" applyNumberFormat="0" applyFill="0" applyAlignment="0" applyProtection="0"/>
    <xf numFmtId="0" fontId="148" fillId="0" borderId="55" applyNumberFormat="0" applyFill="0" applyAlignment="0" applyProtection="0"/>
    <xf numFmtId="0" fontId="80" fillId="0" borderId="56" applyNumberFormat="0" applyFill="0" applyAlignment="0" applyProtection="0"/>
    <xf numFmtId="0" fontId="80" fillId="0" borderId="0" applyNumberFormat="0" applyFill="0" applyBorder="0" applyAlignment="0" applyProtection="0"/>
    <xf numFmtId="0" fontId="149" fillId="0" borderId="0">
      <alignment horizontal="center" vertical="center"/>
    </xf>
    <xf numFmtId="0" fontId="65" fillId="0" borderId="0">
      <alignment horizontal="center" vertical="center"/>
    </xf>
    <xf numFmtId="0" fontId="135" fillId="0" borderId="0" applyNumberFormat="0" applyFill="0" applyBorder="0" applyAlignment="0" applyProtection="0"/>
    <xf numFmtId="0" fontId="150" fillId="0" borderId="1" applyNumberFormat="0" applyFill="0" applyAlignment="0" applyProtection="0"/>
    <xf numFmtId="0" fontId="151" fillId="0" borderId="2" applyNumberFormat="0" applyFill="0" applyAlignment="0" applyProtection="0"/>
    <xf numFmtId="0" fontId="152" fillId="0" borderId="3" applyNumberFormat="0" applyFill="0" applyAlignment="0" applyProtection="0"/>
    <xf numFmtId="0" fontId="152" fillId="0" borderId="0" applyNumberFormat="0" applyFill="0" applyBorder="0" applyAlignment="0" applyProtection="0"/>
    <xf numFmtId="0" fontId="147" fillId="0" borderId="54" applyNumberFormat="0" applyFill="0" applyAlignment="0" applyProtection="0"/>
    <xf numFmtId="0" fontId="148" fillId="0" borderId="55" applyNumberFormat="0" applyFill="0" applyAlignment="0" applyProtection="0"/>
    <xf numFmtId="0" fontId="80" fillId="0" borderId="56" applyNumberFormat="0" applyFill="0" applyAlignment="0" applyProtection="0"/>
    <xf numFmtId="0" fontId="146" fillId="0" borderId="0" applyNumberFormat="0" applyFill="0" applyBorder="0" applyAlignment="0" applyProtection="0"/>
    <xf numFmtId="0" fontId="153" fillId="0" borderId="0" applyNumberFormat="0" applyFill="0" applyBorder="0" applyAlignment="0" applyProtection="0"/>
    <xf numFmtId="0" fontId="154" fillId="0" borderId="0" applyNumberFormat="0" applyFill="0" applyBorder="0" applyAlignment="0" applyProtection="0"/>
    <xf numFmtId="0" fontId="79" fillId="0" borderId="57" applyNumberFormat="0" applyFill="0" applyAlignment="0" applyProtection="0"/>
    <xf numFmtId="0" fontId="53" fillId="36" borderId="0" applyNumberFormat="0" applyFont="0" applyFill="0" applyAlignment="0">
      <alignment horizontal="left"/>
    </xf>
    <xf numFmtId="0" fontId="15" fillId="0" borderId="9" applyNumberFormat="0" applyFill="0" applyAlignment="0" applyProtection="0"/>
    <xf numFmtId="0" fontId="43" fillId="0" borderId="58" applyProtection="0"/>
    <xf numFmtId="0" fontId="155" fillId="0" borderId="9" applyNumberFormat="0" applyFill="0" applyAlignment="0" applyProtection="0"/>
    <xf numFmtId="168" fontId="53" fillId="36" borderId="0" applyNumberFormat="0" applyFont="0" applyFill="0" applyAlignment="0">
      <alignment horizontal="left"/>
    </xf>
    <xf numFmtId="0" fontId="79" fillId="0" borderId="59" applyNumberFormat="0" applyFill="0" applyAlignment="0" applyProtection="0"/>
    <xf numFmtId="194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0" fontId="2" fillId="0" borderId="1" applyNumberFormat="0" applyFill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258" fontId="156" fillId="56" borderId="0"/>
    <xf numFmtId="259" fontId="18" fillId="56" borderId="0"/>
    <xf numFmtId="259" fontId="18" fillId="56" borderId="0"/>
    <xf numFmtId="0" fontId="113" fillId="0" borderId="0"/>
    <xf numFmtId="0" fontId="157" fillId="0" borderId="0">
      <alignment horizontal="left"/>
    </xf>
    <xf numFmtId="37" fontId="39" fillId="116" borderId="0" applyNumberFormat="0" applyBorder="0" applyAlignment="0" applyProtection="0"/>
    <xf numFmtId="37" fontId="39" fillId="0" borderId="0"/>
    <xf numFmtId="3" fontId="158" fillId="0" borderId="30" applyProtection="0"/>
    <xf numFmtId="0" fontId="159" fillId="0" borderId="0">
      <alignment vertical="top"/>
    </xf>
    <xf numFmtId="260" fontId="18" fillId="0" borderId="60" applyFont="0" applyFill="0" applyBorder="0" applyAlignment="0" applyProtection="0">
      <alignment horizontal="right"/>
      <protection locked="0"/>
    </xf>
    <xf numFmtId="0" fontId="57" fillId="59" borderId="0" applyNumberFormat="0" applyBorder="0" applyAlignment="0" applyProtection="0"/>
    <xf numFmtId="0" fontId="61" fillId="60" borderId="0" applyNumberFormat="0" applyBorder="0" applyAlignment="0" applyProtection="0"/>
    <xf numFmtId="261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197" fontId="18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160" fillId="7" borderId="7" applyNumberFormat="0" applyAlignment="0" applyProtection="0"/>
    <xf numFmtId="0" fontId="11" fillId="0" borderId="6" applyNumberFormat="0" applyFill="0" applyAlignment="0" applyProtection="0"/>
    <xf numFmtId="0" fontId="11" fillId="0" borderId="6" applyNumberFormat="0" applyFill="0" applyAlignment="0" applyProtection="0"/>
    <xf numFmtId="0" fontId="62" fillId="117" borderId="61" applyNumberFormat="0" applyAlignment="0" applyProtection="0"/>
    <xf numFmtId="0" fontId="24" fillId="0" borderId="0" applyFont="0" applyFill="0" applyBorder="0" applyAlignment="0" applyProtection="0"/>
    <xf numFmtId="0" fontId="161" fillId="0" borderId="0" applyNumberFormat="0" applyFill="0" applyBorder="0" applyProtection="0">
      <alignment horizontal="right"/>
    </xf>
    <xf numFmtId="262" fontId="18" fillId="0" borderId="0" applyFont="0" applyFill="0" applyBorder="0" applyAlignment="0" applyProtection="0"/>
    <xf numFmtId="263" fontId="18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6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168" fontId="22" fillId="0" borderId="0">
      <alignment horizontal="left"/>
    </xf>
    <xf numFmtId="0" fontId="22" fillId="0" borderId="0">
      <alignment horizontal="left"/>
    </xf>
    <xf numFmtId="0" fontId="12" fillId="7" borderId="7" applyNumberFormat="0" applyAlignment="0" applyProtection="0"/>
    <xf numFmtId="0" fontId="12" fillId="7" borderId="7" applyNumberFormat="0" applyAlignment="0" applyProtection="0"/>
    <xf numFmtId="40" fontId="163" fillId="0" borderId="0" applyFont="0" applyFill="0" applyBorder="0" applyAlignment="0" applyProtection="0"/>
    <xf numFmtId="38" fontId="163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3" fillId="0" borderId="0" applyFont="0" applyFill="0" applyBorder="0" applyAlignment="0" applyProtection="0"/>
    <xf numFmtId="10" fontId="18" fillId="0" borderId="0" applyFont="0" applyFill="0" applyBorder="0" applyAlignment="0" applyProtection="0"/>
    <xf numFmtId="0" fontId="164" fillId="0" borderId="0"/>
    <xf numFmtId="165" fontId="18" fillId="0" borderId="0" applyFont="0" applyFill="0" applyBorder="0" applyAlignment="0" applyProtection="0"/>
    <xf numFmtId="264" fontId="165" fillId="0" borderId="0" applyFont="0" applyFill="0" applyBorder="0" applyAlignment="0" applyProtection="0"/>
    <xf numFmtId="265" fontId="166" fillId="0" borderId="0" applyFont="0" applyFill="0" applyBorder="0" applyAlignment="0" applyProtection="0"/>
    <xf numFmtId="266" fontId="166" fillId="0" borderId="0" applyFont="0" applyFill="0" applyBorder="0" applyAlignment="0" applyProtection="0"/>
    <xf numFmtId="0" fontId="167" fillId="0" borderId="0"/>
    <xf numFmtId="0" fontId="18" fillId="0" borderId="0"/>
    <xf numFmtId="0" fontId="168" fillId="0" borderId="0"/>
    <xf numFmtId="0" fontId="18" fillId="0" borderId="0" applyFont="0" applyFill="0" applyBorder="0" applyAlignment="0" applyProtection="0"/>
    <xf numFmtId="0" fontId="18" fillId="0" borderId="0"/>
  </cellStyleXfs>
  <cellXfs count="102">
    <xf numFmtId="0" fontId="0" fillId="0" borderId="0" xfId="0"/>
    <xf numFmtId="0" fontId="0" fillId="0" borderId="10" xfId="0" applyBorder="1"/>
    <xf numFmtId="1" fontId="18" fillId="33" borderId="10" xfId="1" applyNumberFormat="1" applyFont="1" applyFill="1" applyBorder="1" applyAlignment="1">
      <alignment horizontal="center" wrapText="1"/>
    </xf>
    <xf numFmtId="0" fontId="0" fillId="0" borderId="10" xfId="0" applyBorder="1" applyAlignment="1">
      <alignment vertical="center"/>
    </xf>
    <xf numFmtId="3" fontId="20" fillId="34" borderId="10" xfId="0" applyNumberFormat="1" applyFont="1" applyFill="1" applyBorder="1" applyAlignment="1">
      <alignment horizontal="center" vertical="center"/>
    </xf>
    <xf numFmtId="1" fontId="0" fillId="0" borderId="0" xfId="0" applyNumberFormat="1"/>
    <xf numFmtId="0" fontId="15" fillId="0" borderId="0" xfId="0" applyFont="1"/>
    <xf numFmtId="164" fontId="21" fillId="35" borderId="10" xfId="0" applyNumberFormat="1" applyFont="1" applyFill="1" applyBorder="1" applyAlignment="1">
      <alignment horizontal="center" vertical="center" wrapText="1"/>
    </xf>
    <xf numFmtId="0" fontId="22" fillId="36" borderId="10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3" fillId="37" borderId="0" xfId="0" applyFont="1" applyFill="1" applyAlignment="1">
      <alignment horizontal="center" vertical="center"/>
    </xf>
    <xf numFmtId="0" fontId="23" fillId="38" borderId="0" xfId="0" applyFont="1" applyFill="1" applyAlignment="1">
      <alignment horizontal="center" vertical="center"/>
    </xf>
    <xf numFmtId="0" fontId="0" fillId="38" borderId="0" xfId="0" applyFill="1" applyAlignment="1">
      <alignment horizontal="center" vertical="center"/>
    </xf>
    <xf numFmtId="0" fontId="0" fillId="39" borderId="0" xfId="0" applyFill="1" applyAlignment="1">
      <alignment horizontal="center" vertical="center"/>
    </xf>
    <xf numFmtId="2" fontId="0" fillId="0" borderId="0" xfId="0" applyNumberFormat="1"/>
    <xf numFmtId="0" fontId="13" fillId="0" borderId="0" xfId="0" applyFont="1"/>
    <xf numFmtId="0" fontId="0" fillId="118" borderId="10" xfId="0" applyFill="1" applyBorder="1" applyAlignment="1">
      <alignment horizontal="center" vertical="center"/>
    </xf>
    <xf numFmtId="164" fontId="0" fillId="118" borderId="10" xfId="0" applyNumberFormat="1" applyFill="1" applyBorder="1" applyAlignment="1">
      <alignment horizontal="center" vertical="center"/>
    </xf>
    <xf numFmtId="1" fontId="0" fillId="118" borderId="10" xfId="0" applyNumberFormat="1" applyFill="1" applyBorder="1" applyAlignment="1">
      <alignment horizontal="center" vertical="center"/>
    </xf>
    <xf numFmtId="0" fontId="0" fillId="0" borderId="0" xfId="0" applyFont="1" applyAlignment="1">
      <alignment horizontal="left" indent="1"/>
    </xf>
    <xf numFmtId="0" fontId="13" fillId="0" borderId="0" xfId="0" applyFont="1" applyAlignment="1">
      <alignment horizontal="left" indent="1"/>
    </xf>
    <xf numFmtId="0" fontId="0" fillId="118" borderId="0" xfId="0" applyFill="1"/>
    <xf numFmtId="0" fontId="0" fillId="118" borderId="0" xfId="0" applyFill="1" applyBorder="1" applyAlignment="1">
      <alignment horizontal="center" vertical="center"/>
    </xf>
    <xf numFmtId="2" fontId="0" fillId="118" borderId="10" xfId="0" applyNumberFormat="1" applyFill="1" applyBorder="1" applyAlignment="1">
      <alignment horizontal="center" vertical="center"/>
    </xf>
    <xf numFmtId="0" fontId="169" fillId="120" borderId="10" xfId="0" applyFont="1" applyFill="1" applyBorder="1" applyAlignment="1">
      <alignment horizontal="center" vertical="center"/>
    </xf>
    <xf numFmtId="3" fontId="0" fillId="0" borderId="0" xfId="0" applyNumberFormat="1"/>
    <xf numFmtId="1" fontId="172" fillId="121" borderId="62" xfId="0" applyNumberFormat="1" applyFont="1" applyFill="1" applyBorder="1" applyAlignment="1">
      <alignment horizontal="center" vertical="center"/>
    </xf>
    <xf numFmtId="0" fontId="170" fillId="121" borderId="62" xfId="0" applyFont="1" applyFill="1" applyBorder="1" applyAlignment="1">
      <alignment horizontal="center" vertical="center"/>
    </xf>
    <xf numFmtId="0" fontId="171" fillId="121" borderId="62" xfId="0" applyFont="1" applyFill="1" applyBorder="1" applyAlignment="1">
      <alignment horizontal="center" vertical="center"/>
    </xf>
    <xf numFmtId="1" fontId="170" fillId="121" borderId="62" xfId="0" applyNumberFormat="1" applyFont="1" applyFill="1" applyBorder="1" applyAlignment="1">
      <alignment horizontal="center" vertical="center"/>
    </xf>
    <xf numFmtId="0" fontId="170" fillId="121" borderId="63" xfId="0" applyFont="1" applyFill="1" applyBorder="1" applyAlignment="1">
      <alignment horizontal="center" vertical="center"/>
    </xf>
    <xf numFmtId="0" fontId="12" fillId="118" borderId="0" xfId="0" applyFont="1" applyFill="1"/>
    <xf numFmtId="0" fontId="12" fillId="121" borderId="64" xfId="0" applyFont="1" applyFill="1" applyBorder="1" applyAlignment="1">
      <alignment horizontal="right"/>
    </xf>
    <xf numFmtId="14" fontId="174" fillId="122" borderId="65" xfId="0" applyNumberFormat="1" applyFont="1" applyFill="1" applyBorder="1" applyAlignment="1">
      <alignment horizontal="center" vertical="center"/>
    </xf>
    <xf numFmtId="14" fontId="0" fillId="118" borderId="0" xfId="0" applyNumberFormat="1" applyFill="1" applyBorder="1"/>
    <xf numFmtId="0" fontId="0" fillId="118" borderId="0" xfId="0" applyFill="1" applyBorder="1"/>
    <xf numFmtId="0" fontId="0" fillId="33" borderId="0" xfId="0" applyFill="1"/>
    <xf numFmtId="0" fontId="12" fillId="33" borderId="0" xfId="0" applyFont="1" applyFill="1" applyBorder="1" applyAlignment="1">
      <alignment horizontal="right"/>
    </xf>
    <xf numFmtId="0" fontId="169" fillId="33" borderId="0" xfId="0" applyFont="1" applyFill="1" applyBorder="1" applyAlignment="1">
      <alignment horizontal="center"/>
    </xf>
    <xf numFmtId="14" fontId="0" fillId="118" borderId="0" xfId="0" applyNumberFormat="1" applyFill="1"/>
    <xf numFmtId="2" fontId="0" fillId="118" borderId="0" xfId="0" applyNumberFormat="1" applyFill="1"/>
    <xf numFmtId="267" fontId="0" fillId="118" borderId="0" xfId="0" applyNumberFormat="1" applyFill="1"/>
    <xf numFmtId="0" fontId="0" fillId="118" borderId="0" xfId="0" applyNumberFormat="1" applyFill="1"/>
    <xf numFmtId="0" fontId="15" fillId="123" borderId="65" xfId="0" applyFont="1" applyFill="1" applyBorder="1" applyAlignment="1">
      <alignment horizontal="center" vertical="center"/>
    </xf>
    <xf numFmtId="0" fontId="175" fillId="118" borderId="0" xfId="0" applyFont="1" applyFill="1"/>
    <xf numFmtId="0" fontId="15" fillId="122" borderId="65" xfId="0" applyFont="1" applyFill="1" applyBorder="1" applyAlignment="1">
      <alignment horizontal="center" vertical="center"/>
    </xf>
    <xf numFmtId="0" fontId="174" fillId="122" borderId="69" xfId="0" applyFont="1" applyFill="1" applyBorder="1" applyAlignment="1">
      <alignment horizontal="center" vertical="center"/>
    </xf>
    <xf numFmtId="0" fontId="15" fillId="118" borderId="0" xfId="0" applyFont="1" applyFill="1"/>
    <xf numFmtId="0" fontId="174" fillId="122" borderId="71" xfId="0" applyFont="1" applyFill="1" applyBorder="1" applyAlignment="1">
      <alignment horizontal="center"/>
    </xf>
    <xf numFmtId="3" fontId="0" fillId="119" borderId="69" xfId="0" applyNumberFormat="1" applyFill="1" applyBorder="1" applyAlignment="1">
      <alignment horizontal="center"/>
    </xf>
    <xf numFmtId="0" fontId="12" fillId="121" borderId="0" xfId="0" applyFont="1" applyFill="1" applyAlignment="1">
      <alignment horizontal="center"/>
    </xf>
    <xf numFmtId="3" fontId="0" fillId="33" borderId="69" xfId="0" applyNumberFormat="1" applyFill="1" applyBorder="1" applyAlignment="1">
      <alignment horizontal="center"/>
    </xf>
    <xf numFmtId="14" fontId="16" fillId="33" borderId="72" xfId="0" applyNumberFormat="1" applyFont="1" applyFill="1" applyBorder="1" applyAlignment="1">
      <alignment horizontal="center"/>
    </xf>
    <xf numFmtId="14" fontId="16" fillId="118" borderId="73" xfId="0" applyNumberFormat="1" applyFont="1" applyFill="1" applyBorder="1" applyAlignment="1">
      <alignment horizontal="center"/>
    </xf>
    <xf numFmtId="1" fontId="16" fillId="33" borderId="64" xfId="0" applyNumberFormat="1" applyFont="1" applyFill="1" applyBorder="1" applyAlignment="1">
      <alignment horizontal="center"/>
    </xf>
    <xf numFmtId="1" fontId="16" fillId="33" borderId="0" xfId="0" applyNumberFormat="1" applyFont="1" applyFill="1" applyBorder="1" applyAlignment="1">
      <alignment horizontal="center"/>
    </xf>
    <xf numFmtId="0" fontId="16" fillId="33" borderId="64" xfId="0" applyFont="1" applyFill="1" applyBorder="1"/>
    <xf numFmtId="0" fontId="16" fillId="118" borderId="0" xfId="0" applyFont="1" applyFill="1"/>
    <xf numFmtId="0" fontId="23" fillId="118" borderId="0" xfId="0" applyFont="1" applyFill="1"/>
    <xf numFmtId="0" fontId="16" fillId="33" borderId="0" xfId="0" applyFont="1" applyFill="1" applyBorder="1"/>
    <xf numFmtId="0" fontId="23" fillId="118" borderId="0" xfId="0" applyFont="1" applyFill="1" applyBorder="1"/>
    <xf numFmtId="0" fontId="16" fillId="118" borderId="0" xfId="0" applyFont="1" applyFill="1" applyBorder="1"/>
    <xf numFmtId="0" fontId="0" fillId="118" borderId="71" xfId="0" applyFill="1" applyBorder="1"/>
    <xf numFmtId="0" fontId="12" fillId="121" borderId="74" xfId="0" applyFont="1" applyFill="1" applyBorder="1" applyAlignment="1">
      <alignment horizontal="center"/>
    </xf>
    <xf numFmtId="1" fontId="0" fillId="122" borderId="75" xfId="0" applyNumberFormat="1" applyFill="1" applyBorder="1"/>
    <xf numFmtId="0" fontId="12" fillId="121" borderId="26" xfId="0" applyFont="1" applyFill="1" applyBorder="1" applyAlignment="1">
      <alignment horizontal="center"/>
    </xf>
    <xf numFmtId="0" fontId="0" fillId="118" borderId="0" xfId="0" applyFill="1" applyBorder="1" applyAlignment="1">
      <alignment vertical="center"/>
    </xf>
    <xf numFmtId="0" fontId="0" fillId="125" borderId="69" xfId="0" applyFill="1" applyBorder="1" applyAlignment="1">
      <alignment horizontal="center" vertical="center"/>
    </xf>
    <xf numFmtId="0" fontId="12" fillId="121" borderId="69" xfId="0" applyFont="1" applyFill="1" applyBorder="1" applyAlignment="1">
      <alignment horizontal="center"/>
    </xf>
    <xf numFmtId="0" fontId="0" fillId="118" borderId="0" xfId="0" applyFill="1" applyBorder="1" applyAlignment="1">
      <alignment horizontal="left"/>
    </xf>
    <xf numFmtId="0" fontId="12" fillId="121" borderId="79" xfId="0" applyFont="1" applyFill="1" applyBorder="1" applyAlignment="1">
      <alignment horizontal="center"/>
    </xf>
    <xf numFmtId="0" fontId="0" fillId="119" borderId="69" xfId="0" applyFill="1" applyBorder="1" applyAlignment="1">
      <alignment horizontal="center"/>
    </xf>
    <xf numFmtId="1" fontId="0" fillId="119" borderId="69" xfId="0" applyNumberFormat="1" applyFill="1" applyBorder="1" applyAlignment="1">
      <alignment horizontal="center"/>
    </xf>
    <xf numFmtId="1" fontId="0" fillId="125" borderId="69" xfId="0" applyNumberFormat="1" applyFill="1" applyBorder="1" applyAlignment="1">
      <alignment horizontal="center"/>
    </xf>
    <xf numFmtId="1" fontId="23" fillId="118" borderId="0" xfId="0" applyNumberFormat="1" applyFont="1" applyFill="1" applyAlignment="1">
      <alignment horizontal="center"/>
    </xf>
    <xf numFmtId="1" fontId="16" fillId="118" borderId="0" xfId="0" applyNumberFormat="1" applyFont="1" applyFill="1" applyAlignment="1">
      <alignment horizontal="center"/>
    </xf>
    <xf numFmtId="3" fontId="0" fillId="127" borderId="69" xfId="0" applyNumberFormat="1" applyFill="1" applyBorder="1" applyAlignment="1">
      <alignment horizontal="center"/>
    </xf>
    <xf numFmtId="3" fontId="0" fillId="120" borderId="69" xfId="0" applyNumberFormat="1" applyFill="1" applyBorder="1" applyAlignment="1">
      <alignment horizontal="center"/>
    </xf>
    <xf numFmtId="0" fontId="0" fillId="119" borderId="64" xfId="0" applyFill="1" applyBorder="1"/>
    <xf numFmtId="0" fontId="0" fillId="124" borderId="64" xfId="0" applyFill="1" applyBorder="1"/>
    <xf numFmtId="1" fontId="18" fillId="128" borderId="10" xfId="1" applyNumberFormat="1" applyFont="1" applyFill="1" applyBorder="1" applyAlignment="1">
      <alignment horizontal="center" wrapText="1"/>
    </xf>
    <xf numFmtId="0" fontId="0" fillId="128" borderId="10" xfId="0" applyFill="1" applyBorder="1"/>
    <xf numFmtId="0" fontId="15" fillId="128" borderId="10" xfId="0" applyFont="1" applyFill="1" applyBorder="1"/>
    <xf numFmtId="0" fontId="174" fillId="124" borderId="66" xfId="0" applyFont="1" applyFill="1" applyBorder="1" applyAlignment="1">
      <alignment horizontal="center" vertical="center"/>
    </xf>
    <xf numFmtId="0" fontId="174" fillId="124" borderId="67" xfId="0" applyFont="1" applyFill="1" applyBorder="1" applyAlignment="1">
      <alignment horizontal="center" vertical="center"/>
    </xf>
    <xf numFmtId="0" fontId="174" fillId="124" borderId="68" xfId="0" applyFont="1" applyFill="1" applyBorder="1" applyAlignment="1">
      <alignment horizontal="center" vertical="center"/>
    </xf>
    <xf numFmtId="0" fontId="0" fillId="122" borderId="66" xfId="0" applyFill="1" applyBorder="1"/>
    <xf numFmtId="0" fontId="0" fillId="122" borderId="68" xfId="0" applyFill="1" applyBorder="1"/>
    <xf numFmtId="0" fontId="176" fillId="121" borderId="76" xfId="4769" applyFont="1" applyFill="1" applyBorder="1" applyAlignment="1" applyProtection="1">
      <alignment horizontal="center" vertical="center"/>
    </xf>
    <xf numFmtId="0" fontId="176" fillId="121" borderId="77" xfId="4769" applyFont="1" applyFill="1" applyBorder="1" applyAlignment="1" applyProtection="1">
      <alignment horizontal="center" vertical="center"/>
    </xf>
    <xf numFmtId="0" fontId="176" fillId="121" borderId="65" xfId="4769" applyFont="1" applyFill="1" applyBorder="1" applyAlignment="1" applyProtection="1">
      <alignment horizontal="center" vertical="center"/>
    </xf>
    <xf numFmtId="0" fontId="0" fillId="122" borderId="76" xfId="0" applyFill="1" applyBorder="1" applyAlignment="1">
      <alignment horizontal="center" vertical="center"/>
    </xf>
    <xf numFmtId="0" fontId="0" fillId="122" borderId="65" xfId="0" applyFill="1" applyBorder="1" applyAlignment="1">
      <alignment horizontal="center" vertical="center"/>
    </xf>
    <xf numFmtId="0" fontId="177" fillId="121" borderId="78" xfId="0" applyFont="1" applyFill="1" applyBorder="1" applyAlignment="1">
      <alignment horizontal="center" vertical="center"/>
    </xf>
    <xf numFmtId="0" fontId="177" fillId="121" borderId="0" xfId="0" applyFont="1" applyFill="1" applyBorder="1" applyAlignment="1">
      <alignment horizontal="center" vertical="center"/>
    </xf>
    <xf numFmtId="0" fontId="178" fillId="121" borderId="70" xfId="0" applyFont="1" applyFill="1" applyBorder="1" applyAlignment="1">
      <alignment horizontal="center" vertical="center"/>
    </xf>
    <xf numFmtId="0" fontId="178" fillId="121" borderId="0" xfId="0" applyFont="1" applyFill="1" applyBorder="1" applyAlignment="1">
      <alignment horizontal="center" vertical="center"/>
    </xf>
    <xf numFmtId="0" fontId="15" fillId="126" borderId="76" xfId="0" applyFont="1" applyFill="1" applyBorder="1" applyAlignment="1">
      <alignment horizontal="center" vertical="center"/>
    </xf>
    <xf numFmtId="0" fontId="15" fillId="126" borderId="65" xfId="0" applyFont="1" applyFill="1" applyBorder="1" applyAlignment="1">
      <alignment horizontal="center" vertical="center"/>
    </xf>
    <xf numFmtId="0" fontId="0" fillId="33" borderId="0" xfId="0" applyFill="1" applyAlignment="1">
      <alignment horizontal="center" vertical="center"/>
    </xf>
    <xf numFmtId="0" fontId="22" fillId="33" borderId="10" xfId="1" applyFont="1" applyFill="1" applyBorder="1" applyAlignment="1">
      <alignment horizontal="center" vertical="center" wrapText="1"/>
    </xf>
    <xf numFmtId="0" fontId="19" fillId="33" borderId="10" xfId="1" applyFont="1" applyFill="1" applyBorder="1" applyAlignment="1" applyProtection="1">
      <alignment horizontal="center" wrapText="1"/>
      <protection locked="0"/>
    </xf>
  </cellXfs>
  <cellStyles count="7451">
    <cellStyle name=". Testo" xfId="2"/>
    <cellStyle name="/1000" xfId="3"/>
    <cellStyle name="?? [0.00]_Sheet1" xfId="4"/>
    <cellStyle name="???? [0.00]_Sheet1" xfId="5"/>
    <cellStyle name="????_Sheet1" xfId="6"/>
    <cellStyle name="??_SGV" xfId="7"/>
    <cellStyle name="_Abs nominatif MOD" xfId="8"/>
    <cellStyle name="_Abs nominatif MOD 2" xfId="9"/>
    <cellStyle name="_Column1" xfId="10"/>
    <cellStyle name="_Column1 2" xfId="11"/>
    <cellStyle name="_Column1_00 File" xfId="12"/>
    <cellStyle name="_Column1_01 Operativi e Straordinari vs Bdg &amp; LY SSD Auto" xfId="13"/>
    <cellStyle name="_Column1_02 CFR" xfId="14"/>
    <cellStyle name="_Column1_02 CFR Frozen" xfId="15"/>
    <cellStyle name="_Column1_02 Sintesi" xfId="16"/>
    <cellStyle name="_Column1_020715_Analisi x Linea (Aggregati)" xfId="17"/>
    <cellStyle name="_Column1_03 Actl CE SP CFL" xfId="18"/>
    <cellStyle name="_Column1_03 Bdgt" xfId="19"/>
    <cellStyle name="_Column1_03 C 13 040217" xfId="20"/>
    <cellStyle name="_Column1_03 CE SP CFL" xfId="21"/>
    <cellStyle name="_Column1_03 CFR Old New" xfId="22"/>
    <cellStyle name="_Column1_03 Linea Actl" xfId="23"/>
    <cellStyle name="_Column1_03 Memo fcst" xfId="24"/>
    <cellStyle name="_Column1_03 Trimestralizzato" xfId="25"/>
    <cellStyle name="_Column1_03_CFR Base-Best" xfId="26"/>
    <cellStyle name="_Column1_03_CFR Base-Best_4" xfId="27"/>
    <cellStyle name="_Column1_03_IndFin Bdg 04" xfId="28"/>
    <cellStyle name="_Column1_03-02-12 Cash Flow Q4  Year end GPS" xfId="29"/>
    <cellStyle name="_Column1_030321_CE-SPA-CF Fcst 6+6_Mens-Trim_2" xfId="30"/>
    <cellStyle name="_Column1_030527_Piano di Rilancio" xfId="31"/>
    <cellStyle name="_Column1_031014_DB OPStr" xfId="32"/>
    <cellStyle name="_Column1_031121_analisi trim bdg04" xfId="33"/>
    <cellStyle name="_Column1_031212_DB OPS" xfId="34"/>
    <cellStyle name="_Column1_031222_DB OPS" xfId="35"/>
    <cellStyle name="_Column1_04 Bdgt per CDA 19 01  File 2" xfId="36"/>
    <cellStyle name="_Column1_04 Bdgt per CDA 19 01 s c" xfId="37"/>
    <cellStyle name="_Column1_04 CFR2_MeseProgr." xfId="38"/>
    <cellStyle name="_Column1_04 OPSt 02 07" xfId="39"/>
    <cellStyle name="_Column1_040226_Report Varianze" xfId="40"/>
    <cellStyle name="_Column1_05 bdg ridotto" xfId="41"/>
    <cellStyle name="_Column1_05 Bdgt per CDA 19 01" xfId="42"/>
    <cellStyle name="_Column1_05 CFR 1" xfId="43"/>
    <cellStyle name="_Column1_05 CFR 1 Frozen" xfId="44"/>
    <cellStyle name="_Column1_05 Linea ROF" xfId="45"/>
    <cellStyle name="_Column1_06 Marelli Proventi Oneri full year" xfId="46"/>
    <cellStyle name="_Column1_06_DBOPS_Actl_C13" xfId="47"/>
    <cellStyle name="_Column1_08 Cambi" xfId="48"/>
    <cellStyle name="_Column1_08 Impatto cambi" xfId="49"/>
    <cellStyle name="_Column1_08 Memo 9 + 3" xfId="50"/>
    <cellStyle name="_Column1_08 Memo ROF Last" xfId="51"/>
    <cellStyle name="_Column1_08 Settori Settembre" xfId="52"/>
    <cellStyle name="_Column1_09 Actl CE SP CFL" xfId="53"/>
    <cellStyle name="_Column1_09 OP Str" xfId="54"/>
    <cellStyle name="_Column1_09-CNH Flash report-2004_DB_frz_bis" xfId="55"/>
    <cellStyle name="_Column1_10 Summary" xfId="56"/>
    <cellStyle name="_Column1_12 flash" xfId="57"/>
    <cellStyle name="_Column1_13 Margini di Miglior.FERRARI" xfId="58"/>
    <cellStyle name="_Column1_13 Margini di Miglior.MARELLI" xfId="59"/>
    <cellStyle name="_Column1_24-02-12 Cash Flow Q4 &amp; Year end GPS" xfId="60"/>
    <cellStyle name="_Column1_a-D PFN 31-12-2003 vs. 31-12-02" xfId="61"/>
    <cellStyle name="_Column1_arg" xfId="62"/>
    <cellStyle name="_Column1_ASaetta2" xfId="63"/>
    <cellStyle name="_Column1_ASaetta3" xfId="64"/>
    <cellStyle name="_Column1_ASaetta6" xfId="65"/>
    <cellStyle name="_Column1_Auto " xfId="66"/>
    <cellStyle name="_Column1_auto restruct" xfId="67"/>
    <cellStyle name="_Column1_Avio Graf" xfId="68"/>
    <cellStyle name="_Column1_Avio Proventi Oneri full year" xfId="69"/>
    <cellStyle name="_Column1_B.S. Graf. ROF5 II°Q e 6ytd" xfId="70"/>
    <cellStyle name="_Column1_B.S.Dett. Prov.On.Op.Stra" xfId="71"/>
    <cellStyle name="_Column1_B.Sol. Prov.On.OP.STRA.DEF" xfId="72"/>
    <cellStyle name="_Column1_Bdg '04 cons" xfId="73"/>
    <cellStyle name="_Column1_BS" xfId="74"/>
    <cellStyle name="_Column1_Bus. Sol. ON. PROV. OP. - STRA" xfId="75"/>
    <cellStyle name="_Column1_BUS.SOL. - Var. R.O. 3Q-9ytd" xfId="76"/>
    <cellStyle name="_Column1_C12 CESP x SETT" xfId="77"/>
    <cellStyle name="_Column1_C12_ Cash flow 2 last" xfId="78"/>
    <cellStyle name="_Column1_caricamento quarter 1" xfId="79"/>
    <cellStyle name="_Column1_Cartel1" xfId="80"/>
    <cellStyle name="_Column1_Cartel1_1" xfId="81"/>
    <cellStyle name="_Column1_Cartel1_Foglio1" xfId="82"/>
    <cellStyle name="_Column1_Cartel2" xfId="83"/>
    <cellStyle name="_Column1_Cartel2_03_CFR Base-Best_4" xfId="84"/>
    <cellStyle name="_Column1_Cartel2_03_IndFin Bdg 04" xfId="85"/>
    <cellStyle name="_Column1_Cartel2_04 Bdgt per CDA 19 01  File 2" xfId="86"/>
    <cellStyle name="_Column1_Cartel2_CAPEX BUDGET 23 NOV 2004" xfId="87"/>
    <cellStyle name="_Column1_Cartel2_CAPEX_C12_FERRARI" xfId="88"/>
    <cellStyle name="_Column1_Cartel2_Cartel1" xfId="89"/>
    <cellStyle name="_Column1_Cartel2_CNH-FERRARI" xfId="90"/>
    <cellStyle name="_Column1_Cartel2_Dati" xfId="91"/>
    <cellStyle name="_Column1_Cartel2_dettaglio INVESTIMENTI PER SETTORE" xfId="92"/>
    <cellStyle name="_Column1_Cartel2_Grafico capex c12" xfId="93"/>
    <cellStyle name="_Column1_Cartel2_Grafico capex c12 (version 1)" xfId="94"/>
    <cellStyle name="_Column1_Cartel2_Grafico capex c12 ii" xfId="95"/>
    <cellStyle name="_Column1_Cartel2_IndFinIT_Forecast1_04EnglVers" xfId="96"/>
    <cellStyle name="_Column1_Cartel2_INVESTIMENTI PER SETTORE 27.01.04" xfId="97"/>
    <cellStyle name="_Column1_Cartel21" xfId="98"/>
    <cellStyle name="_Column1_Cartel3" xfId="99"/>
    <cellStyle name="_Column1_Cartel3_1" xfId="100"/>
    <cellStyle name="_Column1_Cartel31" xfId="101"/>
    <cellStyle name="_Column1_cash flow  per quarter" xfId="102"/>
    <cellStyle name="_Column1_Cash flow 2002-2006" xfId="103"/>
    <cellStyle name="_Column1_cash flow 2003 gruppo" xfId="104"/>
    <cellStyle name="_Column1_cash flow c13" xfId="105"/>
    <cellStyle name="_Column1_cash flow di  rof prova con codici" xfId="106"/>
    <cellStyle name="_Column1_cash flow industriali finanziarie" xfId="107"/>
    <cellStyle name="_Column1_cash flow rof 2" xfId="108"/>
    <cellStyle name="_Column1_CashFlow_formatFinance_Q4_F9+3 Full Year" xfId="109"/>
    <cellStyle name="_Column1_CDA27-3-03splitecopat" xfId="110"/>
    <cellStyle name="_Column1_CF Auto" xfId="111"/>
    <cellStyle name="_Column1_CF Bus Sol" xfId="112"/>
    <cellStyle name="_Column1_CF cash bdg 2005 tot anno" xfId="113"/>
    <cellStyle name="_Column1_CF Comau 2005 FCS-BDG- FY04" xfId="114"/>
    <cellStyle name="_Column1_CF Comau FCST12" xfId="115"/>
    <cellStyle name="_Column1_CF Comau q1 2005-q1 bdg- q12004" xfId="116"/>
    <cellStyle name="_Column1_CF con 10 Mia" xfId="117"/>
    <cellStyle name="_Column1_CF con 10 Mia C13 " xfId="118"/>
    <cellStyle name="_Column1_CF Fiat Rof5 Analisti" xfId="119"/>
    <cellStyle name="_Column1_CF FORE 2005 essbase by Q" xfId="120"/>
    <cellStyle name="_Column1_CF Itedi" xfId="121"/>
    <cellStyle name="_Column1_CF net debt 04-05" xfId="122"/>
    <cellStyle name="_Column1_CF net debt 05-05" xfId="123"/>
    <cellStyle name="_Column1_CFR 9 + 3 vs Piano Rilancio_3" xfId="124"/>
    <cellStyle name="_Column1_CHECK  FCST 1 2005" xfId="125"/>
    <cellStyle name="_Column1_CNH " xfId="126"/>
    <cellStyle name="_Column1_Comau " xfId="127"/>
    <cellStyle name="_Column1_Comau Proventi Oneri full year" xfId="128"/>
    <cellStyle name="_Column1_D PFN 31-12- 2002 vs. 31-12-01" xfId="129"/>
    <cellStyle name="_Column1_D PFN 31-12-2003 vs. 31-12-02" xfId="130"/>
    <cellStyle name="_Column1_DATA_ENTRY" xfId="131"/>
    <cellStyle name="_Column1_DB - On Prov Str piano" xfId="132"/>
    <cellStyle name="_Column1_DB - PROV. ON.STRA" xfId="133"/>
    <cellStyle name="_Column1_DB Complessivo 02 03 04" xfId="134"/>
    <cellStyle name="_Column1_DB Discontinuing 031216Rev (version 1)" xfId="135"/>
    <cellStyle name="_Column1_DB OPS Settori DEF 13-11" xfId="136"/>
    <cellStyle name="_Column1_DB_oneri_proventi_straordinari" xfId="137"/>
    <cellStyle name="_Column1_Delta Cambi" xfId="138"/>
    <cellStyle name="_Column1_delta perimetro 2vs ytd" xfId="139"/>
    <cellStyle name="_Column1_Dett. On. Prov. Op.- Stra. " xfId="140"/>
    <cellStyle name="_Column1_Dett. Prov.On.Op.Stra" xfId="141"/>
    <cellStyle name="_Column1_dettagli noa" xfId="142"/>
    <cellStyle name="_Column1_dettagli per memo ROF1" xfId="143"/>
    <cellStyle name="_Column1_DocxCEO Fcst Rev" xfId="144"/>
    <cellStyle name="_Column1_e-Cash flow by quarter" xfId="145"/>
    <cellStyle name="_Column1_Ferrari" xfId="146"/>
    <cellStyle name="_Column1_Flash Comm" xfId="147"/>
    <cellStyle name="_Column1_FLUSSI" xfId="148"/>
    <cellStyle name="_Column1_FREE CASH FLOW" xfId="149"/>
    <cellStyle name="_Column1_FREE CASH FLOW." xfId="150"/>
    <cellStyle name="_Column1_Grafici" xfId="151"/>
    <cellStyle name="_Column1_Grafici Operating Q1" xfId="152"/>
    <cellStyle name="_Column1_Highlights" xfId="153"/>
    <cellStyle name="_Column1_Ind Fin 2 QT" xfId="154"/>
    <cellStyle name="_Column1_IndFinIT_Forecast1_04EnglVers" xfId="155"/>
    <cellStyle name="_Column1_Invest Tab modificate" xfId="156"/>
    <cellStyle name="_Column1_investimenti CDA 27.02.04" xfId="157"/>
    <cellStyle name="_Column1_Iveco " xfId="158"/>
    <cellStyle name="_Column1_Iveco - TDB Quality_15_03_04" xfId="159"/>
    <cellStyle name="_Column1_MARELLI FCST1 per GEC" xfId="160"/>
    <cellStyle name="_Column1_MEMO con TABELLE" xfId="161"/>
    <cellStyle name="_Column1_MIS 22" xfId="162"/>
    <cellStyle name="_Column1_MIS 23" xfId="163"/>
    <cellStyle name="_Column1_MIS 25" xfId="164"/>
    <cellStyle name="_Column1_MIS 26" xfId="165"/>
    <cellStyle name="_Column1_MIS2" xfId="166"/>
    <cellStyle name="_Column1_MIS2_1" xfId="167"/>
    <cellStyle name="_Column1_modulistica budget 2005 TRADING PROFIT PER PAESE" xfId="168"/>
    <cellStyle name="_Column1_Net Debt 04-05" xfId="169"/>
    <cellStyle name="_Column1_On Prov Str C13" xfId="170"/>
    <cellStyle name="_Column1_Operativi e Straordinari CNH" xfId="171"/>
    <cellStyle name="_Column1_Operativi e Straordinari Iveco" xfId="172"/>
    <cellStyle name="_Column1_Perim 2004 e 4 T" xfId="173"/>
    <cellStyle name="_Column1_Pivot ABC" xfId="174"/>
    <cellStyle name="_Column1_Proposta schema Cash Flow" xfId="175"/>
    <cellStyle name="_Column1_Prot_RepComm" xfId="176"/>
    <cellStyle name="_Column1_ROF 03 06" xfId="177"/>
    <cellStyle name="_Column1_Sett.non Ind.- On.Prov.Op.&amp; Straord-Ris.Part. Toro Itedi Bus Sol" xfId="178"/>
    <cellStyle name="_Column1_Sim Plan 05-08" xfId="179"/>
    <cellStyle name="_Column1_SP Nov BK 2005" xfId="180"/>
    <cellStyle name="_Column1_spnoa" xfId="181"/>
    <cellStyle name="_Column1_Subset BS1" xfId="182"/>
    <cellStyle name="_Column1_Subset PL" xfId="183"/>
    <cellStyle name="_Column1_TDB Master File" xfId="184"/>
    <cellStyle name="_Column1_TDB_FIAT_Budget" xfId="185"/>
    <cellStyle name="_Column1_TDB_Iveco" xfId="186"/>
    <cellStyle name="_Column1_Teksid Proventi Oneri full year" xfId="187"/>
    <cellStyle name="_Column1_trimestri bozza" xfId="188"/>
    <cellStyle name="_Column1_trimestri bozza1" xfId="189"/>
    <cellStyle name="_Column1_Var Break C13nature" xfId="190"/>
    <cellStyle name="_Column1_Varianze" xfId="191"/>
    <cellStyle name="_Column1_varianze Auto" xfId="192"/>
    <cellStyle name="_Column1_Working Capital Grafici" xfId="193"/>
    <cellStyle name="_Column1_z-Riconciliazione 2 qt. c.f. analisti" xfId="194"/>
    <cellStyle name="_Column2" xfId="195"/>
    <cellStyle name="_Column2 2" xfId="196"/>
    <cellStyle name="_Column2 3" xfId="197"/>
    <cellStyle name="_Column2_00 File" xfId="198"/>
    <cellStyle name="_Column2_01 Operativi e Straordinari vs Bdg &amp; LY SSD Auto" xfId="199"/>
    <cellStyle name="_Column2_02 CFR" xfId="200"/>
    <cellStyle name="_Column2_02 CFR Frozen" xfId="201"/>
    <cellStyle name="_Column2_02 Sintesi" xfId="202"/>
    <cellStyle name="_Column2_020715_Analisi x Linea (Aggregati)" xfId="203"/>
    <cellStyle name="_Column2_03 Actl CE SP CFL" xfId="204"/>
    <cellStyle name="_Column2_03 Bdgt" xfId="205"/>
    <cellStyle name="_Column2_03 C 13 040217" xfId="206"/>
    <cellStyle name="_Column2_03 CE SP CFL" xfId="207"/>
    <cellStyle name="_Column2_03 CFR Old New" xfId="208"/>
    <cellStyle name="_Column2_03 Linea Actl" xfId="209"/>
    <cellStyle name="_Column2_03 Memo fcst" xfId="210"/>
    <cellStyle name="_Column2_03 Trimestralizzato" xfId="211"/>
    <cellStyle name="_Column2_03_CFR Base-Best" xfId="212"/>
    <cellStyle name="_Column2_03_CFR Base-Best_4" xfId="213"/>
    <cellStyle name="_Column2_03_IndFin Bdg 04" xfId="214"/>
    <cellStyle name="_Column2_03-02-12 Cash Flow Q4  Year end GPS" xfId="215"/>
    <cellStyle name="_Column2_030321_CE-SPA-CF Fcst 6+6_Mens-Trim_2" xfId="216"/>
    <cellStyle name="_Column2_030527_Piano di Rilancio" xfId="217"/>
    <cellStyle name="_Column2_031014_DB OPStr" xfId="218"/>
    <cellStyle name="_Column2_031121_analisi trim bdg04" xfId="219"/>
    <cellStyle name="_Column2_031212_DB OPS" xfId="220"/>
    <cellStyle name="_Column2_031222_DB OPS" xfId="221"/>
    <cellStyle name="_Column2_04 Bdgt per CDA 19 01  File 2" xfId="222"/>
    <cellStyle name="_Column2_04 Bdgt per CDA 19 01 s c" xfId="223"/>
    <cellStyle name="_Column2_04 CFR2_MeseProgr." xfId="224"/>
    <cellStyle name="_Column2_04 OPSt 02 07" xfId="225"/>
    <cellStyle name="_Column2_040226_Report Varianze" xfId="226"/>
    <cellStyle name="_Column2_05 bdg ridotto" xfId="227"/>
    <cellStyle name="_Column2_05 Bdgt per CDA 19 01" xfId="228"/>
    <cellStyle name="_Column2_05 CFR 1" xfId="229"/>
    <cellStyle name="_Column2_05 CFR 1 Frozen" xfId="230"/>
    <cellStyle name="_Column2_05 Linea ROF" xfId="231"/>
    <cellStyle name="_Column2_06 Marelli Proventi Oneri full year" xfId="232"/>
    <cellStyle name="_Column2_06_DBOPS_Actl_C13" xfId="233"/>
    <cellStyle name="_Column2_08 Cambi" xfId="234"/>
    <cellStyle name="_Column2_08 Impatto cambi" xfId="235"/>
    <cellStyle name="_Column2_08 Memo 9 + 3" xfId="236"/>
    <cellStyle name="_Column2_08 Memo ROF Last" xfId="237"/>
    <cellStyle name="_Column2_08 Settori Settembre" xfId="238"/>
    <cellStyle name="_Column2_09 Actl CE SP CFL" xfId="239"/>
    <cellStyle name="_Column2_09 OP Str" xfId="240"/>
    <cellStyle name="_Column2_09-CNH Flash report-2004_DB_frz_bis" xfId="241"/>
    <cellStyle name="_Column2_10 Summary" xfId="242"/>
    <cellStyle name="_Column2_12 flash" xfId="243"/>
    <cellStyle name="_Column2_13 Margini di Miglior.FERRARI" xfId="244"/>
    <cellStyle name="_Column2_13 Margini di Miglior.MARELLI" xfId="245"/>
    <cellStyle name="_Column2_24-02-12 Cash Flow Q4 &amp; Year end GPS" xfId="246"/>
    <cellStyle name="_Column2_a-D PFN 31-12-2003 vs. 31-12-02" xfId="247"/>
    <cellStyle name="_Column2_arg" xfId="248"/>
    <cellStyle name="_Column2_ASaetta2" xfId="249"/>
    <cellStyle name="_Column2_ASaetta3" xfId="250"/>
    <cellStyle name="_Column2_ASaetta6" xfId="251"/>
    <cellStyle name="_Column2_Auto " xfId="252"/>
    <cellStyle name="_Column2_auto restruct" xfId="253"/>
    <cellStyle name="_Column2_Avio Graf" xfId="254"/>
    <cellStyle name="_Column2_Avio Proventi Oneri full year" xfId="255"/>
    <cellStyle name="_Column2_B.S. Graf. ROF5 II°Q e 6ytd" xfId="256"/>
    <cellStyle name="_Column2_B.S.Dett. Prov.On.Op.Stra" xfId="257"/>
    <cellStyle name="_Column2_B.Sol. Prov.On.OP.STRA.DEF" xfId="258"/>
    <cellStyle name="_Column2_Bdg '04 cons" xfId="259"/>
    <cellStyle name="_Column2_BS" xfId="260"/>
    <cellStyle name="_Column2_Bus. Sol. ON. PROV. OP. - STRA" xfId="261"/>
    <cellStyle name="_Column2_BUS.SOL. - Var. R.O. 3Q-9ytd" xfId="262"/>
    <cellStyle name="_Column2_C12 CESP x SETT" xfId="263"/>
    <cellStyle name="_Column2_C12_ Cash flow 2 last" xfId="264"/>
    <cellStyle name="_Column2_caricamento quarter 1" xfId="265"/>
    <cellStyle name="_Column2_Cartel1" xfId="266"/>
    <cellStyle name="_Column2_Cartel1_1" xfId="267"/>
    <cellStyle name="_Column2_Cartel1_Foglio1" xfId="268"/>
    <cellStyle name="_Column2_Cartel2" xfId="269"/>
    <cellStyle name="_Column2_Cartel2_03_CFR Base-Best_4" xfId="270"/>
    <cellStyle name="_Column2_Cartel2_03_IndFin Bdg 04" xfId="271"/>
    <cellStyle name="_Column2_Cartel2_04 Bdgt per CDA 19 01  File 2" xfId="272"/>
    <cellStyle name="_Column2_Cartel2_CAPEX BUDGET 23 NOV 2004" xfId="273"/>
    <cellStyle name="_Column2_Cartel2_CAPEX_C12_FERRARI" xfId="274"/>
    <cellStyle name="_Column2_Cartel2_Cartel1" xfId="275"/>
    <cellStyle name="_Column2_Cartel2_CNH-FERRARI" xfId="276"/>
    <cellStyle name="_Column2_Cartel2_Dati" xfId="277"/>
    <cellStyle name="_Column2_Cartel2_dettaglio INVESTIMENTI PER SETTORE" xfId="278"/>
    <cellStyle name="_Column2_Cartel2_Grafico capex c12" xfId="279"/>
    <cellStyle name="_Column2_Cartel2_Grafico capex c12 (version 1)" xfId="280"/>
    <cellStyle name="_Column2_Cartel2_Grafico capex c12 ii" xfId="281"/>
    <cellStyle name="_Column2_Cartel2_IndFinIT_Forecast1_04EnglVers" xfId="282"/>
    <cellStyle name="_Column2_Cartel2_INVESTIMENTI PER SETTORE 27.01.04" xfId="283"/>
    <cellStyle name="_Column2_Cartel21" xfId="284"/>
    <cellStyle name="_Column2_Cartel3" xfId="285"/>
    <cellStyle name="_Column2_Cartel3_1" xfId="286"/>
    <cellStyle name="_Column2_Cartel31" xfId="287"/>
    <cellStyle name="_Column2_cash flow  per quarter" xfId="288"/>
    <cellStyle name="_Column2_Cash flow 2002-2006" xfId="289"/>
    <cellStyle name="_Column2_cash flow 2003 gruppo" xfId="290"/>
    <cellStyle name="_Column2_cash flow c13" xfId="291"/>
    <cellStyle name="_Column2_cash flow di  rof prova con codici" xfId="292"/>
    <cellStyle name="_Column2_cash flow industriali finanziarie" xfId="293"/>
    <cellStyle name="_Column2_cash flow rof 2" xfId="294"/>
    <cellStyle name="_Column2_CashFlow_formatFinance_Q4_F9+3 Full Year" xfId="295"/>
    <cellStyle name="_Column2_CDA27-3-03splitecopat" xfId="296"/>
    <cellStyle name="_Column2_CF Auto" xfId="297"/>
    <cellStyle name="_Column2_CF Bus Sol" xfId="298"/>
    <cellStyle name="_Column2_CF cash bdg 2005 tot anno" xfId="299"/>
    <cellStyle name="_Column2_CF Comau 2005 FCS-BDG- FY04" xfId="300"/>
    <cellStyle name="_Column2_CF Comau FCST12" xfId="301"/>
    <cellStyle name="_Column2_CF Comau q1 2005-q1 bdg- q12004" xfId="302"/>
    <cellStyle name="_Column2_CF Fiat Rof5 Analisti" xfId="303"/>
    <cellStyle name="_Column2_CF FORE 2005 essbase by Q" xfId="304"/>
    <cellStyle name="_Column2_CF Itedi" xfId="305"/>
    <cellStyle name="_Column2_CF net debt 04-05" xfId="306"/>
    <cellStyle name="_Column2_CF net debt 05-05" xfId="307"/>
    <cellStyle name="_Column2_CFR 9 + 3 vs Piano Rilancio_3" xfId="308"/>
    <cellStyle name="_Column2_CHECK  FCST 1 2005" xfId="309"/>
    <cellStyle name="_Column2_CNH " xfId="310"/>
    <cellStyle name="_Column2_Comau " xfId="311"/>
    <cellStyle name="_Column2_Comau Proventi Oneri full year" xfId="312"/>
    <cellStyle name="_Column2_D PFN 31-12- 2002 vs. 31-12-01" xfId="313"/>
    <cellStyle name="_Column2_D PFN 31-12-2003 vs. 31-12-02" xfId="314"/>
    <cellStyle name="_Column2_DATA_ENTRY" xfId="315"/>
    <cellStyle name="_Column2_DB - On Prov Str piano" xfId="316"/>
    <cellStyle name="_Column2_DB - PROV. ON.STRA" xfId="317"/>
    <cellStyle name="_Column2_DB Complessivo 02 03 04" xfId="318"/>
    <cellStyle name="_Column2_DB Discontinuing 031216Rev (version 1)" xfId="319"/>
    <cellStyle name="_Column2_DB OPS Settori DEF 13-11" xfId="320"/>
    <cellStyle name="_Column2_DB_oneri_proventi_straordinari" xfId="321"/>
    <cellStyle name="_Column2_Delta Cambi" xfId="322"/>
    <cellStyle name="_Column2_delta perimetro 2vs ytd" xfId="323"/>
    <cellStyle name="_Column2_Dett. On. Prov. Op.- Stra. " xfId="324"/>
    <cellStyle name="_Column2_Dett. Prov.On.Op.Stra" xfId="325"/>
    <cellStyle name="_Column2_dettagli noa" xfId="326"/>
    <cellStyle name="_Column2_dettagli per memo ROF1" xfId="327"/>
    <cellStyle name="_Column2_DocxCEO Fcst Rev" xfId="328"/>
    <cellStyle name="_Column2_e-Cash flow by quarter" xfId="329"/>
    <cellStyle name="_Column2_EFFNAT" xfId="330"/>
    <cellStyle name="_Column2_Ferrari" xfId="331"/>
    <cellStyle name="_Column2_Flash Comm" xfId="332"/>
    <cellStyle name="_Column2_FLUSSI" xfId="333"/>
    <cellStyle name="_Column2_FREE CASH FLOW" xfId="334"/>
    <cellStyle name="_Column2_FREE CASH FLOW." xfId="335"/>
    <cellStyle name="_Column2_Grafici" xfId="336"/>
    <cellStyle name="_Column2_Grafici Operating Q1" xfId="337"/>
    <cellStyle name="_Column2_HIGH" xfId="338"/>
    <cellStyle name="_Column2_Highlights" xfId="339"/>
    <cellStyle name="_Column2_Ind Fin 2 QT" xfId="340"/>
    <cellStyle name="_Column2_IndFinIT_Forecast1_04EnglVers" xfId="341"/>
    <cellStyle name="_Column2_Invest Tab modificate" xfId="342"/>
    <cellStyle name="_Column2_investimenti CDA 27.02.04" xfId="343"/>
    <cellStyle name="_Column2_Iveco " xfId="344"/>
    <cellStyle name="_Column2_Iveco - TDB Quality_15_03_04" xfId="345"/>
    <cellStyle name="_Column2_Marelli BE GEC" xfId="346"/>
    <cellStyle name="_Column2_MARELLI FCST1 per GEC" xfId="347"/>
    <cellStyle name="_Column2_Marelli Q2" xfId="348"/>
    <cellStyle name="_Column2_MEMO con TABELLE" xfId="349"/>
    <cellStyle name="_Column2_MIS 22" xfId="350"/>
    <cellStyle name="_Column2_MIS 23" xfId="351"/>
    <cellStyle name="_Column2_MIS 25" xfId="352"/>
    <cellStyle name="_Column2_MIS 26" xfId="353"/>
    <cellStyle name="_Column2_MIS2" xfId="354"/>
    <cellStyle name="_Column2_MIS2_1" xfId="355"/>
    <cellStyle name="_Column2_modulistica budget 2005 TRADING PROFIT PER PAESE" xfId="356"/>
    <cellStyle name="_Column2_modulistica budget 20052" xfId="357"/>
    <cellStyle name="_Column2_Net Debt 04-05" xfId="358"/>
    <cellStyle name="_Column2_On Prov Str C13" xfId="359"/>
    <cellStyle name="_Column2_Operativi e Straordinari CNH" xfId="360"/>
    <cellStyle name="_Column2_Operativi e Straordinari Iveco" xfId="361"/>
    <cellStyle name="_Column2_P&amp;L" xfId="362"/>
    <cellStyle name="_Column2_Perim 2004 e 4 T" xfId="363"/>
    <cellStyle name="_Column2_Pivot ABC" xfId="364"/>
    <cellStyle name="_Column2_Proposta schema Cash Flow" xfId="365"/>
    <cellStyle name="_Column2_Prot_RepComm" xfId="366"/>
    <cellStyle name="_Column2_ROF 03 06" xfId="367"/>
    <cellStyle name="_Column2_Sett.non Ind.- On.Prov.Op.&amp; Straord-Ris.Part. Toro Itedi Bus Sol" xfId="368"/>
    <cellStyle name="_Column2_Sim Plan 05-08" xfId="369"/>
    <cellStyle name="_Column2_SP Nov BK 2005" xfId="370"/>
    <cellStyle name="_Column2_spnoa" xfId="371"/>
    <cellStyle name="_Column2_Subset BS1" xfId="372"/>
    <cellStyle name="_Column2_Subset PL" xfId="373"/>
    <cellStyle name="_Column2_TDB Master File" xfId="374"/>
    <cellStyle name="_Column2_TDB_FIAT_Budget" xfId="375"/>
    <cellStyle name="_Column2_TDB_FIAT_IAS" xfId="376"/>
    <cellStyle name="_Column2_TDB_FIAT_Piano" xfId="377"/>
    <cellStyle name="_Column2_TDB_Iveco" xfId="378"/>
    <cellStyle name="_Column2_Teksid Proventi Oneri full year" xfId="379"/>
    <cellStyle name="_Column2_trimestri bozza" xfId="380"/>
    <cellStyle name="_Column2_trimestri bozza1" xfId="381"/>
    <cellStyle name="_Column2_Var Break C13nature" xfId="382"/>
    <cellStyle name="_Column2_Varianze" xfId="383"/>
    <cellStyle name="_Column2_varianze Auto" xfId="384"/>
    <cellStyle name="_Column2_work cap det" xfId="385"/>
    <cellStyle name="_Column2_Working Capital Grafici" xfId="386"/>
    <cellStyle name="_Column2_z-Riconciliazione 2 qt. c.f. analisti" xfId="387"/>
    <cellStyle name="_Column3" xfId="388"/>
    <cellStyle name="_Column3 2" xfId="389"/>
    <cellStyle name="_Column3 2 2" xfId="390"/>
    <cellStyle name="_Column3 2 3" xfId="391"/>
    <cellStyle name="_Column3 3" xfId="392"/>
    <cellStyle name="_Column3 4" xfId="393"/>
    <cellStyle name="_Column3_00 File" xfId="394"/>
    <cellStyle name="_Column3_01 Operativi e Straordinari vs Bdg &amp; LY SSD Auto" xfId="395"/>
    <cellStyle name="_Column3_01-R&amp;D Report 2010 V1" xfId="396"/>
    <cellStyle name="_Column3_02 CFR" xfId="397"/>
    <cellStyle name="_Column3_02 CFR Frozen" xfId="398"/>
    <cellStyle name="_Column3_02 Sintesi" xfId="399"/>
    <cellStyle name="_Column3_020715_Analisi x Linea (Aggregati)" xfId="400"/>
    <cellStyle name="_Column3_03 Actl CE SP CFL" xfId="401"/>
    <cellStyle name="_Column3_03 Bdgt" xfId="402"/>
    <cellStyle name="_Column3_03 C 13 040217" xfId="403"/>
    <cellStyle name="_Column3_03 CE SP CFL" xfId="404"/>
    <cellStyle name="_Column3_03 CFR Old New" xfId="405"/>
    <cellStyle name="_Column3_03 Linea Actl" xfId="406"/>
    <cellStyle name="_Column3_03 Memo fcst" xfId="407"/>
    <cellStyle name="_Column3_03 Trimestralizzato" xfId="408"/>
    <cellStyle name="_Column3_03_CFR Base-Best" xfId="409"/>
    <cellStyle name="_Column3_03_CFR Base-Best_4" xfId="410"/>
    <cellStyle name="_Column3_03_IndFin Bdg 04" xfId="411"/>
    <cellStyle name="_Column3_03-02-12 Cash Flow Q4  Year end GPS" xfId="412"/>
    <cellStyle name="_Column3_030321_CE-SPA-CF Fcst 6+6_Mens-Trim_2" xfId="413"/>
    <cellStyle name="_Column3_030527_Piano di Rilancio" xfId="414"/>
    <cellStyle name="_Column3_031014_DB OPStr" xfId="415"/>
    <cellStyle name="_Column3_031121_analisi trim bdg04" xfId="416"/>
    <cellStyle name="_Column3_031212_DB OPS" xfId="417"/>
    <cellStyle name="_Column3_031222_DB OPS" xfId="418"/>
    <cellStyle name="_Column3_04 Bdgt per CDA 19 01  File 2" xfId="419"/>
    <cellStyle name="_Column3_04 Bdgt per CDA 19 01 s c" xfId="420"/>
    <cellStyle name="_Column3_04 CFR2_MeseProgr." xfId="421"/>
    <cellStyle name="_Column3_04 OPSt 02 07" xfId="422"/>
    <cellStyle name="_Column3_040226_Report Varianze" xfId="423"/>
    <cellStyle name="_Column3_05 bdg ridotto" xfId="424"/>
    <cellStyle name="_Column3_05 Bdgt per CDA 19 01" xfId="425"/>
    <cellStyle name="_Column3_05 CFR 1" xfId="426"/>
    <cellStyle name="_Column3_05 CFR 1 Frozen" xfId="427"/>
    <cellStyle name="_Column3_05 Linea ROF" xfId="428"/>
    <cellStyle name="_Column3_06 Marelli Proventi Oneri full year" xfId="429"/>
    <cellStyle name="_Column3_06_DBOPS_Actl_C13" xfId="430"/>
    <cellStyle name="_Column3_08 Cambi" xfId="431"/>
    <cellStyle name="_Column3_08 Impatto cambi" xfId="432"/>
    <cellStyle name="_Column3_08 Memo 9 + 3" xfId="433"/>
    <cellStyle name="_Column3_08 Memo ROF Last" xfId="434"/>
    <cellStyle name="_Column3_08 Settori Settembre" xfId="435"/>
    <cellStyle name="_Column3_09 Actl CE SP CFL" xfId="436"/>
    <cellStyle name="_Column3_09 OP Str" xfId="437"/>
    <cellStyle name="_Column3_09-CNH Flash report-2004_DB_frz_bis" xfId="438"/>
    <cellStyle name="_Column3_10 Summary" xfId="439"/>
    <cellStyle name="_Column3_12 flash" xfId="440"/>
    <cellStyle name="_Column3_13 Margini di Miglior.FERRARI" xfId="441"/>
    <cellStyle name="_Column3_13 Margini di Miglior.MARELLI" xfId="442"/>
    <cellStyle name="_Column3_24-02-12 Cash Flow Q4 &amp; Year end GPS" xfId="443"/>
    <cellStyle name="_Column3_a-D PFN 31-12-2003 vs. 31-12-02" xfId="444"/>
    <cellStyle name="_Column3_arg" xfId="445"/>
    <cellStyle name="_Column3_ASaetta2" xfId="446"/>
    <cellStyle name="_Column3_ASaetta3" xfId="447"/>
    <cellStyle name="_Column3_ASaetta6" xfId="448"/>
    <cellStyle name="_Column3_Auto " xfId="449"/>
    <cellStyle name="_Column3_Avio Graf" xfId="450"/>
    <cellStyle name="_Column3_Avio Proventi Oneri full year" xfId="451"/>
    <cellStyle name="_Column3_B.S. Graf. ROF5 II°Q e 6ytd" xfId="452"/>
    <cellStyle name="_Column3_B.S.Dett. Prov.On.Op.Stra" xfId="453"/>
    <cellStyle name="_Column3_B.Sol. Prov.On.OP.STRA.DEF" xfId="454"/>
    <cellStyle name="_Column3_BS" xfId="455"/>
    <cellStyle name="_Column3_Bus. Sol. ON. PROV. OP. - STRA" xfId="456"/>
    <cellStyle name="_Column3_BUS.SOL. - Var. R.O. 3Q-9ytd" xfId="457"/>
    <cellStyle name="_Column3_C12 CESP x SETT" xfId="458"/>
    <cellStyle name="_Column3_C12_ Cash flow 2 last" xfId="459"/>
    <cellStyle name="_Column3_caricamento quarter 1" xfId="460"/>
    <cellStyle name="_Column3_Cartel1" xfId="461"/>
    <cellStyle name="_Column3_Cartel1_Foglio1" xfId="462"/>
    <cellStyle name="_Column3_Cartel2" xfId="463"/>
    <cellStyle name="_Column3_Cartel2_03_CFR Base-Best_4" xfId="464"/>
    <cellStyle name="_Column3_Cartel2_03_IndFin Bdg 04" xfId="465"/>
    <cellStyle name="_Column3_Cartel2_04 Bdgt per CDA 19 01  File 2" xfId="466"/>
    <cellStyle name="_Column3_Cartel2_CAPEX BUDGET 23 NOV 2004" xfId="467"/>
    <cellStyle name="_Column3_Cartel2_CAPEX_C12_FERRARI" xfId="468"/>
    <cellStyle name="_Column3_Cartel2_Cartel1" xfId="469"/>
    <cellStyle name="_Column3_Cartel2_CNH-FERRARI" xfId="470"/>
    <cellStyle name="_Column3_Cartel2_Dati" xfId="471"/>
    <cellStyle name="_Column3_Cartel2_dettaglio INVESTIMENTI PER SETTORE" xfId="472"/>
    <cellStyle name="_Column3_Cartel2_Grafico capex c12" xfId="473"/>
    <cellStyle name="_Column3_Cartel2_Grafico capex c12 (version 1)" xfId="474"/>
    <cellStyle name="_Column3_Cartel2_Grafico capex c12 ii" xfId="475"/>
    <cellStyle name="_Column3_Cartel2_IndFinIT_Forecast1_04EnglVers" xfId="476"/>
    <cellStyle name="_Column3_Cartel2_INVESTIMENTI PER SETTORE 27.01.04" xfId="477"/>
    <cellStyle name="_Column3_Cartel3" xfId="478"/>
    <cellStyle name="_Column3_Cartel3_1" xfId="479"/>
    <cellStyle name="_Column3_Cartel31" xfId="480"/>
    <cellStyle name="_Column3_cash flow  per quarter" xfId="481"/>
    <cellStyle name="_Column3_Cash flow 2002-2006" xfId="482"/>
    <cellStyle name="_Column3_cash flow 2003 gruppo" xfId="483"/>
    <cellStyle name="_Column3_cash flow c13" xfId="484"/>
    <cellStyle name="_Column3_cash flow di  rof prova con codici" xfId="485"/>
    <cellStyle name="_Column3_cash flow industriali finanziarie" xfId="486"/>
    <cellStyle name="_Column3_cash flow rof 2" xfId="487"/>
    <cellStyle name="_Column3_CashFlow_formatFinance_Q4_F9+3 Full Year" xfId="488"/>
    <cellStyle name="_Column3_CDA27-3-03splitecopat" xfId="489"/>
    <cellStyle name="_Column3_Ce" xfId="490"/>
    <cellStyle name="_Column3_CE italian gaap" xfId="491"/>
    <cellStyle name="_Column3_CF Fiat Rof5 Analisti" xfId="492"/>
    <cellStyle name="_Column3_CFR 9 + 3 vs Piano Rilancio_3" xfId="493"/>
    <cellStyle name="_Column3_CNH " xfId="494"/>
    <cellStyle name="_Column3_Comau " xfId="495"/>
    <cellStyle name="_Column3_Comau Proventi Oneri full year" xfId="496"/>
    <cellStyle name="_Column3_D PFN 31-12- 2002 vs. 31-12-01" xfId="497"/>
    <cellStyle name="_Column3_D PFN 31-12-2003 vs. 31-12-02" xfId="498"/>
    <cellStyle name="_Column3_DATA_ENTRY" xfId="499"/>
    <cellStyle name="_Column3_DB - On Prov Str piano" xfId="500"/>
    <cellStyle name="_Column3_DB - PROV. ON.STRA" xfId="501"/>
    <cellStyle name="_Column3_DB Complessivo 02 03 04" xfId="502"/>
    <cellStyle name="_Column3_DB Discontinuing 031216Rev (version 1)" xfId="503"/>
    <cellStyle name="_Column3_DB OPS Settori DEF 13-11" xfId="504"/>
    <cellStyle name="_Column3_DB_oneri_proventi_straordinari" xfId="505"/>
    <cellStyle name="_Column3_dec_2004 (11-01-05)" xfId="506"/>
    <cellStyle name="_Column3_dec_2004 (11-01-05)_SPIRIT-Avril-05-03" xfId="507"/>
    <cellStyle name="_Column3_dec_2004 (11-01-05)_SPIRIT-Avril-05-03 2" xfId="508"/>
    <cellStyle name="_Column3_dec_2004 (11-01-05)_SPIRIT-Avril-05-03_B2011 - R&amp;D V10 18-10" xfId="509"/>
    <cellStyle name="_Column3_Delta Cambi" xfId="510"/>
    <cellStyle name="_Column3_delta perimetro 2vs ytd" xfId="511"/>
    <cellStyle name="_Column3_Dett. On. Prov. Op.- Stra. " xfId="512"/>
    <cellStyle name="_Column3_Dett. Prov.On.Op.Stra" xfId="513"/>
    <cellStyle name="_Column3_dettagli per memo ROF1" xfId="514"/>
    <cellStyle name="_Column3_DocxCEO Fcst Rev" xfId="515"/>
    <cellStyle name="_Column3_e-Cash flow by quarter" xfId="516"/>
    <cellStyle name="_Column3_EFFNAT" xfId="517"/>
    <cellStyle name="_Column3_Ferrari" xfId="518"/>
    <cellStyle name="_Column3_file di base finale" xfId="519"/>
    <cellStyle name="_Column3_file di base gps non frozen" xfId="520"/>
    <cellStyle name="_Column3_Flash Comm" xfId="521"/>
    <cellStyle name="_Column3_Frais indirects - FCT1" xfId="522"/>
    <cellStyle name="_Column3_FREE CASH FLOW" xfId="523"/>
    <cellStyle name="_Column3_FREE CASH FLOW." xfId="524"/>
    <cellStyle name="_Column3_Grafici" xfId="525"/>
    <cellStyle name="_Column3_Grafici Operating Q1" xfId="526"/>
    <cellStyle name="_Column3_Gruppo C13" xfId="527"/>
    <cellStyle name="_Column3_HIGH" xfId="528"/>
    <cellStyle name="_Column3_high lg" xfId="529"/>
    <cellStyle name="_Column3_Highlights" xfId="530"/>
    <cellStyle name="_Column3_HIGHLIGHTS PRE BUDGET2007" xfId="531"/>
    <cellStyle name="_Column3_Ind Fin 2 QT" xfId="532"/>
    <cellStyle name="_Column3_IndFinIT_Forecast1_04EnglVers" xfId="533"/>
    <cellStyle name="_Column3_Invest Tab modificate" xfId="534"/>
    <cellStyle name="_Column3_investimenti CDA 27.02.04" xfId="535"/>
    <cellStyle name="_Column3_Iveco " xfId="536"/>
    <cellStyle name="_Column3_Iveco - TDB Quality_15_03_04" xfId="537"/>
    <cellStyle name="_Column3_Marelli BE GEC" xfId="538"/>
    <cellStyle name="_Column3_Marelli Q2" xfId="539"/>
    <cellStyle name="_Column3_MEMO con TABELLE" xfId="540"/>
    <cellStyle name="_Column3_MIS 22" xfId="541"/>
    <cellStyle name="_Column3_MIS 23" xfId="542"/>
    <cellStyle name="_Column3_MIS 25" xfId="543"/>
    <cellStyle name="_Column3_MIS 26" xfId="544"/>
    <cellStyle name="_Column3_MIS2" xfId="545"/>
    <cellStyle name="_Column3_MIS2_1" xfId="546"/>
    <cellStyle name="_Column3_modulistica budget 2005 TRADING PROFIT PER PAESE" xfId="547"/>
    <cellStyle name="_Column3_modulistica budget 20052" xfId="548"/>
    <cellStyle name="_Column3_modulistica rolling 2006" xfId="549"/>
    <cellStyle name="_Column3_Nove_2004_0712" xfId="550"/>
    <cellStyle name="_Column3_Nove_2004_0712_SPIRIT-Avril-05-03" xfId="551"/>
    <cellStyle name="_Column3_Nove_2004_0712_SPIRIT-Avril-05-03 2" xfId="552"/>
    <cellStyle name="_Column3_Nove_2004_0712_SPIRIT-Avril-05-03_B2011 - R&amp;D V10 18-10" xfId="553"/>
    <cellStyle name="_Column3_On Prov Str C13" xfId="554"/>
    <cellStyle name="_Column3_Operativi e Straordinari CNH" xfId="555"/>
    <cellStyle name="_Column3_Operativi e Straordinari Iveco" xfId="556"/>
    <cellStyle name="_Column3_outlook-07-12 d" xfId="557"/>
    <cellStyle name="_Column3_outlook-2eFCTv2" xfId="558"/>
    <cellStyle name="_Column3_P&amp;L" xfId="559"/>
    <cellStyle name="_Column3_Perim 2004 e 4 T" xfId="560"/>
    <cellStyle name="_Column3_Pivot ABC" xfId="561"/>
    <cellStyle name="_Column3_Proposta schema Cash Flow" xfId="562"/>
    <cellStyle name="_Column3_Proposta schema Cash Flow1" xfId="563"/>
    <cellStyle name="_Column3_Prot_RepComm" xfId="564"/>
    <cellStyle name="_Column3_Report_octo_2004" xfId="565"/>
    <cellStyle name="_Column3_Report_octo_2004_SPIRIT-Avril-05-03" xfId="566"/>
    <cellStyle name="_Column3_Report_octo_2004_SPIRIT-Avril-05-03 2" xfId="567"/>
    <cellStyle name="_Column3_Report_octo_2004_SPIRIT-Avril-05-03_B2011 - R&amp;D V10 18-10" xfId="568"/>
    <cellStyle name="_Column3_Restatement DB_oneri_proventi " xfId="569"/>
    <cellStyle name="_Column3_Restatement DB_oneri_proventi (Partially reclassified)" xfId="570"/>
    <cellStyle name="_Column3_Restatement DB_oneri_proventi GN" xfId="571"/>
    <cellStyle name="_Column3_ROF 03 06" xfId="572"/>
    <cellStyle name="_Column3_scorte_new" xfId="573"/>
    <cellStyle name="_Column3_Sett.non Ind.- On.Prov.Op.&amp; Straord-Ris.Part. Toro Itedi Bus Sol" xfId="574"/>
    <cellStyle name="_Column3_Sim Plan 05-08" xfId="575"/>
    <cellStyle name="_Column3_SPIRIT-Avril-05-03" xfId="576"/>
    <cellStyle name="_Column3_SPIRIT-Avril-05-03 2" xfId="577"/>
    <cellStyle name="_Column3_SPIRIT-Avril-05-03_B2011 - R&amp;D V10 18-10" xfId="578"/>
    <cellStyle name="_Column3_TDB Master File" xfId="579"/>
    <cellStyle name="_Column3_TDB_FIAT_Budget" xfId="580"/>
    <cellStyle name="_Column3_TDB_FIAT_IAS" xfId="581"/>
    <cellStyle name="_Column3_TDB_FIAT_Piano" xfId="582"/>
    <cellStyle name="_Column3_TDB_Iveco" xfId="583"/>
    <cellStyle name="_Column3_Teksid Proventi Oneri full year" xfId="584"/>
    <cellStyle name="_Column3_trimestri bozza" xfId="585"/>
    <cellStyle name="_Column3_trimestri bozza1" xfId="586"/>
    <cellStyle name="_Column3_Variantes_200411" xfId="587"/>
    <cellStyle name="_Column3_Varianze" xfId="588"/>
    <cellStyle name="_Column3_varianze Auto" xfId="589"/>
    <cellStyle name="_Column3_work cap det" xfId="590"/>
    <cellStyle name="_Column3_Working Capital Grafici" xfId="591"/>
    <cellStyle name="_Column3_z-Riconciliazione 2 qt. c.f. analisti" xfId="592"/>
    <cellStyle name="_Column4" xfId="593"/>
    <cellStyle name="_Column4 2" xfId="594"/>
    <cellStyle name="_Column4_09-CNH Flash report-2004_DB_frz_bis" xfId="595"/>
    <cellStyle name="_Column4_arg" xfId="596"/>
    <cellStyle name="_Column4_CF Fiat Rof5 Analisti" xfId="597"/>
    <cellStyle name="_Column4_MIS2" xfId="598"/>
    <cellStyle name="_Column4_z-Riconciliazione 2 qt. c.f. analisti" xfId="599"/>
    <cellStyle name="_Column5" xfId="600"/>
    <cellStyle name="_Column5 2" xfId="601"/>
    <cellStyle name="_Column5_09-CNH Flash report-2004_DB_frz_bis" xfId="602"/>
    <cellStyle name="_Column5_arg" xfId="603"/>
    <cellStyle name="_Column5_CF Fiat Rof5 Analisti" xfId="604"/>
    <cellStyle name="_Column5_MIS2" xfId="605"/>
    <cellStyle name="_Column5_z-Riconciliazione 2 qt. c.f. analisti" xfId="606"/>
    <cellStyle name="_Column6" xfId="607"/>
    <cellStyle name="_Column6 2" xfId="608"/>
    <cellStyle name="_Column6_09-CNH Flash report-2004_DB_frz_bis" xfId="609"/>
    <cellStyle name="_Column6_arg" xfId="610"/>
    <cellStyle name="_Column6_CF Fiat Rof5 Analisti" xfId="611"/>
    <cellStyle name="_Column6_MIS2" xfId="612"/>
    <cellStyle name="_Column6_z-Riconciliazione 2 qt. c.f. analisti" xfId="613"/>
    <cellStyle name="_Column7" xfId="614"/>
    <cellStyle name="_Column7 2" xfId="615"/>
    <cellStyle name="_Column7_09-CNH Flash report-2004_DB_frz_bis" xfId="616"/>
    <cellStyle name="_Column7_arg" xfId="617"/>
    <cellStyle name="_Column7_CF Fiat Rof5 Analisti" xfId="618"/>
    <cellStyle name="_Column7_MIS2" xfId="619"/>
    <cellStyle name="_Column7_z-Riconciliazione 2 qt. c.f. analisti" xfId="620"/>
    <cellStyle name="_Data" xfId="621"/>
    <cellStyle name="_Data_00 File" xfId="622"/>
    <cellStyle name="_Data_01 Operativi e Straordinari vs Bdg &amp; LY SSD Auto" xfId="623"/>
    <cellStyle name="_Data_02 CFR" xfId="624"/>
    <cellStyle name="_Data_02 CFR Frozen" xfId="625"/>
    <cellStyle name="_Data_02 Linea Memo Bdgt 04" xfId="626"/>
    <cellStyle name="_Data_02 Sintesi" xfId="627"/>
    <cellStyle name="_Data_020715_Analisi x Linea (Aggregati)" xfId="628"/>
    <cellStyle name="_Data_03 Actl CE SP CFL" xfId="629"/>
    <cellStyle name="_Data_03 Bdgt" xfId="630"/>
    <cellStyle name="_Data_03 C 13 040217" xfId="631"/>
    <cellStyle name="_Data_03 CE SP CFL" xfId="632"/>
    <cellStyle name="_Data_03 CFR Old New" xfId="633"/>
    <cellStyle name="_Data_03 Linea Actl" xfId="634"/>
    <cellStyle name="_Data_03 Memo fcst" xfId="635"/>
    <cellStyle name="_Data_03 Sintesi New Plan" xfId="636"/>
    <cellStyle name="_Data_03 Sintesi New Plan per Budget" xfId="637"/>
    <cellStyle name="_Data_03 Trimestralizzato" xfId="638"/>
    <cellStyle name="_Data_03_CFR Base-Best" xfId="639"/>
    <cellStyle name="_Data_03_CFR Base-Best_4" xfId="640"/>
    <cellStyle name="_Data_03_IndFin Bdg 04" xfId="641"/>
    <cellStyle name="_Data_03-02-12 Cash Flow Q4  Year end GPS" xfId="642"/>
    <cellStyle name="_Data_030321_CE-SPA-CF Fcst 6+6_Mens-Trim_2" xfId="643"/>
    <cellStyle name="_Data_030527_Piano di Rilancio" xfId="644"/>
    <cellStyle name="_Data_031014_DB OPStr" xfId="645"/>
    <cellStyle name="_Data_031121_analisi trim bdg04" xfId="646"/>
    <cellStyle name="_Data_031212_DB OPS" xfId="647"/>
    <cellStyle name="_Data_031222_DB OPS" xfId="648"/>
    <cellStyle name="_Data_04 Bdgt per CDA 19 01  File 2" xfId="649"/>
    <cellStyle name="_Data_04 Bdgt per CDA 19 01 s c" xfId="650"/>
    <cellStyle name="_Data_04 CFR2_MeseProgr." xfId="651"/>
    <cellStyle name="_Data_04 OPSt 02 07" xfId="652"/>
    <cellStyle name="_Data_040226_Report Varianze" xfId="653"/>
    <cellStyle name="_Data_05 bdg ridotto" xfId="654"/>
    <cellStyle name="_Data_05 Bdgt per CDA 19 01" xfId="655"/>
    <cellStyle name="_Data_05 CFR 1" xfId="656"/>
    <cellStyle name="_Data_05 CFR 1 Frozen" xfId="657"/>
    <cellStyle name="_Data_05 Linea ROF" xfId="658"/>
    <cellStyle name="_Data_06 Marelli Proventi Oneri full year" xfId="659"/>
    <cellStyle name="_Data_06_DBOPS_Actl_C13" xfId="660"/>
    <cellStyle name="_Data_08 Cambi" xfId="661"/>
    <cellStyle name="_Data_08 Impatto cambi" xfId="662"/>
    <cellStyle name="_Data_08 Memo 9 + 3" xfId="663"/>
    <cellStyle name="_Data_08 Memo ROF Last" xfId="664"/>
    <cellStyle name="_Data_08 Settori Settembre" xfId="665"/>
    <cellStyle name="_Data_09 Actl CE SP CFL" xfId="666"/>
    <cellStyle name="_Data_09 OP Str" xfId="667"/>
    <cellStyle name="_Data_09-CNH Flash report-2004_DB_frz_bis" xfId="668"/>
    <cellStyle name="_Data_09-CNH Flash report-2004_DB_frz_bis 2" xfId="669"/>
    <cellStyle name="_Data_09-CNH Flash report-2004_DB_frz_bis 2 2" xfId="670"/>
    <cellStyle name="_Data_09-CNH Flash report-2004_DB_frz_bis 3" xfId="671"/>
    <cellStyle name="_Data_10 Summary" xfId="672"/>
    <cellStyle name="_Data_13 Margini di Miglior.FERRARI" xfId="673"/>
    <cellStyle name="_Data_13 Margini di Miglior.MARELLI" xfId="674"/>
    <cellStyle name="_Data_24-02-12 Cash Flow Q4 &amp; Year end GPS" xfId="675"/>
    <cellStyle name="_Data_a-D PFN 31-12-2003 vs. 31-12-02" xfId="676"/>
    <cellStyle name="_Data_Analisi INV_AMM_ ROF8" xfId="677"/>
    <cellStyle name="_Data_analisi RO" xfId="678"/>
    <cellStyle name="_Data_arg" xfId="679"/>
    <cellStyle name="_Data_arg 2" xfId="680"/>
    <cellStyle name="_Data_arg 2 2" xfId="681"/>
    <cellStyle name="_Data_arg 3" xfId="682"/>
    <cellStyle name="_Data_ASaetta2" xfId="683"/>
    <cellStyle name="_Data_ASaetta2_041208_Rischi RO-RAI_2004F9+3" xfId="684"/>
    <cellStyle name="_Data_ASaetta2_05 bdg ridotto" xfId="685"/>
    <cellStyle name="_Data_ASaetta2_05_12_03_DB Comm " xfId="686"/>
    <cellStyle name="_Data_ASaetta2_06_DBOPS_Actl_C13" xfId="687"/>
    <cellStyle name="_Data_ASaetta2_08 Impatto cambi" xfId="688"/>
    <cellStyle name="_Data_ASaetta2_08 Settori Settembre" xfId="689"/>
    <cellStyle name="_Data_ASaetta2_1" xfId="690"/>
    <cellStyle name="_Data_ASaetta2_12 CFR C12" xfId="691"/>
    <cellStyle name="_Data_ASaetta2_12 flash" xfId="692"/>
    <cellStyle name="_Data_ASaetta2_30_06_04_Plan_05_07_DB Comm" xfId="693"/>
    <cellStyle name="_Data_ASaetta2_31_03_04_DB Comm" xfId="694"/>
    <cellStyle name="_Data_ASaetta2_analisi RO" xfId="695"/>
    <cellStyle name="_Data_ASaetta2_Auto " xfId="696"/>
    <cellStyle name="_Data_ASaetta2_Auto 25_11_03_DB Comm Graph" xfId="697"/>
    <cellStyle name="_Data_ASaetta2_Auto Cash flow 2003-Bdg 2004" xfId="698"/>
    <cellStyle name="_Data_ASaetta2_Auto Cash flow 2003-Bdg 20041" xfId="699"/>
    <cellStyle name="_Data_ASaetta2_auto restruct" xfId="700"/>
    <cellStyle name="_Data_ASaetta2_BS" xfId="701"/>
    <cellStyle name="_Data_ASaetta2_budget 2005 dettagli" xfId="702"/>
    <cellStyle name="_Data_ASaetta2_Cartel1" xfId="703"/>
    <cellStyle name="_Data_ASaetta2_Cartel1_auto restruct" xfId="704"/>
    <cellStyle name="_Data_ASaetta2_Cartel1_Cartel21" xfId="705"/>
    <cellStyle name="_Data_ASaetta2_Cartel1_CASH FLOW TRADING4" xfId="706"/>
    <cellStyle name="_Data_ASaetta2_Cartel1_CF Auto" xfId="707"/>
    <cellStyle name="_Data_ASaetta2_Cartel1_CF Bus Sol" xfId="708"/>
    <cellStyle name="_Data_ASaetta2_Cartel1_CF Itedi" xfId="709"/>
    <cellStyle name="_Data_ASaetta2_Cartel1_CF net debt 05-05" xfId="710"/>
    <cellStyle name="_Data_ASaetta2_Cartel1_CF standard" xfId="711"/>
    <cellStyle name="_Data_ASaetta2_Cartel1_CHECK  FCST 1 2005" xfId="712"/>
    <cellStyle name="_Data_ASaetta2_Cartel1_dettagli noa" xfId="713"/>
    <cellStyle name="_Data_ASaetta2_Cartel1_flash a zanconti" xfId="714"/>
    <cellStyle name="_Data_ASaetta2_Cartel1_FLUSSI" xfId="715"/>
    <cellStyle name="_Data_ASaetta2_Cartel1_Iveco cons 06-05" xfId="716"/>
    <cellStyle name="_Data_ASaetta2_Cartel1_Iveco Q2" xfId="717"/>
    <cellStyle name="_Data_ASaetta2_Cartel1_MARELLI FCST1 per GEC" xfId="718"/>
    <cellStyle name="_Data_ASaetta2_Cartel1_Matrice ROxBrand" xfId="719"/>
    <cellStyle name="_Data_ASaetta2_Cartel1_ND July BK 2005" xfId="720"/>
    <cellStyle name="_Data_ASaetta2_Cartel1_Q2 nuovi codici SP e CF" xfId="721"/>
    <cellStyle name="_Data_ASaetta2_Cartel1_ROF APRILE -Giugno" xfId="722"/>
    <cellStyle name="_Data_ASaetta2_Cartel1_SP Nov BK 2005" xfId="723"/>
    <cellStyle name="_Data_ASaetta2_Cartel1_spnoa" xfId="724"/>
    <cellStyle name="_Data_ASaetta2_Cartel1_Subset BS1" xfId="725"/>
    <cellStyle name="_Data_ASaetta2_Cartel1_Subset PL" xfId="726"/>
    <cellStyle name="_Data_ASaetta2_Cartel1_Teksid Q2" xfId="727"/>
    <cellStyle name="_Data_ASaetta2_Cartel1_trading flow Power_Train_bdg2005" xfId="728"/>
    <cellStyle name="_Data_ASaetta2_Cartel1_Working Capital 30-4-05 - calcolo giorni" xfId="729"/>
    <cellStyle name="_Data_ASaetta2_Cartel2" xfId="730"/>
    <cellStyle name="_Data_ASaetta2_Cartel2_CF cash bdg 2005 tot anno" xfId="731"/>
    <cellStyle name="_Data_ASaetta2_Cartel2_CF Comau 2005 FCS-BDG- FY04" xfId="732"/>
    <cellStyle name="_Data_ASaetta2_Cartel2_CF Comau FCST12" xfId="733"/>
    <cellStyle name="_Data_ASaetta2_Cartel2_CF Comau q1 2005-q1 bdg- q12004" xfId="734"/>
    <cellStyle name="_Data_ASaetta2_Cartel2_flash a zanconti" xfId="735"/>
    <cellStyle name="_Data_ASaetta2_Cartel2_ROF APRILE -Giugno" xfId="736"/>
    <cellStyle name="_Data_ASaetta2_Cartel21" xfId="737"/>
    <cellStyle name="_Data_ASaetta2_cash flow a zanconti CF_GEC_27_01_04" xfId="738"/>
    <cellStyle name="_Data_ASaetta2_CASH FLOW TRADING4" xfId="739"/>
    <cellStyle name="_Data_ASaetta2_CashFlow_formatFinance_Q4_F9+3 Full Year" xfId="740"/>
    <cellStyle name="_Data_ASaetta2_CashFlowTrend2003" xfId="741"/>
    <cellStyle name="_Data_ASaetta2_CDA27-3-03splitecopat" xfId="742"/>
    <cellStyle name="_Data_ASaetta2_CF Auto" xfId="743"/>
    <cellStyle name="_Data_ASaetta2_CF Bus Sol" xfId="744"/>
    <cellStyle name="_Data_ASaetta2_CF Itedi" xfId="745"/>
    <cellStyle name="_Data_ASaetta2_CF net debt 05-05" xfId="746"/>
    <cellStyle name="_Data_ASaetta2_CF standard" xfId="747"/>
    <cellStyle name="_Data_ASaetta2_CFR 9 + 3 vs Piano Rilancio_4" xfId="748"/>
    <cellStyle name="_Data_ASaetta2_CHECK  FCST 1 2005" xfId="749"/>
    <cellStyle name="_Data_ASaetta2_CNH " xfId="750"/>
    <cellStyle name="_Data_ASaetta2_Comau " xfId="751"/>
    <cellStyle name="_Data_ASaetta2_Comau bdg05 frz" xfId="752"/>
    <cellStyle name="_Data_ASaetta2_DB OPS Settori DEF 13-11" xfId="753"/>
    <cellStyle name="_Data_ASaetta2_dettagli noa" xfId="754"/>
    <cellStyle name="_Data_ASaetta2_Ferrari" xfId="755"/>
    <cellStyle name="_Data_ASaetta2_Financials" xfId="756"/>
    <cellStyle name="_Data_ASaetta2_flash a zanconti" xfId="757"/>
    <cellStyle name="_Data_ASaetta2_FLUSSI" xfId="758"/>
    <cellStyle name="_Data_ASaetta2_Invoices CNH" xfId="759"/>
    <cellStyle name="_Data_ASaetta2_Iveco " xfId="760"/>
    <cellStyle name="_Data_ASaetta2_Iveco CNH 18_12_03_DB Comm Graph" xfId="761"/>
    <cellStyle name="_Data_ASaetta2_Iveco cons 06-05" xfId="762"/>
    <cellStyle name="_Data_ASaetta2_Iveco Q2" xfId="763"/>
    <cellStyle name="_Data_ASaetta2_MARELLI FCST1 per GEC" xfId="764"/>
    <cellStyle name="_Data_ASaetta2_ND July BK 2005" xfId="765"/>
    <cellStyle name="_Data_ASaetta2_Proposta schema Cash Flow" xfId="766"/>
    <cellStyle name="_Data_ASaetta2_Q2 nuovi codici SP e CF" xfId="767"/>
    <cellStyle name="_Data_ASaetta2_ROF APRILE -Giugno" xfId="768"/>
    <cellStyle name="_Data_ASaetta2_SP Nov BK 2005" xfId="769"/>
    <cellStyle name="_Data_ASaetta2_spnoa" xfId="770"/>
    <cellStyle name="_Data_ASaetta2_Subset BS1" xfId="771"/>
    <cellStyle name="_Data_ASaetta2_Subset PL" xfId="772"/>
    <cellStyle name="_Data_ASaetta2_Teksid Q2" xfId="773"/>
    <cellStyle name="_Data_ASaetta2_trading flow Power_Train_bdg2005" xfId="774"/>
    <cellStyle name="_Data_ASaetta2_Working Capital 30-4-05 - calcolo giorni" xfId="775"/>
    <cellStyle name="_Data_ASaetta3" xfId="776"/>
    <cellStyle name="_Data_ASaetta6" xfId="777"/>
    <cellStyle name="_Data_Auto " xfId="778"/>
    <cellStyle name="_Data_Avio Graf" xfId="779"/>
    <cellStyle name="_Data_Avio Proventi Oneri full year" xfId="780"/>
    <cellStyle name="_Data_B.S. Graf. ROF5 II°Q e 6ytd" xfId="781"/>
    <cellStyle name="_Data_B.S.Dett. Prov.On.Op.Stra" xfId="782"/>
    <cellStyle name="_Data_B.Sol. Prov.On.OP.STRA.DEF" xfId="783"/>
    <cellStyle name="_Data_Bdg '04 cons" xfId="784"/>
    <cellStyle name="_Data_BS" xfId="785"/>
    <cellStyle name="_Data_budget 2005 dettagli" xfId="786"/>
    <cellStyle name="_Data_Bus. Sol. ON. PROV. OP. - STRA" xfId="787"/>
    <cellStyle name="_Data_BUS.SOL. - Var. R.O. 3Q-9ytd" xfId="788"/>
    <cellStyle name="_Data_C12 CESP x SETT" xfId="789"/>
    <cellStyle name="_Data_C12_ Cash flow 2 last" xfId="790"/>
    <cellStyle name="_Data_Cambi 03-04 bdg04(comp)" xfId="791"/>
    <cellStyle name="_Data_CAPEX BUDGET 2005" xfId="792"/>
    <cellStyle name="_Data_CAPEX BUDGET 23 NOV 2004" xfId="793"/>
    <cellStyle name="_Data_caricamento quarter 1" xfId="794"/>
    <cellStyle name="_Data_Cartel1" xfId="795"/>
    <cellStyle name="_Data_Cartel1_06_DBOPS_Actl_C13" xfId="796"/>
    <cellStyle name="_Data_Cartel1_analisi RO" xfId="797"/>
    <cellStyle name="_Data_Cartel1_auto restruct" xfId="798"/>
    <cellStyle name="_Data_Cartel1_Cartel1" xfId="799"/>
    <cellStyle name="_Data_Cartel1_Cartel1_1" xfId="800"/>
    <cellStyle name="_Data_Cartel1_Cartel2" xfId="801"/>
    <cellStyle name="_Data_Cartel1_Cartel21" xfId="802"/>
    <cellStyle name="_Data_Cartel1_Cartel31" xfId="803"/>
    <cellStyle name="_Data_Cartel1_cash flow  per quarter" xfId="804"/>
    <cellStyle name="_Data_Cartel1_cash flow c13" xfId="805"/>
    <cellStyle name="_Data_Cartel1_CASH FLOW TRADING4" xfId="806"/>
    <cellStyle name="_Data_Cartel1_CF Auto" xfId="807"/>
    <cellStyle name="_Data_Cartel1_CF Bus Sol" xfId="808"/>
    <cellStyle name="_Data_Cartel1_CF cash bdg 2005 tot anno" xfId="809"/>
    <cellStyle name="_Data_Cartel1_CF Comau 2005 FCS-BDG- FY04" xfId="810"/>
    <cellStyle name="_Data_Cartel1_CF Comau FCST12" xfId="811"/>
    <cellStyle name="_Data_Cartel1_CF Comau q1 2005-q1 bdg- q12004" xfId="812"/>
    <cellStyle name="_Data_Cartel1_CF Itedi" xfId="813"/>
    <cellStyle name="_Data_Cartel1_CF net debt 05-05" xfId="814"/>
    <cellStyle name="_Data_Cartel1_CF standard" xfId="815"/>
    <cellStyle name="_Data_Cartel1_CHECK  FCST 1 2005" xfId="816"/>
    <cellStyle name="_Data_Cartel1_dettagli noa" xfId="817"/>
    <cellStyle name="_Data_Cartel1_dettagli per memo ROF1" xfId="818"/>
    <cellStyle name="_Data_Cartel1_e-Cash flow by quarter" xfId="819"/>
    <cellStyle name="_Data_Cartel1_FLUSSI" xfId="820"/>
    <cellStyle name="_Data_Cartel1_Iveco cons 06-05" xfId="821"/>
    <cellStyle name="_Data_Cartel1_Iveco Q2" xfId="822"/>
    <cellStyle name="_Data_Cartel1_MARELLI FCST1 per GEC" xfId="823"/>
    <cellStyle name="_Data_Cartel1_ND July BK 2005" xfId="824"/>
    <cellStyle name="_Data_Cartel1_Q2 nuovi codici SP e CF" xfId="825"/>
    <cellStyle name="_Data_Cartel1_Restatement DB_oneri_proventi " xfId="826"/>
    <cellStyle name="_Data_Cartel1_Restatement DB_oneri_proventi (Partially reclassified)" xfId="827"/>
    <cellStyle name="_Data_Cartel1_Restatement DB_oneri_proventi GN" xfId="828"/>
    <cellStyle name="_Data_Cartel1_SP Nov BK 2005" xfId="829"/>
    <cellStyle name="_Data_Cartel1_spnoa" xfId="830"/>
    <cellStyle name="_Data_Cartel1_Subset BS1" xfId="831"/>
    <cellStyle name="_Data_Cartel1_Subset PL" xfId="832"/>
    <cellStyle name="_Data_Cartel1_Teksid Q2" xfId="833"/>
    <cellStyle name="_Data_Cartel1_trading flow Power_Train_bdg2005" xfId="834"/>
    <cellStyle name="_Data_Cartel1_Working Capital 30-4-05 - calcolo giorni" xfId="835"/>
    <cellStyle name="_Data_Cartel2" xfId="836"/>
    <cellStyle name="_Data_Cartel2_03_CFR Base-Best_4" xfId="837"/>
    <cellStyle name="_Data_Cartel2_03_IndFin Bdg 04" xfId="838"/>
    <cellStyle name="_Data_Cartel2_04 Bdgt per CDA 19 01  File 2" xfId="839"/>
    <cellStyle name="_Data_Cartel2_1" xfId="840"/>
    <cellStyle name="_Data_Cartel2_CAPEX BUDGET 23 NOV 2004" xfId="841"/>
    <cellStyle name="_Data_Cartel2_CAPEX_C12_FERRARI" xfId="842"/>
    <cellStyle name="_Data_Cartel2_Cartel1" xfId="843"/>
    <cellStyle name="_Data_Cartel2_CNH-FERRARI" xfId="844"/>
    <cellStyle name="_Data_Cartel2_Dati" xfId="845"/>
    <cellStyle name="_Data_Cartel2_dettaglio INVESTIMENTI PER SETTORE" xfId="846"/>
    <cellStyle name="_Data_Cartel2_Grafico capex c12" xfId="847"/>
    <cellStyle name="_Data_Cartel2_Grafico capex c12 (version 1)" xfId="848"/>
    <cellStyle name="_Data_Cartel2_Grafico capex c12 ii" xfId="849"/>
    <cellStyle name="_Data_Cartel2_IndFinIT_Forecast1_04EnglVers" xfId="850"/>
    <cellStyle name="_Data_Cartel2_INVESTIMENTI PER SETTORE 27.01.04" xfId="851"/>
    <cellStyle name="_Data_Cartel3" xfId="852"/>
    <cellStyle name="_Data_Cartel3_1" xfId="853"/>
    <cellStyle name="_Data_Cartel31" xfId="854"/>
    <cellStyle name="_Data_Cartella 2" xfId="855"/>
    <cellStyle name="_Data_cash flow  per quarter" xfId="856"/>
    <cellStyle name="_Data_Cash flow 2002-2006" xfId="857"/>
    <cellStyle name="_Data_cash flow 2003 gruppo" xfId="858"/>
    <cellStyle name="_Data_cash flow a zanconti CF_GEC_27_01_04" xfId="859"/>
    <cellStyle name="_Data_cash flow c13" xfId="860"/>
    <cellStyle name="_Data_cash flow di  rof prova con codici" xfId="861"/>
    <cellStyle name="_Data_cash flow industriali finanziarie" xfId="862"/>
    <cellStyle name="_Data_cash flow rof 2" xfId="863"/>
    <cellStyle name="_Data_CASH FLOW TRADING4" xfId="864"/>
    <cellStyle name="_Data_CashFlow_formatFinance_Q4_F9+3 Full Year" xfId="865"/>
    <cellStyle name="_Data_CC" xfId="866"/>
    <cellStyle name="_Data_CDA27-3-03splitecopat" xfId="867"/>
    <cellStyle name="_Data_CF cash 04-05" xfId="868"/>
    <cellStyle name="_Data_CF cash bdg 2005 tot anno" xfId="869"/>
    <cellStyle name="_Data_CF Comau 2005 FCS-BDG- FY04" xfId="870"/>
    <cellStyle name="_Data_CF Comau FCST12" xfId="871"/>
    <cellStyle name="_Data_CF Comau q1 2005-q1 bdg- q12004" xfId="872"/>
    <cellStyle name="_Data_CF Fiat Rof5 Analisti" xfId="873"/>
    <cellStyle name="_Data_CF FORE 2005 essbase by Q" xfId="874"/>
    <cellStyle name="_Data_CF net debt 04-05" xfId="875"/>
    <cellStyle name="_Data_CF standard" xfId="876"/>
    <cellStyle name="_Data_CFR 9 + 3 vs Piano Rilancio_3" xfId="877"/>
    <cellStyle name="_Data_CFR 9 + 3 vs Piano Rilancio_4" xfId="878"/>
    <cellStyle name="_Data_CNH " xfId="879"/>
    <cellStyle name="_Data_Comau " xfId="880"/>
    <cellStyle name="_Data_Comau bdg05 frz" xfId="881"/>
    <cellStyle name="_Data_Comau Proventi Oneri full year" xfId="882"/>
    <cellStyle name="_Data_Commercial" xfId="883"/>
    <cellStyle name="_Data_D PFN 31-12- 2002 vs. 31-12-01" xfId="884"/>
    <cellStyle name="_Data_D PFN 31-12-2003 vs. 31-12-02" xfId="885"/>
    <cellStyle name="_Data_DATA_ENTRY" xfId="886"/>
    <cellStyle name="_Data_DB - On Prov Str piano" xfId="887"/>
    <cellStyle name="_Data_DB - PROV. ON.STRA" xfId="888"/>
    <cellStyle name="_Data_DB Complessivo 02 03 04" xfId="889"/>
    <cellStyle name="_Data_DB Discontinuing 031216Rev (version 1)" xfId="890"/>
    <cellStyle name="_Data_DB OPS Settori DEF 13-11" xfId="891"/>
    <cellStyle name="_Data_DB_oneri_proventi_straordinari" xfId="892"/>
    <cellStyle name="_Data_Delta Cambi" xfId="893"/>
    <cellStyle name="_Data_delta perimetro 2vs ytd" xfId="894"/>
    <cellStyle name="_Data_Dett. On. Prov. Op.- Stra. " xfId="895"/>
    <cellStyle name="_Data_Dett. Prov.On.Op.Stra" xfId="896"/>
    <cellStyle name="_Data_Dettagli cash Iveco Comau Teksid" xfId="897"/>
    <cellStyle name="_Data_dettagli per memo ROF1" xfId="898"/>
    <cellStyle name="_Data_dettaglio INVESTIMENTI PER SETTORE" xfId="899"/>
    <cellStyle name="_Data_DocxCEO Fcst Rev" xfId="900"/>
    <cellStyle name="_Data_e-Cash flow by quarter" xfId="901"/>
    <cellStyle name="_Data_Ferrari" xfId="902"/>
    <cellStyle name="_Data_File Varianze HD budget 2004" xfId="903"/>
    <cellStyle name="_Data_Financials" xfId="904"/>
    <cellStyle name="_Data_FinSec" xfId="905"/>
    <cellStyle name="_Data_flash a zanconti" xfId="906"/>
    <cellStyle name="_Data_Flash Comm" xfId="907"/>
    <cellStyle name="_Data_Flash Maggio 05 Fiat" xfId="908"/>
    <cellStyle name="_Data_FREE CASH FLOW" xfId="909"/>
    <cellStyle name="_Data_FREE CASH FLOW." xfId="910"/>
    <cellStyle name="_Data_Grafici" xfId="911"/>
    <cellStyle name="_Data_Grafici Operating Q1" xfId="912"/>
    <cellStyle name="_Data_Highlights" xfId="913"/>
    <cellStyle name="_Data_Ind Fin 2 QT" xfId="914"/>
    <cellStyle name="_Data_IndFinIT_Forecast1_04EnglVers" xfId="915"/>
    <cellStyle name="_Data_Invest Tab modificate" xfId="916"/>
    <cellStyle name="_Data_investimenti CDA 27.02.04" xfId="917"/>
    <cellStyle name="_Data_INVESTIMENTI PER SETTORE 27.01.04" xfId="918"/>
    <cellStyle name="_Data_Itedi bdg05 vs C13 2004" xfId="919"/>
    <cellStyle name="_Data_Iveco " xfId="920"/>
    <cellStyle name="_Data_Iveco - TDB Quality_15_03_04" xfId="921"/>
    <cellStyle name="_Data_Iveco 231104" xfId="922"/>
    <cellStyle name="_Data_Iveco cons 06-05" xfId="923"/>
    <cellStyle name="_Data_Iveco Q2" xfId="924"/>
    <cellStyle name="_Data_Iveco_Inv" xfId="925"/>
    <cellStyle name="_Data_Market&amp;Stock" xfId="926"/>
    <cellStyle name="_Data_MarketStock" xfId="927"/>
    <cellStyle name="_Data_Matrice ROxBrand" xfId="928"/>
    <cellStyle name="_Data_MEMO con TABELLE" xfId="929"/>
    <cellStyle name="_Data_MIS 22" xfId="930"/>
    <cellStyle name="_Data_MIS 23" xfId="931"/>
    <cellStyle name="_Data_MIS 25" xfId="932"/>
    <cellStyle name="_Data_MIS 26" xfId="933"/>
    <cellStyle name="_Data_MIS 27" xfId="934"/>
    <cellStyle name="_Data_MIS2" xfId="935"/>
    <cellStyle name="_Data_MIS2_1" xfId="936"/>
    <cellStyle name="_Data_MIS2_1 2" xfId="937"/>
    <cellStyle name="_Data_MIS2_1 2 2" xfId="938"/>
    <cellStyle name="_Data_MIS2_1 3" xfId="939"/>
    <cellStyle name="_Data_ND July BK 2005" xfId="940"/>
    <cellStyle name="_Data_Net Debt 04-05" xfId="941"/>
    <cellStyle name="_Data_On Prov Str C13" xfId="942"/>
    <cellStyle name="_Data_Operativi e Straordinari CNH" xfId="943"/>
    <cellStyle name="_Data_Operativi e Straordinari Iveco" xfId="944"/>
    <cellStyle name="_Data_Perim 2004" xfId="945"/>
    <cellStyle name="_Data_Perim 2004 e 4 T" xfId="946"/>
    <cellStyle name="_Data_Pivot ABC" xfId="947"/>
    <cellStyle name="_Data_Prot_RepComm" xfId="948"/>
    <cellStyle name="_Data_Q2 nuovi codici SP e CF" xfId="949"/>
    <cellStyle name="_Data_ROF 03 06" xfId="950"/>
    <cellStyle name="_Data_ROF APRILE -Giugno" xfId="951"/>
    <cellStyle name="_Data_Sett.non Ind.- On.Prov.Op.&amp; Straord-Ris.Part. Toro Itedi Bus Sol" xfId="952"/>
    <cellStyle name="_Data_Sim Plan 05-08" xfId="953"/>
    <cellStyle name="_Data_SLIDE DETTAGLIO BERLINGIERI" xfId="954"/>
    <cellStyle name="_Data_Stima 06-05 Fiat" xfId="955"/>
    <cellStyle name="_Data_Stima aprile 05Fiat" xfId="956"/>
    <cellStyle name="_Data_Tabella Cambi" xfId="957"/>
    <cellStyle name="_Data_TDB Master File" xfId="958"/>
    <cellStyle name="_Data_TDB_Iveco" xfId="959"/>
    <cellStyle name="_Data_Teksid Proventi Oneri full year" xfId="960"/>
    <cellStyle name="_Data_Teksid Q2" xfId="961"/>
    <cellStyle name="_Data_trading flow Power_Train_bdg2005" xfId="962"/>
    <cellStyle name="_Data_trimestri bozza" xfId="963"/>
    <cellStyle name="_Data_trimestri bozza1" xfId="964"/>
    <cellStyle name="_Data_Var Break C13nature" xfId="965"/>
    <cellStyle name="_Data_Var PdR" xfId="966"/>
    <cellStyle name="_Data_Varianze" xfId="967"/>
    <cellStyle name="_Data_varianze Auto" xfId="968"/>
    <cellStyle name="_Data_Working Capital 30-4-05 - calcolo giorni" xfId="969"/>
    <cellStyle name="_Data_Working Capital Grafici" xfId="970"/>
    <cellStyle name="_Data_z-Riconciliazione 2 qt. c.f. analisti" xfId="971"/>
    <cellStyle name="_Data_z-Riconciliazione 2 qt. c.f. analisti 2" xfId="972"/>
    <cellStyle name="_Data_z-Riconciliazione 2 qt. c.f. analisti 2 2" xfId="973"/>
    <cellStyle name="_Data_z-Riconciliazione 2 qt. c.f. analisti 3" xfId="974"/>
    <cellStyle name="_Header" xfId="975"/>
    <cellStyle name="_Header 2" xfId="976"/>
    <cellStyle name="_Header_00 File" xfId="977"/>
    <cellStyle name="_Header_01 Operativi e Straordinari vs Bdg &amp; LY SSD Auto" xfId="978"/>
    <cellStyle name="_Header_02 CFR" xfId="979"/>
    <cellStyle name="_Header_02 CFR Frozen" xfId="980"/>
    <cellStyle name="_Header_02 Linea Memo Bdgt 04" xfId="981"/>
    <cellStyle name="_Header_02 Sintesi" xfId="982"/>
    <cellStyle name="_Header_020715_Analisi x Linea (Aggregati)" xfId="983"/>
    <cellStyle name="_Header_03 Actl CE SP CFL" xfId="984"/>
    <cellStyle name="_Header_03 Bdgt" xfId="985"/>
    <cellStyle name="_Header_03 C 13 040217" xfId="986"/>
    <cellStyle name="_Header_03 CE SP CFL" xfId="987"/>
    <cellStyle name="_Header_03 CFR Old New" xfId="988"/>
    <cellStyle name="_Header_03 Linea Actl" xfId="989"/>
    <cellStyle name="_Header_03 Memo fcst" xfId="990"/>
    <cellStyle name="_Header_03 Sintesi New Plan" xfId="991"/>
    <cellStyle name="_Header_03 Sintesi New Plan per Budget" xfId="992"/>
    <cellStyle name="_Header_03 Trimestralizzato" xfId="993"/>
    <cellStyle name="_Header_03_CFR Base-Best" xfId="994"/>
    <cellStyle name="_Header_03_CFR Base-Best_4" xfId="995"/>
    <cellStyle name="_Header_03_IndFin Bdg 04" xfId="996"/>
    <cellStyle name="_Header_03-02-12 Cash Flow Q4  Year end GPS" xfId="997"/>
    <cellStyle name="_Header_030321_CE-SPA-CF Fcst 6+6_Mens-Trim_2" xfId="998"/>
    <cellStyle name="_Header_030527_Piano di Rilancio" xfId="999"/>
    <cellStyle name="_Header_031014_DB OPStr" xfId="1000"/>
    <cellStyle name="_Header_031121_analisi trim bdg04" xfId="1001"/>
    <cellStyle name="_Header_031212_DB OPS" xfId="1002"/>
    <cellStyle name="_Header_031222_DB OPS" xfId="1003"/>
    <cellStyle name="_Header_04 Bdgt per CDA 19 01  File 2" xfId="1004"/>
    <cellStyle name="_Header_04 Bdgt per CDA 19 01 s c" xfId="1005"/>
    <cellStyle name="_Header_04 CFR2_MeseProgr." xfId="1006"/>
    <cellStyle name="_Header_04 OPSt 02 07" xfId="1007"/>
    <cellStyle name="_Header_040226_Report Varianze" xfId="1008"/>
    <cellStyle name="_Header_05 bdg ridotto" xfId="1009"/>
    <cellStyle name="_Header_05 Bdgt per CDA 19 01" xfId="1010"/>
    <cellStyle name="_Header_05 CFR 1" xfId="1011"/>
    <cellStyle name="_Header_05 CFR 1 Frozen" xfId="1012"/>
    <cellStyle name="_Header_05 Linea ROF" xfId="1013"/>
    <cellStyle name="_Header_06 Marelli Proventi Oneri full year" xfId="1014"/>
    <cellStyle name="_Header_06_DBOPS_Actl_C13" xfId="1015"/>
    <cellStyle name="_Header_08 Impatto cambi" xfId="1016"/>
    <cellStyle name="_Header_08 Memo 9 + 3" xfId="1017"/>
    <cellStyle name="_Header_08 Memo ROF Last" xfId="1018"/>
    <cellStyle name="_Header_08 Settori Settembre" xfId="1019"/>
    <cellStyle name="_Header_09 Actl CE SP CFL" xfId="1020"/>
    <cellStyle name="_Header_09 OP Str" xfId="1021"/>
    <cellStyle name="_Header_09-CNH Flash report-2004_DB_frz_bis" xfId="1022"/>
    <cellStyle name="_Header_10 Summary" xfId="1023"/>
    <cellStyle name="_Header_13 Margini di Miglior.FERRARI" xfId="1024"/>
    <cellStyle name="_Header_13 Margini di Miglior.MARELLI" xfId="1025"/>
    <cellStyle name="_Header_24-02-12 Cash Flow Q4 &amp; Year end GPS" xfId="1026"/>
    <cellStyle name="_Header_a-D PFN 31-12-2003 vs. 31-12-02" xfId="1027"/>
    <cellStyle name="_Header_Analisi INV_AMM_ ROF8" xfId="1028"/>
    <cellStyle name="_Header_analisi RO" xfId="1029"/>
    <cellStyle name="_Header_arg" xfId="1030"/>
    <cellStyle name="_Header_ASaetta2" xfId="1031"/>
    <cellStyle name="_Header_ASaetta3" xfId="1032"/>
    <cellStyle name="_Header_ASaetta6" xfId="1033"/>
    <cellStyle name="_Header_Auto " xfId="1034"/>
    <cellStyle name="_Header_Avio Graf" xfId="1035"/>
    <cellStyle name="_Header_Avio Proventi Oneri full year" xfId="1036"/>
    <cellStyle name="_Header_B.S. Graf. ROF5 II°Q e 6ytd" xfId="1037"/>
    <cellStyle name="_Header_B.S.Dett. Prov.On.Op.Stra" xfId="1038"/>
    <cellStyle name="_Header_B.Sol. Prov.On.OP.STRA.DEF" xfId="1039"/>
    <cellStyle name="_Header_Bdg '04 cons" xfId="1040"/>
    <cellStyle name="_Header_BS" xfId="1041"/>
    <cellStyle name="_Header_budget 2005 dettagli" xfId="1042"/>
    <cellStyle name="_Header_Bus. Sol. ON. PROV. OP. - STRA" xfId="1043"/>
    <cellStyle name="_Header_BUS.SOL. - Var. R.O. 3Q-9ytd" xfId="1044"/>
    <cellStyle name="_Header_C12 CESP x SETT" xfId="1045"/>
    <cellStyle name="_Header_C12_ Cash flow 2 last" xfId="1046"/>
    <cellStyle name="_Header_Cambi 03-04 bdg04(comp)" xfId="1047"/>
    <cellStyle name="_Header_CAPEX BUDGET 2005" xfId="1048"/>
    <cellStyle name="_Header_CAPEX BUDGET 23 NOV 2004" xfId="1049"/>
    <cellStyle name="_Header_caricamento quarter 1" xfId="1050"/>
    <cellStyle name="_Header_Cartel1" xfId="1051"/>
    <cellStyle name="_Header_Cartel1_06_DBOPS_Actl_C13" xfId="1052"/>
    <cellStyle name="_Header_Cartel1_analisi RO" xfId="1053"/>
    <cellStyle name="_Header_Cartel1_auto restruct" xfId="1054"/>
    <cellStyle name="_Header_Cartel1_Cartel1" xfId="1055"/>
    <cellStyle name="_Header_Cartel1_Cartel1_1" xfId="1056"/>
    <cellStyle name="_Header_Cartel1_Cartel2" xfId="1057"/>
    <cellStyle name="_Header_Cartel1_Cartel21" xfId="1058"/>
    <cellStyle name="_Header_Cartel1_Cartel31" xfId="1059"/>
    <cellStyle name="_Header_Cartel1_cash flow  per quarter" xfId="1060"/>
    <cellStyle name="_Header_Cartel1_cash flow c13" xfId="1061"/>
    <cellStyle name="_Header_Cartel1_CASH FLOW TRADING4" xfId="1062"/>
    <cellStyle name="_Header_Cartel1_CF Auto" xfId="1063"/>
    <cellStyle name="_Header_Cartel1_CF Bus Sol" xfId="1064"/>
    <cellStyle name="_Header_Cartel1_CF cash bdg 2005 tot anno" xfId="1065"/>
    <cellStyle name="_Header_Cartel1_CF Comau 2005 FCS-BDG- FY04" xfId="1066"/>
    <cellStyle name="_Header_Cartel1_CF Comau FCST12" xfId="1067"/>
    <cellStyle name="_Header_Cartel1_CF Comau q1 2005-q1 bdg- q12004" xfId="1068"/>
    <cellStyle name="_Header_Cartel1_CF Itedi" xfId="1069"/>
    <cellStyle name="_Header_Cartel1_CF net debt 05-05" xfId="1070"/>
    <cellStyle name="_Header_Cartel1_CF standard" xfId="1071"/>
    <cellStyle name="_Header_Cartel1_CHECK  FCST 1 2005" xfId="1072"/>
    <cellStyle name="_Header_Cartel1_dettagli noa" xfId="1073"/>
    <cellStyle name="_Header_Cartel1_dettagli per memo ROF1" xfId="1074"/>
    <cellStyle name="_Header_Cartel1_e-Cash flow by quarter" xfId="1075"/>
    <cellStyle name="_Header_Cartel1_FLUSSI" xfId="1076"/>
    <cellStyle name="_Header_Cartel1_Iveco cons 06-05" xfId="1077"/>
    <cellStyle name="_Header_Cartel1_Iveco Q2" xfId="1078"/>
    <cellStyle name="_Header_Cartel1_MARELLI FCST1 per GEC" xfId="1079"/>
    <cellStyle name="_Header_Cartel1_ND July BK 2005" xfId="1080"/>
    <cellStyle name="_Header_Cartel1_Q2 nuovi codici SP e CF" xfId="1081"/>
    <cellStyle name="_Header_Cartel1_Restatement DB_oneri_proventi " xfId="1082"/>
    <cellStyle name="_Header_Cartel1_Restatement DB_oneri_proventi (Partially reclassified)" xfId="1083"/>
    <cellStyle name="_Header_Cartel1_Restatement DB_oneri_proventi GN" xfId="1084"/>
    <cellStyle name="_Header_Cartel1_SP Nov BK 2005" xfId="1085"/>
    <cellStyle name="_Header_Cartel1_spnoa" xfId="1086"/>
    <cellStyle name="_Header_Cartel1_Subset BS1" xfId="1087"/>
    <cellStyle name="_Header_Cartel1_Subset PL" xfId="1088"/>
    <cellStyle name="_Header_Cartel1_Teksid Q2" xfId="1089"/>
    <cellStyle name="_Header_Cartel1_trading flow Power_Train_bdg2005" xfId="1090"/>
    <cellStyle name="_Header_Cartel1_Working Capital 30-4-05 - calcolo giorni" xfId="1091"/>
    <cellStyle name="_Header_Cartel2" xfId="1092"/>
    <cellStyle name="_Header_Cartel2_03_CFR Base-Best_4" xfId="1093"/>
    <cellStyle name="_Header_Cartel2_03_IndFin Bdg 04" xfId="1094"/>
    <cellStyle name="_Header_Cartel2_04 Bdgt per CDA 19 01  File 2" xfId="1095"/>
    <cellStyle name="_Header_Cartel2_1" xfId="1096"/>
    <cellStyle name="_Header_Cartel2_CAPEX BUDGET 23 NOV 2004" xfId="1097"/>
    <cellStyle name="_Header_Cartel2_CAPEX_C12_FERRARI" xfId="1098"/>
    <cellStyle name="_Header_Cartel2_Cartel1" xfId="1099"/>
    <cellStyle name="_Header_Cartel2_CNH-FERRARI" xfId="1100"/>
    <cellStyle name="_Header_Cartel2_Dati" xfId="1101"/>
    <cellStyle name="_Header_Cartel2_dettaglio INVESTIMENTI PER SETTORE" xfId="1102"/>
    <cellStyle name="_Header_Cartel2_Grafico capex c12" xfId="1103"/>
    <cellStyle name="_Header_Cartel2_Grafico capex c12 (version 1)" xfId="1104"/>
    <cellStyle name="_Header_Cartel2_Grafico capex c12 ii" xfId="1105"/>
    <cellStyle name="_Header_Cartel2_IndFinIT_Forecast1_04EnglVers" xfId="1106"/>
    <cellStyle name="_Header_Cartel2_INVESTIMENTI PER SETTORE 27.01.04" xfId="1107"/>
    <cellStyle name="_Header_Cartel3" xfId="1108"/>
    <cellStyle name="_Header_Cartel3_1" xfId="1109"/>
    <cellStyle name="_Header_Cartel31" xfId="1110"/>
    <cellStyle name="_Header_cash flow  per quarter" xfId="1111"/>
    <cellStyle name="_Header_Cash flow 2002-2006" xfId="1112"/>
    <cellStyle name="_Header_cash flow 2003 gruppo" xfId="1113"/>
    <cellStyle name="_Header_cash flow a zanconti CF_GEC_27_01_04" xfId="1114"/>
    <cellStyle name="_Header_cash flow c13" xfId="1115"/>
    <cellStyle name="_Header_cash flow di  rof prova con codici" xfId="1116"/>
    <cellStyle name="_Header_cash flow industriali finanziarie" xfId="1117"/>
    <cellStyle name="_Header_cash flow rof 2" xfId="1118"/>
    <cellStyle name="_Header_CASH FLOW TRADING4" xfId="1119"/>
    <cellStyle name="_Header_CashFlow_formatFinance_Q4_F9+3 Full Year" xfId="1120"/>
    <cellStyle name="_Header_CDA27-3-03splitecopat" xfId="1121"/>
    <cellStyle name="_Header_CF cash bdg 2005 tot anno" xfId="1122"/>
    <cellStyle name="_Header_CF Comau 2005 FCS-BDG- FY04" xfId="1123"/>
    <cellStyle name="_Header_CF Comau FCST12" xfId="1124"/>
    <cellStyle name="_Header_CF Comau q1 2005-q1 bdg- q12004" xfId="1125"/>
    <cellStyle name="_Header_CF Fiat Rof5 Analisti" xfId="1126"/>
    <cellStyle name="_Header_CF FORE 2005 essbase by Q" xfId="1127"/>
    <cellStyle name="_Header_CF net debt 04-05" xfId="1128"/>
    <cellStyle name="_Header_CF standard" xfId="1129"/>
    <cellStyle name="_Header_CFR 9 + 3 vs Piano Rilancio_3" xfId="1130"/>
    <cellStyle name="_Header_CFR 9 + 3 vs Piano Rilancio_4" xfId="1131"/>
    <cellStyle name="_Header_CNH " xfId="1132"/>
    <cellStyle name="_Header_CNH PL and BS detailed Fx 06-2004" xfId="1133"/>
    <cellStyle name="_Header_Comau " xfId="1134"/>
    <cellStyle name="_Header_Comau bdg05 frz" xfId="1135"/>
    <cellStyle name="_Header_Comau Proventi Oneri full year" xfId="1136"/>
    <cellStyle name="_Header_Commercial" xfId="1137"/>
    <cellStyle name="_Header_D PFN 31-12- 2002 vs. 31-12-01" xfId="1138"/>
    <cellStyle name="_Header_D PFN 31-12-2003 vs. 31-12-02" xfId="1139"/>
    <cellStyle name="_Header_DATA_ENTRY" xfId="1140"/>
    <cellStyle name="_Header_DB - On Prov Str piano" xfId="1141"/>
    <cellStyle name="_Header_DB - PROV. ON.STRA" xfId="1142"/>
    <cellStyle name="_Header_DB Complessivo 02 03 04" xfId="1143"/>
    <cellStyle name="_Header_DB Discontinuing 031216Rev (version 1)" xfId="1144"/>
    <cellStyle name="_Header_DB OPS Settori DEF 13-11" xfId="1145"/>
    <cellStyle name="_Header_DB_oneri_proventi_straordinari" xfId="1146"/>
    <cellStyle name="_Header_Delta Cambi" xfId="1147"/>
    <cellStyle name="_Header_delta perimetro 2vs ytd" xfId="1148"/>
    <cellStyle name="_Header_DeltaCambi" xfId="1149"/>
    <cellStyle name="_Header_Dett. On. Prov. Op.- Stra. " xfId="1150"/>
    <cellStyle name="_Header_Dett. Prov.On.Op.Stra" xfId="1151"/>
    <cellStyle name="_Header_Dettagli cash Iveco Comau Teksid" xfId="1152"/>
    <cellStyle name="_Header_dettagli per memo ROF1" xfId="1153"/>
    <cellStyle name="_Header_dettaglio INVESTIMENTI PER SETTORE" xfId="1154"/>
    <cellStyle name="_Header_DocxCEO Fcst Rev" xfId="1155"/>
    <cellStyle name="_Header_e-Cash flow by quarter" xfId="1156"/>
    <cellStyle name="_Header_Ferrari" xfId="1157"/>
    <cellStyle name="_Header_File Varianze HD budget 2004" xfId="1158"/>
    <cellStyle name="_Header_Financials" xfId="1159"/>
    <cellStyle name="_Header_FinSec" xfId="1160"/>
    <cellStyle name="_Header_flash a zanconti" xfId="1161"/>
    <cellStyle name="_Header_Flash Comm" xfId="1162"/>
    <cellStyle name="_Header_FREE CASH FLOW" xfId="1163"/>
    <cellStyle name="_Header_FREE CASH FLOW." xfId="1164"/>
    <cellStyle name="_Header_Grafici" xfId="1165"/>
    <cellStyle name="_Header_Grafici Operating Q1" xfId="1166"/>
    <cellStyle name="_Header_Gruppo C13" xfId="1167"/>
    <cellStyle name="_Header_Highlights" xfId="1168"/>
    <cellStyle name="_Header_Ind Fin 2 QT" xfId="1169"/>
    <cellStyle name="_Header_IndFinIT_Forecast1_04EnglVers" xfId="1170"/>
    <cellStyle name="_Header_Invest Tab modificate" xfId="1171"/>
    <cellStyle name="_Header_investimenti CDA 27.02.04" xfId="1172"/>
    <cellStyle name="_Header_INVESTIMENTI PER SETTORE 27.01.04" xfId="1173"/>
    <cellStyle name="_Header_Itedi bdg05 vs C13 2004" xfId="1174"/>
    <cellStyle name="_Header_Iveco " xfId="1175"/>
    <cellStyle name="_Header_Iveco - TDB Quality_15_03_04" xfId="1176"/>
    <cellStyle name="_Header_Iveco 231104" xfId="1177"/>
    <cellStyle name="_Header_Iveco cons 06-05" xfId="1178"/>
    <cellStyle name="_Header_Iveco Q2" xfId="1179"/>
    <cellStyle name="_Header_Iveco_Inv" xfId="1180"/>
    <cellStyle name="_Header_Market&amp;Stock" xfId="1181"/>
    <cellStyle name="_Header_MarketStock" xfId="1182"/>
    <cellStyle name="_Header_Matrice ROxBrand" xfId="1183"/>
    <cellStyle name="_Header_MEMO con TABELLE" xfId="1184"/>
    <cellStyle name="_Header_MIS 22" xfId="1185"/>
    <cellStyle name="_Header_MIS 23" xfId="1186"/>
    <cellStyle name="_Header_MIS 25" xfId="1187"/>
    <cellStyle name="_Header_MIS 26" xfId="1188"/>
    <cellStyle name="_Header_MIS 27" xfId="1189"/>
    <cellStyle name="_Header_MIS2" xfId="1190"/>
    <cellStyle name="_Header_MIS2_1" xfId="1191"/>
    <cellStyle name="_Header_ND July BK 2005" xfId="1192"/>
    <cellStyle name="_Header_Net Debt 04-05" xfId="1193"/>
    <cellStyle name="_Header_On Prov Str C13" xfId="1194"/>
    <cellStyle name="_Header_Operativi e Straordinari CNH" xfId="1195"/>
    <cellStyle name="_Header_Operativi e Straordinari Iveco" xfId="1196"/>
    <cellStyle name="_Header_Perim 2004" xfId="1197"/>
    <cellStyle name="_Header_Perim 2004 e 4 T" xfId="1198"/>
    <cellStyle name="_Header_Pivot ABC" xfId="1199"/>
    <cellStyle name="_Header_Prot_RepComm" xfId="1200"/>
    <cellStyle name="_Header_Q2 nuovi codici SP e CF" xfId="1201"/>
    <cellStyle name="_Header_ROF 03 06" xfId="1202"/>
    <cellStyle name="_Header_ROF APRILE -Giugno" xfId="1203"/>
    <cellStyle name="_Header_Sett.non Ind.- On.Prov.Op.&amp; Straord-Ris.Part. Toro Itedi Bus Sol" xfId="1204"/>
    <cellStyle name="_Header_Sim Plan 05-08" xfId="1205"/>
    <cellStyle name="_Header_SLIDE DETTAGLIO BERLINGIERI" xfId="1206"/>
    <cellStyle name="_Header_Tabella Cambi" xfId="1207"/>
    <cellStyle name="_Header_TDB Master File" xfId="1208"/>
    <cellStyle name="_Header_TDB_Iveco" xfId="1209"/>
    <cellStyle name="_Header_Teksid Proventi Oneri full year" xfId="1210"/>
    <cellStyle name="_Header_Teksid Q2" xfId="1211"/>
    <cellStyle name="_Header_trading flow Power_Train_bdg2005" xfId="1212"/>
    <cellStyle name="_Header_trimestri bozza" xfId="1213"/>
    <cellStyle name="_Header_trimestri bozza1" xfId="1214"/>
    <cellStyle name="_Header_Var Break C13nature" xfId="1215"/>
    <cellStyle name="_Header_Var PdR" xfId="1216"/>
    <cellStyle name="_Header_Varianze" xfId="1217"/>
    <cellStyle name="_Header_varianze Auto" xfId="1218"/>
    <cellStyle name="_Header_Working Capital 30-4-05 - calcolo giorni" xfId="1219"/>
    <cellStyle name="_Header_Working Capital Grafici" xfId="1220"/>
    <cellStyle name="_Header_z-Riconciliazione 2 qt. c.f. analisti" xfId="1221"/>
    <cellStyle name="_Proposition Calendrier 2011reel" xfId="1222"/>
    <cellStyle name="_Proposition Calendrier 2011reel 2" xfId="1223"/>
    <cellStyle name="_Proposition Calendrier 2011reel 2 2" xfId="1224"/>
    <cellStyle name="_Proposition Calendrier 2011reel 2 3" xfId="1225"/>
    <cellStyle name="_Proposition Calendrier 2011reel 3" xfId="1226"/>
    <cellStyle name="_Proposition Calendrier 2011reel 4" xfId="1227"/>
    <cellStyle name="_Row1" xfId="1228"/>
    <cellStyle name="_Row1 2" xfId="1229"/>
    <cellStyle name="_Row1_00 File" xfId="1230"/>
    <cellStyle name="_Row1_01 Operativi e Straordinari vs Bdg &amp; LY SSD Auto" xfId="1231"/>
    <cellStyle name="_Row1_02 CFR" xfId="1232"/>
    <cellStyle name="_Row1_02 CFR Frozen" xfId="1233"/>
    <cellStyle name="_Row1_02 Sintesi" xfId="1234"/>
    <cellStyle name="_Row1_020715_Analisi x Linea (Aggregati)" xfId="1235"/>
    <cellStyle name="_Row1_03 Actl CE SP CFL" xfId="1236"/>
    <cellStyle name="_Row1_03 Bdgt" xfId="1237"/>
    <cellStyle name="_Row1_03 C 13 040217" xfId="1238"/>
    <cellStyle name="_Row1_03 CE SP CFL" xfId="1239"/>
    <cellStyle name="_Row1_03 CFR Old New" xfId="1240"/>
    <cellStyle name="_Row1_03 Linea Actl" xfId="1241"/>
    <cellStyle name="_Row1_03 Memo fcst" xfId="1242"/>
    <cellStyle name="_Row1_03 Trimestralizzato" xfId="1243"/>
    <cellStyle name="_Row1_03_CFR Base-Best" xfId="1244"/>
    <cellStyle name="_Row1_03_CFR Base-Best_4" xfId="1245"/>
    <cellStyle name="_Row1_03_IndFin Bdg 04" xfId="1246"/>
    <cellStyle name="_Row1_03-02-12 Cash Flow Q4  Year end GPS" xfId="1247"/>
    <cellStyle name="_Row1_030321_CE-SPA-CF Fcst 6+6_Mens-Trim_2" xfId="1248"/>
    <cellStyle name="_Row1_030527_Piano di Rilancio" xfId="1249"/>
    <cellStyle name="_Row1_031014_DB OPStr" xfId="1250"/>
    <cellStyle name="_Row1_031121_analisi trim bdg04" xfId="1251"/>
    <cellStyle name="_Row1_031212_DB OPS" xfId="1252"/>
    <cellStyle name="_Row1_031222_DB OPS" xfId="1253"/>
    <cellStyle name="_Row1_04 Bdgt per CDA 19 01  File 2" xfId="1254"/>
    <cellStyle name="_Row1_04 Bdgt per CDA 19 01 s c" xfId="1255"/>
    <cellStyle name="_Row1_04 CFR2_MeseProgr." xfId="1256"/>
    <cellStyle name="_Row1_04 OPSt 02 07" xfId="1257"/>
    <cellStyle name="_Row1_040212_CNH Variance Analysis Delivered v1" xfId="1258"/>
    <cellStyle name="_Row1_040226_Report Varianze" xfId="1259"/>
    <cellStyle name="_Row1_05 bdg ridotto" xfId="1260"/>
    <cellStyle name="_Row1_05 Bdgt per CDA 19 01" xfId="1261"/>
    <cellStyle name="_Row1_05 CFR 1" xfId="1262"/>
    <cellStyle name="_Row1_05 CFR 1 Frozen" xfId="1263"/>
    <cellStyle name="_Row1_05 Linea ROF" xfId="1264"/>
    <cellStyle name="_Row1_06 Marelli Proventi Oneri full year" xfId="1265"/>
    <cellStyle name="_Row1_06_DBOPS_Actl_C13" xfId="1266"/>
    <cellStyle name="_Row1_08 Cambi" xfId="1267"/>
    <cellStyle name="_Row1_08 Impatto cambi" xfId="1268"/>
    <cellStyle name="_Row1_08 Memo 9 + 3" xfId="1269"/>
    <cellStyle name="_Row1_08 Memo ROF Last" xfId="1270"/>
    <cellStyle name="_Row1_08 Settori Settembre" xfId="1271"/>
    <cellStyle name="_Row1_09 Actl CE SP CFL" xfId="1272"/>
    <cellStyle name="_Row1_09 OP Str" xfId="1273"/>
    <cellStyle name="_Row1_09-CNH Flash report-2004_DB_frz_bis" xfId="1274"/>
    <cellStyle name="_Row1_10 Summary" xfId="1275"/>
    <cellStyle name="_Row1_12 flash" xfId="1276"/>
    <cellStyle name="_Row1_13 Margini di Miglior.FERRARI" xfId="1277"/>
    <cellStyle name="_Row1_13 Margini di Miglior.MARELLI" xfId="1278"/>
    <cellStyle name="_Row1_24-02-12 Cash Flow Q4 &amp; Year end GPS" xfId="1279"/>
    <cellStyle name="_Row1_a-D PFN 31-12-2003 vs. 31-12-02" xfId="1280"/>
    <cellStyle name="_Row1_Analisi_Varianze" xfId="1281"/>
    <cellStyle name="_Row1_arg" xfId="1282"/>
    <cellStyle name="_Row1_ASaetta2" xfId="1283"/>
    <cellStyle name="_Row1_ASaetta3" xfId="1284"/>
    <cellStyle name="_Row1_ASaetta6" xfId="1285"/>
    <cellStyle name="_Row1_Auto " xfId="1286"/>
    <cellStyle name="_Row1_Avio Graf" xfId="1287"/>
    <cellStyle name="_Row1_Avio Proventi Oneri full year" xfId="1288"/>
    <cellStyle name="_Row1_B.S. Graf. ROF5 II°Q e 6ytd" xfId="1289"/>
    <cellStyle name="_Row1_B.S.Dett. Prov.On.Op.Stra" xfId="1290"/>
    <cellStyle name="_Row1_B.Sol. Prov.On.OP.STRA.DEF" xfId="1291"/>
    <cellStyle name="_Row1_Bdg '04 cons" xfId="1292"/>
    <cellStyle name="_Row1_BDG 2004 A-TOTALE SETTORE capogruppo" xfId="1293"/>
    <cellStyle name="_Row1_BDG 2004 BU INDUSTRIALI" xfId="1294"/>
    <cellStyle name="_Row1_BDG 2004 TOTALE SETTORE FIAT" xfId="1295"/>
    <cellStyle name="_Row1_BDG 2004 TOTALE SETTORE_rev" xfId="1296"/>
    <cellStyle name="_Row1_Book5" xfId="1297"/>
    <cellStyle name="_Row1_BS" xfId="1298"/>
    <cellStyle name="_Row1_Bus. Sol. ON. PROV. OP. - STRA" xfId="1299"/>
    <cellStyle name="_Row1_BUS.SOL. - Var. R.O. 3Q-9ytd" xfId="1300"/>
    <cellStyle name="_Row1_C12 CESP x SETT" xfId="1301"/>
    <cellStyle name="_Row1_C12_ Cash flow 2 last" xfId="1302"/>
    <cellStyle name="_Row1_caricamento quarter 1" xfId="1303"/>
    <cellStyle name="_Row1_Cartel1" xfId="1304"/>
    <cellStyle name="_Row1_Cartel1_Foglio1" xfId="1305"/>
    <cellStyle name="_Row1_Cartel1_SBP Variance Analysis_YonY_New_10-07" xfId="1306"/>
    <cellStyle name="_Row1_Cartel2" xfId="1307"/>
    <cellStyle name="_Row1_Cartel2_03_CFR Base-Best_4" xfId="1308"/>
    <cellStyle name="_Row1_Cartel2_03_IndFin Bdg 04" xfId="1309"/>
    <cellStyle name="_Row1_Cartel2_04 Bdgt per CDA 19 01  File 2" xfId="1310"/>
    <cellStyle name="_Row1_Cartel2_CAPEX BUDGET 23 NOV 2004" xfId="1311"/>
    <cellStyle name="_Row1_Cartel2_CAPEX_C12_FERRARI" xfId="1312"/>
    <cellStyle name="_Row1_Cartel2_Cartel1" xfId="1313"/>
    <cellStyle name="_Row1_Cartel2_CNH-FERRARI" xfId="1314"/>
    <cellStyle name="_Row1_Cartel2_Dati" xfId="1315"/>
    <cellStyle name="_Row1_Cartel2_dettaglio INVESTIMENTI PER SETTORE" xfId="1316"/>
    <cellStyle name="_Row1_Cartel2_Grafico capex c12" xfId="1317"/>
    <cellStyle name="_Row1_Cartel2_Grafico capex c12 (version 1)" xfId="1318"/>
    <cellStyle name="_Row1_Cartel2_Grafico capex c12 ii" xfId="1319"/>
    <cellStyle name="_Row1_Cartel2_IndFinIT_Forecast1_04EnglVers" xfId="1320"/>
    <cellStyle name="_Row1_Cartel2_INVESTIMENTI PER SETTORE 27.01.04" xfId="1321"/>
    <cellStyle name="_Row1_Cartel3" xfId="1322"/>
    <cellStyle name="_Row1_Cartel3_1" xfId="1323"/>
    <cellStyle name="_Row1_Cartel31" xfId="1324"/>
    <cellStyle name="_Row1_Cartel4" xfId="1325"/>
    <cellStyle name="_Row1_cash flow  per quarter" xfId="1326"/>
    <cellStyle name="_Row1_Cash flow 2002-2006" xfId="1327"/>
    <cellStyle name="_Row1_cash flow 2003 gruppo" xfId="1328"/>
    <cellStyle name="_Row1_cash flow c13" xfId="1329"/>
    <cellStyle name="_Row1_cash flow di  rof prova con codici" xfId="1330"/>
    <cellStyle name="_Row1_cash flow industriali finanziarie" xfId="1331"/>
    <cellStyle name="_Row1_cash flow rof 2" xfId="1332"/>
    <cellStyle name="_Row1_CashFlow_formatFinance_Q4_F9+3 Full Year" xfId="1333"/>
    <cellStyle name="_Row1_CDA27-3-03splitecopat" xfId="1334"/>
    <cellStyle name="_Row1_Ce" xfId="1335"/>
    <cellStyle name="_Row1_CE italian gaap" xfId="1336"/>
    <cellStyle name="_Row1_CF Fiat Rof5 Analisti" xfId="1337"/>
    <cellStyle name="_Row1_CFR 9 + 3 vs Piano Rilancio_3" xfId="1338"/>
    <cellStyle name="_Row1_CNH " xfId="1339"/>
    <cellStyle name="_Row1_Comau " xfId="1340"/>
    <cellStyle name="_Row1_Comau Proventi Oneri full year" xfId="1341"/>
    <cellStyle name="_Row1_D PFN 31-12- 2002 vs. 31-12-01" xfId="1342"/>
    <cellStyle name="_Row1_D PFN 31-12-2003 vs. 31-12-02" xfId="1343"/>
    <cellStyle name="_Row1_DATA_ENTRY" xfId="1344"/>
    <cellStyle name="_Row1_DB - On Prov Str piano" xfId="1345"/>
    <cellStyle name="_Row1_DB - PROV. ON.STRA" xfId="1346"/>
    <cellStyle name="_Row1_DB Complessivo 02 03 04" xfId="1347"/>
    <cellStyle name="_Row1_DB Discontinuing 031216Rev (version 1)" xfId="1348"/>
    <cellStyle name="_Row1_DB OPS Settori DEF 13-11" xfId="1349"/>
    <cellStyle name="_Row1_DB_oneri_proventi_straordinari" xfId="1350"/>
    <cellStyle name="_Row1_Delta Cambi" xfId="1351"/>
    <cellStyle name="_Row1_delta perimetro 2vs ytd" xfId="1352"/>
    <cellStyle name="_Row1_Dett. On. Prov. Op.- Stra. " xfId="1353"/>
    <cellStyle name="_Row1_Dett. Prov.On.Op.Stra" xfId="1354"/>
    <cellStyle name="_Row1_dettagli per memo ROF1" xfId="1355"/>
    <cellStyle name="_Row1_dettaglio INVESTIMENTI PER SETTORE" xfId="1356"/>
    <cellStyle name="_Row1_DocxCEO Fcst Rev" xfId="1357"/>
    <cellStyle name="_Row1_e-Cash flow by quarter" xfId="1358"/>
    <cellStyle name="_Row1_EFFNAT" xfId="1359"/>
    <cellStyle name="_Row1_Ferrari" xfId="1360"/>
    <cellStyle name="_Row1_file di base finale" xfId="1361"/>
    <cellStyle name="_Row1_file di base gps non frozen" xfId="1362"/>
    <cellStyle name="_Row1_Flash Comm" xfId="1363"/>
    <cellStyle name="_Row1_Foglio2" xfId="1364"/>
    <cellStyle name="_Row1_FREE CASH FLOW" xfId="1365"/>
    <cellStyle name="_Row1_FREE CASH FLOW." xfId="1366"/>
    <cellStyle name="_Row1_Grafici" xfId="1367"/>
    <cellStyle name="_Row1_Grafici Operating Q1" xfId="1368"/>
    <cellStyle name="_Row1_HIGH" xfId="1369"/>
    <cellStyle name="_Row1_high lg" xfId="1370"/>
    <cellStyle name="_Row1_Highlights" xfId="1371"/>
    <cellStyle name="_Row1_HIGHLIGHTS PRE BUDGET2007" xfId="1372"/>
    <cellStyle name="_Row1_Ind Fin 2 QT" xfId="1373"/>
    <cellStyle name="_Row1_IndFinIT_Forecast1_04EnglVers" xfId="1374"/>
    <cellStyle name="_Row1_Invest Tab modificate" xfId="1375"/>
    <cellStyle name="_Row1_investimenti CDA 27.02.04" xfId="1376"/>
    <cellStyle name="_Row1_INVESTIMENTI PER SETTORE 27.01.04" xfId="1377"/>
    <cellStyle name="_Row1_ITEDI - Prov. On. OP. STRA. BDG 04" xfId="1378"/>
    <cellStyle name="_Row1_Iveco " xfId="1379"/>
    <cellStyle name="_Row1_Iveco - TDB Quality_15_03_04" xfId="1380"/>
    <cellStyle name="_Row1_Marelli BE GEC" xfId="1381"/>
    <cellStyle name="_Row1_Marelli Q2" xfId="1382"/>
    <cellStyle name="_Row1_MEMO con TABELLE" xfId="1383"/>
    <cellStyle name="_Row1_MIS 22" xfId="1384"/>
    <cellStyle name="_Row1_MIS 23" xfId="1385"/>
    <cellStyle name="_Row1_MIS 25" xfId="1386"/>
    <cellStyle name="_Row1_MIS 26" xfId="1387"/>
    <cellStyle name="_Row1_MIS2" xfId="1388"/>
    <cellStyle name="_Row1_MIS2_1" xfId="1389"/>
    <cellStyle name="_Row1_MOD-PRINCIPALI INIZIATIVE1" xfId="1390"/>
    <cellStyle name="_Row1_MODUL_BDG04_SETTORE SERVIZI" xfId="1391"/>
    <cellStyle name="_Row1_modulistica budget 2005 TRADING PROFIT PER PAESE" xfId="1392"/>
    <cellStyle name="_Row1_modulistica budget 20052" xfId="1393"/>
    <cellStyle name="_Row1_modulistica rolling 2006" xfId="1394"/>
    <cellStyle name="_Row1_On Prov Str C13" xfId="1395"/>
    <cellStyle name="_Row1_Operativi e Straordinari CNH" xfId="1396"/>
    <cellStyle name="_Row1_Operativi e Straordinari Iveco" xfId="1397"/>
    <cellStyle name="_Row1_P&amp;L" xfId="1398"/>
    <cellStyle name="_Row1_Perim 2004 e 4 T" xfId="1399"/>
    <cellStyle name="_Row1_Pivot ABC" xfId="1400"/>
    <cellStyle name="_Row1_Proposta schema Cash Flow" xfId="1401"/>
    <cellStyle name="_Row1_Proposta schema Cash Flow1" xfId="1402"/>
    <cellStyle name="_Row1_Prot_RepComm" xfId="1403"/>
    <cellStyle name="_Row1_Restatement DB_oneri_proventi " xfId="1404"/>
    <cellStyle name="_Row1_Restatement DB_oneri_proventi (Partially reclassified)" xfId="1405"/>
    <cellStyle name="_Row1_Restatement DB_oneri_proventi GN" xfId="1406"/>
    <cellStyle name="_Row1_Riepilogo Italia" xfId="1407"/>
    <cellStyle name="_Row1_ROF 03 06" xfId="1408"/>
    <cellStyle name="_Row1_SBP Variance Analysis_YonY_New_10-07" xfId="1409"/>
    <cellStyle name="_Row1_scorte_new" xfId="1410"/>
    <cellStyle name="_Row1_Sett.non Ind.- On.Prov.Op.&amp; Straord-Ris.Part. Toro Itedi Bus Sol" xfId="1411"/>
    <cellStyle name="_Row1_Sim Plan 05-08" xfId="1412"/>
    <cellStyle name="_Row1_TDB Master File" xfId="1413"/>
    <cellStyle name="_Row1_TDB_FIAT_Budget" xfId="1414"/>
    <cellStyle name="_Row1_TDB_FIAT_IAS" xfId="1415"/>
    <cellStyle name="_Row1_TDB_FIAT_Piano" xfId="1416"/>
    <cellStyle name="_Row1_TDB_Iveco" xfId="1417"/>
    <cellStyle name="_Row1_Teksid Proventi Oneri full year" xfId="1418"/>
    <cellStyle name="_Row1_trimestri bozza" xfId="1419"/>
    <cellStyle name="_Row1_trimestri bozza1" xfId="1420"/>
    <cellStyle name="_Row1_Varianze" xfId="1421"/>
    <cellStyle name="_Row1_varianze Auto" xfId="1422"/>
    <cellStyle name="_Row1_Varianze budget-piano" xfId="1423"/>
    <cellStyle name="_Row1_Varianze CNH" xfId="1424"/>
    <cellStyle name="_Row1_Varianze IVECO" xfId="1425"/>
    <cellStyle name="_Row1_Varianze RO 1^rev" xfId="1426"/>
    <cellStyle name="_Row1_VarianzeRAG104" xfId="1427"/>
    <cellStyle name="_Row1_work cap det" xfId="1428"/>
    <cellStyle name="_Row1_Working Capital Grafici" xfId="1429"/>
    <cellStyle name="_Row1_z-Riconciliazione 2 qt. c.f. analisti" xfId="1430"/>
    <cellStyle name="_Row2" xfId="1431"/>
    <cellStyle name="_Row2 2" xfId="1432"/>
    <cellStyle name="_Row2 3" xfId="1433"/>
    <cellStyle name="_Row2_00 File" xfId="1434"/>
    <cellStyle name="_Row2_01 Operativi e Straordinari vs Bdg &amp; LY SSD Auto" xfId="1435"/>
    <cellStyle name="_Row2_02 CFR" xfId="1436"/>
    <cellStyle name="_Row2_02 CFR Frozen" xfId="1437"/>
    <cellStyle name="_Row2_02 Sintesi" xfId="1438"/>
    <cellStyle name="_Row2_020715_Analisi x Linea (Aggregati)" xfId="1439"/>
    <cellStyle name="_Row2_03 Actl CE SP CFL" xfId="1440"/>
    <cellStyle name="_Row2_03 Bdgt" xfId="1441"/>
    <cellStyle name="_Row2_03 C 13 040217" xfId="1442"/>
    <cellStyle name="_Row2_03 CE SP CFL" xfId="1443"/>
    <cellStyle name="_Row2_03 CFR Old New" xfId="1444"/>
    <cellStyle name="_Row2_03 Linea Actl" xfId="1445"/>
    <cellStyle name="_Row2_03 Memo fcst" xfId="1446"/>
    <cellStyle name="_Row2_03 Trimestralizzato" xfId="1447"/>
    <cellStyle name="_Row2_03_CFR Base-Best" xfId="1448"/>
    <cellStyle name="_Row2_03_CFR Base-Best_4" xfId="1449"/>
    <cellStyle name="_Row2_03_IndFin Bdg 04" xfId="1450"/>
    <cellStyle name="_Row2_03-02-12 Cash Flow Q4  Year end GPS" xfId="1451"/>
    <cellStyle name="_Row2_030321_CE-SPA-CF Fcst 6+6_Mens-Trim_2" xfId="1452"/>
    <cellStyle name="_Row2_030527_Piano di Rilancio" xfId="1453"/>
    <cellStyle name="_Row2_031014_DB OPStr" xfId="1454"/>
    <cellStyle name="_Row2_031121_analisi trim bdg04" xfId="1455"/>
    <cellStyle name="_Row2_031212_DB OPS" xfId="1456"/>
    <cellStyle name="_Row2_031222_DB OPS" xfId="1457"/>
    <cellStyle name="_Row2_04 Bdgt per CDA 19 01  File 2" xfId="1458"/>
    <cellStyle name="_Row2_04 Bdgt per CDA 19 01 s c" xfId="1459"/>
    <cellStyle name="_Row2_04 CFR2_MeseProgr." xfId="1460"/>
    <cellStyle name="_Row2_04 OPSt 02 07" xfId="1461"/>
    <cellStyle name="_Row2_040226_Report Varianze" xfId="1462"/>
    <cellStyle name="_Row2_05 bdg ridotto" xfId="1463"/>
    <cellStyle name="_Row2_05 Bdgt per CDA 19 01" xfId="1464"/>
    <cellStyle name="_Row2_05 CFR 1" xfId="1465"/>
    <cellStyle name="_Row2_05 CFR 1 Frozen" xfId="1466"/>
    <cellStyle name="_Row2_05 Linea ROF" xfId="1467"/>
    <cellStyle name="_Row2_06 Marelli Proventi Oneri full year" xfId="1468"/>
    <cellStyle name="_Row2_06_DBOPS_Actl_C13" xfId="1469"/>
    <cellStyle name="_Row2_08 Cambi" xfId="1470"/>
    <cellStyle name="_Row2_08 Impatto cambi" xfId="1471"/>
    <cellStyle name="_Row2_08 Memo 9 + 3" xfId="1472"/>
    <cellStyle name="_Row2_08 Memo ROF Last" xfId="1473"/>
    <cellStyle name="_Row2_08 Settori Settembre" xfId="1474"/>
    <cellStyle name="_Row2_09 Actl CE SP CFL" xfId="1475"/>
    <cellStyle name="_Row2_09 OP Str" xfId="1476"/>
    <cellStyle name="_Row2_09-CNH Flash report-2004_DB_frz_bis" xfId="1477"/>
    <cellStyle name="_Row2_10 Summary" xfId="1478"/>
    <cellStyle name="_Row2_12 flash" xfId="1479"/>
    <cellStyle name="_Row2_13 Margini di Miglior.FERRARI" xfId="1480"/>
    <cellStyle name="_Row2_13 Margini di Miglior.MARELLI" xfId="1481"/>
    <cellStyle name="_Row2_24-02-12 Cash Flow Q4 &amp; Year end GPS" xfId="1482"/>
    <cellStyle name="_Row2_a-D PFN 31-12-2003 vs. 31-12-02" xfId="1483"/>
    <cellStyle name="_Row2_arg" xfId="1484"/>
    <cellStyle name="_Row2_ASaetta2" xfId="1485"/>
    <cellStyle name="_Row2_ASaetta3" xfId="1486"/>
    <cellStyle name="_Row2_ASaetta6" xfId="1487"/>
    <cellStyle name="_Row2_Auto " xfId="1488"/>
    <cellStyle name="_Row2_Avio Graf" xfId="1489"/>
    <cellStyle name="_Row2_Avio Proventi Oneri full year" xfId="1490"/>
    <cellStyle name="_Row2_B.S. Graf. ROF5 II°Q e 6ytd" xfId="1491"/>
    <cellStyle name="_Row2_B.S.Dett. Prov.On.Op.Stra" xfId="1492"/>
    <cellStyle name="_Row2_B.Sol. Prov.On.OP.STRA.DEF" xfId="1493"/>
    <cellStyle name="_Row2_BS" xfId="1494"/>
    <cellStyle name="_Row2_Bus. Sol. ON. PROV. OP. - STRA" xfId="1495"/>
    <cellStyle name="_Row2_BUS.SOL. - Var. R.O. 3Q-9ytd" xfId="1496"/>
    <cellStyle name="_Row2_C12 CESP x SETT" xfId="1497"/>
    <cellStyle name="_Row2_C12_ Cash flow 2 last" xfId="1498"/>
    <cellStyle name="_Row2_caricamento quarter 1" xfId="1499"/>
    <cellStyle name="_Row2_Cartel1" xfId="1500"/>
    <cellStyle name="_Row2_Cartel1_Foglio1" xfId="1501"/>
    <cellStyle name="_Row2_Cartel2" xfId="1502"/>
    <cellStyle name="_Row2_Cartel2_03_CFR Base-Best_4" xfId="1503"/>
    <cellStyle name="_Row2_Cartel2_03_IndFin Bdg 04" xfId="1504"/>
    <cellStyle name="_Row2_Cartel2_04 Bdgt per CDA 19 01  File 2" xfId="1505"/>
    <cellStyle name="_Row2_Cartel2_CAPEX BUDGET 23 NOV 2004" xfId="1506"/>
    <cellStyle name="_Row2_Cartel2_CAPEX_C12_FERRARI" xfId="1507"/>
    <cellStyle name="_Row2_Cartel2_Cartel1" xfId="1508"/>
    <cellStyle name="_Row2_Cartel2_CNH-FERRARI" xfId="1509"/>
    <cellStyle name="_Row2_Cartel2_Dati" xfId="1510"/>
    <cellStyle name="_Row2_Cartel2_dettaglio INVESTIMENTI PER SETTORE" xfId="1511"/>
    <cellStyle name="_Row2_Cartel2_Grafico capex c12" xfId="1512"/>
    <cellStyle name="_Row2_Cartel2_Grafico capex c12 (version 1)" xfId="1513"/>
    <cellStyle name="_Row2_Cartel2_Grafico capex c12 ii" xfId="1514"/>
    <cellStyle name="_Row2_Cartel2_IndFinIT_Forecast1_04EnglVers" xfId="1515"/>
    <cellStyle name="_Row2_Cartel2_INVESTIMENTI PER SETTORE 27.01.04" xfId="1516"/>
    <cellStyle name="_Row2_Cartel3" xfId="1517"/>
    <cellStyle name="_Row2_Cartel3_1" xfId="1518"/>
    <cellStyle name="_Row2_Cartel31" xfId="1519"/>
    <cellStyle name="_Row2_cash flow  per quarter" xfId="1520"/>
    <cellStyle name="_Row2_Cash flow 2002-2006" xfId="1521"/>
    <cellStyle name="_Row2_cash flow 2003 gruppo" xfId="1522"/>
    <cellStyle name="_Row2_cash flow c13" xfId="1523"/>
    <cellStyle name="_Row2_cash flow di  rof prova con codici" xfId="1524"/>
    <cellStyle name="_Row2_cash flow industriali finanziarie" xfId="1525"/>
    <cellStyle name="_Row2_cash flow rof 2" xfId="1526"/>
    <cellStyle name="_Row2_CashFlow_formatFinance_Q4_F9+3 Full Year" xfId="1527"/>
    <cellStyle name="_Row2_CDA27-3-03splitecopat" xfId="1528"/>
    <cellStyle name="_Row2_Ce" xfId="1529"/>
    <cellStyle name="_Row2_CE italian gaap" xfId="1530"/>
    <cellStyle name="_Row2_CF Fiat Rof5 Analisti" xfId="1531"/>
    <cellStyle name="_Row2_CFR 9 + 3 vs Piano Rilancio_3" xfId="1532"/>
    <cellStyle name="_Row2_CNH " xfId="1533"/>
    <cellStyle name="_Row2_Comau " xfId="1534"/>
    <cellStyle name="_Row2_Comau Proventi Oneri full year" xfId="1535"/>
    <cellStyle name="_Row2_D PFN 31-12- 2002 vs. 31-12-01" xfId="1536"/>
    <cellStyle name="_Row2_D PFN 31-12-2003 vs. 31-12-02" xfId="1537"/>
    <cellStyle name="_Row2_DATA_ENTRY" xfId="1538"/>
    <cellStyle name="_Row2_DB - On Prov Str piano" xfId="1539"/>
    <cellStyle name="_Row2_DB - PROV. ON.STRA" xfId="1540"/>
    <cellStyle name="_Row2_DB Complessivo 02 03 04" xfId="1541"/>
    <cellStyle name="_Row2_DB Discontinuing 031216Rev (version 1)" xfId="1542"/>
    <cellStyle name="_Row2_DB OPS Settori DEF 13-11" xfId="1543"/>
    <cellStyle name="_Row2_DB_oneri_proventi_straordinari" xfId="1544"/>
    <cellStyle name="_Row2_Delta Cambi" xfId="1545"/>
    <cellStyle name="_Row2_delta perimetro 2vs ytd" xfId="1546"/>
    <cellStyle name="_Row2_Dett. On. Prov. Op.- Stra. " xfId="1547"/>
    <cellStyle name="_Row2_Dett. Prov.On.Op.Stra" xfId="1548"/>
    <cellStyle name="_Row2_dettagli per memo ROF1" xfId="1549"/>
    <cellStyle name="_Row2_DocxCEO Fcst Rev" xfId="1550"/>
    <cellStyle name="_Row2_e-Cash flow by quarter" xfId="1551"/>
    <cellStyle name="_Row2_Ferrari" xfId="1552"/>
    <cellStyle name="_Row2_file di base finale" xfId="1553"/>
    <cellStyle name="_Row2_file di base gps non frozen" xfId="1554"/>
    <cellStyle name="_Row2_Flash Comm" xfId="1555"/>
    <cellStyle name="_Row2_FREE CASH FLOW" xfId="1556"/>
    <cellStyle name="_Row2_FREE CASH FLOW." xfId="1557"/>
    <cellStyle name="_Row2_Grafici" xfId="1558"/>
    <cellStyle name="_Row2_Grafici Operating Q1" xfId="1559"/>
    <cellStyle name="_Row2_Highlights" xfId="1560"/>
    <cellStyle name="_Row2_Ind Fin 2 QT" xfId="1561"/>
    <cellStyle name="_Row2_IndFinIT_Forecast1_04EnglVers" xfId="1562"/>
    <cellStyle name="_Row2_Invest Tab modificate" xfId="1563"/>
    <cellStyle name="_Row2_investimenti CDA 27.02.04" xfId="1564"/>
    <cellStyle name="_Row2_Iveco " xfId="1565"/>
    <cellStyle name="_Row2_Iveco - TDB Quality_15_03_04" xfId="1566"/>
    <cellStyle name="_Row2_MEMO con TABELLE" xfId="1567"/>
    <cellStyle name="_Row2_MIS 22" xfId="1568"/>
    <cellStyle name="_Row2_MIS 23" xfId="1569"/>
    <cellStyle name="_Row2_MIS 25" xfId="1570"/>
    <cellStyle name="_Row2_MIS 26" xfId="1571"/>
    <cellStyle name="_Row2_MIS2" xfId="1572"/>
    <cellStyle name="_Row2_MIS2_1" xfId="1573"/>
    <cellStyle name="_Row2_modulistica budget 2005 TRADING PROFIT PER PAESE" xfId="1574"/>
    <cellStyle name="_Row2_On Prov Str C13" xfId="1575"/>
    <cellStyle name="_Row2_Operativi e Straordinari CNH" xfId="1576"/>
    <cellStyle name="_Row2_Operativi e Straordinari Iveco" xfId="1577"/>
    <cellStyle name="_Row2_Perim 2004 e 4 T" xfId="1578"/>
    <cellStyle name="_Row2_Pivot ABC" xfId="1579"/>
    <cellStyle name="_Row2_Proposta schema Cash Flow" xfId="1580"/>
    <cellStyle name="_Row2_Proposta schema Cash Flow1" xfId="1581"/>
    <cellStyle name="_Row2_Prot_RepComm" xfId="1582"/>
    <cellStyle name="_Row2_Restatement DB_oneri_proventi " xfId="1583"/>
    <cellStyle name="_Row2_Restatement DB_oneri_proventi (Partially reclassified)" xfId="1584"/>
    <cellStyle name="_Row2_Restatement DB_oneri_proventi GN" xfId="1585"/>
    <cellStyle name="_Row2_ROF 03 06" xfId="1586"/>
    <cellStyle name="_Row2_Sett.non Ind.- On.Prov.Op.&amp; Straord-Ris.Part. Toro Itedi Bus Sol" xfId="1587"/>
    <cellStyle name="_Row2_Sim Plan 05-08" xfId="1588"/>
    <cellStyle name="_Row2_TDB Master File" xfId="1589"/>
    <cellStyle name="_Row2_TDB_FIAT_Budget" xfId="1590"/>
    <cellStyle name="_Row2_TDB_Iveco" xfId="1591"/>
    <cellStyle name="_Row2_Teksid Proventi Oneri full year" xfId="1592"/>
    <cellStyle name="_Row2_trimestri bozza" xfId="1593"/>
    <cellStyle name="_Row2_trimestri bozza1" xfId="1594"/>
    <cellStyle name="_Row2_Varianze" xfId="1595"/>
    <cellStyle name="_Row2_varianze Auto" xfId="1596"/>
    <cellStyle name="_Row2_Working Capital Grafici" xfId="1597"/>
    <cellStyle name="_Row2_z-Riconciliazione 2 qt. c.f. analisti" xfId="1598"/>
    <cellStyle name="_Row3" xfId="1599"/>
    <cellStyle name="_Row3 2" xfId="1600"/>
    <cellStyle name="_Row3_09-CNH Flash report-2004_DB_frz_bis" xfId="1601"/>
    <cellStyle name="_Row3_arg" xfId="1602"/>
    <cellStyle name="_Row3_CF Fiat Rof5 Analisti" xfId="1603"/>
    <cellStyle name="_Row3_MIS2" xfId="1604"/>
    <cellStyle name="_Row3_z-Riconciliazione 2 qt. c.f. analisti" xfId="1605"/>
    <cellStyle name="_Row4" xfId="1606"/>
    <cellStyle name="_Row4 2" xfId="1607"/>
    <cellStyle name="_Row4_09-CNH Flash report-2004_DB_frz_bis" xfId="1608"/>
    <cellStyle name="_Row4_arg" xfId="1609"/>
    <cellStyle name="_Row4_CF Fiat Rof5 Analisti" xfId="1610"/>
    <cellStyle name="_Row4_MIS2" xfId="1611"/>
    <cellStyle name="_Row4_z-Riconciliazione 2 qt. c.f. analisti" xfId="1612"/>
    <cellStyle name="_Row5" xfId="1613"/>
    <cellStyle name="_Row5 2" xfId="1614"/>
    <cellStyle name="_Row5_09-CNH Flash report-2004_DB_frz_bis" xfId="1615"/>
    <cellStyle name="_Row5_arg" xfId="1616"/>
    <cellStyle name="_Row5_CF Fiat Rof5 Analisti" xfId="1617"/>
    <cellStyle name="_Row5_MIS2" xfId="1618"/>
    <cellStyle name="_Row5_z-Riconciliazione 2 qt. c.f. analisti" xfId="1619"/>
    <cellStyle name="_Row6" xfId="1620"/>
    <cellStyle name="_Row6 2" xfId="1621"/>
    <cellStyle name="_Row6_09-CNH Flash report-2004_DB_frz_bis" xfId="1622"/>
    <cellStyle name="_Row6_arg" xfId="1623"/>
    <cellStyle name="_Row6_CF Fiat Rof5 Analisti" xfId="1624"/>
    <cellStyle name="_Row6_MIS2" xfId="1625"/>
    <cellStyle name="_Row6_z-Riconciliazione 2 qt. c.f. analisti" xfId="1626"/>
    <cellStyle name="_Row7" xfId="1627"/>
    <cellStyle name="_Row7 2" xfId="1628"/>
    <cellStyle name="_Row7_09-CNH Flash report-2004_DB_frz_bis" xfId="1629"/>
    <cellStyle name="_Row7_arg" xfId="1630"/>
    <cellStyle name="_Row7_CF Fiat Rof5 Analisti" xfId="1631"/>
    <cellStyle name="_Row7_MIS2" xfId="1632"/>
    <cellStyle name="_Row7_z-Riconciliazione 2 qt. c.f. analisti" xfId="1633"/>
    <cellStyle name="•W_Door_Con asia" xfId="1634"/>
    <cellStyle name="\¦ÏÝÌnCp[N" xfId="1635"/>
    <cellStyle name="nCp[N" xfId="1636"/>
    <cellStyle name="W_ÊÞÝÆÝ¸Þvæ\" xfId="1637"/>
    <cellStyle name="1000-sep (2 dec)_Simaff OFA 1012 2001 BP2002 " xfId="1638"/>
    <cellStyle name="1000-sep (heltal)_Simaff OFA 1012 2001 BP2002 " xfId="1639"/>
    <cellStyle name="20 % - Akzent1 2" xfId="1640"/>
    <cellStyle name="20 % - Akzent1 2 2" xfId="1641"/>
    <cellStyle name="20 % - Akzent1 2 2 2" xfId="1642"/>
    <cellStyle name="20 % - Akzent1 2 2 2 2" xfId="1643"/>
    <cellStyle name="20 % - Akzent1 2 2 3" xfId="1644"/>
    <cellStyle name="20 % - Akzent1 2 2 3 2" xfId="1645"/>
    <cellStyle name="20 % - Akzent1 2 2 4" xfId="1646"/>
    <cellStyle name="20 % - Akzent1 2 2 4 2" xfId="1647"/>
    <cellStyle name="20 % - Akzent1 2 2 5" xfId="1648"/>
    <cellStyle name="20 % - Akzent1 2 2 5 2" xfId="1649"/>
    <cellStyle name="20 % - Akzent1 2 2 6" xfId="1650"/>
    <cellStyle name="20 % - Akzent1 2 3" xfId="1651"/>
    <cellStyle name="20 % - Akzent1 2 3 2" xfId="1652"/>
    <cellStyle name="20 % - Akzent1 2 4" xfId="1653"/>
    <cellStyle name="20 % - Akzent1 2 4 2" xfId="1654"/>
    <cellStyle name="20 % - Akzent1 2 5" xfId="1655"/>
    <cellStyle name="20 % - Akzent1 2 5 2" xfId="1656"/>
    <cellStyle name="20 % - Akzent1 2 6" xfId="1657"/>
    <cellStyle name="20 % - Akzent1 2 6 2" xfId="1658"/>
    <cellStyle name="20 % - Akzent1 2 7" xfId="1659"/>
    <cellStyle name="20 % - Akzent1 3" xfId="1660"/>
    <cellStyle name="20 % - Akzent1 3 2" xfId="1661"/>
    <cellStyle name="20 % - Akzent1 3 2 2" xfId="1662"/>
    <cellStyle name="20 % - Akzent1 3 2 2 2" xfId="1663"/>
    <cellStyle name="20 % - Akzent1 3 2 3" xfId="1664"/>
    <cellStyle name="20 % - Akzent1 3 2 3 2" xfId="1665"/>
    <cellStyle name="20 % - Akzent1 3 2 4" xfId="1666"/>
    <cellStyle name="20 % - Akzent1 3 2 4 2" xfId="1667"/>
    <cellStyle name="20 % - Akzent1 3 2 5" xfId="1668"/>
    <cellStyle name="20 % - Akzent1 3 2 5 2" xfId="1669"/>
    <cellStyle name="20 % - Akzent1 3 2 6" xfId="1670"/>
    <cellStyle name="20 % - Akzent1 3 3" xfId="1671"/>
    <cellStyle name="20 % - Akzent1 3 3 2" xfId="1672"/>
    <cellStyle name="20 % - Akzent1 3 4" xfId="1673"/>
    <cellStyle name="20 % - Akzent1 3 4 2" xfId="1674"/>
    <cellStyle name="20 % - Akzent1 3 5" xfId="1675"/>
    <cellStyle name="20 % - Akzent1 3 5 2" xfId="1676"/>
    <cellStyle name="20 % - Akzent1 3 6" xfId="1677"/>
    <cellStyle name="20 % - Akzent1 3 6 2" xfId="1678"/>
    <cellStyle name="20 % - Akzent1 3 7" xfId="1679"/>
    <cellStyle name="20 % - Akzent2 2" xfId="1680"/>
    <cellStyle name="20 % - Akzent2 2 2" xfId="1681"/>
    <cellStyle name="20 % - Akzent2 2 2 2" xfId="1682"/>
    <cellStyle name="20 % - Akzent2 2 2 2 2" xfId="1683"/>
    <cellStyle name="20 % - Akzent2 2 2 3" xfId="1684"/>
    <cellStyle name="20 % - Akzent2 2 2 3 2" xfId="1685"/>
    <cellStyle name="20 % - Akzent2 2 2 4" xfId="1686"/>
    <cellStyle name="20 % - Akzent2 2 2 4 2" xfId="1687"/>
    <cellStyle name="20 % - Akzent2 2 2 5" xfId="1688"/>
    <cellStyle name="20 % - Akzent2 2 2 5 2" xfId="1689"/>
    <cellStyle name="20 % - Akzent2 2 2 6" xfId="1690"/>
    <cellStyle name="20 % - Akzent2 2 3" xfId="1691"/>
    <cellStyle name="20 % - Akzent2 2 3 2" xfId="1692"/>
    <cellStyle name="20 % - Akzent2 2 4" xfId="1693"/>
    <cellStyle name="20 % - Akzent2 2 4 2" xfId="1694"/>
    <cellStyle name="20 % - Akzent2 2 5" xfId="1695"/>
    <cellStyle name="20 % - Akzent2 2 5 2" xfId="1696"/>
    <cellStyle name="20 % - Akzent2 2 6" xfId="1697"/>
    <cellStyle name="20 % - Akzent2 2 6 2" xfId="1698"/>
    <cellStyle name="20 % - Akzent2 2 7" xfId="1699"/>
    <cellStyle name="20 % - Akzent2 3" xfId="1700"/>
    <cellStyle name="20 % - Akzent2 3 2" xfId="1701"/>
    <cellStyle name="20 % - Akzent2 3 2 2" xfId="1702"/>
    <cellStyle name="20 % - Akzent2 3 2 2 2" xfId="1703"/>
    <cellStyle name="20 % - Akzent2 3 2 3" xfId="1704"/>
    <cellStyle name="20 % - Akzent2 3 2 3 2" xfId="1705"/>
    <cellStyle name="20 % - Akzent2 3 2 4" xfId="1706"/>
    <cellStyle name="20 % - Akzent2 3 2 4 2" xfId="1707"/>
    <cellStyle name="20 % - Akzent2 3 2 5" xfId="1708"/>
    <cellStyle name="20 % - Akzent2 3 2 5 2" xfId="1709"/>
    <cellStyle name="20 % - Akzent2 3 2 6" xfId="1710"/>
    <cellStyle name="20 % - Akzent2 3 3" xfId="1711"/>
    <cellStyle name="20 % - Akzent2 3 3 2" xfId="1712"/>
    <cellStyle name="20 % - Akzent2 3 4" xfId="1713"/>
    <cellStyle name="20 % - Akzent2 3 4 2" xfId="1714"/>
    <cellStyle name="20 % - Akzent2 3 5" xfId="1715"/>
    <cellStyle name="20 % - Akzent2 3 5 2" xfId="1716"/>
    <cellStyle name="20 % - Akzent2 3 6" xfId="1717"/>
    <cellStyle name="20 % - Akzent2 3 6 2" xfId="1718"/>
    <cellStyle name="20 % - Akzent2 3 7" xfId="1719"/>
    <cellStyle name="20 % - Akzent3 2" xfId="1720"/>
    <cellStyle name="20 % - Akzent3 2 2" xfId="1721"/>
    <cellStyle name="20 % - Akzent3 2 2 2" xfId="1722"/>
    <cellStyle name="20 % - Akzent3 2 2 2 2" xfId="1723"/>
    <cellStyle name="20 % - Akzent3 2 2 3" xfId="1724"/>
    <cellStyle name="20 % - Akzent3 2 2 3 2" xfId="1725"/>
    <cellStyle name="20 % - Akzent3 2 2 4" xfId="1726"/>
    <cellStyle name="20 % - Akzent3 2 2 4 2" xfId="1727"/>
    <cellStyle name="20 % - Akzent3 2 2 5" xfId="1728"/>
    <cellStyle name="20 % - Akzent3 2 2 5 2" xfId="1729"/>
    <cellStyle name="20 % - Akzent3 2 2 6" xfId="1730"/>
    <cellStyle name="20 % - Akzent3 2 3" xfId="1731"/>
    <cellStyle name="20 % - Akzent3 2 3 2" xfId="1732"/>
    <cellStyle name="20 % - Akzent3 2 4" xfId="1733"/>
    <cellStyle name="20 % - Akzent3 2 4 2" xfId="1734"/>
    <cellStyle name="20 % - Akzent3 2 5" xfId="1735"/>
    <cellStyle name="20 % - Akzent3 2 5 2" xfId="1736"/>
    <cellStyle name="20 % - Akzent3 2 6" xfId="1737"/>
    <cellStyle name="20 % - Akzent3 2 6 2" xfId="1738"/>
    <cellStyle name="20 % - Akzent3 2 7" xfId="1739"/>
    <cellStyle name="20 % - Akzent3 3" xfId="1740"/>
    <cellStyle name="20 % - Akzent3 3 2" xfId="1741"/>
    <cellStyle name="20 % - Akzent3 3 2 2" xfId="1742"/>
    <cellStyle name="20 % - Akzent3 3 2 2 2" xfId="1743"/>
    <cellStyle name="20 % - Akzent3 3 2 3" xfId="1744"/>
    <cellStyle name="20 % - Akzent3 3 2 3 2" xfId="1745"/>
    <cellStyle name="20 % - Akzent3 3 2 4" xfId="1746"/>
    <cellStyle name="20 % - Akzent3 3 2 4 2" xfId="1747"/>
    <cellStyle name="20 % - Akzent3 3 2 5" xfId="1748"/>
    <cellStyle name="20 % - Akzent3 3 2 5 2" xfId="1749"/>
    <cellStyle name="20 % - Akzent3 3 2 6" xfId="1750"/>
    <cellStyle name="20 % - Akzent3 3 3" xfId="1751"/>
    <cellStyle name="20 % - Akzent3 3 3 2" xfId="1752"/>
    <cellStyle name="20 % - Akzent3 3 4" xfId="1753"/>
    <cellStyle name="20 % - Akzent3 3 4 2" xfId="1754"/>
    <cellStyle name="20 % - Akzent3 3 5" xfId="1755"/>
    <cellStyle name="20 % - Akzent3 3 5 2" xfId="1756"/>
    <cellStyle name="20 % - Akzent3 3 6" xfId="1757"/>
    <cellStyle name="20 % - Akzent3 3 6 2" xfId="1758"/>
    <cellStyle name="20 % - Akzent3 3 7" xfId="1759"/>
    <cellStyle name="20 % - Akzent4 2" xfId="1760"/>
    <cellStyle name="20 % - Akzent4 2 2" xfId="1761"/>
    <cellStyle name="20 % - Akzent4 2 2 2" xfId="1762"/>
    <cellStyle name="20 % - Akzent4 2 2 2 2" xfId="1763"/>
    <cellStyle name="20 % - Akzent4 2 2 3" xfId="1764"/>
    <cellStyle name="20 % - Akzent4 2 2 3 2" xfId="1765"/>
    <cellStyle name="20 % - Akzent4 2 2 4" xfId="1766"/>
    <cellStyle name="20 % - Akzent4 2 2 4 2" xfId="1767"/>
    <cellStyle name="20 % - Akzent4 2 2 5" xfId="1768"/>
    <cellStyle name="20 % - Akzent4 2 2 5 2" xfId="1769"/>
    <cellStyle name="20 % - Akzent4 2 2 6" xfId="1770"/>
    <cellStyle name="20 % - Akzent4 2 3" xfId="1771"/>
    <cellStyle name="20 % - Akzent4 2 3 2" xfId="1772"/>
    <cellStyle name="20 % - Akzent4 2 4" xfId="1773"/>
    <cellStyle name="20 % - Akzent4 2 4 2" xfId="1774"/>
    <cellStyle name="20 % - Akzent4 2 5" xfId="1775"/>
    <cellStyle name="20 % - Akzent4 2 5 2" xfId="1776"/>
    <cellStyle name="20 % - Akzent4 2 6" xfId="1777"/>
    <cellStyle name="20 % - Akzent4 2 6 2" xfId="1778"/>
    <cellStyle name="20 % - Akzent4 2 7" xfId="1779"/>
    <cellStyle name="20 % - Akzent4 3" xfId="1780"/>
    <cellStyle name="20 % - Akzent4 3 2" xfId="1781"/>
    <cellStyle name="20 % - Akzent4 3 2 2" xfId="1782"/>
    <cellStyle name="20 % - Akzent4 3 2 2 2" xfId="1783"/>
    <cellStyle name="20 % - Akzent4 3 2 3" xfId="1784"/>
    <cellStyle name="20 % - Akzent4 3 2 3 2" xfId="1785"/>
    <cellStyle name="20 % - Akzent4 3 2 4" xfId="1786"/>
    <cellStyle name="20 % - Akzent4 3 2 4 2" xfId="1787"/>
    <cellStyle name="20 % - Akzent4 3 2 5" xfId="1788"/>
    <cellStyle name="20 % - Akzent4 3 2 5 2" xfId="1789"/>
    <cellStyle name="20 % - Akzent4 3 2 6" xfId="1790"/>
    <cellStyle name="20 % - Akzent4 3 3" xfId="1791"/>
    <cellStyle name="20 % - Akzent4 3 3 2" xfId="1792"/>
    <cellStyle name="20 % - Akzent4 3 4" xfId="1793"/>
    <cellStyle name="20 % - Akzent4 3 4 2" xfId="1794"/>
    <cellStyle name="20 % - Akzent4 3 5" xfId="1795"/>
    <cellStyle name="20 % - Akzent4 3 5 2" xfId="1796"/>
    <cellStyle name="20 % - Akzent4 3 6" xfId="1797"/>
    <cellStyle name="20 % - Akzent4 3 6 2" xfId="1798"/>
    <cellStyle name="20 % - Akzent4 3 7" xfId="1799"/>
    <cellStyle name="20 % - Akzent5 2" xfId="1800"/>
    <cellStyle name="20 % - Akzent5 2 2" xfId="1801"/>
    <cellStyle name="20 % - Akzent5 2 2 2" xfId="1802"/>
    <cellStyle name="20 % - Akzent5 2 2 2 2" xfId="1803"/>
    <cellStyle name="20 % - Akzent5 2 2 3" xfId="1804"/>
    <cellStyle name="20 % - Akzent5 2 2 3 2" xfId="1805"/>
    <cellStyle name="20 % - Akzent5 2 2 4" xfId="1806"/>
    <cellStyle name="20 % - Akzent5 2 2 4 2" xfId="1807"/>
    <cellStyle name="20 % - Akzent5 2 2 5" xfId="1808"/>
    <cellStyle name="20 % - Akzent5 2 2 5 2" xfId="1809"/>
    <cellStyle name="20 % - Akzent5 2 2 6" xfId="1810"/>
    <cellStyle name="20 % - Akzent5 2 3" xfId="1811"/>
    <cellStyle name="20 % - Akzent5 2 3 2" xfId="1812"/>
    <cellStyle name="20 % - Akzent5 2 4" xfId="1813"/>
    <cellStyle name="20 % - Akzent5 2 4 2" xfId="1814"/>
    <cellStyle name="20 % - Akzent5 2 5" xfId="1815"/>
    <cellStyle name="20 % - Akzent5 2 5 2" xfId="1816"/>
    <cellStyle name="20 % - Akzent5 2 6" xfId="1817"/>
    <cellStyle name="20 % - Akzent5 2 6 2" xfId="1818"/>
    <cellStyle name="20 % - Akzent5 2 7" xfId="1819"/>
    <cellStyle name="20 % - Akzent5 3" xfId="1820"/>
    <cellStyle name="20 % - Akzent5 3 2" xfId="1821"/>
    <cellStyle name="20 % - Akzent5 3 2 2" xfId="1822"/>
    <cellStyle name="20 % - Akzent5 3 2 2 2" xfId="1823"/>
    <cellStyle name="20 % - Akzent5 3 2 3" xfId="1824"/>
    <cellStyle name="20 % - Akzent5 3 2 3 2" xfId="1825"/>
    <cellStyle name="20 % - Akzent5 3 2 4" xfId="1826"/>
    <cellStyle name="20 % - Akzent5 3 2 4 2" xfId="1827"/>
    <cellStyle name="20 % - Akzent5 3 2 5" xfId="1828"/>
    <cellStyle name="20 % - Akzent5 3 2 5 2" xfId="1829"/>
    <cellStyle name="20 % - Akzent5 3 2 6" xfId="1830"/>
    <cellStyle name="20 % - Akzent5 3 3" xfId="1831"/>
    <cellStyle name="20 % - Akzent5 3 3 2" xfId="1832"/>
    <cellStyle name="20 % - Akzent5 3 4" xfId="1833"/>
    <cellStyle name="20 % - Akzent5 3 4 2" xfId="1834"/>
    <cellStyle name="20 % - Akzent5 3 5" xfId="1835"/>
    <cellStyle name="20 % - Akzent5 3 5 2" xfId="1836"/>
    <cellStyle name="20 % - Akzent5 3 6" xfId="1837"/>
    <cellStyle name="20 % - Akzent5 3 6 2" xfId="1838"/>
    <cellStyle name="20 % - Akzent5 3 7" xfId="1839"/>
    <cellStyle name="20 % - Akzent6 2" xfId="1840"/>
    <cellStyle name="20 % - Akzent6 2 2" xfId="1841"/>
    <cellStyle name="20 % - Akzent6 2 2 2" xfId="1842"/>
    <cellStyle name="20 % - Akzent6 2 2 2 2" xfId="1843"/>
    <cellStyle name="20 % - Akzent6 2 2 3" xfId="1844"/>
    <cellStyle name="20 % - Akzent6 2 2 3 2" xfId="1845"/>
    <cellStyle name="20 % - Akzent6 2 2 4" xfId="1846"/>
    <cellStyle name="20 % - Akzent6 2 2 4 2" xfId="1847"/>
    <cellStyle name="20 % - Akzent6 2 2 5" xfId="1848"/>
    <cellStyle name="20 % - Akzent6 2 2 5 2" xfId="1849"/>
    <cellStyle name="20 % - Akzent6 2 2 6" xfId="1850"/>
    <cellStyle name="20 % - Akzent6 2 3" xfId="1851"/>
    <cellStyle name="20 % - Akzent6 2 3 2" xfId="1852"/>
    <cellStyle name="20 % - Akzent6 2 4" xfId="1853"/>
    <cellStyle name="20 % - Akzent6 2 4 2" xfId="1854"/>
    <cellStyle name="20 % - Akzent6 2 5" xfId="1855"/>
    <cellStyle name="20 % - Akzent6 2 5 2" xfId="1856"/>
    <cellStyle name="20 % - Akzent6 2 6" xfId="1857"/>
    <cellStyle name="20 % - Akzent6 2 6 2" xfId="1858"/>
    <cellStyle name="20 % - Akzent6 2 7" xfId="1859"/>
    <cellStyle name="20 % - Akzent6 3" xfId="1860"/>
    <cellStyle name="20 % - Akzent6 3 2" xfId="1861"/>
    <cellStyle name="20 % - Akzent6 3 2 2" xfId="1862"/>
    <cellStyle name="20 % - Akzent6 3 2 2 2" xfId="1863"/>
    <cellStyle name="20 % - Akzent6 3 2 3" xfId="1864"/>
    <cellStyle name="20 % - Akzent6 3 2 3 2" xfId="1865"/>
    <cellStyle name="20 % - Akzent6 3 2 4" xfId="1866"/>
    <cellStyle name="20 % - Akzent6 3 2 4 2" xfId="1867"/>
    <cellStyle name="20 % - Akzent6 3 2 5" xfId="1868"/>
    <cellStyle name="20 % - Akzent6 3 2 5 2" xfId="1869"/>
    <cellStyle name="20 % - Akzent6 3 2 6" xfId="1870"/>
    <cellStyle name="20 % - Akzent6 3 3" xfId="1871"/>
    <cellStyle name="20 % - Akzent6 3 3 2" xfId="1872"/>
    <cellStyle name="20 % - Akzent6 3 4" xfId="1873"/>
    <cellStyle name="20 % - Akzent6 3 4 2" xfId="1874"/>
    <cellStyle name="20 % - Akzent6 3 5" xfId="1875"/>
    <cellStyle name="20 % - Akzent6 3 5 2" xfId="1876"/>
    <cellStyle name="20 % - Akzent6 3 6" xfId="1877"/>
    <cellStyle name="20 % - Akzent6 3 6 2" xfId="1878"/>
    <cellStyle name="20 % - Akzent6 3 7" xfId="1879"/>
    <cellStyle name="20 % - Accent1 2" xfId="1880"/>
    <cellStyle name="20 % - Accent2 2" xfId="1881"/>
    <cellStyle name="20 % - Accent3 2" xfId="1882"/>
    <cellStyle name="20 % - Accent4 2" xfId="1883"/>
    <cellStyle name="20 % - Accent5 2" xfId="1884"/>
    <cellStyle name="20 % - Accent6 2" xfId="1885"/>
    <cellStyle name="20% - Accent1" xfId="1886"/>
    <cellStyle name="20% - Accent1 10" xfId="1887"/>
    <cellStyle name="20% - Accent1 10 2" xfId="1888"/>
    <cellStyle name="20% - Accent1 2" xfId="1889"/>
    <cellStyle name="20% - Accent1 2 2" xfId="1890"/>
    <cellStyle name="20% - Accent1 2 2 2" xfId="1891"/>
    <cellStyle name="20% - Accent1 2 2 2 2" xfId="1892"/>
    <cellStyle name="20% - Accent1 2 2 3" xfId="1893"/>
    <cellStyle name="20% - Accent1 2 2 3 2" xfId="1894"/>
    <cellStyle name="20% - Accent1 2 2 4" xfId="1895"/>
    <cellStyle name="20% - Accent1 2 3" xfId="1896"/>
    <cellStyle name="20% - Accent1 2 3 2" xfId="1897"/>
    <cellStyle name="20% - Accent1 2 4" xfId="1898"/>
    <cellStyle name="20% - Accent1 2 4 2" xfId="1899"/>
    <cellStyle name="20% - Accent1 2 5" xfId="1900"/>
    <cellStyle name="20% - Accent1 2 5 2" xfId="1901"/>
    <cellStyle name="20% - Accent1 2 6" xfId="1902"/>
    <cellStyle name="20% - Accent1 2 6 2" xfId="1903"/>
    <cellStyle name="20% - Accent1 2 7" xfId="1904"/>
    <cellStyle name="20% - Accent1 3" xfId="1905"/>
    <cellStyle name="20% - Accent1 3 2" xfId="1906"/>
    <cellStyle name="20% - Accent1 3 2 2" xfId="1907"/>
    <cellStyle name="20% - Accent1 3 2 2 2" xfId="1908"/>
    <cellStyle name="20% - Accent1 3 2 3" xfId="1909"/>
    <cellStyle name="20% - Accent1 3 2 3 2" xfId="1910"/>
    <cellStyle name="20% - Accent1 3 2 4" xfId="1911"/>
    <cellStyle name="20% - Accent1 3 3" xfId="1912"/>
    <cellStyle name="20% - Accent1 3 3 2" xfId="1913"/>
    <cellStyle name="20% - Accent1 3 4" xfId="1914"/>
    <cellStyle name="20% - Accent1 3 4 2" xfId="1915"/>
    <cellStyle name="20% - Accent1 3 5" xfId="1916"/>
    <cellStyle name="20% - Accent1 3 5 2" xfId="1917"/>
    <cellStyle name="20% - Accent1 3 6" xfId="1918"/>
    <cellStyle name="20% - Accent1 3 6 2" xfId="1919"/>
    <cellStyle name="20% - Accent1 3 7" xfId="1920"/>
    <cellStyle name="20% - Accent1 4" xfId="1921"/>
    <cellStyle name="20% - Accent1 4 2" xfId="1922"/>
    <cellStyle name="20% - Accent1 4 2 2" xfId="1923"/>
    <cellStyle name="20% - Accent1 4 2 2 2" xfId="1924"/>
    <cellStyle name="20% - Accent1 4 2 3" xfId="1925"/>
    <cellStyle name="20% - Accent1 4 2 3 2" xfId="1926"/>
    <cellStyle name="20% - Accent1 4 2 4" xfId="1927"/>
    <cellStyle name="20% - Accent1 4 3" xfId="1928"/>
    <cellStyle name="20% - Accent1 4 3 2" xfId="1929"/>
    <cellStyle name="20% - Accent1 4 4" xfId="1930"/>
    <cellStyle name="20% - Accent1 4 4 2" xfId="1931"/>
    <cellStyle name="20% - Accent1 4 5" xfId="1932"/>
    <cellStyle name="20% - Accent1 4 5 2" xfId="1933"/>
    <cellStyle name="20% - Accent1 4 6" xfId="1934"/>
    <cellStyle name="20% - Accent1 4 6 2" xfId="1935"/>
    <cellStyle name="20% - Accent1 4 7" xfId="1936"/>
    <cellStyle name="20% - Accent1 5" xfId="1937"/>
    <cellStyle name="20% - Accent1 5 2" xfId="1938"/>
    <cellStyle name="20% - Accent1 5 2 2" xfId="1939"/>
    <cellStyle name="20% - Accent1 5 2 2 2" xfId="1940"/>
    <cellStyle name="20% - Accent1 5 2 3" xfId="1941"/>
    <cellStyle name="20% - Accent1 5 2 3 2" xfId="1942"/>
    <cellStyle name="20% - Accent1 5 2 4" xfId="1943"/>
    <cellStyle name="20% - Accent1 5 3" xfId="1944"/>
    <cellStyle name="20% - Accent1 5 3 2" xfId="1945"/>
    <cellStyle name="20% - Accent1 5 4" xfId="1946"/>
    <cellStyle name="20% - Accent1 5 4 2" xfId="1947"/>
    <cellStyle name="20% - Accent1 5 5" xfId="1948"/>
    <cellStyle name="20% - Accent1 5 5 2" xfId="1949"/>
    <cellStyle name="20% - Accent1 5 6" xfId="1950"/>
    <cellStyle name="20% - Accent1 5 6 2" xfId="1951"/>
    <cellStyle name="20% - Accent1 5 7" xfId="1952"/>
    <cellStyle name="20% - Accent1 6" xfId="1953"/>
    <cellStyle name="20% - Accent1 6 2" xfId="1954"/>
    <cellStyle name="20% - Accent1 6 2 2" xfId="1955"/>
    <cellStyle name="20% - Accent1 6 2 2 2" xfId="1956"/>
    <cellStyle name="20% - Accent1 6 2 3" xfId="1957"/>
    <cellStyle name="20% - Accent1 6 2 3 2" xfId="1958"/>
    <cellStyle name="20% - Accent1 6 2 4" xfId="1959"/>
    <cellStyle name="20% - Accent1 6 3" xfId="1960"/>
    <cellStyle name="20% - Accent1 6 3 2" xfId="1961"/>
    <cellStyle name="20% - Accent1 6 4" xfId="1962"/>
    <cellStyle name="20% - Accent1 6 4 2" xfId="1963"/>
    <cellStyle name="20% - Accent1 6 5" xfId="1964"/>
    <cellStyle name="20% - Accent1 6 5 2" xfId="1965"/>
    <cellStyle name="20% - Accent1 6 6" xfId="1966"/>
    <cellStyle name="20% - Accent1 6 6 2" xfId="1967"/>
    <cellStyle name="20% - Accent1 6 7" xfId="1968"/>
    <cellStyle name="20% - Accent1 7" xfId="1969"/>
    <cellStyle name="20% - Accent1 7 2" xfId="1970"/>
    <cellStyle name="20% - Accent1 7 2 2" xfId="1971"/>
    <cellStyle name="20% - Accent1 7 2 2 2" xfId="1972"/>
    <cellStyle name="20% - Accent1 7 2 3" xfId="1973"/>
    <cellStyle name="20% - Accent1 7 2 3 2" xfId="1974"/>
    <cellStyle name="20% - Accent1 7 2 4" xfId="1975"/>
    <cellStyle name="20% - Accent1 7 3" xfId="1976"/>
    <cellStyle name="20% - Accent1 7 3 2" xfId="1977"/>
    <cellStyle name="20% - Accent1 7 4" xfId="1978"/>
    <cellStyle name="20% - Accent1 7 4 2" xfId="1979"/>
    <cellStyle name="20% - Accent1 7 5" xfId="1980"/>
    <cellStyle name="20% - Accent1 7 5 2" xfId="1981"/>
    <cellStyle name="20% - Accent1 7 6" xfId="1982"/>
    <cellStyle name="20% - Accent1 7 6 2" xfId="1983"/>
    <cellStyle name="20% - Accent1 7 7" xfId="1984"/>
    <cellStyle name="20% - Accent1 8" xfId="1985"/>
    <cellStyle name="20% - Accent1 8 2" xfId="1986"/>
    <cellStyle name="20% - Accent1 8 2 2" xfId="1987"/>
    <cellStyle name="20% - Accent1 8 3" xfId="1988"/>
    <cellStyle name="20% - Accent1 8 3 2" xfId="1989"/>
    <cellStyle name="20% - Accent1 8 4" xfId="1990"/>
    <cellStyle name="20% - Accent1 8 4 2" xfId="1991"/>
    <cellStyle name="20% - Accent1 8 5" xfId="1992"/>
    <cellStyle name="20% - Accent1 9" xfId="1993"/>
    <cellStyle name="20% - Accent1 9 2" xfId="1994"/>
    <cellStyle name="20% - Accent2" xfId="1995"/>
    <cellStyle name="20% - Accent2 10" xfId="1996"/>
    <cellStyle name="20% - Accent2 10 2" xfId="1997"/>
    <cellStyle name="20% - Accent2 2" xfId="1998"/>
    <cellStyle name="20% - Accent2 2 2" xfId="1999"/>
    <cellStyle name="20% - Accent2 2 2 2" xfId="2000"/>
    <cellStyle name="20% - Accent2 2 2 2 2" xfId="2001"/>
    <cellStyle name="20% - Accent2 2 2 3" xfId="2002"/>
    <cellStyle name="20% - Accent2 2 2 3 2" xfId="2003"/>
    <cellStyle name="20% - Accent2 2 2 4" xfId="2004"/>
    <cellStyle name="20% - Accent2 2 3" xfId="2005"/>
    <cellStyle name="20% - Accent2 2 3 2" xfId="2006"/>
    <cellStyle name="20% - Accent2 2 4" xfId="2007"/>
    <cellStyle name="20% - Accent2 2 4 2" xfId="2008"/>
    <cellStyle name="20% - Accent2 2 5" xfId="2009"/>
    <cellStyle name="20% - Accent2 2 5 2" xfId="2010"/>
    <cellStyle name="20% - Accent2 2 6" xfId="2011"/>
    <cellStyle name="20% - Accent2 2 6 2" xfId="2012"/>
    <cellStyle name="20% - Accent2 2 7" xfId="2013"/>
    <cellStyle name="20% - Accent2 3" xfId="2014"/>
    <cellStyle name="20% - Accent2 3 2" xfId="2015"/>
    <cellStyle name="20% - Accent2 3 2 2" xfId="2016"/>
    <cellStyle name="20% - Accent2 3 2 2 2" xfId="2017"/>
    <cellStyle name="20% - Accent2 3 2 3" xfId="2018"/>
    <cellStyle name="20% - Accent2 3 2 3 2" xfId="2019"/>
    <cellStyle name="20% - Accent2 3 2 4" xfId="2020"/>
    <cellStyle name="20% - Accent2 3 3" xfId="2021"/>
    <cellStyle name="20% - Accent2 3 3 2" xfId="2022"/>
    <cellStyle name="20% - Accent2 3 4" xfId="2023"/>
    <cellStyle name="20% - Accent2 3 4 2" xfId="2024"/>
    <cellStyle name="20% - Accent2 3 5" xfId="2025"/>
    <cellStyle name="20% - Accent2 3 5 2" xfId="2026"/>
    <cellStyle name="20% - Accent2 3 6" xfId="2027"/>
    <cellStyle name="20% - Accent2 3 6 2" xfId="2028"/>
    <cellStyle name="20% - Accent2 3 7" xfId="2029"/>
    <cellStyle name="20% - Accent2 4" xfId="2030"/>
    <cellStyle name="20% - Accent2 4 2" xfId="2031"/>
    <cellStyle name="20% - Accent2 4 2 2" xfId="2032"/>
    <cellStyle name="20% - Accent2 4 2 2 2" xfId="2033"/>
    <cellStyle name="20% - Accent2 4 2 3" xfId="2034"/>
    <cellStyle name="20% - Accent2 4 2 3 2" xfId="2035"/>
    <cellStyle name="20% - Accent2 4 2 4" xfId="2036"/>
    <cellStyle name="20% - Accent2 4 3" xfId="2037"/>
    <cellStyle name="20% - Accent2 4 3 2" xfId="2038"/>
    <cellStyle name="20% - Accent2 4 4" xfId="2039"/>
    <cellStyle name="20% - Accent2 4 4 2" xfId="2040"/>
    <cellStyle name="20% - Accent2 4 5" xfId="2041"/>
    <cellStyle name="20% - Accent2 4 5 2" xfId="2042"/>
    <cellStyle name="20% - Accent2 4 6" xfId="2043"/>
    <cellStyle name="20% - Accent2 4 6 2" xfId="2044"/>
    <cellStyle name="20% - Accent2 4 7" xfId="2045"/>
    <cellStyle name="20% - Accent2 5" xfId="2046"/>
    <cellStyle name="20% - Accent2 5 2" xfId="2047"/>
    <cellStyle name="20% - Accent2 5 2 2" xfId="2048"/>
    <cellStyle name="20% - Accent2 5 2 2 2" xfId="2049"/>
    <cellStyle name="20% - Accent2 5 2 3" xfId="2050"/>
    <cellStyle name="20% - Accent2 5 2 3 2" xfId="2051"/>
    <cellStyle name="20% - Accent2 5 2 4" xfId="2052"/>
    <cellStyle name="20% - Accent2 5 3" xfId="2053"/>
    <cellStyle name="20% - Accent2 5 3 2" xfId="2054"/>
    <cellStyle name="20% - Accent2 5 4" xfId="2055"/>
    <cellStyle name="20% - Accent2 5 4 2" xfId="2056"/>
    <cellStyle name="20% - Accent2 5 5" xfId="2057"/>
    <cellStyle name="20% - Accent2 5 5 2" xfId="2058"/>
    <cellStyle name="20% - Accent2 5 6" xfId="2059"/>
    <cellStyle name="20% - Accent2 5 6 2" xfId="2060"/>
    <cellStyle name="20% - Accent2 5 7" xfId="2061"/>
    <cellStyle name="20% - Accent2 6" xfId="2062"/>
    <cellStyle name="20% - Accent2 6 2" xfId="2063"/>
    <cellStyle name="20% - Accent2 6 2 2" xfId="2064"/>
    <cellStyle name="20% - Accent2 6 2 2 2" xfId="2065"/>
    <cellStyle name="20% - Accent2 6 2 3" xfId="2066"/>
    <cellStyle name="20% - Accent2 6 2 3 2" xfId="2067"/>
    <cellStyle name="20% - Accent2 6 2 4" xfId="2068"/>
    <cellStyle name="20% - Accent2 6 3" xfId="2069"/>
    <cellStyle name="20% - Accent2 6 3 2" xfId="2070"/>
    <cellStyle name="20% - Accent2 6 4" xfId="2071"/>
    <cellStyle name="20% - Accent2 6 4 2" xfId="2072"/>
    <cellStyle name="20% - Accent2 6 5" xfId="2073"/>
    <cellStyle name="20% - Accent2 6 5 2" xfId="2074"/>
    <cellStyle name="20% - Accent2 6 6" xfId="2075"/>
    <cellStyle name="20% - Accent2 6 6 2" xfId="2076"/>
    <cellStyle name="20% - Accent2 6 7" xfId="2077"/>
    <cellStyle name="20% - Accent2 7" xfId="2078"/>
    <cellStyle name="20% - Accent2 7 2" xfId="2079"/>
    <cellStyle name="20% - Accent2 7 2 2" xfId="2080"/>
    <cellStyle name="20% - Accent2 7 2 2 2" xfId="2081"/>
    <cellStyle name="20% - Accent2 7 2 3" xfId="2082"/>
    <cellStyle name="20% - Accent2 7 2 3 2" xfId="2083"/>
    <cellStyle name="20% - Accent2 7 2 4" xfId="2084"/>
    <cellStyle name="20% - Accent2 7 3" xfId="2085"/>
    <cellStyle name="20% - Accent2 7 3 2" xfId="2086"/>
    <cellStyle name="20% - Accent2 7 4" xfId="2087"/>
    <cellStyle name="20% - Accent2 7 4 2" xfId="2088"/>
    <cellStyle name="20% - Accent2 7 5" xfId="2089"/>
    <cellStyle name="20% - Accent2 7 5 2" xfId="2090"/>
    <cellStyle name="20% - Accent2 7 6" xfId="2091"/>
    <cellStyle name="20% - Accent2 7 6 2" xfId="2092"/>
    <cellStyle name="20% - Accent2 7 7" xfId="2093"/>
    <cellStyle name="20% - Accent2 8" xfId="2094"/>
    <cellStyle name="20% - Accent2 8 2" xfId="2095"/>
    <cellStyle name="20% - Accent2 8 2 2" xfId="2096"/>
    <cellStyle name="20% - Accent2 8 3" xfId="2097"/>
    <cellStyle name="20% - Accent2 8 3 2" xfId="2098"/>
    <cellStyle name="20% - Accent2 8 4" xfId="2099"/>
    <cellStyle name="20% - Accent2 8 4 2" xfId="2100"/>
    <cellStyle name="20% - Accent2 8 5" xfId="2101"/>
    <cellStyle name="20% - Accent2 9" xfId="2102"/>
    <cellStyle name="20% - Accent2 9 2" xfId="2103"/>
    <cellStyle name="20% - Accent3" xfId="2104"/>
    <cellStyle name="20% - Accent3 10" xfId="2105"/>
    <cellStyle name="20% - Accent3 10 2" xfId="2106"/>
    <cellStyle name="20% - Accent3 2" xfId="2107"/>
    <cellStyle name="20% - Accent3 2 2" xfId="2108"/>
    <cellStyle name="20% - Accent3 2 2 2" xfId="2109"/>
    <cellStyle name="20% - Accent3 2 2 2 2" xfId="2110"/>
    <cellStyle name="20% - Accent3 2 2 3" xfId="2111"/>
    <cellStyle name="20% - Accent3 2 2 3 2" xfId="2112"/>
    <cellStyle name="20% - Accent3 2 2 4" xfId="2113"/>
    <cellStyle name="20% - Accent3 2 3" xfId="2114"/>
    <cellStyle name="20% - Accent3 2 3 2" xfId="2115"/>
    <cellStyle name="20% - Accent3 2 4" xfId="2116"/>
    <cellStyle name="20% - Accent3 2 4 2" xfId="2117"/>
    <cellStyle name="20% - Accent3 2 5" xfId="2118"/>
    <cellStyle name="20% - Accent3 2 5 2" xfId="2119"/>
    <cellStyle name="20% - Accent3 2 6" xfId="2120"/>
    <cellStyle name="20% - Accent3 2 6 2" xfId="2121"/>
    <cellStyle name="20% - Accent3 2 7" xfId="2122"/>
    <cellStyle name="20% - Accent3 3" xfId="2123"/>
    <cellStyle name="20% - Accent3 3 2" xfId="2124"/>
    <cellStyle name="20% - Accent3 3 2 2" xfId="2125"/>
    <cellStyle name="20% - Accent3 3 2 2 2" xfId="2126"/>
    <cellStyle name="20% - Accent3 3 2 3" xfId="2127"/>
    <cellStyle name="20% - Accent3 3 2 3 2" xfId="2128"/>
    <cellStyle name="20% - Accent3 3 2 4" xfId="2129"/>
    <cellStyle name="20% - Accent3 3 3" xfId="2130"/>
    <cellStyle name="20% - Accent3 3 3 2" xfId="2131"/>
    <cellStyle name="20% - Accent3 3 4" xfId="2132"/>
    <cellStyle name="20% - Accent3 3 4 2" xfId="2133"/>
    <cellStyle name="20% - Accent3 3 5" xfId="2134"/>
    <cellStyle name="20% - Accent3 3 5 2" xfId="2135"/>
    <cellStyle name="20% - Accent3 3 6" xfId="2136"/>
    <cellStyle name="20% - Accent3 3 6 2" xfId="2137"/>
    <cellStyle name="20% - Accent3 3 7" xfId="2138"/>
    <cellStyle name="20% - Accent3 4" xfId="2139"/>
    <cellStyle name="20% - Accent3 4 2" xfId="2140"/>
    <cellStyle name="20% - Accent3 4 2 2" xfId="2141"/>
    <cellStyle name="20% - Accent3 4 2 2 2" xfId="2142"/>
    <cellStyle name="20% - Accent3 4 2 3" xfId="2143"/>
    <cellStyle name="20% - Accent3 4 2 3 2" xfId="2144"/>
    <cellStyle name="20% - Accent3 4 2 4" xfId="2145"/>
    <cellStyle name="20% - Accent3 4 3" xfId="2146"/>
    <cellStyle name="20% - Accent3 4 3 2" xfId="2147"/>
    <cellStyle name="20% - Accent3 4 4" xfId="2148"/>
    <cellStyle name="20% - Accent3 4 4 2" xfId="2149"/>
    <cellStyle name="20% - Accent3 4 5" xfId="2150"/>
    <cellStyle name="20% - Accent3 4 5 2" xfId="2151"/>
    <cellStyle name="20% - Accent3 4 6" xfId="2152"/>
    <cellStyle name="20% - Accent3 4 6 2" xfId="2153"/>
    <cellStyle name="20% - Accent3 4 7" xfId="2154"/>
    <cellStyle name="20% - Accent3 5" xfId="2155"/>
    <cellStyle name="20% - Accent3 5 2" xfId="2156"/>
    <cellStyle name="20% - Accent3 5 2 2" xfId="2157"/>
    <cellStyle name="20% - Accent3 5 2 2 2" xfId="2158"/>
    <cellStyle name="20% - Accent3 5 2 3" xfId="2159"/>
    <cellStyle name="20% - Accent3 5 2 3 2" xfId="2160"/>
    <cellStyle name="20% - Accent3 5 2 4" xfId="2161"/>
    <cellStyle name="20% - Accent3 5 3" xfId="2162"/>
    <cellStyle name="20% - Accent3 5 3 2" xfId="2163"/>
    <cellStyle name="20% - Accent3 5 4" xfId="2164"/>
    <cellStyle name="20% - Accent3 5 4 2" xfId="2165"/>
    <cellStyle name="20% - Accent3 5 5" xfId="2166"/>
    <cellStyle name="20% - Accent3 5 5 2" xfId="2167"/>
    <cellStyle name="20% - Accent3 5 6" xfId="2168"/>
    <cellStyle name="20% - Accent3 5 6 2" xfId="2169"/>
    <cellStyle name="20% - Accent3 5 7" xfId="2170"/>
    <cellStyle name="20% - Accent3 6" xfId="2171"/>
    <cellStyle name="20% - Accent3 6 2" xfId="2172"/>
    <cellStyle name="20% - Accent3 6 2 2" xfId="2173"/>
    <cellStyle name="20% - Accent3 6 2 2 2" xfId="2174"/>
    <cellStyle name="20% - Accent3 6 2 3" xfId="2175"/>
    <cellStyle name="20% - Accent3 6 2 3 2" xfId="2176"/>
    <cellStyle name="20% - Accent3 6 2 4" xfId="2177"/>
    <cellStyle name="20% - Accent3 6 3" xfId="2178"/>
    <cellStyle name="20% - Accent3 6 3 2" xfId="2179"/>
    <cellStyle name="20% - Accent3 6 4" xfId="2180"/>
    <cellStyle name="20% - Accent3 6 4 2" xfId="2181"/>
    <cellStyle name="20% - Accent3 6 5" xfId="2182"/>
    <cellStyle name="20% - Accent3 6 5 2" xfId="2183"/>
    <cellStyle name="20% - Accent3 6 6" xfId="2184"/>
    <cellStyle name="20% - Accent3 6 6 2" xfId="2185"/>
    <cellStyle name="20% - Accent3 6 7" xfId="2186"/>
    <cellStyle name="20% - Accent3 7" xfId="2187"/>
    <cellStyle name="20% - Accent3 7 2" xfId="2188"/>
    <cellStyle name="20% - Accent3 7 2 2" xfId="2189"/>
    <cellStyle name="20% - Accent3 7 2 2 2" xfId="2190"/>
    <cellStyle name="20% - Accent3 7 2 3" xfId="2191"/>
    <cellStyle name="20% - Accent3 7 2 3 2" xfId="2192"/>
    <cellStyle name="20% - Accent3 7 2 4" xfId="2193"/>
    <cellStyle name="20% - Accent3 7 3" xfId="2194"/>
    <cellStyle name="20% - Accent3 7 3 2" xfId="2195"/>
    <cellStyle name="20% - Accent3 7 4" xfId="2196"/>
    <cellStyle name="20% - Accent3 7 4 2" xfId="2197"/>
    <cellStyle name="20% - Accent3 7 5" xfId="2198"/>
    <cellStyle name="20% - Accent3 7 5 2" xfId="2199"/>
    <cellStyle name="20% - Accent3 7 6" xfId="2200"/>
    <cellStyle name="20% - Accent3 7 6 2" xfId="2201"/>
    <cellStyle name="20% - Accent3 7 7" xfId="2202"/>
    <cellStyle name="20% - Accent3 8" xfId="2203"/>
    <cellStyle name="20% - Accent3 8 2" xfId="2204"/>
    <cellStyle name="20% - Accent3 8 2 2" xfId="2205"/>
    <cellStyle name="20% - Accent3 8 3" xfId="2206"/>
    <cellStyle name="20% - Accent3 8 3 2" xfId="2207"/>
    <cellStyle name="20% - Accent3 8 4" xfId="2208"/>
    <cellStyle name="20% - Accent3 8 4 2" xfId="2209"/>
    <cellStyle name="20% - Accent3 8 5" xfId="2210"/>
    <cellStyle name="20% - Accent3 9" xfId="2211"/>
    <cellStyle name="20% - Accent3 9 2" xfId="2212"/>
    <cellStyle name="20% - Accent4" xfId="2213"/>
    <cellStyle name="20% - Accent4 10" xfId="2214"/>
    <cellStyle name="20% - Accent4 10 2" xfId="2215"/>
    <cellStyle name="20% - Accent4 2" xfId="2216"/>
    <cellStyle name="20% - Accent4 2 2" xfId="2217"/>
    <cellStyle name="20% - Accent4 2 2 2" xfId="2218"/>
    <cellStyle name="20% - Accent4 2 2 2 2" xfId="2219"/>
    <cellStyle name="20% - Accent4 2 2 3" xfId="2220"/>
    <cellStyle name="20% - Accent4 2 2 3 2" xfId="2221"/>
    <cellStyle name="20% - Accent4 2 2 4" xfId="2222"/>
    <cellStyle name="20% - Accent4 2 3" xfId="2223"/>
    <cellStyle name="20% - Accent4 2 3 2" xfId="2224"/>
    <cellStyle name="20% - Accent4 2 4" xfId="2225"/>
    <cellStyle name="20% - Accent4 2 4 2" xfId="2226"/>
    <cellStyle name="20% - Accent4 2 5" xfId="2227"/>
    <cellStyle name="20% - Accent4 2 5 2" xfId="2228"/>
    <cellStyle name="20% - Accent4 2 6" xfId="2229"/>
    <cellStyle name="20% - Accent4 2 6 2" xfId="2230"/>
    <cellStyle name="20% - Accent4 2 7" xfId="2231"/>
    <cellStyle name="20% - Accent4 3" xfId="2232"/>
    <cellStyle name="20% - Accent4 3 2" xfId="2233"/>
    <cellStyle name="20% - Accent4 3 2 2" xfId="2234"/>
    <cellStyle name="20% - Accent4 3 2 2 2" xfId="2235"/>
    <cellStyle name="20% - Accent4 3 2 3" xfId="2236"/>
    <cellStyle name="20% - Accent4 3 2 3 2" xfId="2237"/>
    <cellStyle name="20% - Accent4 3 2 4" xfId="2238"/>
    <cellStyle name="20% - Accent4 3 3" xfId="2239"/>
    <cellStyle name="20% - Accent4 3 3 2" xfId="2240"/>
    <cellStyle name="20% - Accent4 3 4" xfId="2241"/>
    <cellStyle name="20% - Accent4 3 4 2" xfId="2242"/>
    <cellStyle name="20% - Accent4 3 5" xfId="2243"/>
    <cellStyle name="20% - Accent4 3 5 2" xfId="2244"/>
    <cellStyle name="20% - Accent4 3 6" xfId="2245"/>
    <cellStyle name="20% - Accent4 3 6 2" xfId="2246"/>
    <cellStyle name="20% - Accent4 3 7" xfId="2247"/>
    <cellStyle name="20% - Accent4 4" xfId="2248"/>
    <cellStyle name="20% - Accent4 4 2" xfId="2249"/>
    <cellStyle name="20% - Accent4 4 2 2" xfId="2250"/>
    <cellStyle name="20% - Accent4 4 2 2 2" xfId="2251"/>
    <cellStyle name="20% - Accent4 4 2 3" xfId="2252"/>
    <cellStyle name="20% - Accent4 4 2 3 2" xfId="2253"/>
    <cellStyle name="20% - Accent4 4 2 4" xfId="2254"/>
    <cellStyle name="20% - Accent4 4 3" xfId="2255"/>
    <cellStyle name="20% - Accent4 4 3 2" xfId="2256"/>
    <cellStyle name="20% - Accent4 4 4" xfId="2257"/>
    <cellStyle name="20% - Accent4 4 4 2" xfId="2258"/>
    <cellStyle name="20% - Accent4 4 5" xfId="2259"/>
    <cellStyle name="20% - Accent4 4 5 2" xfId="2260"/>
    <cellStyle name="20% - Accent4 4 6" xfId="2261"/>
    <cellStyle name="20% - Accent4 4 6 2" xfId="2262"/>
    <cellStyle name="20% - Accent4 4 7" xfId="2263"/>
    <cellStyle name="20% - Accent4 5" xfId="2264"/>
    <cellStyle name="20% - Accent4 5 2" xfId="2265"/>
    <cellStyle name="20% - Accent4 5 2 2" xfId="2266"/>
    <cellStyle name="20% - Accent4 5 2 2 2" xfId="2267"/>
    <cellStyle name="20% - Accent4 5 2 3" xfId="2268"/>
    <cellStyle name="20% - Accent4 5 2 3 2" xfId="2269"/>
    <cellStyle name="20% - Accent4 5 2 4" xfId="2270"/>
    <cellStyle name="20% - Accent4 5 3" xfId="2271"/>
    <cellStyle name="20% - Accent4 5 3 2" xfId="2272"/>
    <cellStyle name="20% - Accent4 5 4" xfId="2273"/>
    <cellStyle name="20% - Accent4 5 4 2" xfId="2274"/>
    <cellStyle name="20% - Accent4 5 5" xfId="2275"/>
    <cellStyle name="20% - Accent4 5 5 2" xfId="2276"/>
    <cellStyle name="20% - Accent4 5 6" xfId="2277"/>
    <cellStyle name="20% - Accent4 5 6 2" xfId="2278"/>
    <cellStyle name="20% - Accent4 5 7" xfId="2279"/>
    <cellStyle name="20% - Accent4 6" xfId="2280"/>
    <cellStyle name="20% - Accent4 6 2" xfId="2281"/>
    <cellStyle name="20% - Accent4 6 2 2" xfId="2282"/>
    <cellStyle name="20% - Accent4 6 2 2 2" xfId="2283"/>
    <cellStyle name="20% - Accent4 6 2 3" xfId="2284"/>
    <cellStyle name="20% - Accent4 6 2 3 2" xfId="2285"/>
    <cellStyle name="20% - Accent4 6 2 4" xfId="2286"/>
    <cellStyle name="20% - Accent4 6 3" xfId="2287"/>
    <cellStyle name="20% - Accent4 6 3 2" xfId="2288"/>
    <cellStyle name="20% - Accent4 6 4" xfId="2289"/>
    <cellStyle name="20% - Accent4 6 4 2" xfId="2290"/>
    <cellStyle name="20% - Accent4 6 5" xfId="2291"/>
    <cellStyle name="20% - Accent4 6 5 2" xfId="2292"/>
    <cellStyle name="20% - Accent4 6 6" xfId="2293"/>
    <cellStyle name="20% - Accent4 6 6 2" xfId="2294"/>
    <cellStyle name="20% - Accent4 6 7" xfId="2295"/>
    <cellStyle name="20% - Accent4 7" xfId="2296"/>
    <cellStyle name="20% - Accent4 7 2" xfId="2297"/>
    <cellStyle name="20% - Accent4 7 2 2" xfId="2298"/>
    <cellStyle name="20% - Accent4 7 2 2 2" xfId="2299"/>
    <cellStyle name="20% - Accent4 7 2 3" xfId="2300"/>
    <cellStyle name="20% - Accent4 7 2 3 2" xfId="2301"/>
    <cellStyle name="20% - Accent4 7 2 4" xfId="2302"/>
    <cellStyle name="20% - Accent4 7 3" xfId="2303"/>
    <cellStyle name="20% - Accent4 7 3 2" xfId="2304"/>
    <cellStyle name="20% - Accent4 7 4" xfId="2305"/>
    <cellStyle name="20% - Accent4 7 4 2" xfId="2306"/>
    <cellStyle name="20% - Accent4 7 5" xfId="2307"/>
    <cellStyle name="20% - Accent4 7 5 2" xfId="2308"/>
    <cellStyle name="20% - Accent4 7 6" xfId="2309"/>
    <cellStyle name="20% - Accent4 7 6 2" xfId="2310"/>
    <cellStyle name="20% - Accent4 7 7" xfId="2311"/>
    <cellStyle name="20% - Accent4 8" xfId="2312"/>
    <cellStyle name="20% - Accent4 8 2" xfId="2313"/>
    <cellStyle name="20% - Accent4 8 2 2" xfId="2314"/>
    <cellStyle name="20% - Accent4 8 3" xfId="2315"/>
    <cellStyle name="20% - Accent4 8 3 2" xfId="2316"/>
    <cellStyle name="20% - Accent4 8 4" xfId="2317"/>
    <cellStyle name="20% - Accent4 8 4 2" xfId="2318"/>
    <cellStyle name="20% - Accent4 8 5" xfId="2319"/>
    <cellStyle name="20% - Accent4 9" xfId="2320"/>
    <cellStyle name="20% - Accent4 9 2" xfId="2321"/>
    <cellStyle name="20% - Accent5" xfId="2322"/>
    <cellStyle name="20% - Accent5 10" xfId="2323"/>
    <cellStyle name="20% - Accent5 10 2" xfId="2324"/>
    <cellStyle name="20% - Accent5 2" xfId="2325"/>
    <cellStyle name="20% - Accent5 2 2" xfId="2326"/>
    <cellStyle name="20% - Accent5 2 2 2" xfId="2327"/>
    <cellStyle name="20% - Accent5 2 2 2 2" xfId="2328"/>
    <cellStyle name="20% - Accent5 2 2 3" xfId="2329"/>
    <cellStyle name="20% - Accent5 2 2 3 2" xfId="2330"/>
    <cellStyle name="20% - Accent5 2 2 4" xfId="2331"/>
    <cellStyle name="20% - Accent5 2 3" xfId="2332"/>
    <cellStyle name="20% - Accent5 2 3 2" xfId="2333"/>
    <cellStyle name="20% - Accent5 2 4" xfId="2334"/>
    <cellStyle name="20% - Accent5 2 4 2" xfId="2335"/>
    <cellStyle name="20% - Accent5 2 5" xfId="2336"/>
    <cellStyle name="20% - Accent5 2 5 2" xfId="2337"/>
    <cellStyle name="20% - Accent5 2 6" xfId="2338"/>
    <cellStyle name="20% - Accent5 2 6 2" xfId="2339"/>
    <cellStyle name="20% - Accent5 2 7" xfId="2340"/>
    <cellStyle name="20% - Accent5 3" xfId="2341"/>
    <cellStyle name="20% - Accent5 3 2" xfId="2342"/>
    <cellStyle name="20% - Accent5 3 2 2" xfId="2343"/>
    <cellStyle name="20% - Accent5 3 2 2 2" xfId="2344"/>
    <cellStyle name="20% - Accent5 3 2 3" xfId="2345"/>
    <cellStyle name="20% - Accent5 3 2 3 2" xfId="2346"/>
    <cellStyle name="20% - Accent5 3 2 4" xfId="2347"/>
    <cellStyle name="20% - Accent5 3 3" xfId="2348"/>
    <cellStyle name="20% - Accent5 3 3 2" xfId="2349"/>
    <cellStyle name="20% - Accent5 3 4" xfId="2350"/>
    <cellStyle name="20% - Accent5 3 4 2" xfId="2351"/>
    <cellStyle name="20% - Accent5 3 5" xfId="2352"/>
    <cellStyle name="20% - Accent5 3 5 2" xfId="2353"/>
    <cellStyle name="20% - Accent5 3 6" xfId="2354"/>
    <cellStyle name="20% - Accent5 3 6 2" xfId="2355"/>
    <cellStyle name="20% - Accent5 3 7" xfId="2356"/>
    <cellStyle name="20% - Accent5 4" xfId="2357"/>
    <cellStyle name="20% - Accent5 4 2" xfId="2358"/>
    <cellStyle name="20% - Accent5 4 2 2" xfId="2359"/>
    <cellStyle name="20% - Accent5 4 2 2 2" xfId="2360"/>
    <cellStyle name="20% - Accent5 4 2 3" xfId="2361"/>
    <cellStyle name="20% - Accent5 4 2 3 2" xfId="2362"/>
    <cellStyle name="20% - Accent5 4 2 4" xfId="2363"/>
    <cellStyle name="20% - Accent5 4 3" xfId="2364"/>
    <cellStyle name="20% - Accent5 4 3 2" xfId="2365"/>
    <cellStyle name="20% - Accent5 4 4" xfId="2366"/>
    <cellStyle name="20% - Accent5 4 4 2" xfId="2367"/>
    <cellStyle name="20% - Accent5 4 5" xfId="2368"/>
    <cellStyle name="20% - Accent5 4 5 2" xfId="2369"/>
    <cellStyle name="20% - Accent5 4 6" xfId="2370"/>
    <cellStyle name="20% - Accent5 4 6 2" xfId="2371"/>
    <cellStyle name="20% - Accent5 4 7" xfId="2372"/>
    <cellStyle name="20% - Accent5 5" xfId="2373"/>
    <cellStyle name="20% - Accent5 5 2" xfId="2374"/>
    <cellStyle name="20% - Accent5 5 2 2" xfId="2375"/>
    <cellStyle name="20% - Accent5 5 2 2 2" xfId="2376"/>
    <cellStyle name="20% - Accent5 5 2 3" xfId="2377"/>
    <cellStyle name="20% - Accent5 5 2 3 2" xfId="2378"/>
    <cellStyle name="20% - Accent5 5 2 4" xfId="2379"/>
    <cellStyle name="20% - Accent5 5 3" xfId="2380"/>
    <cellStyle name="20% - Accent5 5 3 2" xfId="2381"/>
    <cellStyle name="20% - Accent5 5 4" xfId="2382"/>
    <cellStyle name="20% - Accent5 5 4 2" xfId="2383"/>
    <cellStyle name="20% - Accent5 5 5" xfId="2384"/>
    <cellStyle name="20% - Accent5 5 5 2" xfId="2385"/>
    <cellStyle name="20% - Accent5 5 6" xfId="2386"/>
    <cellStyle name="20% - Accent5 5 6 2" xfId="2387"/>
    <cellStyle name="20% - Accent5 5 7" xfId="2388"/>
    <cellStyle name="20% - Accent5 6" xfId="2389"/>
    <cellStyle name="20% - Accent5 6 2" xfId="2390"/>
    <cellStyle name="20% - Accent5 6 2 2" xfId="2391"/>
    <cellStyle name="20% - Accent5 6 2 2 2" xfId="2392"/>
    <cellStyle name="20% - Accent5 6 2 3" xfId="2393"/>
    <cellStyle name="20% - Accent5 6 2 3 2" xfId="2394"/>
    <cellStyle name="20% - Accent5 6 2 4" xfId="2395"/>
    <cellStyle name="20% - Accent5 6 3" xfId="2396"/>
    <cellStyle name="20% - Accent5 6 3 2" xfId="2397"/>
    <cellStyle name="20% - Accent5 6 4" xfId="2398"/>
    <cellStyle name="20% - Accent5 6 4 2" xfId="2399"/>
    <cellStyle name="20% - Accent5 6 5" xfId="2400"/>
    <cellStyle name="20% - Accent5 6 5 2" xfId="2401"/>
    <cellStyle name="20% - Accent5 6 6" xfId="2402"/>
    <cellStyle name="20% - Accent5 6 6 2" xfId="2403"/>
    <cellStyle name="20% - Accent5 6 7" xfId="2404"/>
    <cellStyle name="20% - Accent5 7" xfId="2405"/>
    <cellStyle name="20% - Accent5 7 2" xfId="2406"/>
    <cellStyle name="20% - Accent5 7 2 2" xfId="2407"/>
    <cellStyle name="20% - Accent5 7 2 2 2" xfId="2408"/>
    <cellStyle name="20% - Accent5 7 2 3" xfId="2409"/>
    <cellStyle name="20% - Accent5 7 2 3 2" xfId="2410"/>
    <cellStyle name="20% - Accent5 7 2 4" xfId="2411"/>
    <cellStyle name="20% - Accent5 7 3" xfId="2412"/>
    <cellStyle name="20% - Accent5 7 3 2" xfId="2413"/>
    <cellStyle name="20% - Accent5 7 4" xfId="2414"/>
    <cellStyle name="20% - Accent5 7 4 2" xfId="2415"/>
    <cellStyle name="20% - Accent5 7 5" xfId="2416"/>
    <cellStyle name="20% - Accent5 7 5 2" xfId="2417"/>
    <cellStyle name="20% - Accent5 7 6" xfId="2418"/>
    <cellStyle name="20% - Accent5 7 6 2" xfId="2419"/>
    <cellStyle name="20% - Accent5 7 7" xfId="2420"/>
    <cellStyle name="20% - Accent5 8" xfId="2421"/>
    <cellStyle name="20% - Accent5 8 2" xfId="2422"/>
    <cellStyle name="20% - Accent5 8 2 2" xfId="2423"/>
    <cellStyle name="20% - Accent5 8 3" xfId="2424"/>
    <cellStyle name="20% - Accent5 8 3 2" xfId="2425"/>
    <cellStyle name="20% - Accent5 8 4" xfId="2426"/>
    <cellStyle name="20% - Accent5 8 4 2" xfId="2427"/>
    <cellStyle name="20% - Accent5 8 5" xfId="2428"/>
    <cellStyle name="20% - Accent5 9" xfId="2429"/>
    <cellStyle name="20% - Accent5 9 2" xfId="2430"/>
    <cellStyle name="20% - Accent6" xfId="2431"/>
    <cellStyle name="20% - Accent6 10" xfId="2432"/>
    <cellStyle name="20% - Accent6 10 2" xfId="2433"/>
    <cellStyle name="20% - Accent6 2" xfId="2434"/>
    <cellStyle name="20% - Accent6 2 2" xfId="2435"/>
    <cellStyle name="20% - Accent6 2 2 2" xfId="2436"/>
    <cellStyle name="20% - Accent6 2 2 2 2" xfId="2437"/>
    <cellStyle name="20% - Accent6 2 2 3" xfId="2438"/>
    <cellStyle name="20% - Accent6 2 2 3 2" xfId="2439"/>
    <cellStyle name="20% - Accent6 2 2 4" xfId="2440"/>
    <cellStyle name="20% - Accent6 2 3" xfId="2441"/>
    <cellStyle name="20% - Accent6 2 3 2" xfId="2442"/>
    <cellStyle name="20% - Accent6 2 4" xfId="2443"/>
    <cellStyle name="20% - Accent6 2 4 2" xfId="2444"/>
    <cellStyle name="20% - Accent6 2 5" xfId="2445"/>
    <cellStyle name="20% - Accent6 2 5 2" xfId="2446"/>
    <cellStyle name="20% - Accent6 2 6" xfId="2447"/>
    <cellStyle name="20% - Accent6 2 6 2" xfId="2448"/>
    <cellStyle name="20% - Accent6 2 7" xfId="2449"/>
    <cellStyle name="20% - Accent6 3" xfId="2450"/>
    <cellStyle name="20% - Accent6 3 2" xfId="2451"/>
    <cellStyle name="20% - Accent6 3 2 2" xfId="2452"/>
    <cellStyle name="20% - Accent6 3 2 2 2" xfId="2453"/>
    <cellStyle name="20% - Accent6 3 2 3" xfId="2454"/>
    <cellStyle name="20% - Accent6 3 2 3 2" xfId="2455"/>
    <cellStyle name="20% - Accent6 3 2 4" xfId="2456"/>
    <cellStyle name="20% - Accent6 3 3" xfId="2457"/>
    <cellStyle name="20% - Accent6 3 3 2" xfId="2458"/>
    <cellStyle name="20% - Accent6 3 4" xfId="2459"/>
    <cellStyle name="20% - Accent6 3 4 2" xfId="2460"/>
    <cellStyle name="20% - Accent6 3 5" xfId="2461"/>
    <cellStyle name="20% - Accent6 3 5 2" xfId="2462"/>
    <cellStyle name="20% - Accent6 3 6" xfId="2463"/>
    <cellStyle name="20% - Accent6 3 6 2" xfId="2464"/>
    <cellStyle name="20% - Accent6 3 7" xfId="2465"/>
    <cellStyle name="20% - Accent6 4" xfId="2466"/>
    <cellStyle name="20% - Accent6 4 2" xfId="2467"/>
    <cellStyle name="20% - Accent6 4 2 2" xfId="2468"/>
    <cellStyle name="20% - Accent6 4 2 2 2" xfId="2469"/>
    <cellStyle name="20% - Accent6 4 2 3" xfId="2470"/>
    <cellStyle name="20% - Accent6 4 2 3 2" xfId="2471"/>
    <cellStyle name="20% - Accent6 4 2 4" xfId="2472"/>
    <cellStyle name="20% - Accent6 4 3" xfId="2473"/>
    <cellStyle name="20% - Accent6 4 3 2" xfId="2474"/>
    <cellStyle name="20% - Accent6 4 4" xfId="2475"/>
    <cellStyle name="20% - Accent6 4 4 2" xfId="2476"/>
    <cellStyle name="20% - Accent6 4 5" xfId="2477"/>
    <cellStyle name="20% - Accent6 4 5 2" xfId="2478"/>
    <cellStyle name="20% - Accent6 4 6" xfId="2479"/>
    <cellStyle name="20% - Accent6 4 6 2" xfId="2480"/>
    <cellStyle name="20% - Accent6 4 7" xfId="2481"/>
    <cellStyle name="20% - Accent6 5" xfId="2482"/>
    <cellStyle name="20% - Accent6 5 2" xfId="2483"/>
    <cellStyle name="20% - Accent6 5 2 2" xfId="2484"/>
    <cellStyle name="20% - Accent6 5 2 2 2" xfId="2485"/>
    <cellStyle name="20% - Accent6 5 2 3" xfId="2486"/>
    <cellStyle name="20% - Accent6 5 2 3 2" xfId="2487"/>
    <cellStyle name="20% - Accent6 5 2 4" xfId="2488"/>
    <cellStyle name="20% - Accent6 5 3" xfId="2489"/>
    <cellStyle name="20% - Accent6 5 3 2" xfId="2490"/>
    <cellStyle name="20% - Accent6 5 4" xfId="2491"/>
    <cellStyle name="20% - Accent6 5 4 2" xfId="2492"/>
    <cellStyle name="20% - Accent6 5 5" xfId="2493"/>
    <cellStyle name="20% - Accent6 5 5 2" xfId="2494"/>
    <cellStyle name="20% - Accent6 5 6" xfId="2495"/>
    <cellStyle name="20% - Accent6 5 6 2" xfId="2496"/>
    <cellStyle name="20% - Accent6 5 7" xfId="2497"/>
    <cellStyle name="20% - Accent6 6" xfId="2498"/>
    <cellStyle name="20% - Accent6 6 2" xfId="2499"/>
    <cellStyle name="20% - Accent6 6 2 2" xfId="2500"/>
    <cellStyle name="20% - Accent6 6 2 2 2" xfId="2501"/>
    <cellStyle name="20% - Accent6 6 2 3" xfId="2502"/>
    <cellStyle name="20% - Accent6 6 2 3 2" xfId="2503"/>
    <cellStyle name="20% - Accent6 6 2 4" xfId="2504"/>
    <cellStyle name="20% - Accent6 6 3" xfId="2505"/>
    <cellStyle name="20% - Accent6 6 3 2" xfId="2506"/>
    <cellStyle name="20% - Accent6 6 4" xfId="2507"/>
    <cellStyle name="20% - Accent6 6 4 2" xfId="2508"/>
    <cellStyle name="20% - Accent6 6 5" xfId="2509"/>
    <cellStyle name="20% - Accent6 6 5 2" xfId="2510"/>
    <cellStyle name="20% - Accent6 6 6" xfId="2511"/>
    <cellStyle name="20% - Accent6 6 6 2" xfId="2512"/>
    <cellStyle name="20% - Accent6 6 7" xfId="2513"/>
    <cellStyle name="20% - Accent6 7" xfId="2514"/>
    <cellStyle name="20% - Accent6 7 2" xfId="2515"/>
    <cellStyle name="20% - Accent6 7 2 2" xfId="2516"/>
    <cellStyle name="20% - Accent6 7 2 2 2" xfId="2517"/>
    <cellStyle name="20% - Accent6 7 2 3" xfId="2518"/>
    <cellStyle name="20% - Accent6 7 2 3 2" xfId="2519"/>
    <cellStyle name="20% - Accent6 7 2 4" xfId="2520"/>
    <cellStyle name="20% - Accent6 7 3" xfId="2521"/>
    <cellStyle name="20% - Accent6 7 3 2" xfId="2522"/>
    <cellStyle name="20% - Accent6 7 4" xfId="2523"/>
    <cellStyle name="20% - Accent6 7 4 2" xfId="2524"/>
    <cellStyle name="20% - Accent6 7 5" xfId="2525"/>
    <cellStyle name="20% - Accent6 7 5 2" xfId="2526"/>
    <cellStyle name="20% - Accent6 7 6" xfId="2527"/>
    <cellStyle name="20% - Accent6 7 6 2" xfId="2528"/>
    <cellStyle name="20% - Accent6 7 7" xfId="2529"/>
    <cellStyle name="20% - Accent6 8" xfId="2530"/>
    <cellStyle name="20% - Accent6 8 2" xfId="2531"/>
    <cellStyle name="20% - Accent6 8 2 2" xfId="2532"/>
    <cellStyle name="20% - Accent6 8 3" xfId="2533"/>
    <cellStyle name="20% - Accent6 8 3 2" xfId="2534"/>
    <cellStyle name="20% - Accent6 8 4" xfId="2535"/>
    <cellStyle name="20% - Accent6 8 4 2" xfId="2536"/>
    <cellStyle name="20% - Accent6 8 5" xfId="2537"/>
    <cellStyle name="20% - Accent6 9" xfId="2538"/>
    <cellStyle name="20% - Accent6 9 2" xfId="2539"/>
    <cellStyle name="20% - Akzent1 2" xfId="2540"/>
    <cellStyle name="20% - Akzent1 2 2" xfId="2541"/>
    <cellStyle name="20% - Akzent1 2 2 2" xfId="2542"/>
    <cellStyle name="20% - Akzent1 2 2 2 2" xfId="2543"/>
    <cellStyle name="20% - Akzent1 2 2 3" xfId="2544"/>
    <cellStyle name="20% - Akzent1 2 2 3 2" xfId="2545"/>
    <cellStyle name="20% - Akzent1 2 2 4" xfId="2546"/>
    <cellStyle name="20% - Akzent1 2 2 4 2" xfId="2547"/>
    <cellStyle name="20% - Akzent1 2 2 5" xfId="2548"/>
    <cellStyle name="20% - Akzent1 2 2 5 2" xfId="2549"/>
    <cellStyle name="20% - Akzent1 2 2 6" xfId="2550"/>
    <cellStyle name="20% - Akzent1 2 3" xfId="2551"/>
    <cellStyle name="20% - Akzent1 2 3 2" xfId="2552"/>
    <cellStyle name="20% - Akzent1 2 3 2 2" xfId="2553"/>
    <cellStyle name="20% - Akzent1 2 3 3" xfId="2554"/>
    <cellStyle name="20% - Akzent1 2 3 3 2" xfId="2555"/>
    <cellStyle name="20% - Akzent1 2 3 4" xfId="2556"/>
    <cellStyle name="20% - Akzent1 2 4" xfId="2557"/>
    <cellStyle name="20% - Akzent1 2 4 2" xfId="2558"/>
    <cellStyle name="20% - Akzent1 2 5" xfId="2559"/>
    <cellStyle name="20% - Akzent1 2 5 2" xfId="2560"/>
    <cellStyle name="20% - Akzent1 2 6" xfId="2561"/>
    <cellStyle name="20% - Akzent1 2 6 2" xfId="2562"/>
    <cellStyle name="20% - Akzent1 2 7" xfId="2563"/>
    <cellStyle name="20% - Akzent1 2 7 2" xfId="2564"/>
    <cellStyle name="20% - Akzent1 2 8" xfId="2565"/>
    <cellStyle name="20% - Akzent1 3" xfId="2566"/>
    <cellStyle name="20% - Akzent1 3 2" xfId="2567"/>
    <cellStyle name="20% - Akzent1 3 2 2" xfId="2568"/>
    <cellStyle name="20% - Akzent1 3 2 2 2" xfId="2569"/>
    <cellStyle name="20% - Akzent1 3 2 3" xfId="2570"/>
    <cellStyle name="20% - Akzent1 3 2 3 2" xfId="2571"/>
    <cellStyle name="20% - Akzent1 3 2 4" xfId="2572"/>
    <cellStyle name="20% - Akzent1 3 3" xfId="2573"/>
    <cellStyle name="20% - Akzent1 3 3 2" xfId="2574"/>
    <cellStyle name="20% - Akzent1 3 4" xfId="2575"/>
    <cellStyle name="20% - Akzent1 3 4 2" xfId="2576"/>
    <cellStyle name="20% - Akzent1 3 5" xfId="2577"/>
    <cellStyle name="20% - Akzent1 3 5 2" xfId="2578"/>
    <cellStyle name="20% - Akzent1 3 6" xfId="2579"/>
    <cellStyle name="20% - Akzent1 3 6 2" xfId="2580"/>
    <cellStyle name="20% - Akzent1 3 7" xfId="2581"/>
    <cellStyle name="20% - Akzent1 4" xfId="2582"/>
    <cellStyle name="20% - Akzent1 4 2" xfId="2583"/>
    <cellStyle name="20% - Akzent1 4 2 2" xfId="2584"/>
    <cellStyle name="20% - Akzent1 4 2 2 2" xfId="2585"/>
    <cellStyle name="20% - Akzent1 4 2 3" xfId="2586"/>
    <cellStyle name="20% - Akzent1 4 2 3 2" xfId="2587"/>
    <cellStyle name="20% - Akzent1 4 2 4" xfId="2588"/>
    <cellStyle name="20% - Akzent1 4 3" xfId="2589"/>
    <cellStyle name="20% - Akzent1 4 3 2" xfId="2590"/>
    <cellStyle name="20% - Akzent1 4 4" xfId="2591"/>
    <cellStyle name="20% - Akzent1 4 4 2" xfId="2592"/>
    <cellStyle name="20% - Akzent1 4 5" xfId="2593"/>
    <cellStyle name="20% - Akzent1 4 5 2" xfId="2594"/>
    <cellStyle name="20% - Akzent1 4 6" xfId="2595"/>
    <cellStyle name="20% - Akzent1 4 6 2" xfId="2596"/>
    <cellStyle name="20% - Akzent1 4 7" xfId="2597"/>
    <cellStyle name="20% - Akzent2 2" xfId="2598"/>
    <cellStyle name="20% - Akzent2 2 2" xfId="2599"/>
    <cellStyle name="20% - Akzent2 2 2 2" xfId="2600"/>
    <cellStyle name="20% - Akzent2 2 2 2 2" xfId="2601"/>
    <cellStyle name="20% - Akzent2 2 2 3" xfId="2602"/>
    <cellStyle name="20% - Akzent2 2 2 3 2" xfId="2603"/>
    <cellStyle name="20% - Akzent2 2 2 4" xfId="2604"/>
    <cellStyle name="20% - Akzent2 2 2 4 2" xfId="2605"/>
    <cellStyle name="20% - Akzent2 2 2 5" xfId="2606"/>
    <cellStyle name="20% - Akzent2 2 2 5 2" xfId="2607"/>
    <cellStyle name="20% - Akzent2 2 2 6" xfId="2608"/>
    <cellStyle name="20% - Akzent2 2 3" xfId="2609"/>
    <cellStyle name="20% - Akzent2 2 3 2" xfId="2610"/>
    <cellStyle name="20% - Akzent2 2 3 2 2" xfId="2611"/>
    <cellStyle name="20% - Akzent2 2 3 3" xfId="2612"/>
    <cellStyle name="20% - Akzent2 2 3 3 2" xfId="2613"/>
    <cellStyle name="20% - Akzent2 2 3 4" xfId="2614"/>
    <cellStyle name="20% - Akzent2 2 4" xfId="2615"/>
    <cellStyle name="20% - Akzent2 2 4 2" xfId="2616"/>
    <cellStyle name="20% - Akzent2 2 5" xfId="2617"/>
    <cellStyle name="20% - Akzent2 2 5 2" xfId="2618"/>
    <cellStyle name="20% - Akzent2 2 6" xfId="2619"/>
    <cellStyle name="20% - Akzent2 2 6 2" xfId="2620"/>
    <cellStyle name="20% - Akzent2 2 7" xfId="2621"/>
    <cellStyle name="20% - Akzent2 2 7 2" xfId="2622"/>
    <cellStyle name="20% - Akzent2 2 8" xfId="2623"/>
    <cellStyle name="20% - Akzent2 3" xfId="2624"/>
    <cellStyle name="20% - Akzent2 3 2" xfId="2625"/>
    <cellStyle name="20% - Akzent2 3 2 2" xfId="2626"/>
    <cellStyle name="20% - Akzent2 3 2 2 2" xfId="2627"/>
    <cellStyle name="20% - Akzent2 3 2 3" xfId="2628"/>
    <cellStyle name="20% - Akzent2 3 2 3 2" xfId="2629"/>
    <cellStyle name="20% - Akzent2 3 2 4" xfId="2630"/>
    <cellStyle name="20% - Akzent2 3 3" xfId="2631"/>
    <cellStyle name="20% - Akzent2 3 3 2" xfId="2632"/>
    <cellStyle name="20% - Akzent2 3 4" xfId="2633"/>
    <cellStyle name="20% - Akzent2 3 4 2" xfId="2634"/>
    <cellStyle name="20% - Akzent2 3 5" xfId="2635"/>
    <cellStyle name="20% - Akzent2 3 5 2" xfId="2636"/>
    <cellStyle name="20% - Akzent2 3 6" xfId="2637"/>
    <cellStyle name="20% - Akzent2 3 6 2" xfId="2638"/>
    <cellStyle name="20% - Akzent2 3 7" xfId="2639"/>
    <cellStyle name="20% - Akzent2 4" xfId="2640"/>
    <cellStyle name="20% - Akzent2 4 2" xfId="2641"/>
    <cellStyle name="20% - Akzent2 4 2 2" xfId="2642"/>
    <cellStyle name="20% - Akzent2 4 2 2 2" xfId="2643"/>
    <cellStyle name="20% - Akzent2 4 2 3" xfId="2644"/>
    <cellStyle name="20% - Akzent2 4 2 3 2" xfId="2645"/>
    <cellStyle name="20% - Akzent2 4 2 4" xfId="2646"/>
    <cellStyle name="20% - Akzent2 4 3" xfId="2647"/>
    <cellStyle name="20% - Akzent2 4 3 2" xfId="2648"/>
    <cellStyle name="20% - Akzent2 4 4" xfId="2649"/>
    <cellStyle name="20% - Akzent2 4 4 2" xfId="2650"/>
    <cellStyle name="20% - Akzent2 4 5" xfId="2651"/>
    <cellStyle name="20% - Akzent2 4 5 2" xfId="2652"/>
    <cellStyle name="20% - Akzent2 4 6" xfId="2653"/>
    <cellStyle name="20% - Akzent2 4 6 2" xfId="2654"/>
    <cellStyle name="20% - Akzent2 4 7" xfId="2655"/>
    <cellStyle name="20% - Akzent3 2" xfId="2656"/>
    <cellStyle name="20% - Akzent3 2 2" xfId="2657"/>
    <cellStyle name="20% - Akzent3 2 2 2" xfId="2658"/>
    <cellStyle name="20% - Akzent3 2 2 2 2" xfId="2659"/>
    <cellStyle name="20% - Akzent3 2 2 3" xfId="2660"/>
    <cellStyle name="20% - Akzent3 2 2 3 2" xfId="2661"/>
    <cellStyle name="20% - Akzent3 2 2 4" xfId="2662"/>
    <cellStyle name="20% - Akzent3 2 2 4 2" xfId="2663"/>
    <cellStyle name="20% - Akzent3 2 2 5" xfId="2664"/>
    <cellStyle name="20% - Akzent3 2 2 5 2" xfId="2665"/>
    <cellStyle name="20% - Akzent3 2 2 6" xfId="2666"/>
    <cellStyle name="20% - Akzent3 2 3" xfId="2667"/>
    <cellStyle name="20% - Akzent3 2 3 2" xfId="2668"/>
    <cellStyle name="20% - Akzent3 2 3 2 2" xfId="2669"/>
    <cellStyle name="20% - Akzent3 2 3 3" xfId="2670"/>
    <cellStyle name="20% - Akzent3 2 3 3 2" xfId="2671"/>
    <cellStyle name="20% - Akzent3 2 3 4" xfId="2672"/>
    <cellStyle name="20% - Akzent3 2 4" xfId="2673"/>
    <cellStyle name="20% - Akzent3 2 4 2" xfId="2674"/>
    <cellStyle name="20% - Akzent3 2 5" xfId="2675"/>
    <cellStyle name="20% - Akzent3 2 5 2" xfId="2676"/>
    <cellStyle name="20% - Akzent3 2 6" xfId="2677"/>
    <cellStyle name="20% - Akzent3 2 6 2" xfId="2678"/>
    <cellStyle name="20% - Akzent3 2 7" xfId="2679"/>
    <cellStyle name="20% - Akzent3 2 7 2" xfId="2680"/>
    <cellStyle name="20% - Akzent3 2 8" xfId="2681"/>
    <cellStyle name="20% - Akzent3 3" xfId="2682"/>
    <cellStyle name="20% - Akzent3 3 2" xfId="2683"/>
    <cellStyle name="20% - Akzent3 3 2 2" xfId="2684"/>
    <cellStyle name="20% - Akzent3 3 2 2 2" xfId="2685"/>
    <cellStyle name="20% - Akzent3 3 2 3" xfId="2686"/>
    <cellStyle name="20% - Akzent3 3 2 3 2" xfId="2687"/>
    <cellStyle name="20% - Akzent3 3 2 4" xfId="2688"/>
    <cellStyle name="20% - Akzent3 3 3" xfId="2689"/>
    <cellStyle name="20% - Akzent3 3 3 2" xfId="2690"/>
    <cellStyle name="20% - Akzent3 3 4" xfId="2691"/>
    <cellStyle name="20% - Akzent3 3 4 2" xfId="2692"/>
    <cellStyle name="20% - Akzent3 3 5" xfId="2693"/>
    <cellStyle name="20% - Akzent3 3 5 2" xfId="2694"/>
    <cellStyle name="20% - Akzent3 3 6" xfId="2695"/>
    <cellStyle name="20% - Akzent3 3 6 2" xfId="2696"/>
    <cellStyle name="20% - Akzent3 3 7" xfId="2697"/>
    <cellStyle name="20% - Akzent3 4" xfId="2698"/>
    <cellStyle name="20% - Akzent3 4 2" xfId="2699"/>
    <cellStyle name="20% - Akzent3 4 2 2" xfId="2700"/>
    <cellStyle name="20% - Akzent3 4 2 2 2" xfId="2701"/>
    <cellStyle name="20% - Akzent3 4 2 3" xfId="2702"/>
    <cellStyle name="20% - Akzent3 4 2 3 2" xfId="2703"/>
    <cellStyle name="20% - Akzent3 4 2 4" xfId="2704"/>
    <cellStyle name="20% - Akzent3 4 3" xfId="2705"/>
    <cellStyle name="20% - Akzent3 4 3 2" xfId="2706"/>
    <cellStyle name="20% - Akzent3 4 4" xfId="2707"/>
    <cellStyle name="20% - Akzent3 4 4 2" xfId="2708"/>
    <cellStyle name="20% - Akzent3 4 5" xfId="2709"/>
    <cellStyle name="20% - Akzent3 4 5 2" xfId="2710"/>
    <cellStyle name="20% - Akzent3 4 6" xfId="2711"/>
    <cellStyle name="20% - Akzent3 4 6 2" xfId="2712"/>
    <cellStyle name="20% - Akzent3 4 7" xfId="2713"/>
    <cellStyle name="20% - Akzent4 2" xfId="2714"/>
    <cellStyle name="20% - Akzent4 2 2" xfId="2715"/>
    <cellStyle name="20% - Akzent4 2 2 2" xfId="2716"/>
    <cellStyle name="20% - Akzent4 2 2 2 2" xfId="2717"/>
    <cellStyle name="20% - Akzent4 2 2 3" xfId="2718"/>
    <cellStyle name="20% - Akzent4 2 2 3 2" xfId="2719"/>
    <cellStyle name="20% - Akzent4 2 2 4" xfId="2720"/>
    <cellStyle name="20% - Akzent4 2 2 4 2" xfId="2721"/>
    <cellStyle name="20% - Akzent4 2 2 5" xfId="2722"/>
    <cellStyle name="20% - Akzent4 2 2 5 2" xfId="2723"/>
    <cellStyle name="20% - Akzent4 2 2 6" xfId="2724"/>
    <cellStyle name="20% - Akzent4 2 3" xfId="2725"/>
    <cellStyle name="20% - Akzent4 2 3 2" xfId="2726"/>
    <cellStyle name="20% - Akzent4 2 3 2 2" xfId="2727"/>
    <cellStyle name="20% - Akzent4 2 3 3" xfId="2728"/>
    <cellStyle name="20% - Akzent4 2 3 3 2" xfId="2729"/>
    <cellStyle name="20% - Akzent4 2 3 4" xfId="2730"/>
    <cellStyle name="20% - Akzent4 2 4" xfId="2731"/>
    <cellStyle name="20% - Akzent4 2 4 2" xfId="2732"/>
    <cellStyle name="20% - Akzent4 2 5" xfId="2733"/>
    <cellStyle name="20% - Akzent4 2 5 2" xfId="2734"/>
    <cellStyle name="20% - Akzent4 2 6" xfId="2735"/>
    <cellStyle name="20% - Akzent4 2 6 2" xfId="2736"/>
    <cellStyle name="20% - Akzent4 2 7" xfId="2737"/>
    <cellStyle name="20% - Akzent4 2 7 2" xfId="2738"/>
    <cellStyle name="20% - Akzent4 2 8" xfId="2739"/>
    <cellStyle name="20% - Akzent4 3" xfId="2740"/>
    <cellStyle name="20% - Akzent4 3 2" xfId="2741"/>
    <cellStyle name="20% - Akzent4 3 2 2" xfId="2742"/>
    <cellStyle name="20% - Akzent4 3 2 2 2" xfId="2743"/>
    <cellStyle name="20% - Akzent4 3 2 3" xfId="2744"/>
    <cellStyle name="20% - Akzent4 3 2 3 2" xfId="2745"/>
    <cellStyle name="20% - Akzent4 3 2 4" xfId="2746"/>
    <cellStyle name="20% - Akzent4 3 3" xfId="2747"/>
    <cellStyle name="20% - Akzent4 3 3 2" xfId="2748"/>
    <cellStyle name="20% - Akzent4 3 4" xfId="2749"/>
    <cellStyle name="20% - Akzent4 3 4 2" xfId="2750"/>
    <cellStyle name="20% - Akzent4 3 5" xfId="2751"/>
    <cellStyle name="20% - Akzent4 3 5 2" xfId="2752"/>
    <cellStyle name="20% - Akzent4 3 6" xfId="2753"/>
    <cellStyle name="20% - Akzent4 3 6 2" xfId="2754"/>
    <cellStyle name="20% - Akzent4 3 7" xfId="2755"/>
    <cellStyle name="20% - Akzent4 4" xfId="2756"/>
    <cellStyle name="20% - Akzent4 4 2" xfId="2757"/>
    <cellStyle name="20% - Akzent4 4 2 2" xfId="2758"/>
    <cellStyle name="20% - Akzent4 4 2 2 2" xfId="2759"/>
    <cellStyle name="20% - Akzent4 4 2 3" xfId="2760"/>
    <cellStyle name="20% - Akzent4 4 2 3 2" xfId="2761"/>
    <cellStyle name="20% - Akzent4 4 2 4" xfId="2762"/>
    <cellStyle name="20% - Akzent4 4 3" xfId="2763"/>
    <cellStyle name="20% - Akzent4 4 3 2" xfId="2764"/>
    <cellStyle name="20% - Akzent4 4 4" xfId="2765"/>
    <cellStyle name="20% - Akzent4 4 4 2" xfId="2766"/>
    <cellStyle name="20% - Akzent4 4 5" xfId="2767"/>
    <cellStyle name="20% - Akzent4 4 5 2" xfId="2768"/>
    <cellStyle name="20% - Akzent4 4 6" xfId="2769"/>
    <cellStyle name="20% - Akzent4 4 6 2" xfId="2770"/>
    <cellStyle name="20% - Akzent4 4 7" xfId="2771"/>
    <cellStyle name="20% - Akzent5 2" xfId="2772"/>
    <cellStyle name="20% - Akzent5 2 2" xfId="2773"/>
    <cellStyle name="20% - Akzent5 2 2 2" xfId="2774"/>
    <cellStyle name="20% - Akzent5 2 2 2 2" xfId="2775"/>
    <cellStyle name="20% - Akzent5 2 2 3" xfId="2776"/>
    <cellStyle name="20% - Akzent5 2 2 3 2" xfId="2777"/>
    <cellStyle name="20% - Akzent5 2 2 4" xfId="2778"/>
    <cellStyle name="20% - Akzent5 2 2 4 2" xfId="2779"/>
    <cellStyle name="20% - Akzent5 2 2 5" xfId="2780"/>
    <cellStyle name="20% - Akzent5 2 2 5 2" xfId="2781"/>
    <cellStyle name="20% - Akzent5 2 2 6" xfId="2782"/>
    <cellStyle name="20% - Akzent5 2 3" xfId="2783"/>
    <cellStyle name="20% - Akzent5 2 3 2" xfId="2784"/>
    <cellStyle name="20% - Akzent5 2 3 2 2" xfId="2785"/>
    <cellStyle name="20% - Akzent5 2 3 3" xfId="2786"/>
    <cellStyle name="20% - Akzent5 2 3 3 2" xfId="2787"/>
    <cellStyle name="20% - Akzent5 2 3 4" xfId="2788"/>
    <cellStyle name="20% - Akzent5 2 4" xfId="2789"/>
    <cellStyle name="20% - Akzent5 2 4 2" xfId="2790"/>
    <cellStyle name="20% - Akzent5 2 5" xfId="2791"/>
    <cellStyle name="20% - Akzent5 2 5 2" xfId="2792"/>
    <cellStyle name="20% - Akzent5 2 6" xfId="2793"/>
    <cellStyle name="20% - Akzent5 2 6 2" xfId="2794"/>
    <cellStyle name="20% - Akzent5 2 7" xfId="2795"/>
    <cellStyle name="20% - Akzent5 2 7 2" xfId="2796"/>
    <cellStyle name="20% - Akzent5 2 8" xfId="2797"/>
    <cellStyle name="20% - Akzent5 3" xfId="2798"/>
    <cellStyle name="20% - Akzent5 3 2" xfId="2799"/>
    <cellStyle name="20% - Akzent5 3 2 2" xfId="2800"/>
    <cellStyle name="20% - Akzent5 3 2 2 2" xfId="2801"/>
    <cellStyle name="20% - Akzent5 3 2 3" xfId="2802"/>
    <cellStyle name="20% - Akzent5 3 2 3 2" xfId="2803"/>
    <cellStyle name="20% - Akzent5 3 2 4" xfId="2804"/>
    <cellStyle name="20% - Akzent5 3 3" xfId="2805"/>
    <cellStyle name="20% - Akzent5 3 3 2" xfId="2806"/>
    <cellStyle name="20% - Akzent5 3 4" xfId="2807"/>
    <cellStyle name="20% - Akzent5 3 4 2" xfId="2808"/>
    <cellStyle name="20% - Akzent5 3 5" xfId="2809"/>
    <cellStyle name="20% - Akzent5 3 5 2" xfId="2810"/>
    <cellStyle name="20% - Akzent5 3 6" xfId="2811"/>
    <cellStyle name="20% - Akzent5 3 6 2" xfId="2812"/>
    <cellStyle name="20% - Akzent5 3 7" xfId="2813"/>
    <cellStyle name="20% - Akzent5 4" xfId="2814"/>
    <cellStyle name="20% - Akzent5 4 2" xfId="2815"/>
    <cellStyle name="20% - Akzent5 4 2 2" xfId="2816"/>
    <cellStyle name="20% - Akzent5 4 2 2 2" xfId="2817"/>
    <cellStyle name="20% - Akzent5 4 2 3" xfId="2818"/>
    <cellStyle name="20% - Akzent5 4 2 3 2" xfId="2819"/>
    <cellStyle name="20% - Akzent5 4 2 4" xfId="2820"/>
    <cellStyle name="20% - Akzent5 4 3" xfId="2821"/>
    <cellStyle name="20% - Akzent5 4 3 2" xfId="2822"/>
    <cellStyle name="20% - Akzent5 4 4" xfId="2823"/>
    <cellStyle name="20% - Akzent5 4 4 2" xfId="2824"/>
    <cellStyle name="20% - Akzent5 4 5" xfId="2825"/>
    <cellStyle name="20% - Akzent5 4 5 2" xfId="2826"/>
    <cellStyle name="20% - Akzent5 4 6" xfId="2827"/>
    <cellStyle name="20% - Akzent5 4 6 2" xfId="2828"/>
    <cellStyle name="20% - Akzent5 4 7" xfId="2829"/>
    <cellStyle name="20% - Akzent6 2" xfId="2830"/>
    <cellStyle name="20% - Akzent6 2 2" xfId="2831"/>
    <cellStyle name="20% - Akzent6 2 2 2" xfId="2832"/>
    <cellStyle name="20% - Akzent6 2 2 2 2" xfId="2833"/>
    <cellStyle name="20% - Akzent6 2 2 3" xfId="2834"/>
    <cellStyle name="20% - Akzent6 2 2 3 2" xfId="2835"/>
    <cellStyle name="20% - Akzent6 2 2 4" xfId="2836"/>
    <cellStyle name="20% - Akzent6 2 2 4 2" xfId="2837"/>
    <cellStyle name="20% - Akzent6 2 2 5" xfId="2838"/>
    <cellStyle name="20% - Akzent6 2 2 5 2" xfId="2839"/>
    <cellStyle name="20% - Akzent6 2 2 6" xfId="2840"/>
    <cellStyle name="20% - Akzent6 2 3" xfId="2841"/>
    <cellStyle name="20% - Akzent6 2 3 2" xfId="2842"/>
    <cellStyle name="20% - Akzent6 2 3 2 2" xfId="2843"/>
    <cellStyle name="20% - Akzent6 2 3 3" xfId="2844"/>
    <cellStyle name="20% - Akzent6 2 3 3 2" xfId="2845"/>
    <cellStyle name="20% - Akzent6 2 3 4" xfId="2846"/>
    <cellStyle name="20% - Akzent6 2 4" xfId="2847"/>
    <cellStyle name="20% - Akzent6 2 4 2" xfId="2848"/>
    <cellStyle name="20% - Akzent6 2 5" xfId="2849"/>
    <cellStyle name="20% - Akzent6 2 5 2" xfId="2850"/>
    <cellStyle name="20% - Akzent6 2 6" xfId="2851"/>
    <cellStyle name="20% - Akzent6 2 6 2" xfId="2852"/>
    <cellStyle name="20% - Akzent6 2 7" xfId="2853"/>
    <cellStyle name="20% - Akzent6 2 7 2" xfId="2854"/>
    <cellStyle name="20% - Akzent6 2 8" xfId="2855"/>
    <cellStyle name="20% - Akzent6 3" xfId="2856"/>
    <cellStyle name="20% - Akzent6 3 2" xfId="2857"/>
    <cellStyle name="20% - Akzent6 3 2 2" xfId="2858"/>
    <cellStyle name="20% - Akzent6 3 2 2 2" xfId="2859"/>
    <cellStyle name="20% - Akzent6 3 2 3" xfId="2860"/>
    <cellStyle name="20% - Akzent6 3 2 3 2" xfId="2861"/>
    <cellStyle name="20% - Akzent6 3 2 4" xfId="2862"/>
    <cellStyle name="20% - Akzent6 3 3" xfId="2863"/>
    <cellStyle name="20% - Akzent6 3 3 2" xfId="2864"/>
    <cellStyle name="20% - Akzent6 3 4" xfId="2865"/>
    <cellStyle name="20% - Akzent6 3 4 2" xfId="2866"/>
    <cellStyle name="20% - Akzent6 3 5" xfId="2867"/>
    <cellStyle name="20% - Akzent6 3 5 2" xfId="2868"/>
    <cellStyle name="20% - Akzent6 3 6" xfId="2869"/>
    <cellStyle name="20% - Akzent6 3 6 2" xfId="2870"/>
    <cellStyle name="20% - Akzent6 3 7" xfId="2871"/>
    <cellStyle name="20% - Akzent6 4" xfId="2872"/>
    <cellStyle name="20% - Akzent6 4 2" xfId="2873"/>
    <cellStyle name="20% - Akzent6 4 2 2" xfId="2874"/>
    <cellStyle name="20% - Akzent6 4 2 2 2" xfId="2875"/>
    <cellStyle name="20% - Akzent6 4 2 3" xfId="2876"/>
    <cellStyle name="20% - Akzent6 4 2 3 2" xfId="2877"/>
    <cellStyle name="20% - Akzent6 4 2 4" xfId="2878"/>
    <cellStyle name="20% - Akzent6 4 3" xfId="2879"/>
    <cellStyle name="20% - Akzent6 4 3 2" xfId="2880"/>
    <cellStyle name="20% - Akzent6 4 4" xfId="2881"/>
    <cellStyle name="20% - Akzent6 4 4 2" xfId="2882"/>
    <cellStyle name="20% - Akzent6 4 5" xfId="2883"/>
    <cellStyle name="20% - Akzent6 4 5 2" xfId="2884"/>
    <cellStyle name="20% - Akzent6 4 6" xfId="2885"/>
    <cellStyle name="20% - Akzent6 4 6 2" xfId="2886"/>
    <cellStyle name="20% - Akzent6 4 7" xfId="2887"/>
    <cellStyle name="20% - Colore 1" xfId="2888"/>
    <cellStyle name="20% - Colore 2" xfId="2889"/>
    <cellStyle name="20% - Colore 3" xfId="2890"/>
    <cellStyle name="20% - Colore 4" xfId="2891"/>
    <cellStyle name="20% - Colore 5" xfId="2892"/>
    <cellStyle name="20% - Colore 6" xfId="2893"/>
    <cellStyle name="20% - Énfasis1 2" xfId="2894"/>
    <cellStyle name="20% - Énfasis2 2" xfId="2895"/>
    <cellStyle name="20% - Énfasis3 2" xfId="2896"/>
    <cellStyle name="20% - Énfasis4 2" xfId="2897"/>
    <cellStyle name="20% - Énfasis5 2" xfId="2898"/>
    <cellStyle name="20% - Énfasis6 2" xfId="2899"/>
    <cellStyle name="2line" xfId="2900"/>
    <cellStyle name="2line 2" xfId="2901"/>
    <cellStyle name="40 % - Akzent1 2" xfId="2902"/>
    <cellStyle name="40 % - Akzent1 2 2" xfId="2903"/>
    <cellStyle name="40 % - Akzent1 2 2 2" xfId="2904"/>
    <cellStyle name="40 % - Akzent1 2 2 2 2" xfId="2905"/>
    <cellStyle name="40 % - Akzent1 2 2 3" xfId="2906"/>
    <cellStyle name="40 % - Akzent1 2 2 3 2" xfId="2907"/>
    <cellStyle name="40 % - Akzent1 2 2 4" xfId="2908"/>
    <cellStyle name="40 % - Akzent1 2 2 4 2" xfId="2909"/>
    <cellStyle name="40 % - Akzent1 2 2 5" xfId="2910"/>
    <cellStyle name="40 % - Akzent1 2 2 5 2" xfId="2911"/>
    <cellStyle name="40 % - Akzent1 2 2 6" xfId="2912"/>
    <cellStyle name="40 % - Akzent1 2 3" xfId="2913"/>
    <cellStyle name="40 % - Akzent1 2 3 2" xfId="2914"/>
    <cellStyle name="40 % - Akzent1 2 4" xfId="2915"/>
    <cellStyle name="40 % - Akzent1 2 4 2" xfId="2916"/>
    <cellStyle name="40 % - Akzent1 2 5" xfId="2917"/>
    <cellStyle name="40 % - Akzent1 2 5 2" xfId="2918"/>
    <cellStyle name="40 % - Akzent1 2 6" xfId="2919"/>
    <cellStyle name="40 % - Akzent1 2 6 2" xfId="2920"/>
    <cellStyle name="40 % - Akzent1 2 7" xfId="2921"/>
    <cellStyle name="40 % - Akzent1 3" xfId="2922"/>
    <cellStyle name="40 % - Akzent1 3 2" xfId="2923"/>
    <cellStyle name="40 % - Akzent1 3 2 2" xfId="2924"/>
    <cellStyle name="40 % - Akzent1 3 2 2 2" xfId="2925"/>
    <cellStyle name="40 % - Akzent1 3 2 3" xfId="2926"/>
    <cellStyle name="40 % - Akzent1 3 2 3 2" xfId="2927"/>
    <cellStyle name="40 % - Akzent1 3 2 4" xfId="2928"/>
    <cellStyle name="40 % - Akzent1 3 2 4 2" xfId="2929"/>
    <cellStyle name="40 % - Akzent1 3 2 5" xfId="2930"/>
    <cellStyle name="40 % - Akzent1 3 2 5 2" xfId="2931"/>
    <cellStyle name="40 % - Akzent1 3 2 6" xfId="2932"/>
    <cellStyle name="40 % - Akzent1 3 3" xfId="2933"/>
    <cellStyle name="40 % - Akzent1 3 3 2" xfId="2934"/>
    <cellStyle name="40 % - Akzent1 3 4" xfId="2935"/>
    <cellStyle name="40 % - Akzent1 3 4 2" xfId="2936"/>
    <cellStyle name="40 % - Akzent1 3 5" xfId="2937"/>
    <cellStyle name="40 % - Akzent1 3 5 2" xfId="2938"/>
    <cellStyle name="40 % - Akzent1 3 6" xfId="2939"/>
    <cellStyle name="40 % - Akzent1 3 6 2" xfId="2940"/>
    <cellStyle name="40 % - Akzent1 3 7" xfId="2941"/>
    <cellStyle name="40 % - Akzent2 2" xfId="2942"/>
    <cellStyle name="40 % - Akzent2 2 2" xfId="2943"/>
    <cellStyle name="40 % - Akzent2 2 2 2" xfId="2944"/>
    <cellStyle name="40 % - Akzent2 2 2 2 2" xfId="2945"/>
    <cellStyle name="40 % - Akzent2 2 2 3" xfId="2946"/>
    <cellStyle name="40 % - Akzent2 2 2 3 2" xfId="2947"/>
    <cellStyle name="40 % - Akzent2 2 2 4" xfId="2948"/>
    <cellStyle name="40 % - Akzent2 2 2 4 2" xfId="2949"/>
    <cellStyle name="40 % - Akzent2 2 2 5" xfId="2950"/>
    <cellStyle name="40 % - Akzent2 2 2 5 2" xfId="2951"/>
    <cellStyle name="40 % - Akzent2 2 2 6" xfId="2952"/>
    <cellStyle name="40 % - Akzent2 2 3" xfId="2953"/>
    <cellStyle name="40 % - Akzent2 2 3 2" xfId="2954"/>
    <cellStyle name="40 % - Akzent2 2 4" xfId="2955"/>
    <cellStyle name="40 % - Akzent2 2 4 2" xfId="2956"/>
    <cellStyle name="40 % - Akzent2 2 5" xfId="2957"/>
    <cellStyle name="40 % - Akzent2 2 5 2" xfId="2958"/>
    <cellStyle name="40 % - Akzent2 2 6" xfId="2959"/>
    <cellStyle name="40 % - Akzent2 2 6 2" xfId="2960"/>
    <cellStyle name="40 % - Akzent2 2 7" xfId="2961"/>
    <cellStyle name="40 % - Akzent2 3" xfId="2962"/>
    <cellStyle name="40 % - Akzent2 3 2" xfId="2963"/>
    <cellStyle name="40 % - Akzent2 3 2 2" xfId="2964"/>
    <cellStyle name="40 % - Akzent2 3 2 2 2" xfId="2965"/>
    <cellStyle name="40 % - Akzent2 3 2 3" xfId="2966"/>
    <cellStyle name="40 % - Akzent2 3 2 3 2" xfId="2967"/>
    <cellStyle name="40 % - Akzent2 3 2 4" xfId="2968"/>
    <cellStyle name="40 % - Akzent2 3 2 4 2" xfId="2969"/>
    <cellStyle name="40 % - Akzent2 3 2 5" xfId="2970"/>
    <cellStyle name="40 % - Akzent2 3 2 5 2" xfId="2971"/>
    <cellStyle name="40 % - Akzent2 3 2 6" xfId="2972"/>
    <cellStyle name="40 % - Akzent2 3 3" xfId="2973"/>
    <cellStyle name="40 % - Akzent2 3 3 2" xfId="2974"/>
    <cellStyle name="40 % - Akzent2 3 4" xfId="2975"/>
    <cellStyle name="40 % - Akzent2 3 4 2" xfId="2976"/>
    <cellStyle name="40 % - Akzent2 3 5" xfId="2977"/>
    <cellStyle name="40 % - Akzent2 3 5 2" xfId="2978"/>
    <cellStyle name="40 % - Akzent2 3 6" xfId="2979"/>
    <cellStyle name="40 % - Akzent2 3 6 2" xfId="2980"/>
    <cellStyle name="40 % - Akzent2 3 7" xfId="2981"/>
    <cellStyle name="40 % - Akzent3 2" xfId="2982"/>
    <cellStyle name="40 % - Akzent3 2 2" xfId="2983"/>
    <cellStyle name="40 % - Akzent3 2 2 2" xfId="2984"/>
    <cellStyle name="40 % - Akzent3 2 2 2 2" xfId="2985"/>
    <cellStyle name="40 % - Akzent3 2 2 3" xfId="2986"/>
    <cellStyle name="40 % - Akzent3 2 2 3 2" xfId="2987"/>
    <cellStyle name="40 % - Akzent3 2 2 4" xfId="2988"/>
    <cellStyle name="40 % - Akzent3 2 2 4 2" xfId="2989"/>
    <cellStyle name="40 % - Akzent3 2 2 5" xfId="2990"/>
    <cellStyle name="40 % - Akzent3 2 2 5 2" xfId="2991"/>
    <cellStyle name="40 % - Akzent3 2 2 6" xfId="2992"/>
    <cellStyle name="40 % - Akzent3 2 3" xfId="2993"/>
    <cellStyle name="40 % - Akzent3 2 3 2" xfId="2994"/>
    <cellStyle name="40 % - Akzent3 2 4" xfId="2995"/>
    <cellStyle name="40 % - Akzent3 2 4 2" xfId="2996"/>
    <cellStyle name="40 % - Akzent3 2 5" xfId="2997"/>
    <cellStyle name="40 % - Akzent3 2 5 2" xfId="2998"/>
    <cellStyle name="40 % - Akzent3 2 6" xfId="2999"/>
    <cellStyle name="40 % - Akzent3 2 6 2" xfId="3000"/>
    <cellStyle name="40 % - Akzent3 2 7" xfId="3001"/>
    <cellStyle name="40 % - Akzent3 3" xfId="3002"/>
    <cellStyle name="40 % - Akzent3 3 2" xfId="3003"/>
    <cellStyle name="40 % - Akzent3 3 2 2" xfId="3004"/>
    <cellStyle name="40 % - Akzent3 3 2 2 2" xfId="3005"/>
    <cellStyle name="40 % - Akzent3 3 2 3" xfId="3006"/>
    <cellStyle name="40 % - Akzent3 3 2 3 2" xfId="3007"/>
    <cellStyle name="40 % - Akzent3 3 2 4" xfId="3008"/>
    <cellStyle name="40 % - Akzent3 3 2 4 2" xfId="3009"/>
    <cellStyle name="40 % - Akzent3 3 2 5" xfId="3010"/>
    <cellStyle name="40 % - Akzent3 3 2 5 2" xfId="3011"/>
    <cellStyle name="40 % - Akzent3 3 2 6" xfId="3012"/>
    <cellStyle name="40 % - Akzent3 3 3" xfId="3013"/>
    <cellStyle name="40 % - Akzent3 3 3 2" xfId="3014"/>
    <cellStyle name="40 % - Akzent3 3 4" xfId="3015"/>
    <cellStyle name="40 % - Akzent3 3 4 2" xfId="3016"/>
    <cellStyle name="40 % - Akzent3 3 5" xfId="3017"/>
    <cellStyle name="40 % - Akzent3 3 5 2" xfId="3018"/>
    <cellStyle name="40 % - Akzent3 3 6" xfId="3019"/>
    <cellStyle name="40 % - Akzent3 3 6 2" xfId="3020"/>
    <cellStyle name="40 % - Akzent3 3 7" xfId="3021"/>
    <cellStyle name="40 % - Akzent4 2" xfId="3022"/>
    <cellStyle name="40 % - Akzent4 2 2" xfId="3023"/>
    <cellStyle name="40 % - Akzent4 2 2 2" xfId="3024"/>
    <cellStyle name="40 % - Akzent4 2 2 2 2" xfId="3025"/>
    <cellStyle name="40 % - Akzent4 2 2 3" xfId="3026"/>
    <cellStyle name="40 % - Akzent4 2 2 3 2" xfId="3027"/>
    <cellStyle name="40 % - Akzent4 2 2 4" xfId="3028"/>
    <cellStyle name="40 % - Akzent4 2 2 4 2" xfId="3029"/>
    <cellStyle name="40 % - Akzent4 2 2 5" xfId="3030"/>
    <cellStyle name="40 % - Akzent4 2 2 5 2" xfId="3031"/>
    <cellStyle name="40 % - Akzent4 2 2 6" xfId="3032"/>
    <cellStyle name="40 % - Akzent4 2 3" xfId="3033"/>
    <cellStyle name="40 % - Akzent4 2 3 2" xfId="3034"/>
    <cellStyle name="40 % - Akzent4 2 4" xfId="3035"/>
    <cellStyle name="40 % - Akzent4 2 4 2" xfId="3036"/>
    <cellStyle name="40 % - Akzent4 2 5" xfId="3037"/>
    <cellStyle name="40 % - Akzent4 2 5 2" xfId="3038"/>
    <cellStyle name="40 % - Akzent4 2 6" xfId="3039"/>
    <cellStyle name="40 % - Akzent4 2 6 2" xfId="3040"/>
    <cellStyle name="40 % - Akzent4 2 7" xfId="3041"/>
    <cellStyle name="40 % - Akzent4 3" xfId="3042"/>
    <cellStyle name="40 % - Akzent4 3 2" xfId="3043"/>
    <cellStyle name="40 % - Akzent4 3 2 2" xfId="3044"/>
    <cellStyle name="40 % - Akzent4 3 2 2 2" xfId="3045"/>
    <cellStyle name="40 % - Akzent4 3 2 3" xfId="3046"/>
    <cellStyle name="40 % - Akzent4 3 2 3 2" xfId="3047"/>
    <cellStyle name="40 % - Akzent4 3 2 4" xfId="3048"/>
    <cellStyle name="40 % - Akzent4 3 2 4 2" xfId="3049"/>
    <cellStyle name="40 % - Akzent4 3 2 5" xfId="3050"/>
    <cellStyle name="40 % - Akzent4 3 2 5 2" xfId="3051"/>
    <cellStyle name="40 % - Akzent4 3 2 6" xfId="3052"/>
    <cellStyle name="40 % - Akzent4 3 3" xfId="3053"/>
    <cellStyle name="40 % - Akzent4 3 3 2" xfId="3054"/>
    <cellStyle name="40 % - Akzent4 3 4" xfId="3055"/>
    <cellStyle name="40 % - Akzent4 3 4 2" xfId="3056"/>
    <cellStyle name="40 % - Akzent4 3 5" xfId="3057"/>
    <cellStyle name="40 % - Akzent4 3 5 2" xfId="3058"/>
    <cellStyle name="40 % - Akzent4 3 6" xfId="3059"/>
    <cellStyle name="40 % - Akzent4 3 6 2" xfId="3060"/>
    <cellStyle name="40 % - Akzent4 3 7" xfId="3061"/>
    <cellStyle name="40 % - Akzent5 2" xfId="3062"/>
    <cellStyle name="40 % - Akzent5 2 2" xfId="3063"/>
    <cellStyle name="40 % - Akzent5 2 2 2" xfId="3064"/>
    <cellStyle name="40 % - Akzent5 2 2 2 2" xfId="3065"/>
    <cellStyle name="40 % - Akzent5 2 2 3" xfId="3066"/>
    <cellStyle name="40 % - Akzent5 2 2 3 2" xfId="3067"/>
    <cellStyle name="40 % - Akzent5 2 2 4" xfId="3068"/>
    <cellStyle name="40 % - Akzent5 2 2 4 2" xfId="3069"/>
    <cellStyle name="40 % - Akzent5 2 2 5" xfId="3070"/>
    <cellStyle name="40 % - Akzent5 2 2 5 2" xfId="3071"/>
    <cellStyle name="40 % - Akzent5 2 2 6" xfId="3072"/>
    <cellStyle name="40 % - Akzent5 2 3" xfId="3073"/>
    <cellStyle name="40 % - Akzent5 2 3 2" xfId="3074"/>
    <cellStyle name="40 % - Akzent5 2 4" xfId="3075"/>
    <cellStyle name="40 % - Akzent5 2 4 2" xfId="3076"/>
    <cellStyle name="40 % - Akzent5 2 5" xfId="3077"/>
    <cellStyle name="40 % - Akzent5 2 5 2" xfId="3078"/>
    <cellStyle name="40 % - Akzent5 2 6" xfId="3079"/>
    <cellStyle name="40 % - Akzent5 2 6 2" xfId="3080"/>
    <cellStyle name="40 % - Akzent5 2 7" xfId="3081"/>
    <cellStyle name="40 % - Akzent5 3" xfId="3082"/>
    <cellStyle name="40 % - Akzent5 3 2" xfId="3083"/>
    <cellStyle name="40 % - Akzent5 3 2 2" xfId="3084"/>
    <cellStyle name="40 % - Akzent5 3 2 2 2" xfId="3085"/>
    <cellStyle name="40 % - Akzent5 3 2 3" xfId="3086"/>
    <cellStyle name="40 % - Akzent5 3 2 3 2" xfId="3087"/>
    <cellStyle name="40 % - Akzent5 3 2 4" xfId="3088"/>
    <cellStyle name="40 % - Akzent5 3 2 4 2" xfId="3089"/>
    <cellStyle name="40 % - Akzent5 3 2 5" xfId="3090"/>
    <cellStyle name="40 % - Akzent5 3 2 5 2" xfId="3091"/>
    <cellStyle name="40 % - Akzent5 3 2 6" xfId="3092"/>
    <cellStyle name="40 % - Akzent5 3 3" xfId="3093"/>
    <cellStyle name="40 % - Akzent5 3 3 2" xfId="3094"/>
    <cellStyle name="40 % - Akzent5 3 4" xfId="3095"/>
    <cellStyle name="40 % - Akzent5 3 4 2" xfId="3096"/>
    <cellStyle name="40 % - Akzent5 3 5" xfId="3097"/>
    <cellStyle name="40 % - Akzent5 3 5 2" xfId="3098"/>
    <cellStyle name="40 % - Akzent5 3 6" xfId="3099"/>
    <cellStyle name="40 % - Akzent5 3 6 2" xfId="3100"/>
    <cellStyle name="40 % - Akzent5 3 7" xfId="3101"/>
    <cellStyle name="40 % - Akzent6 2" xfId="3102"/>
    <cellStyle name="40 % - Akzent6 2 2" xfId="3103"/>
    <cellStyle name="40 % - Akzent6 2 2 2" xfId="3104"/>
    <cellStyle name="40 % - Akzent6 2 2 2 2" xfId="3105"/>
    <cellStyle name="40 % - Akzent6 2 2 3" xfId="3106"/>
    <cellStyle name="40 % - Akzent6 2 2 3 2" xfId="3107"/>
    <cellStyle name="40 % - Akzent6 2 2 4" xfId="3108"/>
    <cellStyle name="40 % - Akzent6 2 2 4 2" xfId="3109"/>
    <cellStyle name="40 % - Akzent6 2 2 5" xfId="3110"/>
    <cellStyle name="40 % - Akzent6 2 2 5 2" xfId="3111"/>
    <cellStyle name="40 % - Akzent6 2 2 6" xfId="3112"/>
    <cellStyle name="40 % - Akzent6 2 3" xfId="3113"/>
    <cellStyle name="40 % - Akzent6 2 3 2" xfId="3114"/>
    <cellStyle name="40 % - Akzent6 2 4" xfId="3115"/>
    <cellStyle name="40 % - Akzent6 2 4 2" xfId="3116"/>
    <cellStyle name="40 % - Akzent6 2 5" xfId="3117"/>
    <cellStyle name="40 % - Akzent6 2 5 2" xfId="3118"/>
    <cellStyle name="40 % - Akzent6 2 6" xfId="3119"/>
    <cellStyle name="40 % - Akzent6 2 6 2" xfId="3120"/>
    <cellStyle name="40 % - Akzent6 2 7" xfId="3121"/>
    <cellStyle name="40 % - Akzent6 3" xfId="3122"/>
    <cellStyle name="40 % - Akzent6 3 2" xfId="3123"/>
    <cellStyle name="40 % - Akzent6 3 2 2" xfId="3124"/>
    <cellStyle name="40 % - Akzent6 3 2 2 2" xfId="3125"/>
    <cellStyle name="40 % - Akzent6 3 2 3" xfId="3126"/>
    <cellStyle name="40 % - Akzent6 3 2 3 2" xfId="3127"/>
    <cellStyle name="40 % - Akzent6 3 2 4" xfId="3128"/>
    <cellStyle name="40 % - Akzent6 3 2 4 2" xfId="3129"/>
    <cellStyle name="40 % - Akzent6 3 2 5" xfId="3130"/>
    <cellStyle name="40 % - Akzent6 3 2 5 2" xfId="3131"/>
    <cellStyle name="40 % - Akzent6 3 2 6" xfId="3132"/>
    <cellStyle name="40 % - Akzent6 3 3" xfId="3133"/>
    <cellStyle name="40 % - Akzent6 3 3 2" xfId="3134"/>
    <cellStyle name="40 % - Akzent6 3 4" xfId="3135"/>
    <cellStyle name="40 % - Akzent6 3 4 2" xfId="3136"/>
    <cellStyle name="40 % - Akzent6 3 5" xfId="3137"/>
    <cellStyle name="40 % - Akzent6 3 5 2" xfId="3138"/>
    <cellStyle name="40 % - Akzent6 3 6" xfId="3139"/>
    <cellStyle name="40 % - Akzent6 3 6 2" xfId="3140"/>
    <cellStyle name="40 % - Akzent6 3 7" xfId="3141"/>
    <cellStyle name="40 % - Accent1 2" xfId="3142"/>
    <cellStyle name="40 % - Accent2 2" xfId="3143"/>
    <cellStyle name="40 % - Accent3 2" xfId="3144"/>
    <cellStyle name="40 % - Accent4 2" xfId="3145"/>
    <cellStyle name="40 % - Accent5 2" xfId="3146"/>
    <cellStyle name="40 % - Accent6 2" xfId="3147"/>
    <cellStyle name="40% - Accent1" xfId="3148"/>
    <cellStyle name="40% - Accent1 10" xfId="3149"/>
    <cellStyle name="40% - Accent1 10 2" xfId="3150"/>
    <cellStyle name="40% - Accent1 2" xfId="3151"/>
    <cellStyle name="40% - Accent1 2 2" xfId="3152"/>
    <cellStyle name="40% - Accent1 2 2 2" xfId="3153"/>
    <cellStyle name="40% - Accent1 2 2 2 2" xfId="3154"/>
    <cellStyle name="40% - Accent1 2 2 3" xfId="3155"/>
    <cellStyle name="40% - Accent1 2 2 3 2" xfId="3156"/>
    <cellStyle name="40% - Accent1 2 2 4" xfId="3157"/>
    <cellStyle name="40% - Accent1 2 3" xfId="3158"/>
    <cellStyle name="40% - Accent1 2 3 2" xfId="3159"/>
    <cellStyle name="40% - Accent1 2 4" xfId="3160"/>
    <cellStyle name="40% - Accent1 2 4 2" xfId="3161"/>
    <cellStyle name="40% - Accent1 2 5" xfId="3162"/>
    <cellStyle name="40% - Accent1 2 5 2" xfId="3163"/>
    <cellStyle name="40% - Accent1 2 6" xfId="3164"/>
    <cellStyle name="40% - Accent1 2 6 2" xfId="3165"/>
    <cellStyle name="40% - Accent1 2 7" xfId="3166"/>
    <cellStyle name="40% - Accent1 3" xfId="3167"/>
    <cellStyle name="40% - Accent1 3 2" xfId="3168"/>
    <cellStyle name="40% - Accent1 3 2 2" xfId="3169"/>
    <cellStyle name="40% - Accent1 3 2 2 2" xfId="3170"/>
    <cellStyle name="40% - Accent1 3 2 3" xfId="3171"/>
    <cellStyle name="40% - Accent1 3 2 3 2" xfId="3172"/>
    <cellStyle name="40% - Accent1 3 2 4" xfId="3173"/>
    <cellStyle name="40% - Accent1 3 3" xfId="3174"/>
    <cellStyle name="40% - Accent1 3 3 2" xfId="3175"/>
    <cellStyle name="40% - Accent1 3 4" xfId="3176"/>
    <cellStyle name="40% - Accent1 3 4 2" xfId="3177"/>
    <cellStyle name="40% - Accent1 3 5" xfId="3178"/>
    <cellStyle name="40% - Accent1 3 5 2" xfId="3179"/>
    <cellStyle name="40% - Accent1 3 6" xfId="3180"/>
    <cellStyle name="40% - Accent1 3 6 2" xfId="3181"/>
    <cellStyle name="40% - Accent1 3 7" xfId="3182"/>
    <cellStyle name="40% - Accent1 4" xfId="3183"/>
    <cellStyle name="40% - Accent1 4 2" xfId="3184"/>
    <cellStyle name="40% - Accent1 4 2 2" xfId="3185"/>
    <cellStyle name="40% - Accent1 4 2 2 2" xfId="3186"/>
    <cellStyle name="40% - Accent1 4 2 3" xfId="3187"/>
    <cellStyle name="40% - Accent1 4 2 3 2" xfId="3188"/>
    <cellStyle name="40% - Accent1 4 2 4" xfId="3189"/>
    <cellStyle name="40% - Accent1 4 3" xfId="3190"/>
    <cellStyle name="40% - Accent1 4 3 2" xfId="3191"/>
    <cellStyle name="40% - Accent1 4 4" xfId="3192"/>
    <cellStyle name="40% - Accent1 4 4 2" xfId="3193"/>
    <cellStyle name="40% - Accent1 4 5" xfId="3194"/>
    <cellStyle name="40% - Accent1 4 5 2" xfId="3195"/>
    <cellStyle name="40% - Accent1 4 6" xfId="3196"/>
    <cellStyle name="40% - Accent1 4 6 2" xfId="3197"/>
    <cellStyle name="40% - Accent1 4 7" xfId="3198"/>
    <cellStyle name="40% - Accent1 5" xfId="3199"/>
    <cellStyle name="40% - Accent1 5 2" xfId="3200"/>
    <cellStyle name="40% - Accent1 5 2 2" xfId="3201"/>
    <cellStyle name="40% - Accent1 5 2 2 2" xfId="3202"/>
    <cellStyle name="40% - Accent1 5 2 3" xfId="3203"/>
    <cellStyle name="40% - Accent1 5 2 3 2" xfId="3204"/>
    <cellStyle name="40% - Accent1 5 2 4" xfId="3205"/>
    <cellStyle name="40% - Accent1 5 3" xfId="3206"/>
    <cellStyle name="40% - Accent1 5 3 2" xfId="3207"/>
    <cellStyle name="40% - Accent1 5 4" xfId="3208"/>
    <cellStyle name="40% - Accent1 5 4 2" xfId="3209"/>
    <cellStyle name="40% - Accent1 5 5" xfId="3210"/>
    <cellStyle name="40% - Accent1 5 5 2" xfId="3211"/>
    <cellStyle name="40% - Accent1 5 6" xfId="3212"/>
    <cellStyle name="40% - Accent1 5 6 2" xfId="3213"/>
    <cellStyle name="40% - Accent1 5 7" xfId="3214"/>
    <cellStyle name="40% - Accent1 6" xfId="3215"/>
    <cellStyle name="40% - Accent1 6 2" xfId="3216"/>
    <cellStyle name="40% - Accent1 6 2 2" xfId="3217"/>
    <cellStyle name="40% - Accent1 6 2 2 2" xfId="3218"/>
    <cellStyle name="40% - Accent1 6 2 3" xfId="3219"/>
    <cellStyle name="40% - Accent1 6 2 3 2" xfId="3220"/>
    <cellStyle name="40% - Accent1 6 2 4" xfId="3221"/>
    <cellStyle name="40% - Accent1 6 3" xfId="3222"/>
    <cellStyle name="40% - Accent1 6 3 2" xfId="3223"/>
    <cellStyle name="40% - Accent1 6 4" xfId="3224"/>
    <cellStyle name="40% - Accent1 6 4 2" xfId="3225"/>
    <cellStyle name="40% - Accent1 6 5" xfId="3226"/>
    <cellStyle name="40% - Accent1 6 5 2" xfId="3227"/>
    <cellStyle name="40% - Accent1 6 6" xfId="3228"/>
    <cellStyle name="40% - Accent1 6 6 2" xfId="3229"/>
    <cellStyle name="40% - Accent1 6 7" xfId="3230"/>
    <cellStyle name="40% - Accent1 7" xfId="3231"/>
    <cellStyle name="40% - Accent1 7 2" xfId="3232"/>
    <cellStyle name="40% - Accent1 7 2 2" xfId="3233"/>
    <cellStyle name="40% - Accent1 7 2 2 2" xfId="3234"/>
    <cellStyle name="40% - Accent1 7 2 3" xfId="3235"/>
    <cellStyle name="40% - Accent1 7 2 3 2" xfId="3236"/>
    <cellStyle name="40% - Accent1 7 2 4" xfId="3237"/>
    <cellStyle name="40% - Accent1 7 3" xfId="3238"/>
    <cellStyle name="40% - Accent1 7 3 2" xfId="3239"/>
    <cellStyle name="40% - Accent1 7 4" xfId="3240"/>
    <cellStyle name="40% - Accent1 7 4 2" xfId="3241"/>
    <cellStyle name="40% - Accent1 7 5" xfId="3242"/>
    <cellStyle name="40% - Accent1 7 5 2" xfId="3243"/>
    <cellStyle name="40% - Accent1 7 6" xfId="3244"/>
    <cellStyle name="40% - Accent1 7 6 2" xfId="3245"/>
    <cellStyle name="40% - Accent1 7 7" xfId="3246"/>
    <cellStyle name="40% - Accent1 8" xfId="3247"/>
    <cellStyle name="40% - Accent1 8 2" xfId="3248"/>
    <cellStyle name="40% - Accent1 8 2 2" xfId="3249"/>
    <cellStyle name="40% - Accent1 8 3" xfId="3250"/>
    <cellStyle name="40% - Accent1 8 3 2" xfId="3251"/>
    <cellStyle name="40% - Accent1 8 4" xfId="3252"/>
    <cellStyle name="40% - Accent1 8 4 2" xfId="3253"/>
    <cellStyle name="40% - Accent1 8 5" xfId="3254"/>
    <cellStyle name="40% - Accent1 9" xfId="3255"/>
    <cellStyle name="40% - Accent1 9 2" xfId="3256"/>
    <cellStyle name="40% - Accent2" xfId="3257"/>
    <cellStyle name="40% - Accent2 10" xfId="3258"/>
    <cellStyle name="40% - Accent2 10 2" xfId="3259"/>
    <cellStyle name="40% - Accent2 2" xfId="3260"/>
    <cellStyle name="40% - Accent2 2 2" xfId="3261"/>
    <cellStyle name="40% - Accent2 2 2 2" xfId="3262"/>
    <cellStyle name="40% - Accent2 2 2 2 2" xfId="3263"/>
    <cellStyle name="40% - Accent2 2 2 3" xfId="3264"/>
    <cellStyle name="40% - Accent2 2 2 3 2" xfId="3265"/>
    <cellStyle name="40% - Accent2 2 2 4" xfId="3266"/>
    <cellStyle name="40% - Accent2 2 3" xfId="3267"/>
    <cellStyle name="40% - Accent2 2 3 2" xfId="3268"/>
    <cellStyle name="40% - Accent2 2 4" xfId="3269"/>
    <cellStyle name="40% - Accent2 2 4 2" xfId="3270"/>
    <cellStyle name="40% - Accent2 2 5" xfId="3271"/>
    <cellStyle name="40% - Accent2 2 5 2" xfId="3272"/>
    <cellStyle name="40% - Accent2 2 6" xfId="3273"/>
    <cellStyle name="40% - Accent2 2 6 2" xfId="3274"/>
    <cellStyle name="40% - Accent2 2 7" xfId="3275"/>
    <cellStyle name="40% - Accent2 3" xfId="3276"/>
    <cellStyle name="40% - Accent2 3 2" xfId="3277"/>
    <cellStyle name="40% - Accent2 3 2 2" xfId="3278"/>
    <cellStyle name="40% - Accent2 3 2 2 2" xfId="3279"/>
    <cellStyle name="40% - Accent2 3 2 3" xfId="3280"/>
    <cellStyle name="40% - Accent2 3 2 3 2" xfId="3281"/>
    <cellStyle name="40% - Accent2 3 2 4" xfId="3282"/>
    <cellStyle name="40% - Accent2 3 3" xfId="3283"/>
    <cellStyle name="40% - Accent2 3 3 2" xfId="3284"/>
    <cellStyle name="40% - Accent2 3 4" xfId="3285"/>
    <cellStyle name="40% - Accent2 3 4 2" xfId="3286"/>
    <cellStyle name="40% - Accent2 3 5" xfId="3287"/>
    <cellStyle name="40% - Accent2 3 5 2" xfId="3288"/>
    <cellStyle name="40% - Accent2 3 6" xfId="3289"/>
    <cellStyle name="40% - Accent2 3 6 2" xfId="3290"/>
    <cellStyle name="40% - Accent2 3 7" xfId="3291"/>
    <cellStyle name="40% - Accent2 4" xfId="3292"/>
    <cellStyle name="40% - Accent2 4 2" xfId="3293"/>
    <cellStyle name="40% - Accent2 4 2 2" xfId="3294"/>
    <cellStyle name="40% - Accent2 4 2 2 2" xfId="3295"/>
    <cellStyle name="40% - Accent2 4 2 3" xfId="3296"/>
    <cellStyle name="40% - Accent2 4 2 3 2" xfId="3297"/>
    <cellStyle name="40% - Accent2 4 2 4" xfId="3298"/>
    <cellStyle name="40% - Accent2 4 3" xfId="3299"/>
    <cellStyle name="40% - Accent2 4 3 2" xfId="3300"/>
    <cellStyle name="40% - Accent2 4 4" xfId="3301"/>
    <cellStyle name="40% - Accent2 4 4 2" xfId="3302"/>
    <cellStyle name="40% - Accent2 4 5" xfId="3303"/>
    <cellStyle name="40% - Accent2 4 5 2" xfId="3304"/>
    <cellStyle name="40% - Accent2 4 6" xfId="3305"/>
    <cellStyle name="40% - Accent2 4 6 2" xfId="3306"/>
    <cellStyle name="40% - Accent2 4 7" xfId="3307"/>
    <cellStyle name="40% - Accent2 5" xfId="3308"/>
    <cellStyle name="40% - Accent2 5 2" xfId="3309"/>
    <cellStyle name="40% - Accent2 5 2 2" xfId="3310"/>
    <cellStyle name="40% - Accent2 5 2 2 2" xfId="3311"/>
    <cellStyle name="40% - Accent2 5 2 3" xfId="3312"/>
    <cellStyle name="40% - Accent2 5 2 3 2" xfId="3313"/>
    <cellStyle name="40% - Accent2 5 2 4" xfId="3314"/>
    <cellStyle name="40% - Accent2 5 3" xfId="3315"/>
    <cellStyle name="40% - Accent2 5 3 2" xfId="3316"/>
    <cellStyle name="40% - Accent2 5 4" xfId="3317"/>
    <cellStyle name="40% - Accent2 5 4 2" xfId="3318"/>
    <cellStyle name="40% - Accent2 5 5" xfId="3319"/>
    <cellStyle name="40% - Accent2 5 5 2" xfId="3320"/>
    <cellStyle name="40% - Accent2 5 6" xfId="3321"/>
    <cellStyle name="40% - Accent2 5 6 2" xfId="3322"/>
    <cellStyle name="40% - Accent2 5 7" xfId="3323"/>
    <cellStyle name="40% - Accent2 6" xfId="3324"/>
    <cellStyle name="40% - Accent2 6 2" xfId="3325"/>
    <cellStyle name="40% - Accent2 6 2 2" xfId="3326"/>
    <cellStyle name="40% - Accent2 6 2 2 2" xfId="3327"/>
    <cellStyle name="40% - Accent2 6 2 3" xfId="3328"/>
    <cellStyle name="40% - Accent2 6 2 3 2" xfId="3329"/>
    <cellStyle name="40% - Accent2 6 2 4" xfId="3330"/>
    <cellStyle name="40% - Accent2 6 3" xfId="3331"/>
    <cellStyle name="40% - Accent2 6 3 2" xfId="3332"/>
    <cellStyle name="40% - Accent2 6 4" xfId="3333"/>
    <cellStyle name="40% - Accent2 6 4 2" xfId="3334"/>
    <cellStyle name="40% - Accent2 6 5" xfId="3335"/>
    <cellStyle name="40% - Accent2 6 5 2" xfId="3336"/>
    <cellStyle name="40% - Accent2 6 6" xfId="3337"/>
    <cellStyle name="40% - Accent2 6 6 2" xfId="3338"/>
    <cellStyle name="40% - Accent2 6 7" xfId="3339"/>
    <cellStyle name="40% - Accent2 7" xfId="3340"/>
    <cellStyle name="40% - Accent2 7 2" xfId="3341"/>
    <cellStyle name="40% - Accent2 7 2 2" xfId="3342"/>
    <cellStyle name="40% - Accent2 7 2 2 2" xfId="3343"/>
    <cellStyle name="40% - Accent2 7 2 3" xfId="3344"/>
    <cellStyle name="40% - Accent2 7 2 3 2" xfId="3345"/>
    <cellStyle name="40% - Accent2 7 2 4" xfId="3346"/>
    <cellStyle name="40% - Accent2 7 3" xfId="3347"/>
    <cellStyle name="40% - Accent2 7 3 2" xfId="3348"/>
    <cellStyle name="40% - Accent2 7 4" xfId="3349"/>
    <cellStyle name="40% - Accent2 7 4 2" xfId="3350"/>
    <cellStyle name="40% - Accent2 7 5" xfId="3351"/>
    <cellStyle name="40% - Accent2 7 5 2" xfId="3352"/>
    <cellStyle name="40% - Accent2 7 6" xfId="3353"/>
    <cellStyle name="40% - Accent2 7 6 2" xfId="3354"/>
    <cellStyle name="40% - Accent2 7 7" xfId="3355"/>
    <cellStyle name="40% - Accent2 8" xfId="3356"/>
    <cellStyle name="40% - Accent2 8 2" xfId="3357"/>
    <cellStyle name="40% - Accent2 8 2 2" xfId="3358"/>
    <cellStyle name="40% - Accent2 8 3" xfId="3359"/>
    <cellStyle name="40% - Accent2 8 3 2" xfId="3360"/>
    <cellStyle name="40% - Accent2 8 4" xfId="3361"/>
    <cellStyle name="40% - Accent2 8 4 2" xfId="3362"/>
    <cellStyle name="40% - Accent2 8 5" xfId="3363"/>
    <cellStyle name="40% - Accent2 9" xfId="3364"/>
    <cellStyle name="40% - Accent2 9 2" xfId="3365"/>
    <cellStyle name="40% - Accent3" xfId="3366"/>
    <cellStyle name="40% - Accent3 10" xfId="3367"/>
    <cellStyle name="40% - Accent3 10 2" xfId="3368"/>
    <cellStyle name="40% - Accent3 2" xfId="3369"/>
    <cellStyle name="40% - Accent3 2 2" xfId="3370"/>
    <cellStyle name="40% - Accent3 2 2 2" xfId="3371"/>
    <cellStyle name="40% - Accent3 2 2 2 2" xfId="3372"/>
    <cellStyle name="40% - Accent3 2 2 3" xfId="3373"/>
    <cellStyle name="40% - Accent3 2 2 3 2" xfId="3374"/>
    <cellStyle name="40% - Accent3 2 2 4" xfId="3375"/>
    <cellStyle name="40% - Accent3 2 3" xfId="3376"/>
    <cellStyle name="40% - Accent3 2 3 2" xfId="3377"/>
    <cellStyle name="40% - Accent3 2 4" xfId="3378"/>
    <cellStyle name="40% - Accent3 2 4 2" xfId="3379"/>
    <cellStyle name="40% - Accent3 2 5" xfId="3380"/>
    <cellStyle name="40% - Accent3 2 5 2" xfId="3381"/>
    <cellStyle name="40% - Accent3 2 6" xfId="3382"/>
    <cellStyle name="40% - Accent3 2 6 2" xfId="3383"/>
    <cellStyle name="40% - Accent3 2 7" xfId="3384"/>
    <cellStyle name="40% - Accent3 3" xfId="3385"/>
    <cellStyle name="40% - Accent3 3 2" xfId="3386"/>
    <cellStyle name="40% - Accent3 3 2 2" xfId="3387"/>
    <cellStyle name="40% - Accent3 3 2 2 2" xfId="3388"/>
    <cellStyle name="40% - Accent3 3 2 3" xfId="3389"/>
    <cellStyle name="40% - Accent3 3 2 3 2" xfId="3390"/>
    <cellStyle name="40% - Accent3 3 2 4" xfId="3391"/>
    <cellStyle name="40% - Accent3 3 3" xfId="3392"/>
    <cellStyle name="40% - Accent3 3 3 2" xfId="3393"/>
    <cellStyle name="40% - Accent3 3 4" xfId="3394"/>
    <cellStyle name="40% - Accent3 3 4 2" xfId="3395"/>
    <cellStyle name="40% - Accent3 3 5" xfId="3396"/>
    <cellStyle name="40% - Accent3 3 5 2" xfId="3397"/>
    <cellStyle name="40% - Accent3 3 6" xfId="3398"/>
    <cellStyle name="40% - Accent3 3 6 2" xfId="3399"/>
    <cellStyle name="40% - Accent3 3 7" xfId="3400"/>
    <cellStyle name="40% - Accent3 4" xfId="3401"/>
    <cellStyle name="40% - Accent3 4 2" xfId="3402"/>
    <cellStyle name="40% - Accent3 4 2 2" xfId="3403"/>
    <cellStyle name="40% - Accent3 4 2 2 2" xfId="3404"/>
    <cellStyle name="40% - Accent3 4 2 3" xfId="3405"/>
    <cellStyle name="40% - Accent3 4 2 3 2" xfId="3406"/>
    <cellStyle name="40% - Accent3 4 2 4" xfId="3407"/>
    <cellStyle name="40% - Accent3 4 3" xfId="3408"/>
    <cellStyle name="40% - Accent3 4 3 2" xfId="3409"/>
    <cellStyle name="40% - Accent3 4 4" xfId="3410"/>
    <cellStyle name="40% - Accent3 4 4 2" xfId="3411"/>
    <cellStyle name="40% - Accent3 4 5" xfId="3412"/>
    <cellStyle name="40% - Accent3 4 5 2" xfId="3413"/>
    <cellStyle name="40% - Accent3 4 6" xfId="3414"/>
    <cellStyle name="40% - Accent3 4 6 2" xfId="3415"/>
    <cellStyle name="40% - Accent3 4 7" xfId="3416"/>
    <cellStyle name="40% - Accent3 5" xfId="3417"/>
    <cellStyle name="40% - Accent3 5 2" xfId="3418"/>
    <cellStyle name="40% - Accent3 5 2 2" xfId="3419"/>
    <cellStyle name="40% - Accent3 5 2 2 2" xfId="3420"/>
    <cellStyle name="40% - Accent3 5 2 3" xfId="3421"/>
    <cellStyle name="40% - Accent3 5 2 3 2" xfId="3422"/>
    <cellStyle name="40% - Accent3 5 2 4" xfId="3423"/>
    <cellStyle name="40% - Accent3 5 3" xfId="3424"/>
    <cellStyle name="40% - Accent3 5 3 2" xfId="3425"/>
    <cellStyle name="40% - Accent3 5 4" xfId="3426"/>
    <cellStyle name="40% - Accent3 5 4 2" xfId="3427"/>
    <cellStyle name="40% - Accent3 5 5" xfId="3428"/>
    <cellStyle name="40% - Accent3 5 5 2" xfId="3429"/>
    <cellStyle name="40% - Accent3 5 6" xfId="3430"/>
    <cellStyle name="40% - Accent3 5 6 2" xfId="3431"/>
    <cellStyle name="40% - Accent3 5 7" xfId="3432"/>
    <cellStyle name="40% - Accent3 6" xfId="3433"/>
    <cellStyle name="40% - Accent3 6 2" xfId="3434"/>
    <cellStyle name="40% - Accent3 6 2 2" xfId="3435"/>
    <cellStyle name="40% - Accent3 6 2 2 2" xfId="3436"/>
    <cellStyle name="40% - Accent3 6 2 3" xfId="3437"/>
    <cellStyle name="40% - Accent3 6 2 3 2" xfId="3438"/>
    <cellStyle name="40% - Accent3 6 2 4" xfId="3439"/>
    <cellStyle name="40% - Accent3 6 3" xfId="3440"/>
    <cellStyle name="40% - Accent3 6 3 2" xfId="3441"/>
    <cellStyle name="40% - Accent3 6 4" xfId="3442"/>
    <cellStyle name="40% - Accent3 6 4 2" xfId="3443"/>
    <cellStyle name="40% - Accent3 6 5" xfId="3444"/>
    <cellStyle name="40% - Accent3 6 5 2" xfId="3445"/>
    <cellStyle name="40% - Accent3 6 6" xfId="3446"/>
    <cellStyle name="40% - Accent3 6 6 2" xfId="3447"/>
    <cellStyle name="40% - Accent3 6 7" xfId="3448"/>
    <cellStyle name="40% - Accent3 7" xfId="3449"/>
    <cellStyle name="40% - Accent3 7 2" xfId="3450"/>
    <cellStyle name="40% - Accent3 7 2 2" xfId="3451"/>
    <cellStyle name="40% - Accent3 7 2 2 2" xfId="3452"/>
    <cellStyle name="40% - Accent3 7 2 3" xfId="3453"/>
    <cellStyle name="40% - Accent3 7 2 3 2" xfId="3454"/>
    <cellStyle name="40% - Accent3 7 2 4" xfId="3455"/>
    <cellStyle name="40% - Accent3 7 3" xfId="3456"/>
    <cellStyle name="40% - Accent3 7 3 2" xfId="3457"/>
    <cellStyle name="40% - Accent3 7 4" xfId="3458"/>
    <cellStyle name="40% - Accent3 7 4 2" xfId="3459"/>
    <cellStyle name="40% - Accent3 7 5" xfId="3460"/>
    <cellStyle name="40% - Accent3 7 5 2" xfId="3461"/>
    <cellStyle name="40% - Accent3 7 6" xfId="3462"/>
    <cellStyle name="40% - Accent3 7 6 2" xfId="3463"/>
    <cellStyle name="40% - Accent3 7 7" xfId="3464"/>
    <cellStyle name="40% - Accent3 8" xfId="3465"/>
    <cellStyle name="40% - Accent3 8 2" xfId="3466"/>
    <cellStyle name="40% - Accent3 8 2 2" xfId="3467"/>
    <cellStyle name="40% - Accent3 8 3" xfId="3468"/>
    <cellStyle name="40% - Accent3 8 3 2" xfId="3469"/>
    <cellStyle name="40% - Accent3 8 4" xfId="3470"/>
    <cellStyle name="40% - Accent3 8 4 2" xfId="3471"/>
    <cellStyle name="40% - Accent3 8 5" xfId="3472"/>
    <cellStyle name="40% - Accent3 9" xfId="3473"/>
    <cellStyle name="40% - Accent3 9 2" xfId="3474"/>
    <cellStyle name="40% - Accent4" xfId="3475"/>
    <cellStyle name="40% - Accent4 10" xfId="3476"/>
    <cellStyle name="40% - Accent4 10 2" xfId="3477"/>
    <cellStyle name="40% - Accent4 2" xfId="3478"/>
    <cellStyle name="40% - Accent4 2 2" xfId="3479"/>
    <cellStyle name="40% - Accent4 2 2 2" xfId="3480"/>
    <cellStyle name="40% - Accent4 2 2 2 2" xfId="3481"/>
    <cellStyle name="40% - Accent4 2 2 3" xfId="3482"/>
    <cellStyle name="40% - Accent4 2 2 3 2" xfId="3483"/>
    <cellStyle name="40% - Accent4 2 2 4" xfId="3484"/>
    <cellStyle name="40% - Accent4 2 3" xfId="3485"/>
    <cellStyle name="40% - Accent4 2 3 2" xfId="3486"/>
    <cellStyle name="40% - Accent4 2 4" xfId="3487"/>
    <cellStyle name="40% - Accent4 2 4 2" xfId="3488"/>
    <cellStyle name="40% - Accent4 2 5" xfId="3489"/>
    <cellStyle name="40% - Accent4 2 5 2" xfId="3490"/>
    <cellStyle name="40% - Accent4 2 6" xfId="3491"/>
    <cellStyle name="40% - Accent4 2 6 2" xfId="3492"/>
    <cellStyle name="40% - Accent4 2 7" xfId="3493"/>
    <cellStyle name="40% - Accent4 3" xfId="3494"/>
    <cellStyle name="40% - Accent4 3 2" xfId="3495"/>
    <cellStyle name="40% - Accent4 3 2 2" xfId="3496"/>
    <cellStyle name="40% - Accent4 3 2 2 2" xfId="3497"/>
    <cellStyle name="40% - Accent4 3 2 3" xfId="3498"/>
    <cellStyle name="40% - Accent4 3 2 3 2" xfId="3499"/>
    <cellStyle name="40% - Accent4 3 2 4" xfId="3500"/>
    <cellStyle name="40% - Accent4 3 3" xfId="3501"/>
    <cellStyle name="40% - Accent4 3 3 2" xfId="3502"/>
    <cellStyle name="40% - Accent4 3 4" xfId="3503"/>
    <cellStyle name="40% - Accent4 3 4 2" xfId="3504"/>
    <cellStyle name="40% - Accent4 3 5" xfId="3505"/>
    <cellStyle name="40% - Accent4 3 5 2" xfId="3506"/>
    <cellStyle name="40% - Accent4 3 6" xfId="3507"/>
    <cellStyle name="40% - Accent4 3 6 2" xfId="3508"/>
    <cellStyle name="40% - Accent4 3 7" xfId="3509"/>
    <cellStyle name="40% - Accent4 4" xfId="3510"/>
    <cellStyle name="40% - Accent4 4 2" xfId="3511"/>
    <cellStyle name="40% - Accent4 4 2 2" xfId="3512"/>
    <cellStyle name="40% - Accent4 4 2 2 2" xfId="3513"/>
    <cellStyle name="40% - Accent4 4 2 3" xfId="3514"/>
    <cellStyle name="40% - Accent4 4 2 3 2" xfId="3515"/>
    <cellStyle name="40% - Accent4 4 2 4" xfId="3516"/>
    <cellStyle name="40% - Accent4 4 3" xfId="3517"/>
    <cellStyle name="40% - Accent4 4 3 2" xfId="3518"/>
    <cellStyle name="40% - Accent4 4 4" xfId="3519"/>
    <cellStyle name="40% - Accent4 4 4 2" xfId="3520"/>
    <cellStyle name="40% - Accent4 4 5" xfId="3521"/>
    <cellStyle name="40% - Accent4 4 5 2" xfId="3522"/>
    <cellStyle name="40% - Accent4 4 6" xfId="3523"/>
    <cellStyle name="40% - Accent4 4 6 2" xfId="3524"/>
    <cellStyle name="40% - Accent4 4 7" xfId="3525"/>
    <cellStyle name="40% - Accent4 5" xfId="3526"/>
    <cellStyle name="40% - Accent4 5 2" xfId="3527"/>
    <cellStyle name="40% - Accent4 5 2 2" xfId="3528"/>
    <cellStyle name="40% - Accent4 5 2 2 2" xfId="3529"/>
    <cellStyle name="40% - Accent4 5 2 3" xfId="3530"/>
    <cellStyle name="40% - Accent4 5 2 3 2" xfId="3531"/>
    <cellStyle name="40% - Accent4 5 2 4" xfId="3532"/>
    <cellStyle name="40% - Accent4 5 3" xfId="3533"/>
    <cellStyle name="40% - Accent4 5 3 2" xfId="3534"/>
    <cellStyle name="40% - Accent4 5 4" xfId="3535"/>
    <cellStyle name="40% - Accent4 5 4 2" xfId="3536"/>
    <cellStyle name="40% - Accent4 5 5" xfId="3537"/>
    <cellStyle name="40% - Accent4 5 5 2" xfId="3538"/>
    <cellStyle name="40% - Accent4 5 6" xfId="3539"/>
    <cellStyle name="40% - Accent4 5 6 2" xfId="3540"/>
    <cellStyle name="40% - Accent4 5 7" xfId="3541"/>
    <cellStyle name="40% - Accent4 6" xfId="3542"/>
    <cellStyle name="40% - Accent4 6 2" xfId="3543"/>
    <cellStyle name="40% - Accent4 6 2 2" xfId="3544"/>
    <cellStyle name="40% - Accent4 6 2 2 2" xfId="3545"/>
    <cellStyle name="40% - Accent4 6 2 3" xfId="3546"/>
    <cellStyle name="40% - Accent4 6 2 3 2" xfId="3547"/>
    <cellStyle name="40% - Accent4 6 2 4" xfId="3548"/>
    <cellStyle name="40% - Accent4 6 3" xfId="3549"/>
    <cellStyle name="40% - Accent4 6 3 2" xfId="3550"/>
    <cellStyle name="40% - Accent4 6 4" xfId="3551"/>
    <cellStyle name="40% - Accent4 6 4 2" xfId="3552"/>
    <cellStyle name="40% - Accent4 6 5" xfId="3553"/>
    <cellStyle name="40% - Accent4 6 5 2" xfId="3554"/>
    <cellStyle name="40% - Accent4 6 6" xfId="3555"/>
    <cellStyle name="40% - Accent4 6 6 2" xfId="3556"/>
    <cellStyle name="40% - Accent4 6 7" xfId="3557"/>
    <cellStyle name="40% - Accent4 7" xfId="3558"/>
    <cellStyle name="40% - Accent4 7 2" xfId="3559"/>
    <cellStyle name="40% - Accent4 7 2 2" xfId="3560"/>
    <cellStyle name="40% - Accent4 7 2 2 2" xfId="3561"/>
    <cellStyle name="40% - Accent4 7 2 3" xfId="3562"/>
    <cellStyle name="40% - Accent4 7 2 3 2" xfId="3563"/>
    <cellStyle name="40% - Accent4 7 2 4" xfId="3564"/>
    <cellStyle name="40% - Accent4 7 3" xfId="3565"/>
    <cellStyle name="40% - Accent4 7 3 2" xfId="3566"/>
    <cellStyle name="40% - Accent4 7 4" xfId="3567"/>
    <cellStyle name="40% - Accent4 7 4 2" xfId="3568"/>
    <cellStyle name="40% - Accent4 7 5" xfId="3569"/>
    <cellStyle name="40% - Accent4 7 5 2" xfId="3570"/>
    <cellStyle name="40% - Accent4 7 6" xfId="3571"/>
    <cellStyle name="40% - Accent4 7 6 2" xfId="3572"/>
    <cellStyle name="40% - Accent4 7 7" xfId="3573"/>
    <cellStyle name="40% - Accent4 8" xfId="3574"/>
    <cellStyle name="40% - Accent4 8 2" xfId="3575"/>
    <cellStyle name="40% - Accent4 8 2 2" xfId="3576"/>
    <cellStyle name="40% - Accent4 8 3" xfId="3577"/>
    <cellStyle name="40% - Accent4 8 3 2" xfId="3578"/>
    <cellStyle name="40% - Accent4 8 4" xfId="3579"/>
    <cellStyle name="40% - Accent4 8 4 2" xfId="3580"/>
    <cellStyle name="40% - Accent4 8 5" xfId="3581"/>
    <cellStyle name="40% - Accent4 9" xfId="3582"/>
    <cellStyle name="40% - Accent4 9 2" xfId="3583"/>
    <cellStyle name="40% - Accent5" xfId="3584"/>
    <cellStyle name="40% - Accent5 10" xfId="3585"/>
    <cellStyle name="40% - Accent5 10 2" xfId="3586"/>
    <cellStyle name="40% - Accent5 2" xfId="3587"/>
    <cellStyle name="40% - Accent5 2 2" xfId="3588"/>
    <cellStyle name="40% - Accent5 2 2 2" xfId="3589"/>
    <cellStyle name="40% - Accent5 2 2 2 2" xfId="3590"/>
    <cellStyle name="40% - Accent5 2 2 3" xfId="3591"/>
    <cellStyle name="40% - Accent5 2 2 3 2" xfId="3592"/>
    <cellStyle name="40% - Accent5 2 2 4" xfId="3593"/>
    <cellStyle name="40% - Accent5 2 3" xfId="3594"/>
    <cellStyle name="40% - Accent5 2 3 2" xfId="3595"/>
    <cellStyle name="40% - Accent5 2 4" xfId="3596"/>
    <cellStyle name="40% - Accent5 2 4 2" xfId="3597"/>
    <cellStyle name="40% - Accent5 2 5" xfId="3598"/>
    <cellStyle name="40% - Accent5 2 5 2" xfId="3599"/>
    <cellStyle name="40% - Accent5 2 6" xfId="3600"/>
    <cellStyle name="40% - Accent5 2 6 2" xfId="3601"/>
    <cellStyle name="40% - Accent5 2 7" xfId="3602"/>
    <cellStyle name="40% - Accent5 3" xfId="3603"/>
    <cellStyle name="40% - Accent5 3 2" xfId="3604"/>
    <cellStyle name="40% - Accent5 3 2 2" xfId="3605"/>
    <cellStyle name="40% - Accent5 3 2 2 2" xfId="3606"/>
    <cellStyle name="40% - Accent5 3 2 3" xfId="3607"/>
    <cellStyle name="40% - Accent5 3 2 3 2" xfId="3608"/>
    <cellStyle name="40% - Accent5 3 2 4" xfId="3609"/>
    <cellStyle name="40% - Accent5 3 3" xfId="3610"/>
    <cellStyle name="40% - Accent5 3 3 2" xfId="3611"/>
    <cellStyle name="40% - Accent5 3 4" xfId="3612"/>
    <cellStyle name="40% - Accent5 3 4 2" xfId="3613"/>
    <cellStyle name="40% - Accent5 3 5" xfId="3614"/>
    <cellStyle name="40% - Accent5 3 5 2" xfId="3615"/>
    <cellStyle name="40% - Accent5 3 6" xfId="3616"/>
    <cellStyle name="40% - Accent5 3 6 2" xfId="3617"/>
    <cellStyle name="40% - Accent5 3 7" xfId="3618"/>
    <cellStyle name="40% - Accent5 4" xfId="3619"/>
    <cellStyle name="40% - Accent5 4 2" xfId="3620"/>
    <cellStyle name="40% - Accent5 4 2 2" xfId="3621"/>
    <cellStyle name="40% - Accent5 4 2 2 2" xfId="3622"/>
    <cellStyle name="40% - Accent5 4 2 3" xfId="3623"/>
    <cellStyle name="40% - Accent5 4 2 3 2" xfId="3624"/>
    <cellStyle name="40% - Accent5 4 2 4" xfId="3625"/>
    <cellStyle name="40% - Accent5 4 3" xfId="3626"/>
    <cellStyle name="40% - Accent5 4 3 2" xfId="3627"/>
    <cellStyle name="40% - Accent5 4 4" xfId="3628"/>
    <cellStyle name="40% - Accent5 4 4 2" xfId="3629"/>
    <cellStyle name="40% - Accent5 4 5" xfId="3630"/>
    <cellStyle name="40% - Accent5 4 5 2" xfId="3631"/>
    <cellStyle name="40% - Accent5 4 6" xfId="3632"/>
    <cellStyle name="40% - Accent5 4 6 2" xfId="3633"/>
    <cellStyle name="40% - Accent5 4 7" xfId="3634"/>
    <cellStyle name="40% - Accent5 5" xfId="3635"/>
    <cellStyle name="40% - Accent5 5 2" xfId="3636"/>
    <cellStyle name="40% - Accent5 5 2 2" xfId="3637"/>
    <cellStyle name="40% - Accent5 5 2 2 2" xfId="3638"/>
    <cellStyle name="40% - Accent5 5 2 3" xfId="3639"/>
    <cellStyle name="40% - Accent5 5 2 3 2" xfId="3640"/>
    <cellStyle name="40% - Accent5 5 2 4" xfId="3641"/>
    <cellStyle name="40% - Accent5 5 3" xfId="3642"/>
    <cellStyle name="40% - Accent5 5 3 2" xfId="3643"/>
    <cellStyle name="40% - Accent5 5 4" xfId="3644"/>
    <cellStyle name="40% - Accent5 5 4 2" xfId="3645"/>
    <cellStyle name="40% - Accent5 5 5" xfId="3646"/>
    <cellStyle name="40% - Accent5 5 5 2" xfId="3647"/>
    <cellStyle name="40% - Accent5 5 6" xfId="3648"/>
    <cellStyle name="40% - Accent5 5 6 2" xfId="3649"/>
    <cellStyle name="40% - Accent5 5 7" xfId="3650"/>
    <cellStyle name="40% - Accent5 6" xfId="3651"/>
    <cellStyle name="40% - Accent5 6 2" xfId="3652"/>
    <cellStyle name="40% - Accent5 6 2 2" xfId="3653"/>
    <cellStyle name="40% - Accent5 6 2 2 2" xfId="3654"/>
    <cellStyle name="40% - Accent5 6 2 3" xfId="3655"/>
    <cellStyle name="40% - Accent5 6 2 3 2" xfId="3656"/>
    <cellStyle name="40% - Accent5 6 2 4" xfId="3657"/>
    <cellStyle name="40% - Accent5 6 3" xfId="3658"/>
    <cellStyle name="40% - Accent5 6 3 2" xfId="3659"/>
    <cellStyle name="40% - Accent5 6 4" xfId="3660"/>
    <cellStyle name="40% - Accent5 6 4 2" xfId="3661"/>
    <cellStyle name="40% - Accent5 6 5" xfId="3662"/>
    <cellStyle name="40% - Accent5 6 5 2" xfId="3663"/>
    <cellStyle name="40% - Accent5 6 6" xfId="3664"/>
    <cellStyle name="40% - Accent5 6 6 2" xfId="3665"/>
    <cellStyle name="40% - Accent5 6 7" xfId="3666"/>
    <cellStyle name="40% - Accent5 7" xfId="3667"/>
    <cellStyle name="40% - Accent5 7 2" xfId="3668"/>
    <cellStyle name="40% - Accent5 7 2 2" xfId="3669"/>
    <cellStyle name="40% - Accent5 7 2 2 2" xfId="3670"/>
    <cellStyle name="40% - Accent5 7 2 3" xfId="3671"/>
    <cellStyle name="40% - Accent5 7 2 3 2" xfId="3672"/>
    <cellStyle name="40% - Accent5 7 2 4" xfId="3673"/>
    <cellStyle name="40% - Accent5 7 3" xfId="3674"/>
    <cellStyle name="40% - Accent5 7 3 2" xfId="3675"/>
    <cellStyle name="40% - Accent5 7 4" xfId="3676"/>
    <cellStyle name="40% - Accent5 7 4 2" xfId="3677"/>
    <cellStyle name="40% - Accent5 7 5" xfId="3678"/>
    <cellStyle name="40% - Accent5 7 5 2" xfId="3679"/>
    <cellStyle name="40% - Accent5 7 6" xfId="3680"/>
    <cellStyle name="40% - Accent5 7 6 2" xfId="3681"/>
    <cellStyle name="40% - Accent5 7 7" xfId="3682"/>
    <cellStyle name="40% - Accent5 8" xfId="3683"/>
    <cellStyle name="40% - Accent5 8 2" xfId="3684"/>
    <cellStyle name="40% - Accent5 8 2 2" xfId="3685"/>
    <cellStyle name="40% - Accent5 8 3" xfId="3686"/>
    <cellStyle name="40% - Accent5 8 3 2" xfId="3687"/>
    <cellStyle name="40% - Accent5 8 4" xfId="3688"/>
    <cellStyle name="40% - Accent5 8 4 2" xfId="3689"/>
    <cellStyle name="40% - Accent5 8 5" xfId="3690"/>
    <cellStyle name="40% - Accent5 9" xfId="3691"/>
    <cellStyle name="40% - Accent5 9 2" xfId="3692"/>
    <cellStyle name="40% - Accent6" xfId="3693"/>
    <cellStyle name="40% - Accent6 10" xfId="3694"/>
    <cellStyle name="40% - Accent6 10 2" xfId="3695"/>
    <cellStyle name="40% - Accent6 2" xfId="3696"/>
    <cellStyle name="40% - Accent6 2 2" xfId="3697"/>
    <cellStyle name="40% - Accent6 2 2 2" xfId="3698"/>
    <cellStyle name="40% - Accent6 2 2 2 2" xfId="3699"/>
    <cellStyle name="40% - Accent6 2 2 3" xfId="3700"/>
    <cellStyle name="40% - Accent6 2 2 3 2" xfId="3701"/>
    <cellStyle name="40% - Accent6 2 2 4" xfId="3702"/>
    <cellStyle name="40% - Accent6 2 3" xfId="3703"/>
    <cellStyle name="40% - Accent6 2 3 2" xfId="3704"/>
    <cellStyle name="40% - Accent6 2 4" xfId="3705"/>
    <cellStyle name="40% - Accent6 2 4 2" xfId="3706"/>
    <cellStyle name="40% - Accent6 2 5" xfId="3707"/>
    <cellStyle name="40% - Accent6 2 5 2" xfId="3708"/>
    <cellStyle name="40% - Accent6 2 6" xfId="3709"/>
    <cellStyle name="40% - Accent6 2 6 2" xfId="3710"/>
    <cellStyle name="40% - Accent6 2 7" xfId="3711"/>
    <cellStyle name="40% - Accent6 3" xfId="3712"/>
    <cellStyle name="40% - Accent6 3 2" xfId="3713"/>
    <cellStyle name="40% - Accent6 3 2 2" xfId="3714"/>
    <cellStyle name="40% - Accent6 3 2 2 2" xfId="3715"/>
    <cellStyle name="40% - Accent6 3 2 3" xfId="3716"/>
    <cellStyle name="40% - Accent6 3 2 3 2" xfId="3717"/>
    <cellStyle name="40% - Accent6 3 2 4" xfId="3718"/>
    <cellStyle name="40% - Accent6 3 3" xfId="3719"/>
    <cellStyle name="40% - Accent6 3 3 2" xfId="3720"/>
    <cellStyle name="40% - Accent6 3 4" xfId="3721"/>
    <cellStyle name="40% - Accent6 3 4 2" xfId="3722"/>
    <cellStyle name="40% - Accent6 3 5" xfId="3723"/>
    <cellStyle name="40% - Accent6 3 5 2" xfId="3724"/>
    <cellStyle name="40% - Accent6 3 6" xfId="3725"/>
    <cellStyle name="40% - Accent6 3 6 2" xfId="3726"/>
    <cellStyle name="40% - Accent6 3 7" xfId="3727"/>
    <cellStyle name="40% - Accent6 4" xfId="3728"/>
    <cellStyle name="40% - Accent6 4 2" xfId="3729"/>
    <cellStyle name="40% - Accent6 4 2 2" xfId="3730"/>
    <cellStyle name="40% - Accent6 4 2 2 2" xfId="3731"/>
    <cellStyle name="40% - Accent6 4 2 3" xfId="3732"/>
    <cellStyle name="40% - Accent6 4 2 3 2" xfId="3733"/>
    <cellStyle name="40% - Accent6 4 2 4" xfId="3734"/>
    <cellStyle name="40% - Accent6 4 3" xfId="3735"/>
    <cellStyle name="40% - Accent6 4 3 2" xfId="3736"/>
    <cellStyle name="40% - Accent6 4 4" xfId="3737"/>
    <cellStyle name="40% - Accent6 4 4 2" xfId="3738"/>
    <cellStyle name="40% - Accent6 4 5" xfId="3739"/>
    <cellStyle name="40% - Accent6 4 5 2" xfId="3740"/>
    <cellStyle name="40% - Accent6 4 6" xfId="3741"/>
    <cellStyle name="40% - Accent6 4 6 2" xfId="3742"/>
    <cellStyle name="40% - Accent6 4 7" xfId="3743"/>
    <cellStyle name="40% - Accent6 5" xfId="3744"/>
    <cellStyle name="40% - Accent6 5 2" xfId="3745"/>
    <cellStyle name="40% - Accent6 5 2 2" xfId="3746"/>
    <cellStyle name="40% - Accent6 5 2 2 2" xfId="3747"/>
    <cellStyle name="40% - Accent6 5 2 3" xfId="3748"/>
    <cellStyle name="40% - Accent6 5 2 3 2" xfId="3749"/>
    <cellStyle name="40% - Accent6 5 2 4" xfId="3750"/>
    <cellStyle name="40% - Accent6 5 3" xfId="3751"/>
    <cellStyle name="40% - Accent6 5 3 2" xfId="3752"/>
    <cellStyle name="40% - Accent6 5 4" xfId="3753"/>
    <cellStyle name="40% - Accent6 5 4 2" xfId="3754"/>
    <cellStyle name="40% - Accent6 5 5" xfId="3755"/>
    <cellStyle name="40% - Accent6 5 5 2" xfId="3756"/>
    <cellStyle name="40% - Accent6 5 6" xfId="3757"/>
    <cellStyle name="40% - Accent6 5 6 2" xfId="3758"/>
    <cellStyle name="40% - Accent6 5 7" xfId="3759"/>
    <cellStyle name="40% - Accent6 6" xfId="3760"/>
    <cellStyle name="40% - Accent6 6 2" xfId="3761"/>
    <cellStyle name="40% - Accent6 6 2 2" xfId="3762"/>
    <cellStyle name="40% - Accent6 6 2 2 2" xfId="3763"/>
    <cellStyle name="40% - Accent6 6 2 3" xfId="3764"/>
    <cellStyle name="40% - Accent6 6 2 3 2" xfId="3765"/>
    <cellStyle name="40% - Accent6 6 2 4" xfId="3766"/>
    <cellStyle name="40% - Accent6 6 3" xfId="3767"/>
    <cellStyle name="40% - Accent6 6 3 2" xfId="3768"/>
    <cellStyle name="40% - Accent6 6 4" xfId="3769"/>
    <cellStyle name="40% - Accent6 6 4 2" xfId="3770"/>
    <cellStyle name="40% - Accent6 6 5" xfId="3771"/>
    <cellStyle name="40% - Accent6 6 5 2" xfId="3772"/>
    <cellStyle name="40% - Accent6 6 6" xfId="3773"/>
    <cellStyle name="40% - Accent6 6 6 2" xfId="3774"/>
    <cellStyle name="40% - Accent6 6 7" xfId="3775"/>
    <cellStyle name="40% - Accent6 7" xfId="3776"/>
    <cellStyle name="40% - Accent6 7 2" xfId="3777"/>
    <cellStyle name="40% - Accent6 7 2 2" xfId="3778"/>
    <cellStyle name="40% - Accent6 7 2 2 2" xfId="3779"/>
    <cellStyle name="40% - Accent6 7 2 3" xfId="3780"/>
    <cellStyle name="40% - Accent6 7 2 3 2" xfId="3781"/>
    <cellStyle name="40% - Accent6 7 2 4" xfId="3782"/>
    <cellStyle name="40% - Accent6 7 3" xfId="3783"/>
    <cellStyle name="40% - Accent6 7 3 2" xfId="3784"/>
    <cellStyle name="40% - Accent6 7 4" xfId="3785"/>
    <cellStyle name="40% - Accent6 7 4 2" xfId="3786"/>
    <cellStyle name="40% - Accent6 7 5" xfId="3787"/>
    <cellStyle name="40% - Accent6 7 5 2" xfId="3788"/>
    <cellStyle name="40% - Accent6 7 6" xfId="3789"/>
    <cellStyle name="40% - Accent6 7 6 2" xfId="3790"/>
    <cellStyle name="40% - Accent6 7 7" xfId="3791"/>
    <cellStyle name="40% - Accent6 8" xfId="3792"/>
    <cellStyle name="40% - Accent6 8 2" xfId="3793"/>
    <cellStyle name="40% - Accent6 8 2 2" xfId="3794"/>
    <cellStyle name="40% - Accent6 8 3" xfId="3795"/>
    <cellStyle name="40% - Accent6 8 3 2" xfId="3796"/>
    <cellStyle name="40% - Accent6 8 4" xfId="3797"/>
    <cellStyle name="40% - Accent6 8 4 2" xfId="3798"/>
    <cellStyle name="40% - Accent6 8 5" xfId="3799"/>
    <cellStyle name="40% - Accent6 9" xfId="3800"/>
    <cellStyle name="40% - Accent6 9 2" xfId="3801"/>
    <cellStyle name="40% - Akzent1 2" xfId="3802"/>
    <cellStyle name="40% - Akzent1 2 2" xfId="3803"/>
    <cellStyle name="40% - Akzent1 2 2 2" xfId="3804"/>
    <cellStyle name="40% - Akzent1 2 2 2 2" xfId="3805"/>
    <cellStyle name="40% - Akzent1 2 2 3" xfId="3806"/>
    <cellStyle name="40% - Akzent1 2 2 3 2" xfId="3807"/>
    <cellStyle name="40% - Akzent1 2 2 4" xfId="3808"/>
    <cellStyle name="40% - Akzent1 2 2 4 2" xfId="3809"/>
    <cellStyle name="40% - Akzent1 2 2 5" xfId="3810"/>
    <cellStyle name="40% - Akzent1 2 2 5 2" xfId="3811"/>
    <cellStyle name="40% - Akzent1 2 2 6" xfId="3812"/>
    <cellStyle name="40% - Akzent1 2 3" xfId="3813"/>
    <cellStyle name="40% - Akzent1 2 3 2" xfId="3814"/>
    <cellStyle name="40% - Akzent1 2 3 2 2" xfId="3815"/>
    <cellStyle name="40% - Akzent1 2 3 3" xfId="3816"/>
    <cellStyle name="40% - Akzent1 2 3 3 2" xfId="3817"/>
    <cellStyle name="40% - Akzent1 2 3 4" xfId="3818"/>
    <cellStyle name="40% - Akzent1 2 4" xfId="3819"/>
    <cellStyle name="40% - Akzent1 2 4 2" xfId="3820"/>
    <cellStyle name="40% - Akzent1 2 5" xfId="3821"/>
    <cellStyle name="40% - Akzent1 2 5 2" xfId="3822"/>
    <cellStyle name="40% - Akzent1 2 6" xfId="3823"/>
    <cellStyle name="40% - Akzent1 2 6 2" xfId="3824"/>
    <cellStyle name="40% - Akzent1 2 7" xfId="3825"/>
    <cellStyle name="40% - Akzent1 2 7 2" xfId="3826"/>
    <cellStyle name="40% - Akzent1 2 8" xfId="3827"/>
    <cellStyle name="40% - Akzent1 3" xfId="3828"/>
    <cellStyle name="40% - Akzent1 3 2" xfId="3829"/>
    <cellStyle name="40% - Akzent1 3 2 2" xfId="3830"/>
    <cellStyle name="40% - Akzent1 3 2 2 2" xfId="3831"/>
    <cellStyle name="40% - Akzent1 3 2 3" xfId="3832"/>
    <cellStyle name="40% - Akzent1 3 2 3 2" xfId="3833"/>
    <cellStyle name="40% - Akzent1 3 2 4" xfId="3834"/>
    <cellStyle name="40% - Akzent1 3 3" xfId="3835"/>
    <cellStyle name="40% - Akzent1 3 3 2" xfId="3836"/>
    <cellStyle name="40% - Akzent1 3 4" xfId="3837"/>
    <cellStyle name="40% - Akzent1 3 4 2" xfId="3838"/>
    <cellStyle name="40% - Akzent1 3 5" xfId="3839"/>
    <cellStyle name="40% - Akzent1 3 5 2" xfId="3840"/>
    <cellStyle name="40% - Akzent1 3 6" xfId="3841"/>
    <cellStyle name="40% - Akzent1 3 6 2" xfId="3842"/>
    <cellStyle name="40% - Akzent1 3 7" xfId="3843"/>
    <cellStyle name="40% - Akzent1 4" xfId="3844"/>
    <cellStyle name="40% - Akzent1 4 2" xfId="3845"/>
    <cellStyle name="40% - Akzent1 4 2 2" xfId="3846"/>
    <cellStyle name="40% - Akzent1 4 2 2 2" xfId="3847"/>
    <cellStyle name="40% - Akzent1 4 2 3" xfId="3848"/>
    <cellStyle name="40% - Akzent1 4 2 3 2" xfId="3849"/>
    <cellStyle name="40% - Akzent1 4 2 4" xfId="3850"/>
    <cellStyle name="40% - Akzent1 4 3" xfId="3851"/>
    <cellStyle name="40% - Akzent1 4 3 2" xfId="3852"/>
    <cellStyle name="40% - Akzent1 4 4" xfId="3853"/>
    <cellStyle name="40% - Akzent1 4 4 2" xfId="3854"/>
    <cellStyle name="40% - Akzent1 4 5" xfId="3855"/>
    <cellStyle name="40% - Akzent1 4 5 2" xfId="3856"/>
    <cellStyle name="40% - Akzent1 4 6" xfId="3857"/>
    <cellStyle name="40% - Akzent1 4 6 2" xfId="3858"/>
    <cellStyle name="40% - Akzent1 4 7" xfId="3859"/>
    <cellStyle name="40% - Akzent2 2" xfId="3860"/>
    <cellStyle name="40% - Akzent2 2 2" xfId="3861"/>
    <cellStyle name="40% - Akzent2 2 2 2" xfId="3862"/>
    <cellStyle name="40% - Akzent2 2 2 2 2" xfId="3863"/>
    <cellStyle name="40% - Akzent2 2 2 3" xfId="3864"/>
    <cellStyle name="40% - Akzent2 2 2 3 2" xfId="3865"/>
    <cellStyle name="40% - Akzent2 2 2 4" xfId="3866"/>
    <cellStyle name="40% - Akzent2 2 2 4 2" xfId="3867"/>
    <cellStyle name="40% - Akzent2 2 2 5" xfId="3868"/>
    <cellStyle name="40% - Akzent2 2 2 5 2" xfId="3869"/>
    <cellStyle name="40% - Akzent2 2 2 6" xfId="3870"/>
    <cellStyle name="40% - Akzent2 2 3" xfId="3871"/>
    <cellStyle name="40% - Akzent2 2 3 2" xfId="3872"/>
    <cellStyle name="40% - Akzent2 2 3 2 2" xfId="3873"/>
    <cellStyle name="40% - Akzent2 2 3 3" xfId="3874"/>
    <cellStyle name="40% - Akzent2 2 3 3 2" xfId="3875"/>
    <cellStyle name="40% - Akzent2 2 3 4" xfId="3876"/>
    <cellStyle name="40% - Akzent2 2 4" xfId="3877"/>
    <cellStyle name="40% - Akzent2 2 4 2" xfId="3878"/>
    <cellStyle name="40% - Akzent2 2 5" xfId="3879"/>
    <cellStyle name="40% - Akzent2 2 5 2" xfId="3880"/>
    <cellStyle name="40% - Akzent2 2 6" xfId="3881"/>
    <cellStyle name="40% - Akzent2 2 6 2" xfId="3882"/>
    <cellStyle name="40% - Akzent2 2 7" xfId="3883"/>
    <cellStyle name="40% - Akzent2 2 7 2" xfId="3884"/>
    <cellStyle name="40% - Akzent2 2 8" xfId="3885"/>
    <cellStyle name="40% - Akzent2 3" xfId="3886"/>
    <cellStyle name="40% - Akzent2 3 2" xfId="3887"/>
    <cellStyle name="40% - Akzent2 3 2 2" xfId="3888"/>
    <cellStyle name="40% - Akzent2 3 2 2 2" xfId="3889"/>
    <cellStyle name="40% - Akzent2 3 2 3" xfId="3890"/>
    <cellStyle name="40% - Akzent2 3 2 3 2" xfId="3891"/>
    <cellStyle name="40% - Akzent2 3 2 4" xfId="3892"/>
    <cellStyle name="40% - Akzent2 3 3" xfId="3893"/>
    <cellStyle name="40% - Akzent2 3 3 2" xfId="3894"/>
    <cellStyle name="40% - Akzent2 3 4" xfId="3895"/>
    <cellStyle name="40% - Akzent2 3 4 2" xfId="3896"/>
    <cellStyle name="40% - Akzent2 3 5" xfId="3897"/>
    <cellStyle name="40% - Akzent2 3 5 2" xfId="3898"/>
    <cellStyle name="40% - Akzent2 3 6" xfId="3899"/>
    <cellStyle name="40% - Akzent2 3 6 2" xfId="3900"/>
    <cellStyle name="40% - Akzent2 3 7" xfId="3901"/>
    <cellStyle name="40% - Akzent2 4" xfId="3902"/>
    <cellStyle name="40% - Akzent2 4 2" xfId="3903"/>
    <cellStyle name="40% - Akzent2 4 2 2" xfId="3904"/>
    <cellStyle name="40% - Akzent2 4 2 2 2" xfId="3905"/>
    <cellStyle name="40% - Akzent2 4 2 3" xfId="3906"/>
    <cellStyle name="40% - Akzent2 4 2 3 2" xfId="3907"/>
    <cellStyle name="40% - Akzent2 4 2 4" xfId="3908"/>
    <cellStyle name="40% - Akzent2 4 3" xfId="3909"/>
    <cellStyle name="40% - Akzent2 4 3 2" xfId="3910"/>
    <cellStyle name="40% - Akzent2 4 4" xfId="3911"/>
    <cellStyle name="40% - Akzent2 4 4 2" xfId="3912"/>
    <cellStyle name="40% - Akzent2 4 5" xfId="3913"/>
    <cellStyle name="40% - Akzent2 4 5 2" xfId="3914"/>
    <cellStyle name="40% - Akzent2 4 6" xfId="3915"/>
    <cellStyle name="40% - Akzent2 4 6 2" xfId="3916"/>
    <cellStyle name="40% - Akzent2 4 7" xfId="3917"/>
    <cellStyle name="40% - Akzent3 2" xfId="3918"/>
    <cellStyle name="40% - Akzent3 2 2" xfId="3919"/>
    <cellStyle name="40% - Akzent3 2 2 2" xfId="3920"/>
    <cellStyle name="40% - Akzent3 2 2 2 2" xfId="3921"/>
    <cellStyle name="40% - Akzent3 2 2 3" xfId="3922"/>
    <cellStyle name="40% - Akzent3 2 2 3 2" xfId="3923"/>
    <cellStyle name="40% - Akzent3 2 2 4" xfId="3924"/>
    <cellStyle name="40% - Akzent3 2 2 4 2" xfId="3925"/>
    <cellStyle name="40% - Akzent3 2 2 5" xfId="3926"/>
    <cellStyle name="40% - Akzent3 2 2 5 2" xfId="3927"/>
    <cellStyle name="40% - Akzent3 2 2 6" xfId="3928"/>
    <cellStyle name="40% - Akzent3 2 3" xfId="3929"/>
    <cellStyle name="40% - Akzent3 2 3 2" xfId="3930"/>
    <cellStyle name="40% - Akzent3 2 3 2 2" xfId="3931"/>
    <cellStyle name="40% - Akzent3 2 3 3" xfId="3932"/>
    <cellStyle name="40% - Akzent3 2 3 3 2" xfId="3933"/>
    <cellStyle name="40% - Akzent3 2 3 4" xfId="3934"/>
    <cellStyle name="40% - Akzent3 2 4" xfId="3935"/>
    <cellStyle name="40% - Akzent3 2 4 2" xfId="3936"/>
    <cellStyle name="40% - Akzent3 2 5" xfId="3937"/>
    <cellStyle name="40% - Akzent3 2 5 2" xfId="3938"/>
    <cellStyle name="40% - Akzent3 2 6" xfId="3939"/>
    <cellStyle name="40% - Akzent3 2 6 2" xfId="3940"/>
    <cellStyle name="40% - Akzent3 2 7" xfId="3941"/>
    <cellStyle name="40% - Akzent3 2 7 2" xfId="3942"/>
    <cellStyle name="40% - Akzent3 2 8" xfId="3943"/>
    <cellStyle name="40% - Akzent3 3" xfId="3944"/>
    <cellStyle name="40% - Akzent3 3 2" xfId="3945"/>
    <cellStyle name="40% - Akzent3 3 2 2" xfId="3946"/>
    <cellStyle name="40% - Akzent3 3 2 2 2" xfId="3947"/>
    <cellStyle name="40% - Akzent3 3 2 3" xfId="3948"/>
    <cellStyle name="40% - Akzent3 3 2 3 2" xfId="3949"/>
    <cellStyle name="40% - Akzent3 3 2 4" xfId="3950"/>
    <cellStyle name="40% - Akzent3 3 3" xfId="3951"/>
    <cellStyle name="40% - Akzent3 3 3 2" xfId="3952"/>
    <cellStyle name="40% - Akzent3 3 4" xfId="3953"/>
    <cellStyle name="40% - Akzent3 3 4 2" xfId="3954"/>
    <cellStyle name="40% - Akzent3 3 5" xfId="3955"/>
    <cellStyle name="40% - Akzent3 3 5 2" xfId="3956"/>
    <cellStyle name="40% - Akzent3 3 6" xfId="3957"/>
    <cellStyle name="40% - Akzent3 3 6 2" xfId="3958"/>
    <cellStyle name="40% - Akzent3 3 7" xfId="3959"/>
    <cellStyle name="40% - Akzent3 4" xfId="3960"/>
    <cellStyle name="40% - Akzent3 4 2" xfId="3961"/>
    <cellStyle name="40% - Akzent3 4 2 2" xfId="3962"/>
    <cellStyle name="40% - Akzent3 4 2 2 2" xfId="3963"/>
    <cellStyle name="40% - Akzent3 4 2 3" xfId="3964"/>
    <cellStyle name="40% - Akzent3 4 2 3 2" xfId="3965"/>
    <cellStyle name="40% - Akzent3 4 2 4" xfId="3966"/>
    <cellStyle name="40% - Akzent3 4 3" xfId="3967"/>
    <cellStyle name="40% - Akzent3 4 3 2" xfId="3968"/>
    <cellStyle name="40% - Akzent3 4 4" xfId="3969"/>
    <cellStyle name="40% - Akzent3 4 4 2" xfId="3970"/>
    <cellStyle name="40% - Akzent3 4 5" xfId="3971"/>
    <cellStyle name="40% - Akzent3 4 5 2" xfId="3972"/>
    <cellStyle name="40% - Akzent3 4 6" xfId="3973"/>
    <cellStyle name="40% - Akzent3 4 6 2" xfId="3974"/>
    <cellStyle name="40% - Akzent3 4 7" xfId="3975"/>
    <cellStyle name="40% - Akzent4 2" xfId="3976"/>
    <cellStyle name="40% - Akzent4 2 2" xfId="3977"/>
    <cellStyle name="40% - Akzent4 2 2 2" xfId="3978"/>
    <cellStyle name="40% - Akzent4 2 2 2 2" xfId="3979"/>
    <cellStyle name="40% - Akzent4 2 2 3" xfId="3980"/>
    <cellStyle name="40% - Akzent4 2 2 3 2" xfId="3981"/>
    <cellStyle name="40% - Akzent4 2 2 4" xfId="3982"/>
    <cellStyle name="40% - Akzent4 2 2 4 2" xfId="3983"/>
    <cellStyle name="40% - Akzent4 2 2 5" xfId="3984"/>
    <cellStyle name="40% - Akzent4 2 2 5 2" xfId="3985"/>
    <cellStyle name="40% - Akzent4 2 2 6" xfId="3986"/>
    <cellStyle name="40% - Akzent4 2 3" xfId="3987"/>
    <cellStyle name="40% - Akzent4 2 3 2" xfId="3988"/>
    <cellStyle name="40% - Akzent4 2 3 2 2" xfId="3989"/>
    <cellStyle name="40% - Akzent4 2 3 3" xfId="3990"/>
    <cellStyle name="40% - Akzent4 2 3 3 2" xfId="3991"/>
    <cellStyle name="40% - Akzent4 2 3 4" xfId="3992"/>
    <cellStyle name="40% - Akzent4 2 4" xfId="3993"/>
    <cellStyle name="40% - Akzent4 2 4 2" xfId="3994"/>
    <cellStyle name="40% - Akzent4 2 5" xfId="3995"/>
    <cellStyle name="40% - Akzent4 2 5 2" xfId="3996"/>
    <cellStyle name="40% - Akzent4 2 6" xfId="3997"/>
    <cellStyle name="40% - Akzent4 2 6 2" xfId="3998"/>
    <cellStyle name="40% - Akzent4 2 7" xfId="3999"/>
    <cellStyle name="40% - Akzent4 2 7 2" xfId="4000"/>
    <cellStyle name="40% - Akzent4 2 8" xfId="4001"/>
    <cellStyle name="40% - Akzent4 3" xfId="4002"/>
    <cellStyle name="40% - Akzent4 3 2" xfId="4003"/>
    <cellStyle name="40% - Akzent4 3 2 2" xfId="4004"/>
    <cellStyle name="40% - Akzent4 3 2 2 2" xfId="4005"/>
    <cellStyle name="40% - Akzent4 3 2 3" xfId="4006"/>
    <cellStyle name="40% - Akzent4 3 2 3 2" xfId="4007"/>
    <cellStyle name="40% - Akzent4 3 2 4" xfId="4008"/>
    <cellStyle name="40% - Akzent4 3 3" xfId="4009"/>
    <cellStyle name="40% - Akzent4 3 3 2" xfId="4010"/>
    <cellStyle name="40% - Akzent4 3 4" xfId="4011"/>
    <cellStyle name="40% - Akzent4 3 4 2" xfId="4012"/>
    <cellStyle name="40% - Akzent4 3 5" xfId="4013"/>
    <cellStyle name="40% - Akzent4 3 5 2" xfId="4014"/>
    <cellStyle name="40% - Akzent4 3 6" xfId="4015"/>
    <cellStyle name="40% - Akzent4 3 6 2" xfId="4016"/>
    <cellStyle name="40% - Akzent4 3 7" xfId="4017"/>
    <cellStyle name="40% - Akzent4 4" xfId="4018"/>
    <cellStyle name="40% - Akzent4 4 2" xfId="4019"/>
    <cellStyle name="40% - Akzent4 4 2 2" xfId="4020"/>
    <cellStyle name="40% - Akzent4 4 2 2 2" xfId="4021"/>
    <cellStyle name="40% - Akzent4 4 2 3" xfId="4022"/>
    <cellStyle name="40% - Akzent4 4 2 3 2" xfId="4023"/>
    <cellStyle name="40% - Akzent4 4 2 4" xfId="4024"/>
    <cellStyle name="40% - Akzent4 4 3" xfId="4025"/>
    <cellStyle name="40% - Akzent4 4 3 2" xfId="4026"/>
    <cellStyle name="40% - Akzent4 4 4" xfId="4027"/>
    <cellStyle name="40% - Akzent4 4 4 2" xfId="4028"/>
    <cellStyle name="40% - Akzent4 4 5" xfId="4029"/>
    <cellStyle name="40% - Akzent4 4 5 2" xfId="4030"/>
    <cellStyle name="40% - Akzent4 4 6" xfId="4031"/>
    <cellStyle name="40% - Akzent4 4 6 2" xfId="4032"/>
    <cellStyle name="40% - Akzent4 4 7" xfId="4033"/>
    <cellStyle name="40% - Akzent5 2" xfId="4034"/>
    <cellStyle name="40% - Akzent5 2 2" xfId="4035"/>
    <cellStyle name="40% - Akzent5 2 2 2" xfId="4036"/>
    <cellStyle name="40% - Akzent5 2 2 2 2" xfId="4037"/>
    <cellStyle name="40% - Akzent5 2 2 3" xfId="4038"/>
    <cellStyle name="40% - Akzent5 2 2 3 2" xfId="4039"/>
    <cellStyle name="40% - Akzent5 2 2 4" xfId="4040"/>
    <cellStyle name="40% - Akzent5 2 2 4 2" xfId="4041"/>
    <cellStyle name="40% - Akzent5 2 2 5" xfId="4042"/>
    <cellStyle name="40% - Akzent5 2 2 5 2" xfId="4043"/>
    <cellStyle name="40% - Akzent5 2 2 6" xfId="4044"/>
    <cellStyle name="40% - Akzent5 2 3" xfId="4045"/>
    <cellStyle name="40% - Akzent5 2 3 2" xfId="4046"/>
    <cellStyle name="40% - Akzent5 2 3 2 2" xfId="4047"/>
    <cellStyle name="40% - Akzent5 2 3 3" xfId="4048"/>
    <cellStyle name="40% - Akzent5 2 3 3 2" xfId="4049"/>
    <cellStyle name="40% - Akzent5 2 3 4" xfId="4050"/>
    <cellStyle name="40% - Akzent5 2 4" xfId="4051"/>
    <cellStyle name="40% - Akzent5 2 4 2" xfId="4052"/>
    <cellStyle name="40% - Akzent5 2 5" xfId="4053"/>
    <cellStyle name="40% - Akzent5 2 5 2" xfId="4054"/>
    <cellStyle name="40% - Akzent5 2 6" xfId="4055"/>
    <cellStyle name="40% - Akzent5 2 6 2" xfId="4056"/>
    <cellStyle name="40% - Akzent5 2 7" xfId="4057"/>
    <cellStyle name="40% - Akzent5 2 7 2" xfId="4058"/>
    <cellStyle name="40% - Akzent5 2 8" xfId="4059"/>
    <cellStyle name="40% - Akzent5 3" xfId="4060"/>
    <cellStyle name="40% - Akzent5 3 2" xfId="4061"/>
    <cellStyle name="40% - Akzent5 3 2 2" xfId="4062"/>
    <cellStyle name="40% - Akzent5 3 2 2 2" xfId="4063"/>
    <cellStyle name="40% - Akzent5 3 2 3" xfId="4064"/>
    <cellStyle name="40% - Akzent5 3 2 3 2" xfId="4065"/>
    <cellStyle name="40% - Akzent5 3 2 4" xfId="4066"/>
    <cellStyle name="40% - Akzent5 3 3" xfId="4067"/>
    <cellStyle name="40% - Akzent5 3 3 2" xfId="4068"/>
    <cellStyle name="40% - Akzent5 3 4" xfId="4069"/>
    <cellStyle name="40% - Akzent5 3 4 2" xfId="4070"/>
    <cellStyle name="40% - Akzent5 3 5" xfId="4071"/>
    <cellStyle name="40% - Akzent5 3 5 2" xfId="4072"/>
    <cellStyle name="40% - Akzent5 3 6" xfId="4073"/>
    <cellStyle name="40% - Akzent5 3 6 2" xfId="4074"/>
    <cellStyle name="40% - Akzent5 3 7" xfId="4075"/>
    <cellStyle name="40% - Akzent5 4" xfId="4076"/>
    <cellStyle name="40% - Akzent5 4 2" xfId="4077"/>
    <cellStyle name="40% - Akzent5 4 2 2" xfId="4078"/>
    <cellStyle name="40% - Akzent5 4 2 2 2" xfId="4079"/>
    <cellStyle name="40% - Akzent5 4 2 3" xfId="4080"/>
    <cellStyle name="40% - Akzent5 4 2 3 2" xfId="4081"/>
    <cellStyle name="40% - Akzent5 4 2 4" xfId="4082"/>
    <cellStyle name="40% - Akzent5 4 3" xfId="4083"/>
    <cellStyle name="40% - Akzent5 4 3 2" xfId="4084"/>
    <cellStyle name="40% - Akzent5 4 4" xfId="4085"/>
    <cellStyle name="40% - Akzent5 4 4 2" xfId="4086"/>
    <cellStyle name="40% - Akzent5 4 5" xfId="4087"/>
    <cellStyle name="40% - Akzent5 4 5 2" xfId="4088"/>
    <cellStyle name="40% - Akzent5 4 6" xfId="4089"/>
    <cellStyle name="40% - Akzent5 4 6 2" xfId="4090"/>
    <cellStyle name="40% - Akzent5 4 7" xfId="4091"/>
    <cellStyle name="40% - Akzent6 2" xfId="4092"/>
    <cellStyle name="40% - Akzent6 2 2" xfId="4093"/>
    <cellStyle name="40% - Akzent6 2 2 2" xfId="4094"/>
    <cellStyle name="40% - Akzent6 2 2 2 2" xfId="4095"/>
    <cellStyle name="40% - Akzent6 2 2 3" xfId="4096"/>
    <cellStyle name="40% - Akzent6 2 2 3 2" xfId="4097"/>
    <cellStyle name="40% - Akzent6 2 2 4" xfId="4098"/>
    <cellStyle name="40% - Akzent6 2 2 4 2" xfId="4099"/>
    <cellStyle name="40% - Akzent6 2 2 5" xfId="4100"/>
    <cellStyle name="40% - Akzent6 2 2 5 2" xfId="4101"/>
    <cellStyle name="40% - Akzent6 2 2 6" xfId="4102"/>
    <cellStyle name="40% - Akzent6 2 3" xfId="4103"/>
    <cellStyle name="40% - Akzent6 2 3 2" xfId="4104"/>
    <cellStyle name="40% - Akzent6 2 3 2 2" xfId="4105"/>
    <cellStyle name="40% - Akzent6 2 3 3" xfId="4106"/>
    <cellStyle name="40% - Akzent6 2 3 3 2" xfId="4107"/>
    <cellStyle name="40% - Akzent6 2 3 4" xfId="4108"/>
    <cellStyle name="40% - Akzent6 2 4" xfId="4109"/>
    <cellStyle name="40% - Akzent6 2 4 2" xfId="4110"/>
    <cellStyle name="40% - Akzent6 2 5" xfId="4111"/>
    <cellStyle name="40% - Akzent6 2 5 2" xfId="4112"/>
    <cellStyle name="40% - Akzent6 2 6" xfId="4113"/>
    <cellStyle name="40% - Akzent6 2 6 2" xfId="4114"/>
    <cellStyle name="40% - Akzent6 2 7" xfId="4115"/>
    <cellStyle name="40% - Akzent6 2 7 2" xfId="4116"/>
    <cellStyle name="40% - Akzent6 2 8" xfId="4117"/>
    <cellStyle name="40% - Akzent6 3" xfId="4118"/>
    <cellStyle name="40% - Akzent6 3 2" xfId="4119"/>
    <cellStyle name="40% - Akzent6 3 2 2" xfId="4120"/>
    <cellStyle name="40% - Akzent6 3 2 2 2" xfId="4121"/>
    <cellStyle name="40% - Akzent6 3 2 3" xfId="4122"/>
    <cellStyle name="40% - Akzent6 3 2 3 2" xfId="4123"/>
    <cellStyle name="40% - Akzent6 3 2 4" xfId="4124"/>
    <cellStyle name="40% - Akzent6 3 3" xfId="4125"/>
    <cellStyle name="40% - Akzent6 3 3 2" xfId="4126"/>
    <cellStyle name="40% - Akzent6 3 4" xfId="4127"/>
    <cellStyle name="40% - Akzent6 3 4 2" xfId="4128"/>
    <cellStyle name="40% - Akzent6 3 5" xfId="4129"/>
    <cellStyle name="40% - Akzent6 3 5 2" xfId="4130"/>
    <cellStyle name="40% - Akzent6 3 6" xfId="4131"/>
    <cellStyle name="40% - Akzent6 3 6 2" xfId="4132"/>
    <cellStyle name="40% - Akzent6 3 7" xfId="4133"/>
    <cellStyle name="40% - Akzent6 4" xfId="4134"/>
    <cellStyle name="40% - Akzent6 4 2" xfId="4135"/>
    <cellStyle name="40% - Akzent6 4 2 2" xfId="4136"/>
    <cellStyle name="40% - Akzent6 4 2 2 2" xfId="4137"/>
    <cellStyle name="40% - Akzent6 4 2 3" xfId="4138"/>
    <cellStyle name="40% - Akzent6 4 2 3 2" xfId="4139"/>
    <cellStyle name="40% - Akzent6 4 2 4" xfId="4140"/>
    <cellStyle name="40% - Akzent6 4 3" xfId="4141"/>
    <cellStyle name="40% - Akzent6 4 3 2" xfId="4142"/>
    <cellStyle name="40% - Akzent6 4 4" xfId="4143"/>
    <cellStyle name="40% - Akzent6 4 4 2" xfId="4144"/>
    <cellStyle name="40% - Akzent6 4 5" xfId="4145"/>
    <cellStyle name="40% - Akzent6 4 5 2" xfId="4146"/>
    <cellStyle name="40% - Akzent6 4 6" xfId="4147"/>
    <cellStyle name="40% - Akzent6 4 6 2" xfId="4148"/>
    <cellStyle name="40% - Akzent6 4 7" xfId="4149"/>
    <cellStyle name="40% - Colore 1" xfId="4150"/>
    <cellStyle name="40% - Colore 2" xfId="4151"/>
    <cellStyle name="40% - Colore 3" xfId="4152"/>
    <cellStyle name="40% - Colore 4" xfId="4153"/>
    <cellStyle name="40% - Colore 5" xfId="4154"/>
    <cellStyle name="40% - Colore 6" xfId="4155"/>
    <cellStyle name="40% - Énfasis1 2" xfId="4156"/>
    <cellStyle name="40% - Énfasis2 2" xfId="4157"/>
    <cellStyle name="40% - Énfasis3 2" xfId="4158"/>
    <cellStyle name="40% - Énfasis4 2" xfId="4159"/>
    <cellStyle name="40% - Énfasis5 2" xfId="4160"/>
    <cellStyle name="40% - Énfasis6 2" xfId="4161"/>
    <cellStyle name="60 % - Akzent1 2" xfId="4162"/>
    <cellStyle name="60 % - Akzent2 2" xfId="4163"/>
    <cellStyle name="60 % - Akzent3 2" xfId="4164"/>
    <cellStyle name="60 % - Akzent4 2" xfId="4165"/>
    <cellStyle name="60 % - Akzent5 2" xfId="4166"/>
    <cellStyle name="60 % - Akzent6 2" xfId="4167"/>
    <cellStyle name="60 % - Accent1 2" xfId="4168"/>
    <cellStyle name="60 % - Accent2 2" xfId="4169"/>
    <cellStyle name="60 % - Accent3 2" xfId="4170"/>
    <cellStyle name="60 % - Accent4 2" xfId="4171"/>
    <cellStyle name="60 % - Accent5 2" xfId="4172"/>
    <cellStyle name="60 % - Accent6 2" xfId="4173"/>
    <cellStyle name="60% - Accent1" xfId="4174"/>
    <cellStyle name="60% - Accent1 2" xfId="4175"/>
    <cellStyle name="60% - Accent2" xfId="4176"/>
    <cellStyle name="60% - Accent2 2" xfId="4177"/>
    <cellStyle name="60% - Accent3" xfId="4178"/>
    <cellStyle name="60% - Accent3 2" xfId="4179"/>
    <cellStyle name="60% - Accent4" xfId="4180"/>
    <cellStyle name="60% - Accent4 2" xfId="4181"/>
    <cellStyle name="60% - Accent5" xfId="4182"/>
    <cellStyle name="60% - Accent5 2" xfId="4183"/>
    <cellStyle name="60% - Accent6" xfId="4184"/>
    <cellStyle name="60% - Accent6 2" xfId="4185"/>
    <cellStyle name="60% - Akzent1 2" xfId="4186"/>
    <cellStyle name="60% - Akzent1 3" xfId="4187"/>
    <cellStyle name="60% - Akzent2 2" xfId="4188"/>
    <cellStyle name="60% - Akzent2 3" xfId="4189"/>
    <cellStyle name="60% - Akzent3 2" xfId="4190"/>
    <cellStyle name="60% - Akzent3 3" xfId="4191"/>
    <cellStyle name="60% - Akzent4 2" xfId="4192"/>
    <cellStyle name="60% - Akzent4 3" xfId="4193"/>
    <cellStyle name="60% - Akzent5 2" xfId="4194"/>
    <cellStyle name="60% - Akzent5 3" xfId="4195"/>
    <cellStyle name="60% - Akzent6 2" xfId="4196"/>
    <cellStyle name="60% - Akzent6 3" xfId="4197"/>
    <cellStyle name="60% - Colore 1" xfId="4198"/>
    <cellStyle name="60% - Colore 2" xfId="4199"/>
    <cellStyle name="60% - Colore 3" xfId="4200"/>
    <cellStyle name="60% - Colore 4" xfId="4201"/>
    <cellStyle name="60% - Colore 5" xfId="4202"/>
    <cellStyle name="60% - Colore 6" xfId="4203"/>
    <cellStyle name="60% - Énfasis1 2" xfId="4204"/>
    <cellStyle name="60% - Énfasis2 2" xfId="4205"/>
    <cellStyle name="60% - Énfasis3 2" xfId="4206"/>
    <cellStyle name="60% - Énfasis4 2" xfId="4207"/>
    <cellStyle name="60% - Énfasis5 2" xfId="4208"/>
    <cellStyle name="60% - Énfasis6 2" xfId="4209"/>
    <cellStyle name="ac" xfId="4210"/>
    <cellStyle name="ac 2" xfId="4211"/>
    <cellStyle name="Accent1 - 20 %" xfId="4212"/>
    <cellStyle name="Accent1 - 20%" xfId="4213"/>
    <cellStyle name="Accent1 - 40 %" xfId="4214"/>
    <cellStyle name="Accent1 - 40%" xfId="4215"/>
    <cellStyle name="Accent1 - 60 %" xfId="4216"/>
    <cellStyle name="Accent1 - 60%" xfId="4217"/>
    <cellStyle name="Accent1 10" xfId="4218"/>
    <cellStyle name="Accent1 11" xfId="4219"/>
    <cellStyle name="Accent1 2" xfId="4220"/>
    <cellStyle name="Accent1 3" xfId="4221"/>
    <cellStyle name="Accent1 4" xfId="4222"/>
    <cellStyle name="Accent1 5" xfId="4223"/>
    <cellStyle name="Accent1 6" xfId="4224"/>
    <cellStyle name="Accent1 7" xfId="4225"/>
    <cellStyle name="Accent1 8" xfId="4226"/>
    <cellStyle name="Accent1 9" xfId="4227"/>
    <cellStyle name="Accent2 - 20 %" xfId="4228"/>
    <cellStyle name="Accent2 - 20%" xfId="4229"/>
    <cellStyle name="Accent2 - 40 %" xfId="4230"/>
    <cellStyle name="Accent2 - 40%" xfId="4231"/>
    <cellStyle name="Accent2 - 60 %" xfId="4232"/>
    <cellStyle name="Accent2 - 60%" xfId="4233"/>
    <cellStyle name="Accent2 10" xfId="4234"/>
    <cellStyle name="Accent2 11" xfId="4235"/>
    <cellStyle name="Accent2 2" xfId="4236"/>
    <cellStyle name="Accent2 3" xfId="4237"/>
    <cellStyle name="Accent2 4" xfId="4238"/>
    <cellStyle name="Accent2 5" xfId="4239"/>
    <cellStyle name="Accent2 6" xfId="4240"/>
    <cellStyle name="Accent2 7" xfId="4241"/>
    <cellStyle name="Accent2 8" xfId="4242"/>
    <cellStyle name="Accent2 9" xfId="4243"/>
    <cellStyle name="Accent3 - 20 %" xfId="4244"/>
    <cellStyle name="Accent3 - 20%" xfId="4245"/>
    <cellStyle name="Accent3 - 40 %" xfId="4246"/>
    <cellStyle name="Accent3 - 40%" xfId="4247"/>
    <cellStyle name="Accent3 - 60 %" xfId="4248"/>
    <cellStyle name="Accent3 - 60%" xfId="4249"/>
    <cellStyle name="Accent3 10" xfId="4250"/>
    <cellStyle name="Accent3 11" xfId="4251"/>
    <cellStyle name="Accent3 2" xfId="4252"/>
    <cellStyle name="Accent3 3" xfId="4253"/>
    <cellStyle name="Accent3 4" xfId="4254"/>
    <cellStyle name="Accent3 5" xfId="4255"/>
    <cellStyle name="Accent3 6" xfId="4256"/>
    <cellStyle name="Accent3 7" xfId="4257"/>
    <cellStyle name="Accent3 8" xfId="4258"/>
    <cellStyle name="Accent3 9" xfId="4259"/>
    <cellStyle name="Accent4 - 20 %" xfId="4260"/>
    <cellStyle name="Accent4 - 20%" xfId="4261"/>
    <cellStyle name="Accent4 - 40 %" xfId="4262"/>
    <cellStyle name="Accent4 - 40%" xfId="4263"/>
    <cellStyle name="Accent4 - 60 %" xfId="4264"/>
    <cellStyle name="Accent4 - 60%" xfId="4265"/>
    <cellStyle name="Accent4 10" xfId="4266"/>
    <cellStyle name="Accent4 11" xfId="4267"/>
    <cellStyle name="Accent4 2" xfId="4268"/>
    <cellStyle name="Accent4 3" xfId="4269"/>
    <cellStyle name="Accent4 4" xfId="4270"/>
    <cellStyle name="Accent4 5" xfId="4271"/>
    <cellStyle name="Accent4 6" xfId="4272"/>
    <cellStyle name="Accent4 7" xfId="4273"/>
    <cellStyle name="Accent4 8" xfId="4274"/>
    <cellStyle name="Accent4 9" xfId="4275"/>
    <cellStyle name="Accent5 - 20 %" xfId="4276"/>
    <cellStyle name="Accent5 - 20%" xfId="4277"/>
    <cellStyle name="Accent5 - 40 %" xfId="4278"/>
    <cellStyle name="Accent5 - 40%" xfId="4279"/>
    <cellStyle name="Accent5 - 60 %" xfId="4280"/>
    <cellStyle name="Accent5 - 60%" xfId="4281"/>
    <cellStyle name="Accent5 10" xfId="4282"/>
    <cellStyle name="Accent5 11" xfId="4283"/>
    <cellStyle name="Accent5 2" xfId="4284"/>
    <cellStyle name="Accent5 3" xfId="4285"/>
    <cellStyle name="Accent5 4" xfId="4286"/>
    <cellStyle name="Accent5 5" xfId="4287"/>
    <cellStyle name="Accent5 6" xfId="4288"/>
    <cellStyle name="Accent5 7" xfId="4289"/>
    <cellStyle name="Accent5 8" xfId="4290"/>
    <cellStyle name="Accent5 9" xfId="4291"/>
    <cellStyle name="Accent6 - 20 %" xfId="4292"/>
    <cellStyle name="Accent6 - 20%" xfId="4293"/>
    <cellStyle name="Accent6 - 40 %" xfId="4294"/>
    <cellStyle name="Accent6 - 40%" xfId="4295"/>
    <cellStyle name="Accent6 - 60 %" xfId="4296"/>
    <cellStyle name="Accent6 - 60%" xfId="4297"/>
    <cellStyle name="Accent6 10" xfId="4298"/>
    <cellStyle name="Accent6 11" xfId="4299"/>
    <cellStyle name="Accent6 2" xfId="4300"/>
    <cellStyle name="Accent6 3" xfId="4301"/>
    <cellStyle name="Accent6 4" xfId="4302"/>
    <cellStyle name="Accent6 5" xfId="4303"/>
    <cellStyle name="Accent6 6" xfId="4304"/>
    <cellStyle name="Accent6 7" xfId="4305"/>
    <cellStyle name="Accent6 8" xfId="4306"/>
    <cellStyle name="Accent6 9" xfId="4307"/>
    <cellStyle name="ACorrente" xfId="4308"/>
    <cellStyle name="Add" xfId="4309"/>
    <cellStyle name="Add 2" xfId="4310"/>
    <cellStyle name="AeE­ [0]_INQUIRY ¿μ¾÷AßAø " xfId="4311"/>
    <cellStyle name="AeE­_INQUIRY ¿μ¾÷AßAø " xfId="4312"/>
    <cellStyle name="Afrundet valuta_Simaff OFA 1012 2001 BP2002 " xfId="4313"/>
    <cellStyle name="Akzent1 2" xfId="4314"/>
    <cellStyle name="Akzent1 3" xfId="4315"/>
    <cellStyle name="Akzent2 2" xfId="4316"/>
    <cellStyle name="Akzent2 3" xfId="4317"/>
    <cellStyle name="Akzent3 2" xfId="4318"/>
    <cellStyle name="Akzent3 3" xfId="4319"/>
    <cellStyle name="Akzent4 2" xfId="4320"/>
    <cellStyle name="Akzent4 3" xfId="4321"/>
    <cellStyle name="Akzent5 2" xfId="4322"/>
    <cellStyle name="Akzent5 3" xfId="4323"/>
    <cellStyle name="Akzent6 2" xfId="4324"/>
    <cellStyle name="Akzent6 3" xfId="4325"/>
    <cellStyle name="args.style" xfId="4326"/>
    <cellStyle name="AÞ¸¶ [0]_INQUIRY ¿?¾÷AßAø " xfId="4327"/>
    <cellStyle name="AÞ¸¶_INQUIRY ¿?¾÷AßAø " xfId="4328"/>
    <cellStyle name="Ausgabe 2" xfId="4329"/>
    <cellStyle name="Ausgabe 3" xfId="4330"/>
    <cellStyle name="AutoFormat-Optionen" xfId="1"/>
    <cellStyle name="AutoFormat-Optionen 2" xfId="4331"/>
    <cellStyle name="Avertissement 2" xfId="4332"/>
    <cellStyle name="Background" xfId="4333"/>
    <cellStyle name="Background 2" xfId="4334"/>
    <cellStyle name="Background 2 2" xfId="4335"/>
    <cellStyle name="Background 2 3" xfId="4336"/>
    <cellStyle name="Background 3" xfId="4337"/>
    <cellStyle name="Background 4" xfId="4338"/>
    <cellStyle name="Bad" xfId="4339"/>
    <cellStyle name="Bad 2" xfId="4340"/>
    <cellStyle name="Berechnung 2" xfId="4341"/>
    <cellStyle name="Berechnung 3" xfId="4342"/>
    <cellStyle name="Besuchter Hyperlink" xfId="4343"/>
    <cellStyle name="Blank.Testo" xfId="4344"/>
    <cellStyle name="Bloccato" xfId="4345"/>
    <cellStyle name="blue" xfId="4346"/>
    <cellStyle name="Buena 2" xfId="4347"/>
    <cellStyle name="BuiltOption_Content" xfId="4348"/>
    <cellStyle name="C?AØ_¿?¾÷CoE² " xfId="4349"/>
    <cellStyle name="C￥AØ_¿μ¾÷CoE² " xfId="4350"/>
    <cellStyle name="Cadence" xfId="4351"/>
    <cellStyle name="Calc Currency (0)" xfId="4352"/>
    <cellStyle name="Calc Currency (0) 2" xfId="4353"/>
    <cellStyle name="Calc Currency (0) 3" xfId="4354"/>
    <cellStyle name="Calc Currency (2)" xfId="4355"/>
    <cellStyle name="Calc Currency (2) 2" xfId="4356"/>
    <cellStyle name="Calc Currency (2) 3" xfId="4357"/>
    <cellStyle name="Calc Percent (0)" xfId="4358"/>
    <cellStyle name="Calc Percent (0) 2" xfId="4359"/>
    <cellStyle name="Calc Percent (0) 3" xfId="4360"/>
    <cellStyle name="Calc Percent (1)" xfId="4361"/>
    <cellStyle name="Calc Percent (1) 2" xfId="4362"/>
    <cellStyle name="Calc Percent (1) 3" xfId="4363"/>
    <cellStyle name="Calc Percent (2)" xfId="4364"/>
    <cellStyle name="Calc Percent (2) 2" xfId="4365"/>
    <cellStyle name="Calc Percent (2) 3" xfId="4366"/>
    <cellStyle name="Calc Units (0)" xfId="4367"/>
    <cellStyle name="Calc Units (0) 2" xfId="4368"/>
    <cellStyle name="Calc Units (0) 3" xfId="4369"/>
    <cellStyle name="Calc Units (1)" xfId="4370"/>
    <cellStyle name="Calc Units (1) 2" xfId="4371"/>
    <cellStyle name="Calc Units (1) 3" xfId="4372"/>
    <cellStyle name="Calc Units (2)" xfId="4373"/>
    <cellStyle name="Calc Units (2) 2" xfId="4374"/>
    <cellStyle name="Calc Units (2) 2 2" xfId="4375"/>
    <cellStyle name="Calc Units (2) 3" xfId="4376"/>
    <cellStyle name="Calcolo" xfId="4377"/>
    <cellStyle name="Calcul 2" xfId="4378"/>
    <cellStyle name="Calculation" xfId="4379"/>
    <cellStyle name="Calculation 2" xfId="4380"/>
    <cellStyle name="Cálculo 2" xfId="4381"/>
    <cellStyle name="CALOSSO" xfId="4382"/>
    <cellStyle name="category" xfId="4383"/>
    <cellStyle name="category 2" xfId="4384"/>
    <cellStyle name="Celda de comprobación 2" xfId="4385"/>
    <cellStyle name="Celda vinculada 2" xfId="4386"/>
    <cellStyle name="Cella collegata" xfId="4387"/>
    <cellStyle name="Cella da controllare" xfId="4388"/>
    <cellStyle name="Cellule liée 2" xfId="4389"/>
    <cellStyle name="Cents" xfId="4390"/>
    <cellStyle name="Cents (0.0)" xfId="4391"/>
    <cellStyle name="Cents (0.0) 2" xfId="4392"/>
    <cellStyle name="Cents 2" xfId="4393"/>
    <cellStyle name="Cents 3" xfId="4394"/>
    <cellStyle name="Cents 4" xfId="4395"/>
    <cellStyle name="Cents 5" xfId="4396"/>
    <cellStyle name="Cents_AndGestCons_1_1" xfId="4397"/>
    <cellStyle name="Check Cell" xfId="4398"/>
    <cellStyle name="Check Cell 2" xfId="4399"/>
    <cellStyle name="Check Cell 3" xfId="4400"/>
    <cellStyle name="ColHead" xfId="4401"/>
    <cellStyle name="ColHead 2" xfId="4402"/>
    <cellStyle name="ColHead 3" xfId="4403"/>
    <cellStyle name="Colore 1" xfId="4404"/>
    <cellStyle name="Colore 2" xfId="4405"/>
    <cellStyle name="Colore 3" xfId="4406"/>
    <cellStyle name="Colore 4" xfId="4407"/>
    <cellStyle name="Colore 5" xfId="4408"/>
    <cellStyle name="Colore 6" xfId="4409"/>
    <cellStyle name="CombinedVol_Data" xfId="4410"/>
    <cellStyle name="Comma" xfId="4411"/>
    <cellStyle name="Comma  - Style1" xfId="4412"/>
    <cellStyle name="Comma  - Style2" xfId="4413"/>
    <cellStyle name="Comma  - Style3" xfId="4414"/>
    <cellStyle name="Comma  - Style4" xfId="4415"/>
    <cellStyle name="Comma  - Style5" xfId="4416"/>
    <cellStyle name="Comma  - Style6" xfId="4417"/>
    <cellStyle name="Comma  - Style7" xfId="4418"/>
    <cellStyle name="Comma  - Style8" xfId="4419"/>
    <cellStyle name="Comma [0]" xfId="4420"/>
    <cellStyle name="Comma [0] 2" xfId="4421"/>
    <cellStyle name="Comma [0] 2 2" xfId="4422"/>
    <cellStyle name="Comma [0] 2 2 2" xfId="4423"/>
    <cellStyle name="Comma [0] 2 2 3" xfId="4424"/>
    <cellStyle name="Comma [0] 2 3" xfId="4425"/>
    <cellStyle name="Comma [0] 2 4" xfId="4426"/>
    <cellStyle name="Comma [0] 2 5" xfId="4427"/>
    <cellStyle name="Comma [0] 2 6" xfId="4428"/>
    <cellStyle name="Comma [0] 3" xfId="4429"/>
    <cellStyle name="Comma [0] 3 2" xfId="4430"/>
    <cellStyle name="Comma [0] 4" xfId="4431"/>
    <cellStyle name="Comma [0] 4 2" xfId="4432"/>
    <cellStyle name="Comma [0] 5" xfId="4433"/>
    <cellStyle name="Comma [0] 6" xfId="4434"/>
    <cellStyle name="Comma [0]_September_SD_final_2006" xfId="4435"/>
    <cellStyle name="Comma [00]" xfId="4436"/>
    <cellStyle name="Comma [00] 2" xfId="4437"/>
    <cellStyle name="Comma [00] 2 2" xfId="4438"/>
    <cellStyle name="Comma [00] 3" xfId="4439"/>
    <cellStyle name="Comma 10" xfId="4440"/>
    <cellStyle name="Comma 11" xfId="4441"/>
    <cellStyle name="Comma 2" xfId="4442"/>
    <cellStyle name="Comma 2 2" xfId="4443"/>
    <cellStyle name="Comma 2 2 2" xfId="4444"/>
    <cellStyle name="Comma 2 3" xfId="4445"/>
    <cellStyle name="Comma 2 3 2" xfId="4446"/>
    <cellStyle name="Comma 2 4" xfId="4447"/>
    <cellStyle name="Comma 2 4 2" xfId="4448"/>
    <cellStyle name="Comma 2 5" xfId="4449"/>
    <cellStyle name="Comma 2 5 2" xfId="4450"/>
    <cellStyle name="Comma 2 6" xfId="4451"/>
    <cellStyle name="Comma 3" xfId="4452"/>
    <cellStyle name="Comma 3 2" xfId="4453"/>
    <cellStyle name="Comma 3 2 2" xfId="4454"/>
    <cellStyle name="Comma 3 3" xfId="4455"/>
    <cellStyle name="Comma 3 3 2" xfId="4456"/>
    <cellStyle name="Comma 3 4" xfId="4457"/>
    <cellStyle name="Comma 3 4 2" xfId="4458"/>
    <cellStyle name="Comma 3 5" xfId="4459"/>
    <cellStyle name="Comma 3 5 2" xfId="4460"/>
    <cellStyle name="Comma 3 6" xfId="4461"/>
    <cellStyle name="Comma 4" xfId="4462"/>
    <cellStyle name="Comma 5" xfId="4463"/>
    <cellStyle name="Comma 6" xfId="4464"/>
    <cellStyle name="Comma 7" xfId="4465"/>
    <cellStyle name="Comma 8" xfId="4466"/>
    <cellStyle name="Comma 9" xfId="4467"/>
    <cellStyle name="comma zerodec" xfId="4468"/>
    <cellStyle name="Comma, 0" xfId="4469"/>
    <cellStyle name="Comma, 0 2" xfId="4470"/>
    <cellStyle name="Comma_!!!GO" xfId="4471"/>
    <cellStyle name="Comma0" xfId="4472"/>
    <cellStyle name="Comma0 2" xfId="4473"/>
    <cellStyle name="Commentaire 2" xfId="4474"/>
    <cellStyle name="Contrôle" xfId="4475"/>
    <cellStyle name="Currency" xfId="4476"/>
    <cellStyle name="Currency $" xfId="4477"/>
    <cellStyle name="Currency $ 2" xfId="4478"/>
    <cellStyle name="Currency $ 3" xfId="4479"/>
    <cellStyle name="Currency (0.00)" xfId="4480"/>
    <cellStyle name="Currency [0]" xfId="4481"/>
    <cellStyle name="Currency [0] 2" xfId="4482"/>
    <cellStyle name="Currency [0] 2 2" xfId="4483"/>
    <cellStyle name="Currency [0] 2 2 2" xfId="4484"/>
    <cellStyle name="Currency [0] 2 2 3" xfId="4485"/>
    <cellStyle name="Currency [0] 2 3" xfId="4486"/>
    <cellStyle name="Currency [0] 2 4" xfId="4487"/>
    <cellStyle name="Currency [0] 3" xfId="4488"/>
    <cellStyle name="Currency [0] 3 2" xfId="4489"/>
    <cellStyle name="Currency [0] 4" xfId="4490"/>
    <cellStyle name="Currency [0] 4 2" xfId="4491"/>
    <cellStyle name="Currency [0] 5" xfId="4492"/>
    <cellStyle name="Currency [0] 6" xfId="4493"/>
    <cellStyle name="Currency [00]" xfId="4494"/>
    <cellStyle name="Currency [00] 2" xfId="4495"/>
    <cellStyle name="Currency [00] 2 2" xfId="4496"/>
    <cellStyle name="Currency [00] 3" xfId="4497"/>
    <cellStyle name="Currency 10" xfId="4498"/>
    <cellStyle name="Currency 11" xfId="4499"/>
    <cellStyle name="Currency 12" xfId="4500"/>
    <cellStyle name="Currency 13" xfId="4501"/>
    <cellStyle name="Currency 14" xfId="4502"/>
    <cellStyle name="Currency 15" xfId="4503"/>
    <cellStyle name="Currency 16" xfId="4504"/>
    <cellStyle name="Currency 17" xfId="4505"/>
    <cellStyle name="Currency 18" xfId="4506"/>
    <cellStyle name="Currency 19" xfId="4507"/>
    <cellStyle name="Currency 2" xfId="4508"/>
    <cellStyle name="Currency 2 2" xfId="4509"/>
    <cellStyle name="Currency 20" xfId="4510"/>
    <cellStyle name="Currency 21" xfId="4511"/>
    <cellStyle name="Currency 22" xfId="4512"/>
    <cellStyle name="Currency 23" xfId="4513"/>
    <cellStyle name="Currency 24" xfId="4514"/>
    <cellStyle name="Currency 25" xfId="4515"/>
    <cellStyle name="Currency 26" xfId="4516"/>
    <cellStyle name="Currency 27" xfId="4517"/>
    <cellStyle name="Currency 28" xfId="4518"/>
    <cellStyle name="Currency 29" xfId="4519"/>
    <cellStyle name="Currency 3" xfId="4520"/>
    <cellStyle name="Currency 3 2" xfId="4521"/>
    <cellStyle name="Currency 30" xfId="4522"/>
    <cellStyle name="Currency 31" xfId="4523"/>
    <cellStyle name="Currency 32" xfId="4524"/>
    <cellStyle name="Currency 33" xfId="4525"/>
    <cellStyle name="Currency 34" xfId="4526"/>
    <cellStyle name="Currency 35" xfId="4527"/>
    <cellStyle name="Currency 36" xfId="4528"/>
    <cellStyle name="Currency 37" xfId="4529"/>
    <cellStyle name="Currency 38" xfId="4530"/>
    <cellStyle name="Currency 39" xfId="4531"/>
    <cellStyle name="Currency 4" xfId="4532"/>
    <cellStyle name="Currency 4 2" xfId="4533"/>
    <cellStyle name="Currency 40" xfId="4534"/>
    <cellStyle name="Currency 41" xfId="4535"/>
    <cellStyle name="Currency 42" xfId="4536"/>
    <cellStyle name="Currency 43" xfId="4537"/>
    <cellStyle name="Currency 44" xfId="4538"/>
    <cellStyle name="Currency 45" xfId="4539"/>
    <cellStyle name="Currency 46" xfId="4540"/>
    <cellStyle name="Currency 47" xfId="4541"/>
    <cellStyle name="Currency 48" xfId="4542"/>
    <cellStyle name="Currency 49" xfId="4543"/>
    <cellStyle name="Currency 5" xfId="4544"/>
    <cellStyle name="Currency 5 2" xfId="4545"/>
    <cellStyle name="Currency 50" xfId="4546"/>
    <cellStyle name="Currency 51" xfId="4547"/>
    <cellStyle name="Currency 52" xfId="4548"/>
    <cellStyle name="Currency 53" xfId="4549"/>
    <cellStyle name="Currency 54" xfId="4550"/>
    <cellStyle name="Currency 55" xfId="4551"/>
    <cellStyle name="Currency 56" xfId="4552"/>
    <cellStyle name="Currency 57" xfId="4553"/>
    <cellStyle name="Currency 58" xfId="4554"/>
    <cellStyle name="Currency 59" xfId="4555"/>
    <cellStyle name="Currency 6" xfId="4556"/>
    <cellStyle name="Currency 6 2" xfId="4557"/>
    <cellStyle name="Currency 60" xfId="4558"/>
    <cellStyle name="Currency 61" xfId="4559"/>
    <cellStyle name="Currency 62" xfId="4560"/>
    <cellStyle name="Currency 63" xfId="4561"/>
    <cellStyle name="Currency 64" xfId="4562"/>
    <cellStyle name="Currency 65" xfId="4563"/>
    <cellStyle name="Currency 66" xfId="4564"/>
    <cellStyle name="Currency 67" xfId="4565"/>
    <cellStyle name="Currency 68" xfId="4566"/>
    <cellStyle name="Currency 69" xfId="4567"/>
    <cellStyle name="Currency 7" xfId="4568"/>
    <cellStyle name="Currency 70" xfId="4569"/>
    <cellStyle name="Currency 8" xfId="4570"/>
    <cellStyle name="Currency 9" xfId="4571"/>
    <cellStyle name="Currency_!!!GO" xfId="4572"/>
    <cellStyle name="Currency0" xfId="4573"/>
    <cellStyle name="Currency0 2" xfId="4574"/>
    <cellStyle name="Currency1" xfId="4575"/>
    <cellStyle name="Currency1 2" xfId="4576"/>
    <cellStyle name="custom" xfId="4577"/>
    <cellStyle name="custom 2" xfId="4578"/>
    <cellStyle name="custom 2 2" xfId="4579"/>
    <cellStyle name="Data" xfId="4580"/>
    <cellStyle name="Date" xfId="4581"/>
    <cellStyle name="Date 2" xfId="4582"/>
    <cellStyle name="Date Short" xfId="4583"/>
    <cellStyle name="Date_2011_12 Op Strat - P780 Jan" xfId="4584"/>
    <cellStyle name="DELTA" xfId="4585"/>
    <cellStyle name="Delta (0)" xfId="4586"/>
    <cellStyle name="Delta (0,0)" xfId="4587"/>
    <cellStyle name="Delta (0,00)" xfId="4588"/>
    <cellStyle name="DELTA 10" xfId="4589"/>
    <cellStyle name="DELTA 11" xfId="4590"/>
    <cellStyle name="DELTA 12" xfId="4591"/>
    <cellStyle name="DELTA 13" xfId="4592"/>
    <cellStyle name="DELTA 14" xfId="4593"/>
    <cellStyle name="DELTA 15" xfId="4594"/>
    <cellStyle name="DELTA 16" xfId="4595"/>
    <cellStyle name="DELTA 17" xfId="4596"/>
    <cellStyle name="DELTA 18" xfId="4597"/>
    <cellStyle name="DELTA 19" xfId="4598"/>
    <cellStyle name="DELTA 2" xfId="4599"/>
    <cellStyle name="DELTA 20" xfId="4600"/>
    <cellStyle name="DELTA 21" xfId="4601"/>
    <cellStyle name="DELTA 22" xfId="4602"/>
    <cellStyle name="DELTA 23" xfId="4603"/>
    <cellStyle name="DELTA 24" xfId="4604"/>
    <cellStyle name="DELTA 25" xfId="4605"/>
    <cellStyle name="DELTA 26" xfId="4606"/>
    <cellStyle name="DELTA 27" xfId="4607"/>
    <cellStyle name="DELTA 28" xfId="4608"/>
    <cellStyle name="DELTA 29" xfId="4609"/>
    <cellStyle name="DELTA 3" xfId="4610"/>
    <cellStyle name="DELTA 30" xfId="4611"/>
    <cellStyle name="DELTA 31" xfId="4612"/>
    <cellStyle name="DELTA 32" xfId="4613"/>
    <cellStyle name="DELTA 33" xfId="4614"/>
    <cellStyle name="DELTA 34" xfId="4615"/>
    <cellStyle name="DELTA 35" xfId="4616"/>
    <cellStyle name="DELTA 36" xfId="4617"/>
    <cellStyle name="DELTA 37" xfId="4618"/>
    <cellStyle name="DELTA 38" xfId="4619"/>
    <cellStyle name="DELTA 39" xfId="4620"/>
    <cellStyle name="DELTA 4" xfId="4621"/>
    <cellStyle name="DELTA 5" xfId="4622"/>
    <cellStyle name="DELTA 6" xfId="4623"/>
    <cellStyle name="DELTA 7" xfId="4624"/>
    <cellStyle name="DELTA 8" xfId="4625"/>
    <cellStyle name="DELTA 9" xfId="4626"/>
    <cellStyle name="DELTA_Riprevisione 2005_02_22" xfId="4627"/>
    <cellStyle name="Dezimal [0]_!!!GO" xfId="4628"/>
    <cellStyle name="Dezimal_!!!GO" xfId="4629"/>
    <cellStyle name="dlrs_no_decimal" xfId="4630"/>
    <cellStyle name="Dollar (zero dec)" xfId="4631"/>
    <cellStyle name="Dollar (zero dec) 2" xfId="4632"/>
    <cellStyle name="Edited_Data" xfId="4633"/>
    <cellStyle name="Eingabe 2" xfId="4634"/>
    <cellStyle name="Eingabe 3" xfId="4635"/>
    <cellStyle name="Emphase 1" xfId="4636"/>
    <cellStyle name="Emphase 2" xfId="4637"/>
    <cellStyle name="Emphase 3" xfId="4638"/>
    <cellStyle name="Emphasis 1" xfId="4639"/>
    <cellStyle name="Emphasis 2" xfId="4640"/>
    <cellStyle name="Emphasis 3" xfId="4641"/>
    <cellStyle name="Encabezado 4 2" xfId="4642"/>
    <cellStyle name="Énfasis1 2" xfId="4643"/>
    <cellStyle name="Énfasis2 2" xfId="4644"/>
    <cellStyle name="Énfasis3 2" xfId="4645"/>
    <cellStyle name="Énfasis4 2" xfId="4646"/>
    <cellStyle name="Énfasis5 2" xfId="4647"/>
    <cellStyle name="Énfasis6 2" xfId="4648"/>
    <cellStyle name="Enter Currency (0)" xfId="4649"/>
    <cellStyle name="Enter Currency (0) 2" xfId="4650"/>
    <cellStyle name="Enter Currency (0) 2 2" xfId="4651"/>
    <cellStyle name="Enter Currency (0) 3" xfId="4652"/>
    <cellStyle name="Enter Currency (2)" xfId="4653"/>
    <cellStyle name="Enter Currency (2) 2" xfId="4654"/>
    <cellStyle name="Enter Currency (2) 2 2" xfId="4655"/>
    <cellStyle name="Enter Currency (2) 3" xfId="4656"/>
    <cellStyle name="Enter Units (0)" xfId="4657"/>
    <cellStyle name="Enter Units (0) 2" xfId="4658"/>
    <cellStyle name="Enter Units (0) 2 2" xfId="4659"/>
    <cellStyle name="Enter Units (0) 3" xfId="4660"/>
    <cellStyle name="Enter Units (1)" xfId="4661"/>
    <cellStyle name="Enter Units (1) 2" xfId="4662"/>
    <cellStyle name="Enter Units (1) 2 2" xfId="4663"/>
    <cellStyle name="Enter Units (1) 3" xfId="4664"/>
    <cellStyle name="Enter Units (2)" xfId="4665"/>
    <cellStyle name="Enter Units (2) 2" xfId="4666"/>
    <cellStyle name="Enter Units (2) 2 2" xfId="4667"/>
    <cellStyle name="Enter Units (2) 3" xfId="4668"/>
    <cellStyle name="Entrada 2" xfId="4669"/>
    <cellStyle name="Entrée 2" xfId="4670"/>
    <cellStyle name="Ergebnis 2" xfId="4671"/>
    <cellStyle name="Ergebnis 3" xfId="4672"/>
    <cellStyle name="Erklärender Text 2" xfId="4673"/>
    <cellStyle name="Erklärender Text 3" xfId="4674"/>
    <cellStyle name="Estimated_Data" xfId="4675"/>
    <cellStyle name="Euro" xfId="4676"/>
    <cellStyle name="Euro 2" xfId="4677"/>
    <cellStyle name="Euro 2 2" xfId="4678"/>
    <cellStyle name="Euro 2 2 2" xfId="4679"/>
    <cellStyle name="Euro 2 2 3" xfId="4680"/>
    <cellStyle name="Euro 2 2 4" xfId="4681"/>
    <cellStyle name="Euro 2 3" xfId="4682"/>
    <cellStyle name="Euro 2 3 2" xfId="4683"/>
    <cellStyle name="Euro 2 4" xfId="4684"/>
    <cellStyle name="Euro 2 5" xfId="4685"/>
    <cellStyle name="Euro 3" xfId="4686"/>
    <cellStyle name="Euro 3 2" xfId="4687"/>
    <cellStyle name="Euro 4" xfId="4688"/>
    <cellStyle name="Euro 4 2" xfId="4689"/>
    <cellStyle name="Euro 5" xfId="4690"/>
    <cellStyle name="Euro 6" xfId="4691"/>
    <cellStyle name="Euro 7" xfId="4692"/>
    <cellStyle name="Euro 8" xfId="4693"/>
    <cellStyle name="Euro 9" xfId="4694"/>
    <cellStyle name="Explanatory Text" xfId="4695"/>
    <cellStyle name="Explanatory Text 2" xfId="4696"/>
    <cellStyle name="FG" xfId="4697"/>
    <cellStyle name="FG 2" xfId="4698"/>
    <cellStyle name="Fixed" xfId="4699"/>
    <cellStyle name="FIXO" xfId="4700"/>
    <cellStyle name="Followed Hyperlink" xfId="4701"/>
    <cellStyle name="Followed Hyperlink 2" xfId="4702"/>
    <cellStyle name="Forecast_Data" xfId="4703"/>
    <cellStyle name="Form.MI" xfId="4704"/>
    <cellStyle name="Good" xfId="4705"/>
    <cellStyle name="Good 2" xfId="4706"/>
    <cellStyle name="Grey" xfId="4707"/>
    <cellStyle name="Grigio.6" xfId="4708"/>
    <cellStyle name="Gris" xfId="4709"/>
    <cellStyle name="Gut 2" xfId="4710"/>
    <cellStyle name="Gut 3" xfId="4711"/>
    <cellStyle name="HEADER" xfId="4712"/>
    <cellStyle name="HEADER 2" xfId="4713"/>
    <cellStyle name="HEADER 3" xfId="4714"/>
    <cellStyle name="Header1" xfId="4715"/>
    <cellStyle name="Header1 2" xfId="4716"/>
    <cellStyle name="Header2" xfId="4717"/>
    <cellStyle name="Header2 2" xfId="4718"/>
    <cellStyle name="Heading 1" xfId="4719"/>
    <cellStyle name="Heading 1 2" xfId="4720"/>
    <cellStyle name="Heading 1 3" xfId="4721"/>
    <cellStyle name="Heading 2" xfId="4722"/>
    <cellStyle name="Heading 2 2" xfId="4723"/>
    <cellStyle name="Heading 2 3" xfId="4724"/>
    <cellStyle name="Heading 3" xfId="4725"/>
    <cellStyle name="Heading 3 2" xfId="4726"/>
    <cellStyle name="Heading 4" xfId="4727"/>
    <cellStyle name="Heading 4 2" xfId="4728"/>
    <cellStyle name="HEADING1" xfId="4729"/>
    <cellStyle name="HEADING2" xfId="4730"/>
    <cellStyle name="HIGHLIGHT" xfId="4731"/>
    <cellStyle name="Hipervínculo visitado_021204 Principales Indicadores" xfId="4732"/>
    <cellStyle name="Hipervínculo_021204 Principales Indicadores" xfId="4733"/>
    <cellStyle name="Hyperlink seguido_ALBERTO" xfId="4734"/>
    <cellStyle name="Hyperlink_1st REV 2004 Italy summary" xfId="4735"/>
    <cellStyle name="Incorrecto 2" xfId="4736"/>
    <cellStyle name="Input" xfId="4737"/>
    <cellStyle name="Input (0)" xfId="4738"/>
    <cellStyle name="Input (0,0)" xfId="4739"/>
    <cellStyle name="Input (0,00)" xfId="4740"/>
    <cellStyle name="Input [yellow]" xfId="4741"/>
    <cellStyle name="Input 2" xfId="4742"/>
    <cellStyle name="Input 3" xfId="4743"/>
    <cellStyle name="Input 4" xfId="4744"/>
    <cellStyle name="Input 5" xfId="4745"/>
    <cellStyle name="Input Perc (0)" xfId="4746"/>
    <cellStyle name="Input Perc (0,00)" xfId="4747"/>
    <cellStyle name="InputCell" xfId="4748"/>
    <cellStyle name="InputCell 2" xfId="4749"/>
    <cellStyle name="InputCell 2 2" xfId="4750"/>
    <cellStyle name="InputCell 3" xfId="4751"/>
    <cellStyle name="Insatisfaisant 2" xfId="4752"/>
    <cellStyle name="Intestaz.1" xfId="4753"/>
    <cellStyle name="Intestaz.2" xfId="4754"/>
    <cellStyle name="Intestaz.3" xfId="4755"/>
    <cellStyle name="IT." xfId="4756"/>
    <cellStyle name="Item_Current" xfId="4757"/>
    <cellStyle name="Komma 2" xfId="4758"/>
    <cellStyle name="Label" xfId="4759"/>
    <cellStyle name="Label 2" xfId="4760"/>
    <cellStyle name="Label 2 2" xfId="4761"/>
    <cellStyle name="Label 2 3" xfId="4762"/>
    <cellStyle name="Label 3" xfId="4763"/>
    <cellStyle name="Label 4" xfId="4764"/>
    <cellStyle name="Lien hypertexte" xfId="4765"/>
    <cellStyle name="Lien hypertexte 2" xfId="4766"/>
    <cellStyle name="Lien hypertexte 3" xfId="4767"/>
    <cellStyle name="Lien hypertexte 4" xfId="4768"/>
    <cellStyle name="Lien hypertexte 5" xfId="4769"/>
    <cellStyle name="Link Currency (0)" xfId="4770"/>
    <cellStyle name="Link Currency (0) 2" xfId="4771"/>
    <cellStyle name="Link Currency (0) 2 2" xfId="4772"/>
    <cellStyle name="Link Currency (0) 3" xfId="4773"/>
    <cellStyle name="Link Currency (2)" xfId="4774"/>
    <cellStyle name="Link Currency (2) 2" xfId="4775"/>
    <cellStyle name="Link Currency (2) 2 2" xfId="4776"/>
    <cellStyle name="Link Currency (2) 3" xfId="4777"/>
    <cellStyle name="Link Units (0)" xfId="4778"/>
    <cellStyle name="Link Units (0) 2" xfId="4779"/>
    <cellStyle name="Link Units (0) 2 2" xfId="4780"/>
    <cellStyle name="Link Units (0) 3" xfId="4781"/>
    <cellStyle name="Link Units (1)" xfId="4782"/>
    <cellStyle name="Link Units (1) 2" xfId="4783"/>
    <cellStyle name="Link Units (1) 2 2" xfId="4784"/>
    <cellStyle name="Link Units (1) 3" xfId="4785"/>
    <cellStyle name="Link Units (2)" xfId="4786"/>
    <cellStyle name="Link Units (2) 2" xfId="4787"/>
    <cellStyle name="Link Units (2) 2 2" xfId="4788"/>
    <cellStyle name="Link Units (2) 3" xfId="4789"/>
    <cellStyle name="Linked Cell" xfId="4790"/>
    <cellStyle name="Linked Cell 2" xfId="4791"/>
    <cellStyle name="M (0)" xfId="4792"/>
    <cellStyle name="Macro.Matrice" xfId="4793"/>
    <cellStyle name="Macro.Statement" xfId="4794"/>
    <cellStyle name="Macro.Titoli" xfId="4795"/>
    <cellStyle name="Matrix" xfId="4796"/>
    <cellStyle name="Migliaia (0)" xfId="4797"/>
    <cellStyle name="Migliaia (0,0)" xfId="4798"/>
    <cellStyle name="Migliaia (0,00)" xfId="4799"/>
    <cellStyle name="Migliaia [0]_AB-RPT-NATURA(1)" xfId="4800"/>
    <cellStyle name="Migliaia 2" xfId="4801"/>
    <cellStyle name="Migliaia_BUDGETRETDFRANCE2008V11 (2)" xfId="4802"/>
    <cellStyle name="Millares [0] 2" xfId="4803"/>
    <cellStyle name="Millares [0] 3" xfId="4804"/>
    <cellStyle name="Millares [0]_021104 VENTAS DIRECTAS - VENTAS RED OCT" xfId="4805"/>
    <cellStyle name="Millares 2" xfId="4806"/>
    <cellStyle name="Millares 3" xfId="4807"/>
    <cellStyle name="Millares 4" xfId="4808"/>
    <cellStyle name="Millares_021104 VENTAS DIRECTAS - VENTAS RED OCT" xfId="4809"/>
    <cellStyle name="Milliers [0] 2" xfId="4810"/>
    <cellStyle name="Milliers [0] 2 2" xfId="4811"/>
    <cellStyle name="Milliers [0] 2 3" xfId="4812"/>
    <cellStyle name="Milliers [0] 3" xfId="4813"/>
    <cellStyle name="Milliers [0] 3 2" xfId="4814"/>
    <cellStyle name="Milliers 10" xfId="4815"/>
    <cellStyle name="Milliers 11" xfId="4816"/>
    <cellStyle name="Milliers 12" xfId="4817"/>
    <cellStyle name="Milliers 13" xfId="4818"/>
    <cellStyle name="Milliers 14" xfId="4819"/>
    <cellStyle name="Milliers 15" xfId="4820"/>
    <cellStyle name="Milliers 16" xfId="4821"/>
    <cellStyle name="Milliers 17" xfId="4822"/>
    <cellStyle name="Milliers 18" xfId="4823"/>
    <cellStyle name="Milliers 19" xfId="4824"/>
    <cellStyle name="Milliers 2" xfId="4825"/>
    <cellStyle name="Milliers 2 2" xfId="4826"/>
    <cellStyle name="Milliers 2 2 2" xfId="4827"/>
    <cellStyle name="Milliers 2 3" xfId="4828"/>
    <cellStyle name="Milliers 2 4" xfId="4829"/>
    <cellStyle name="Milliers 2 5" xfId="4830"/>
    <cellStyle name="Milliers 2 6" xfId="4831"/>
    <cellStyle name="Milliers 2 7" xfId="4832"/>
    <cellStyle name="Milliers 2 8" xfId="4833"/>
    <cellStyle name="Milliers 2 8 2" xfId="4834"/>
    <cellStyle name="Milliers 2 9" xfId="4835"/>
    <cellStyle name="Milliers 2 9 2" xfId="4836"/>
    <cellStyle name="Milliers 20" xfId="4837"/>
    <cellStyle name="Milliers 21" xfId="4838"/>
    <cellStyle name="Milliers 22" xfId="4839"/>
    <cellStyle name="Milliers 23" xfId="4840"/>
    <cellStyle name="Milliers 24" xfId="4841"/>
    <cellStyle name="Milliers 25" xfId="4842"/>
    <cellStyle name="Milliers 26" xfId="4843"/>
    <cellStyle name="Milliers 27" xfId="4844"/>
    <cellStyle name="Milliers 28" xfId="4845"/>
    <cellStyle name="Milliers 29" xfId="4846"/>
    <cellStyle name="Milliers 3" xfId="4847"/>
    <cellStyle name="Milliers 3 2" xfId="4848"/>
    <cellStyle name="Milliers 3 2 2" xfId="4849"/>
    <cellStyle name="Milliers 3 3" xfId="4850"/>
    <cellStyle name="Milliers 3 4" xfId="4851"/>
    <cellStyle name="Milliers 3 5" xfId="4852"/>
    <cellStyle name="Milliers 3 6" xfId="4853"/>
    <cellStyle name="Milliers 3 6 2" xfId="4854"/>
    <cellStyle name="Milliers 3 6 2 2" xfId="4855"/>
    <cellStyle name="Milliers 3 6 3" xfId="4856"/>
    <cellStyle name="Milliers 3 6 3 2" xfId="4857"/>
    <cellStyle name="Milliers 3 6 4" xfId="4858"/>
    <cellStyle name="Milliers 3 6 4 2" xfId="4859"/>
    <cellStyle name="Milliers 3 6 5" xfId="4860"/>
    <cellStyle name="Milliers 3 6 5 2" xfId="4861"/>
    <cellStyle name="Milliers 3 6 6" xfId="4862"/>
    <cellStyle name="Milliers 3 7" xfId="4863"/>
    <cellStyle name="Milliers 3 7 2" xfId="4864"/>
    <cellStyle name="Milliers 3 7 2 2" xfId="4865"/>
    <cellStyle name="Milliers 3 7 3" xfId="4866"/>
    <cellStyle name="Milliers 3 7 3 2" xfId="4867"/>
    <cellStyle name="Milliers 3 7 4" xfId="4868"/>
    <cellStyle name="Milliers 30" xfId="4869"/>
    <cellStyle name="Milliers 31" xfId="4870"/>
    <cellStyle name="Milliers 32" xfId="4871"/>
    <cellStyle name="Milliers 33" xfId="4872"/>
    <cellStyle name="Milliers 34" xfId="4873"/>
    <cellStyle name="Milliers 35" xfId="4874"/>
    <cellStyle name="Milliers 36" xfId="4875"/>
    <cellStyle name="Milliers 37" xfId="4876"/>
    <cellStyle name="Milliers 38" xfId="4877"/>
    <cellStyle name="Milliers 39" xfId="4878"/>
    <cellStyle name="Milliers 4" xfId="4879"/>
    <cellStyle name="Milliers 4 2" xfId="4880"/>
    <cellStyle name="Milliers 4 3" xfId="4881"/>
    <cellStyle name="Milliers 4 4" xfId="4882"/>
    <cellStyle name="Milliers 4 5" xfId="4883"/>
    <cellStyle name="Milliers 40" xfId="4884"/>
    <cellStyle name="Milliers 41" xfId="4885"/>
    <cellStyle name="Milliers 42" xfId="4886"/>
    <cellStyle name="Milliers 43" xfId="4887"/>
    <cellStyle name="Milliers 44" xfId="4888"/>
    <cellStyle name="Milliers 45" xfId="4889"/>
    <cellStyle name="Milliers 46" xfId="4890"/>
    <cellStyle name="Milliers 47" xfId="4891"/>
    <cellStyle name="Milliers 48" xfId="4892"/>
    <cellStyle name="Milliers 49" xfId="4893"/>
    <cellStyle name="Milliers 5" xfId="4894"/>
    <cellStyle name="Milliers 5 2" xfId="4895"/>
    <cellStyle name="Milliers 5 3" xfId="4896"/>
    <cellStyle name="Milliers 50" xfId="4897"/>
    <cellStyle name="Milliers 51" xfId="4898"/>
    <cellStyle name="Milliers 52" xfId="4899"/>
    <cellStyle name="Milliers 53" xfId="4900"/>
    <cellStyle name="Milliers 54" xfId="4901"/>
    <cellStyle name="Milliers 55" xfId="4902"/>
    <cellStyle name="Milliers 56" xfId="4903"/>
    <cellStyle name="Milliers 57" xfId="4904"/>
    <cellStyle name="Milliers 58" xfId="4905"/>
    <cellStyle name="Milliers 59" xfId="4906"/>
    <cellStyle name="Milliers 6" xfId="4907"/>
    <cellStyle name="Milliers 6 2" xfId="4908"/>
    <cellStyle name="Milliers 6 3" xfId="4909"/>
    <cellStyle name="Milliers 60" xfId="4910"/>
    <cellStyle name="Milliers 60 2" xfId="4911"/>
    <cellStyle name="Milliers 60 2 2" xfId="4912"/>
    <cellStyle name="Milliers 60 3" xfId="4913"/>
    <cellStyle name="Milliers 60 3 2" xfId="4914"/>
    <cellStyle name="Milliers 60 4" xfId="4915"/>
    <cellStyle name="Milliers 60 4 2" xfId="4916"/>
    <cellStyle name="Milliers 60 5" xfId="4917"/>
    <cellStyle name="Milliers 60 5 2" xfId="4918"/>
    <cellStyle name="Milliers 60 6" xfId="4919"/>
    <cellStyle name="Milliers 61" xfId="4920"/>
    <cellStyle name="Milliers 61 2" xfId="4921"/>
    <cellStyle name="Milliers 62" xfId="4922"/>
    <cellStyle name="Milliers 63" xfId="4923"/>
    <cellStyle name="Milliers 64" xfId="4924"/>
    <cellStyle name="Milliers 65" xfId="4925"/>
    <cellStyle name="Milliers 66" xfId="4926"/>
    <cellStyle name="Milliers 67" xfId="4927"/>
    <cellStyle name="Milliers 68" xfId="4928"/>
    <cellStyle name="Milliers 69" xfId="4929"/>
    <cellStyle name="Milliers 7" xfId="4930"/>
    <cellStyle name="Milliers 7 2" xfId="4931"/>
    <cellStyle name="Milliers 7 3" xfId="4932"/>
    <cellStyle name="Milliers 70" xfId="4933"/>
    <cellStyle name="Milliers 70 2" xfId="4934"/>
    <cellStyle name="Milliers 71" xfId="4935"/>
    <cellStyle name="Milliers 71 2" xfId="4936"/>
    <cellStyle name="Milliers 72" xfId="4937"/>
    <cellStyle name="Milliers 73" xfId="4938"/>
    <cellStyle name="Milliers 74" xfId="4939"/>
    <cellStyle name="Milliers 75" xfId="4940"/>
    <cellStyle name="Milliers 76" xfId="4941"/>
    <cellStyle name="Milliers 77" xfId="4942"/>
    <cellStyle name="Milliers 78" xfId="4943"/>
    <cellStyle name="Milliers 79" xfId="4944"/>
    <cellStyle name="Milliers 8" xfId="4945"/>
    <cellStyle name="Milliers 8 10" xfId="4946"/>
    <cellStyle name="Milliers 8 10 2" xfId="4947"/>
    <cellStyle name="Milliers 8 11" xfId="4948"/>
    <cellStyle name="Milliers 8 11 2" xfId="4949"/>
    <cellStyle name="Milliers 8 12" xfId="4950"/>
    <cellStyle name="Milliers 8 12 2" xfId="4951"/>
    <cellStyle name="Milliers 8 13" xfId="4952"/>
    <cellStyle name="Milliers 8 2" xfId="4953"/>
    <cellStyle name="Milliers 8 2 10" xfId="4954"/>
    <cellStyle name="Milliers 8 2 10 2" xfId="4955"/>
    <cellStyle name="Milliers 8 2 11" xfId="4956"/>
    <cellStyle name="Milliers 8 2 2" xfId="4957"/>
    <cellStyle name="Milliers 8 2 2 10" xfId="4958"/>
    <cellStyle name="Milliers 8 2 2 2" xfId="4959"/>
    <cellStyle name="Milliers 8 2 2 2 2" xfId="4960"/>
    <cellStyle name="Milliers 8 2 2 2 2 2" xfId="4961"/>
    <cellStyle name="Milliers 8 2 2 2 3" xfId="4962"/>
    <cellStyle name="Milliers 8 2 2 2 3 2" xfId="4963"/>
    <cellStyle name="Milliers 8 2 2 2 4" xfId="4964"/>
    <cellStyle name="Milliers 8 2 2 2 4 2" xfId="4965"/>
    <cellStyle name="Milliers 8 2 2 2 5" xfId="4966"/>
    <cellStyle name="Milliers 8 2 2 2 5 2" xfId="4967"/>
    <cellStyle name="Milliers 8 2 2 2 6" xfId="4968"/>
    <cellStyle name="Milliers 8 2 2 3" xfId="4969"/>
    <cellStyle name="Milliers 8 2 2 3 2" xfId="4970"/>
    <cellStyle name="Milliers 8 2 2 3 2 2" xfId="4971"/>
    <cellStyle name="Milliers 8 2 2 3 3" xfId="4972"/>
    <cellStyle name="Milliers 8 2 2 3 3 2" xfId="4973"/>
    <cellStyle name="Milliers 8 2 2 3 4" xfId="4974"/>
    <cellStyle name="Milliers 8 2 2 3 4 2" xfId="4975"/>
    <cellStyle name="Milliers 8 2 2 3 5" xfId="4976"/>
    <cellStyle name="Milliers 8 2 2 3 5 2" xfId="4977"/>
    <cellStyle name="Milliers 8 2 2 3 6" xfId="4978"/>
    <cellStyle name="Milliers 8 2 2 4" xfId="4979"/>
    <cellStyle name="Milliers 8 2 2 4 2" xfId="4980"/>
    <cellStyle name="Milliers 8 2 2 4 2 2" xfId="4981"/>
    <cellStyle name="Milliers 8 2 2 4 3" xfId="4982"/>
    <cellStyle name="Milliers 8 2 2 4 3 2" xfId="4983"/>
    <cellStyle name="Milliers 8 2 2 4 4" xfId="4984"/>
    <cellStyle name="Milliers 8 2 2 4 4 2" xfId="4985"/>
    <cellStyle name="Milliers 8 2 2 4 5" xfId="4986"/>
    <cellStyle name="Milliers 8 2 2 4 5 2" xfId="4987"/>
    <cellStyle name="Milliers 8 2 2 4 6" xfId="4988"/>
    <cellStyle name="Milliers 8 2 2 5" xfId="4989"/>
    <cellStyle name="Milliers 8 2 2 5 2" xfId="4990"/>
    <cellStyle name="Milliers 8 2 2 5 2 2" xfId="4991"/>
    <cellStyle name="Milliers 8 2 2 5 3" xfId="4992"/>
    <cellStyle name="Milliers 8 2 2 5 3 2" xfId="4993"/>
    <cellStyle name="Milliers 8 2 2 5 4" xfId="4994"/>
    <cellStyle name="Milliers 8 2 2 5 4 2" xfId="4995"/>
    <cellStyle name="Milliers 8 2 2 5 5" xfId="4996"/>
    <cellStyle name="Milliers 8 2 2 5 5 2" xfId="4997"/>
    <cellStyle name="Milliers 8 2 2 5 6" xfId="4998"/>
    <cellStyle name="Milliers 8 2 2 6" xfId="4999"/>
    <cellStyle name="Milliers 8 2 2 6 2" xfId="5000"/>
    <cellStyle name="Milliers 8 2 2 7" xfId="5001"/>
    <cellStyle name="Milliers 8 2 2 7 2" xfId="5002"/>
    <cellStyle name="Milliers 8 2 2 8" xfId="5003"/>
    <cellStyle name="Milliers 8 2 2 8 2" xfId="5004"/>
    <cellStyle name="Milliers 8 2 2 9" xfId="5005"/>
    <cellStyle name="Milliers 8 2 2 9 2" xfId="5006"/>
    <cellStyle name="Milliers 8 2 3" xfId="5007"/>
    <cellStyle name="Milliers 8 2 3 2" xfId="5008"/>
    <cellStyle name="Milliers 8 2 3 2 2" xfId="5009"/>
    <cellStyle name="Milliers 8 2 3 3" xfId="5010"/>
    <cellStyle name="Milliers 8 2 3 3 2" xfId="5011"/>
    <cellStyle name="Milliers 8 2 3 4" xfId="5012"/>
    <cellStyle name="Milliers 8 2 3 4 2" xfId="5013"/>
    <cellStyle name="Milliers 8 2 3 5" xfId="5014"/>
    <cellStyle name="Milliers 8 2 3 5 2" xfId="5015"/>
    <cellStyle name="Milliers 8 2 3 6" xfId="5016"/>
    <cellStyle name="Milliers 8 2 4" xfId="5017"/>
    <cellStyle name="Milliers 8 2 4 2" xfId="5018"/>
    <cellStyle name="Milliers 8 2 4 2 2" xfId="5019"/>
    <cellStyle name="Milliers 8 2 4 3" xfId="5020"/>
    <cellStyle name="Milliers 8 2 4 3 2" xfId="5021"/>
    <cellStyle name="Milliers 8 2 4 4" xfId="5022"/>
    <cellStyle name="Milliers 8 2 4 4 2" xfId="5023"/>
    <cellStyle name="Milliers 8 2 4 5" xfId="5024"/>
    <cellStyle name="Milliers 8 2 4 5 2" xfId="5025"/>
    <cellStyle name="Milliers 8 2 4 6" xfId="5026"/>
    <cellStyle name="Milliers 8 2 5" xfId="5027"/>
    <cellStyle name="Milliers 8 2 5 2" xfId="5028"/>
    <cellStyle name="Milliers 8 2 5 2 2" xfId="5029"/>
    <cellStyle name="Milliers 8 2 5 3" xfId="5030"/>
    <cellStyle name="Milliers 8 2 5 3 2" xfId="5031"/>
    <cellStyle name="Milliers 8 2 5 4" xfId="5032"/>
    <cellStyle name="Milliers 8 2 5 4 2" xfId="5033"/>
    <cellStyle name="Milliers 8 2 5 5" xfId="5034"/>
    <cellStyle name="Milliers 8 2 5 5 2" xfId="5035"/>
    <cellStyle name="Milliers 8 2 5 6" xfId="5036"/>
    <cellStyle name="Milliers 8 2 6" xfId="5037"/>
    <cellStyle name="Milliers 8 2 6 2" xfId="5038"/>
    <cellStyle name="Milliers 8 2 6 2 2" xfId="5039"/>
    <cellStyle name="Milliers 8 2 6 3" xfId="5040"/>
    <cellStyle name="Milliers 8 2 6 3 2" xfId="5041"/>
    <cellStyle name="Milliers 8 2 6 4" xfId="5042"/>
    <cellStyle name="Milliers 8 2 6 4 2" xfId="5043"/>
    <cellStyle name="Milliers 8 2 6 5" xfId="5044"/>
    <cellStyle name="Milliers 8 2 6 5 2" xfId="5045"/>
    <cellStyle name="Milliers 8 2 6 6" xfId="5046"/>
    <cellStyle name="Milliers 8 2 7" xfId="5047"/>
    <cellStyle name="Milliers 8 2 7 2" xfId="5048"/>
    <cellStyle name="Milliers 8 2 8" xfId="5049"/>
    <cellStyle name="Milliers 8 2 8 2" xfId="5050"/>
    <cellStyle name="Milliers 8 2 9" xfId="5051"/>
    <cellStyle name="Milliers 8 2 9 2" xfId="5052"/>
    <cellStyle name="Milliers 8 3" xfId="5053"/>
    <cellStyle name="Milliers 8 4" xfId="5054"/>
    <cellStyle name="Milliers 8 4 10" xfId="5055"/>
    <cellStyle name="Milliers 8 4 2" xfId="5056"/>
    <cellStyle name="Milliers 8 4 2 2" xfId="5057"/>
    <cellStyle name="Milliers 8 4 2 2 2" xfId="5058"/>
    <cellStyle name="Milliers 8 4 2 3" xfId="5059"/>
    <cellStyle name="Milliers 8 4 2 3 2" xfId="5060"/>
    <cellStyle name="Milliers 8 4 2 4" xfId="5061"/>
    <cellStyle name="Milliers 8 4 2 4 2" xfId="5062"/>
    <cellStyle name="Milliers 8 4 2 5" xfId="5063"/>
    <cellStyle name="Milliers 8 4 2 5 2" xfId="5064"/>
    <cellStyle name="Milliers 8 4 2 6" xfId="5065"/>
    <cellStyle name="Milliers 8 4 3" xfId="5066"/>
    <cellStyle name="Milliers 8 4 3 2" xfId="5067"/>
    <cellStyle name="Milliers 8 4 3 2 2" xfId="5068"/>
    <cellStyle name="Milliers 8 4 3 3" xfId="5069"/>
    <cellStyle name="Milliers 8 4 3 3 2" xfId="5070"/>
    <cellStyle name="Milliers 8 4 3 4" xfId="5071"/>
    <cellStyle name="Milliers 8 4 3 4 2" xfId="5072"/>
    <cellStyle name="Milliers 8 4 3 5" xfId="5073"/>
    <cellStyle name="Milliers 8 4 3 5 2" xfId="5074"/>
    <cellStyle name="Milliers 8 4 3 6" xfId="5075"/>
    <cellStyle name="Milliers 8 4 4" xfId="5076"/>
    <cellStyle name="Milliers 8 4 4 2" xfId="5077"/>
    <cellStyle name="Milliers 8 4 4 2 2" xfId="5078"/>
    <cellStyle name="Milliers 8 4 4 3" xfId="5079"/>
    <cellStyle name="Milliers 8 4 4 3 2" xfId="5080"/>
    <cellStyle name="Milliers 8 4 4 4" xfId="5081"/>
    <cellStyle name="Milliers 8 4 4 4 2" xfId="5082"/>
    <cellStyle name="Milliers 8 4 4 5" xfId="5083"/>
    <cellStyle name="Milliers 8 4 4 5 2" xfId="5084"/>
    <cellStyle name="Milliers 8 4 4 6" xfId="5085"/>
    <cellStyle name="Milliers 8 4 5" xfId="5086"/>
    <cellStyle name="Milliers 8 4 5 2" xfId="5087"/>
    <cellStyle name="Milliers 8 4 5 2 2" xfId="5088"/>
    <cellStyle name="Milliers 8 4 5 3" xfId="5089"/>
    <cellStyle name="Milliers 8 4 5 3 2" xfId="5090"/>
    <cellStyle name="Milliers 8 4 5 4" xfId="5091"/>
    <cellStyle name="Milliers 8 4 5 4 2" xfId="5092"/>
    <cellStyle name="Milliers 8 4 5 5" xfId="5093"/>
    <cellStyle name="Milliers 8 4 5 5 2" xfId="5094"/>
    <cellStyle name="Milliers 8 4 5 6" xfId="5095"/>
    <cellStyle name="Milliers 8 4 6" xfId="5096"/>
    <cellStyle name="Milliers 8 4 6 2" xfId="5097"/>
    <cellStyle name="Milliers 8 4 7" xfId="5098"/>
    <cellStyle name="Milliers 8 4 7 2" xfId="5099"/>
    <cellStyle name="Milliers 8 4 8" xfId="5100"/>
    <cellStyle name="Milliers 8 4 8 2" xfId="5101"/>
    <cellStyle name="Milliers 8 4 9" xfId="5102"/>
    <cellStyle name="Milliers 8 4 9 2" xfId="5103"/>
    <cellStyle name="Milliers 8 5" xfId="5104"/>
    <cellStyle name="Milliers 8 5 2" xfId="5105"/>
    <cellStyle name="Milliers 8 5 2 2" xfId="5106"/>
    <cellStyle name="Milliers 8 5 3" xfId="5107"/>
    <cellStyle name="Milliers 8 5 3 2" xfId="5108"/>
    <cellStyle name="Milliers 8 5 4" xfId="5109"/>
    <cellStyle name="Milliers 8 5 4 2" xfId="5110"/>
    <cellStyle name="Milliers 8 5 5" xfId="5111"/>
    <cellStyle name="Milliers 8 5 5 2" xfId="5112"/>
    <cellStyle name="Milliers 8 5 6" xfId="5113"/>
    <cellStyle name="Milliers 8 6" xfId="5114"/>
    <cellStyle name="Milliers 8 6 2" xfId="5115"/>
    <cellStyle name="Milliers 8 6 2 2" xfId="5116"/>
    <cellStyle name="Milliers 8 6 3" xfId="5117"/>
    <cellStyle name="Milliers 8 6 3 2" xfId="5118"/>
    <cellStyle name="Milliers 8 6 4" xfId="5119"/>
    <cellStyle name="Milliers 8 6 4 2" xfId="5120"/>
    <cellStyle name="Milliers 8 6 5" xfId="5121"/>
    <cellStyle name="Milliers 8 6 5 2" xfId="5122"/>
    <cellStyle name="Milliers 8 6 6" xfId="5123"/>
    <cellStyle name="Milliers 8 7" xfId="5124"/>
    <cellStyle name="Milliers 8 7 2" xfId="5125"/>
    <cellStyle name="Milliers 8 7 2 2" xfId="5126"/>
    <cellStyle name="Milliers 8 7 3" xfId="5127"/>
    <cellStyle name="Milliers 8 7 3 2" xfId="5128"/>
    <cellStyle name="Milliers 8 7 4" xfId="5129"/>
    <cellStyle name="Milliers 8 7 4 2" xfId="5130"/>
    <cellStyle name="Milliers 8 7 5" xfId="5131"/>
    <cellStyle name="Milliers 8 7 5 2" xfId="5132"/>
    <cellStyle name="Milliers 8 7 6" xfId="5133"/>
    <cellStyle name="Milliers 8 8" xfId="5134"/>
    <cellStyle name="Milliers 8 8 2" xfId="5135"/>
    <cellStyle name="Milliers 8 8 2 2" xfId="5136"/>
    <cellStyle name="Milliers 8 8 3" xfId="5137"/>
    <cellStyle name="Milliers 8 8 3 2" xfId="5138"/>
    <cellStyle name="Milliers 8 8 4" xfId="5139"/>
    <cellStyle name="Milliers 8 8 4 2" xfId="5140"/>
    <cellStyle name="Milliers 8 8 5" xfId="5141"/>
    <cellStyle name="Milliers 8 8 5 2" xfId="5142"/>
    <cellStyle name="Milliers 8 8 6" xfId="5143"/>
    <cellStyle name="Milliers 8 9" xfId="5144"/>
    <cellStyle name="Milliers 8 9 2" xfId="5145"/>
    <cellStyle name="Milliers 80" xfId="5146"/>
    <cellStyle name="Milliers 81" xfId="5147"/>
    <cellStyle name="Milliers 82" xfId="5148"/>
    <cellStyle name="Milliers 83" xfId="5149"/>
    <cellStyle name="Milliers 84" xfId="5150"/>
    <cellStyle name="Milliers 85" xfId="5151"/>
    <cellStyle name="Milliers 86" xfId="5152"/>
    <cellStyle name="Milliers 87" xfId="5153"/>
    <cellStyle name="Milliers 88" xfId="5154"/>
    <cellStyle name="Milliers 9" xfId="5155"/>
    <cellStyle name="Milliers 9 2" xfId="5156"/>
    <cellStyle name="Model" xfId="5157"/>
    <cellStyle name="Model 2" xfId="5158"/>
    <cellStyle name="Model 3" xfId="5159"/>
    <cellStyle name="Moeda" xfId="5160"/>
    <cellStyle name="Moeda [0]_1+11X2+10" xfId="5161"/>
    <cellStyle name="Moeda 10" xfId="5162"/>
    <cellStyle name="Moeda 11" xfId="5163"/>
    <cellStyle name="Moeda 12" xfId="5164"/>
    <cellStyle name="Moeda 13" xfId="5165"/>
    <cellStyle name="Moeda 14" xfId="5166"/>
    <cellStyle name="Moeda 15" xfId="5167"/>
    <cellStyle name="Moeda 16" xfId="5168"/>
    <cellStyle name="Moeda 17" xfId="5169"/>
    <cellStyle name="Moeda 18" xfId="5170"/>
    <cellStyle name="Moeda 19" xfId="5171"/>
    <cellStyle name="Moeda 2" xfId="5172"/>
    <cellStyle name="Moeda 20" xfId="5173"/>
    <cellStyle name="Moeda 21" xfId="5174"/>
    <cellStyle name="Moeda 22" xfId="5175"/>
    <cellStyle name="Moeda 23" xfId="5176"/>
    <cellStyle name="Moeda 24" xfId="5177"/>
    <cellStyle name="Moeda 25" xfId="5178"/>
    <cellStyle name="Moeda 26" xfId="5179"/>
    <cellStyle name="Moeda 27" xfId="5180"/>
    <cellStyle name="Moeda 28" xfId="5181"/>
    <cellStyle name="Moeda 29" xfId="5182"/>
    <cellStyle name="Moeda 3" xfId="5183"/>
    <cellStyle name="Moeda 30" xfId="5184"/>
    <cellStyle name="Moeda 31" xfId="5185"/>
    <cellStyle name="Moeda 32" xfId="5186"/>
    <cellStyle name="Moeda 33" xfId="5187"/>
    <cellStyle name="Moeda 34" xfId="5188"/>
    <cellStyle name="Moeda 35" xfId="5189"/>
    <cellStyle name="Moeda 36" xfId="5190"/>
    <cellStyle name="Moeda 37" xfId="5191"/>
    <cellStyle name="Moeda 38" xfId="5192"/>
    <cellStyle name="Moeda 4" xfId="5193"/>
    <cellStyle name="Moeda 5" xfId="5194"/>
    <cellStyle name="Moeda 6" xfId="5195"/>
    <cellStyle name="Moeda 7" xfId="5196"/>
    <cellStyle name="Moeda 8" xfId="5197"/>
    <cellStyle name="Moeda 9" xfId="5198"/>
    <cellStyle name="Moeda_1+11X2+10" xfId="5199"/>
    <cellStyle name="Moneda [0] 2" xfId="5200"/>
    <cellStyle name="Moneda [0] 3" xfId="5201"/>
    <cellStyle name="Moneda [0]_021104 VENTAS DIRECTAS - VENTAS RED OCT" xfId="5202"/>
    <cellStyle name="Moneda_021104 VENTAS DIRECTAS - VENTAS RED OCT" xfId="5203"/>
    <cellStyle name="Monétaire 2" xfId="5204"/>
    <cellStyle name="Monétaire 2 2" xfId="5205"/>
    <cellStyle name="Monétaire 2 2 2" xfId="5206"/>
    <cellStyle name="Monétaire 2 3" xfId="5207"/>
    <cellStyle name="Monétaire 3" xfId="5208"/>
    <cellStyle name="Monétaire 3 2" xfId="5209"/>
    <cellStyle name="Motivo" xfId="5210"/>
    <cellStyle name="Neutral" xfId="5211"/>
    <cellStyle name="Neutral 2" xfId="5212"/>
    <cellStyle name="Neutral 3" xfId="5213"/>
    <cellStyle name="Neutrale" xfId="5214"/>
    <cellStyle name="Neutre 2" xfId="5215"/>
    <cellStyle name="New Times Roman" xfId="5216"/>
    <cellStyle name="no dec" xfId="5217"/>
    <cellStyle name="No-definido" xfId="5218"/>
    <cellStyle name="NoEntry" xfId="5219"/>
    <cellStyle name="NoEntry 2" xfId="5220"/>
    <cellStyle name="NoEntry 2 2" xfId="5221"/>
    <cellStyle name="NoEntry 2 3" xfId="5222"/>
    <cellStyle name="NoEntry 3" xfId="5223"/>
    <cellStyle name="NoEntry 4" xfId="5224"/>
    <cellStyle name="Non d‚fini" xfId="5225"/>
    <cellStyle name="Non défini" xfId="5226"/>
    <cellStyle name="Non défini 2" xfId="5227"/>
    <cellStyle name="Non défini 2 2" xfId="5228"/>
    <cellStyle name="Non défini 3" xfId="5229"/>
    <cellStyle name="Non défini 4" xfId="5230"/>
    <cellStyle name="Non_definito" xfId="5231"/>
    <cellStyle name="Norm. - Stile1" xfId="5232"/>
    <cellStyle name="Normaìe_P645 (2)" xfId="5233"/>
    <cellStyle name="Normal" xfId="0" builtinId="0"/>
    <cellStyle name="Normal - Style1" xfId="5234"/>
    <cellStyle name="Normal - Style1 2" xfId="5235"/>
    <cellStyle name="Normal 10" xfId="5236"/>
    <cellStyle name="Normal 10 2" xfId="5237"/>
    <cellStyle name="Normal 10 3" xfId="5238"/>
    <cellStyle name="Normal 100" xfId="5239"/>
    <cellStyle name="Normal 101" xfId="5240"/>
    <cellStyle name="Normal 102" xfId="5241"/>
    <cellStyle name="Normal 103" xfId="5242"/>
    <cellStyle name="Normal 104" xfId="5243"/>
    <cellStyle name="Normal 105" xfId="5244"/>
    <cellStyle name="Normal 106" xfId="5245"/>
    <cellStyle name="Normal 107" xfId="5246"/>
    <cellStyle name="Normal 108" xfId="5247"/>
    <cellStyle name="Normal 109" xfId="5248"/>
    <cellStyle name="Normal 11" xfId="5249"/>
    <cellStyle name="Normal 11 2" xfId="5250"/>
    <cellStyle name="Normal 11 3" xfId="5251"/>
    <cellStyle name="Normal 11 4" xfId="5252"/>
    <cellStyle name="Normal 11 5" xfId="5253"/>
    <cellStyle name="Normal 11 5 2" xfId="5254"/>
    <cellStyle name="Normal 11 5 2 2" xfId="5255"/>
    <cellStyle name="Normal 11 5 3" xfId="5256"/>
    <cellStyle name="Normal 11 5 3 2" xfId="5257"/>
    <cellStyle name="Normal 11 5 4" xfId="5258"/>
    <cellStyle name="Normal 11 5 4 2" xfId="5259"/>
    <cellStyle name="Normal 11 5 5" xfId="5260"/>
    <cellStyle name="Normal 11 5 5 2" xfId="5261"/>
    <cellStyle name="Normal 11 5 6" xfId="5262"/>
    <cellStyle name="Normal 11 6" xfId="5263"/>
    <cellStyle name="Normal 11 6 2" xfId="5264"/>
    <cellStyle name="Normal 11 6 2 2" xfId="5265"/>
    <cellStyle name="Normal 11 6 3" xfId="5266"/>
    <cellStyle name="Normal 11 6 3 2" xfId="5267"/>
    <cellStyle name="Normal 11 6 4" xfId="5268"/>
    <cellStyle name="Normal 11 7" xfId="5269"/>
    <cellStyle name="Normal 11 7 2" xfId="5270"/>
    <cellStyle name="Normal 110" xfId="5271"/>
    <cellStyle name="Normal 111" xfId="5272"/>
    <cellStyle name="Normal 112" xfId="5273"/>
    <cellStyle name="Normal 113" xfId="5274"/>
    <cellStyle name="Normal 114" xfId="5275"/>
    <cellStyle name="Normal 115" xfId="5276"/>
    <cellStyle name="Normal 116" xfId="5277"/>
    <cellStyle name="Normal 12" xfId="5278"/>
    <cellStyle name="Normal 12 2" xfId="5279"/>
    <cellStyle name="Normal 12 3" xfId="5280"/>
    <cellStyle name="Normal 12 3 2" xfId="5281"/>
    <cellStyle name="Normal 12 4" xfId="5282"/>
    <cellStyle name="Normal 12 4 2" xfId="5283"/>
    <cellStyle name="Normal 13" xfId="5284"/>
    <cellStyle name="Normal 13 2" xfId="5285"/>
    <cellStyle name="Normal 13 2 2" xfId="5286"/>
    <cellStyle name="Normal 14" xfId="5287"/>
    <cellStyle name="Normal 15" xfId="5288"/>
    <cellStyle name="Normal 16" xfId="5289"/>
    <cellStyle name="Normal 17" xfId="5290"/>
    <cellStyle name="Normal 18" xfId="5291"/>
    <cellStyle name="Normal 19" xfId="5292"/>
    <cellStyle name="Normal 2" xfId="5293"/>
    <cellStyle name="Normal 2 10" xfId="5294"/>
    <cellStyle name="Normal 2 10 2" xfId="5295"/>
    <cellStyle name="Normal 2 11" xfId="5296"/>
    <cellStyle name="Normal 2 11 2" xfId="5297"/>
    <cellStyle name="Normal 2 2" xfId="5298"/>
    <cellStyle name="Normal 2 2 2" xfId="5299"/>
    <cellStyle name="Normal 2 2 3" xfId="5300"/>
    <cellStyle name="Normal 2 2 4" xfId="5301"/>
    <cellStyle name="Normal 2 2 5" xfId="5302"/>
    <cellStyle name="Normal 2 3" xfId="5303"/>
    <cellStyle name="Normal 2 3 2" xfId="5304"/>
    <cellStyle name="Normal 2 4" xfId="5305"/>
    <cellStyle name="Normal 2 4 10" xfId="5306"/>
    <cellStyle name="Normal 2 4 10 2" xfId="5307"/>
    <cellStyle name="Normal 2 4 11" xfId="5308"/>
    <cellStyle name="Normal 2 4 2" xfId="5309"/>
    <cellStyle name="Normal 2 4 2 10" xfId="5310"/>
    <cellStyle name="Normal 2 4 2 2" xfId="5311"/>
    <cellStyle name="Normal 2 4 2 2 2" xfId="5312"/>
    <cellStyle name="Normal 2 4 2 2 2 2" xfId="5313"/>
    <cellStyle name="Normal 2 4 2 2 3" xfId="5314"/>
    <cellStyle name="Normal 2 4 2 2 3 2" xfId="5315"/>
    <cellStyle name="Normal 2 4 2 2 4" xfId="5316"/>
    <cellStyle name="Normal 2 4 2 2 4 2" xfId="5317"/>
    <cellStyle name="Normal 2 4 2 2 5" xfId="5318"/>
    <cellStyle name="Normal 2 4 2 2 5 2" xfId="5319"/>
    <cellStyle name="Normal 2 4 2 2 6" xfId="5320"/>
    <cellStyle name="Normal 2 4 2 3" xfId="5321"/>
    <cellStyle name="Normal 2 4 2 3 2" xfId="5322"/>
    <cellStyle name="Normal 2 4 2 3 2 2" xfId="5323"/>
    <cellStyle name="Normal 2 4 2 3 3" xfId="5324"/>
    <cellStyle name="Normal 2 4 2 3 3 2" xfId="5325"/>
    <cellStyle name="Normal 2 4 2 3 4" xfId="5326"/>
    <cellStyle name="Normal 2 4 2 3 4 2" xfId="5327"/>
    <cellStyle name="Normal 2 4 2 3 5" xfId="5328"/>
    <cellStyle name="Normal 2 4 2 3 5 2" xfId="5329"/>
    <cellStyle name="Normal 2 4 2 3 6" xfId="5330"/>
    <cellStyle name="Normal 2 4 2 4" xfId="5331"/>
    <cellStyle name="Normal 2 4 2 4 2" xfId="5332"/>
    <cellStyle name="Normal 2 4 2 4 2 2" xfId="5333"/>
    <cellStyle name="Normal 2 4 2 4 3" xfId="5334"/>
    <cellStyle name="Normal 2 4 2 4 3 2" xfId="5335"/>
    <cellStyle name="Normal 2 4 2 4 4" xfId="5336"/>
    <cellStyle name="Normal 2 4 2 4 4 2" xfId="5337"/>
    <cellStyle name="Normal 2 4 2 4 5" xfId="5338"/>
    <cellStyle name="Normal 2 4 2 4 5 2" xfId="5339"/>
    <cellStyle name="Normal 2 4 2 4 6" xfId="5340"/>
    <cellStyle name="Normal 2 4 2 5" xfId="5341"/>
    <cellStyle name="Normal 2 4 2 5 2" xfId="5342"/>
    <cellStyle name="Normal 2 4 2 5 2 2" xfId="5343"/>
    <cellStyle name="Normal 2 4 2 5 3" xfId="5344"/>
    <cellStyle name="Normal 2 4 2 5 3 2" xfId="5345"/>
    <cellStyle name="Normal 2 4 2 5 4" xfId="5346"/>
    <cellStyle name="Normal 2 4 2 5 4 2" xfId="5347"/>
    <cellStyle name="Normal 2 4 2 5 5" xfId="5348"/>
    <cellStyle name="Normal 2 4 2 5 5 2" xfId="5349"/>
    <cellStyle name="Normal 2 4 2 5 6" xfId="5350"/>
    <cellStyle name="Normal 2 4 2 6" xfId="5351"/>
    <cellStyle name="Normal 2 4 2 6 2" xfId="5352"/>
    <cellStyle name="Normal 2 4 2 7" xfId="5353"/>
    <cellStyle name="Normal 2 4 2 7 2" xfId="5354"/>
    <cellStyle name="Normal 2 4 2 8" xfId="5355"/>
    <cellStyle name="Normal 2 4 2 8 2" xfId="5356"/>
    <cellStyle name="Normal 2 4 2 9" xfId="5357"/>
    <cellStyle name="Normal 2 4 2 9 2" xfId="5358"/>
    <cellStyle name="Normal 2 4 3" xfId="5359"/>
    <cellStyle name="Normal 2 4 3 2" xfId="5360"/>
    <cellStyle name="Normal 2 4 3 2 2" xfId="5361"/>
    <cellStyle name="Normal 2 4 3 3" xfId="5362"/>
    <cellStyle name="Normal 2 4 3 3 2" xfId="5363"/>
    <cellStyle name="Normal 2 4 3 4" xfId="5364"/>
    <cellStyle name="Normal 2 4 3 4 2" xfId="5365"/>
    <cellStyle name="Normal 2 4 3 5" xfId="5366"/>
    <cellStyle name="Normal 2 4 3 5 2" xfId="5367"/>
    <cellStyle name="Normal 2 4 3 6" xfId="5368"/>
    <cellStyle name="Normal 2 4 4" xfId="5369"/>
    <cellStyle name="Normal 2 4 4 2" xfId="5370"/>
    <cellStyle name="Normal 2 4 4 2 2" xfId="5371"/>
    <cellStyle name="Normal 2 4 4 3" xfId="5372"/>
    <cellStyle name="Normal 2 4 4 3 2" xfId="5373"/>
    <cellStyle name="Normal 2 4 4 4" xfId="5374"/>
    <cellStyle name="Normal 2 4 4 4 2" xfId="5375"/>
    <cellStyle name="Normal 2 4 4 5" xfId="5376"/>
    <cellStyle name="Normal 2 4 4 5 2" xfId="5377"/>
    <cellStyle name="Normal 2 4 4 6" xfId="5378"/>
    <cellStyle name="Normal 2 4 5" xfId="5379"/>
    <cellStyle name="Normal 2 4 5 2" xfId="5380"/>
    <cellStyle name="Normal 2 4 5 2 2" xfId="5381"/>
    <cellStyle name="Normal 2 4 5 3" xfId="5382"/>
    <cellStyle name="Normal 2 4 5 3 2" xfId="5383"/>
    <cellStyle name="Normal 2 4 5 4" xfId="5384"/>
    <cellStyle name="Normal 2 4 5 4 2" xfId="5385"/>
    <cellStyle name="Normal 2 4 5 5" xfId="5386"/>
    <cellStyle name="Normal 2 4 5 5 2" xfId="5387"/>
    <cellStyle name="Normal 2 4 5 6" xfId="5388"/>
    <cellStyle name="Normal 2 4 6" xfId="5389"/>
    <cellStyle name="Normal 2 4 6 2" xfId="5390"/>
    <cellStyle name="Normal 2 4 6 2 2" xfId="5391"/>
    <cellStyle name="Normal 2 4 6 3" xfId="5392"/>
    <cellStyle name="Normal 2 4 6 3 2" xfId="5393"/>
    <cellStyle name="Normal 2 4 6 4" xfId="5394"/>
    <cellStyle name="Normal 2 4 6 4 2" xfId="5395"/>
    <cellStyle name="Normal 2 4 6 5" xfId="5396"/>
    <cellStyle name="Normal 2 4 6 5 2" xfId="5397"/>
    <cellStyle name="Normal 2 4 6 6" xfId="5398"/>
    <cellStyle name="Normal 2 4 7" xfId="5399"/>
    <cellStyle name="Normal 2 4 7 2" xfId="5400"/>
    <cellStyle name="Normal 2 4 8" xfId="5401"/>
    <cellStyle name="Normal 2 4 8 2" xfId="5402"/>
    <cellStyle name="Normal 2 4 9" xfId="5403"/>
    <cellStyle name="Normal 2 4 9 2" xfId="5404"/>
    <cellStyle name="Normal 2 5" xfId="5405"/>
    <cellStyle name="Normal 2 5 10" xfId="5406"/>
    <cellStyle name="Normal 2 5 10 2" xfId="5407"/>
    <cellStyle name="Normal 2 5 11" xfId="5408"/>
    <cellStyle name="Normal 2 5 2" xfId="5409"/>
    <cellStyle name="Normal 2 5 2 10" xfId="5410"/>
    <cellStyle name="Normal 2 5 2 2" xfId="5411"/>
    <cellStyle name="Normal 2 5 2 2 2" xfId="5412"/>
    <cellStyle name="Normal 2 5 2 2 2 2" xfId="5413"/>
    <cellStyle name="Normal 2 5 2 2 3" xfId="5414"/>
    <cellStyle name="Normal 2 5 2 2 3 2" xfId="5415"/>
    <cellStyle name="Normal 2 5 2 2 4" xfId="5416"/>
    <cellStyle name="Normal 2 5 2 2 4 2" xfId="5417"/>
    <cellStyle name="Normal 2 5 2 2 5" xfId="5418"/>
    <cellStyle name="Normal 2 5 2 2 5 2" xfId="5419"/>
    <cellStyle name="Normal 2 5 2 2 6" xfId="5420"/>
    <cellStyle name="Normal 2 5 2 3" xfId="5421"/>
    <cellStyle name="Normal 2 5 2 3 2" xfId="5422"/>
    <cellStyle name="Normal 2 5 2 3 2 2" xfId="5423"/>
    <cellStyle name="Normal 2 5 2 3 3" xfId="5424"/>
    <cellStyle name="Normal 2 5 2 3 3 2" xfId="5425"/>
    <cellStyle name="Normal 2 5 2 3 4" xfId="5426"/>
    <cellStyle name="Normal 2 5 2 3 4 2" xfId="5427"/>
    <cellStyle name="Normal 2 5 2 3 5" xfId="5428"/>
    <cellStyle name="Normal 2 5 2 3 5 2" xfId="5429"/>
    <cellStyle name="Normal 2 5 2 3 6" xfId="5430"/>
    <cellStyle name="Normal 2 5 2 4" xfId="5431"/>
    <cellStyle name="Normal 2 5 2 4 2" xfId="5432"/>
    <cellStyle name="Normal 2 5 2 4 2 2" xfId="5433"/>
    <cellStyle name="Normal 2 5 2 4 3" xfId="5434"/>
    <cellStyle name="Normal 2 5 2 4 3 2" xfId="5435"/>
    <cellStyle name="Normal 2 5 2 4 4" xfId="5436"/>
    <cellStyle name="Normal 2 5 2 4 4 2" xfId="5437"/>
    <cellStyle name="Normal 2 5 2 4 5" xfId="5438"/>
    <cellStyle name="Normal 2 5 2 4 5 2" xfId="5439"/>
    <cellStyle name="Normal 2 5 2 4 6" xfId="5440"/>
    <cellStyle name="Normal 2 5 2 5" xfId="5441"/>
    <cellStyle name="Normal 2 5 2 5 2" xfId="5442"/>
    <cellStyle name="Normal 2 5 2 5 2 2" xfId="5443"/>
    <cellStyle name="Normal 2 5 2 5 3" xfId="5444"/>
    <cellStyle name="Normal 2 5 2 5 3 2" xfId="5445"/>
    <cellStyle name="Normal 2 5 2 5 4" xfId="5446"/>
    <cellStyle name="Normal 2 5 2 5 4 2" xfId="5447"/>
    <cellStyle name="Normal 2 5 2 5 5" xfId="5448"/>
    <cellStyle name="Normal 2 5 2 5 5 2" xfId="5449"/>
    <cellStyle name="Normal 2 5 2 5 6" xfId="5450"/>
    <cellStyle name="Normal 2 5 2 6" xfId="5451"/>
    <cellStyle name="Normal 2 5 2 6 2" xfId="5452"/>
    <cellStyle name="Normal 2 5 2 7" xfId="5453"/>
    <cellStyle name="Normal 2 5 2 7 2" xfId="5454"/>
    <cellStyle name="Normal 2 5 2 8" xfId="5455"/>
    <cellStyle name="Normal 2 5 2 8 2" xfId="5456"/>
    <cellStyle name="Normal 2 5 2 9" xfId="5457"/>
    <cellStyle name="Normal 2 5 2 9 2" xfId="5458"/>
    <cellStyle name="Normal 2 5 3" xfId="5459"/>
    <cellStyle name="Normal 2 5 3 2" xfId="5460"/>
    <cellStyle name="Normal 2 5 3 2 2" xfId="5461"/>
    <cellStyle name="Normal 2 5 3 3" xfId="5462"/>
    <cellStyle name="Normal 2 5 3 3 2" xfId="5463"/>
    <cellStyle name="Normal 2 5 3 4" xfId="5464"/>
    <cellStyle name="Normal 2 5 3 4 2" xfId="5465"/>
    <cellStyle name="Normal 2 5 3 5" xfId="5466"/>
    <cellStyle name="Normal 2 5 3 5 2" xfId="5467"/>
    <cellStyle name="Normal 2 5 3 6" xfId="5468"/>
    <cellStyle name="Normal 2 5 4" xfId="5469"/>
    <cellStyle name="Normal 2 5 4 2" xfId="5470"/>
    <cellStyle name="Normal 2 5 4 2 2" xfId="5471"/>
    <cellStyle name="Normal 2 5 4 3" xfId="5472"/>
    <cellStyle name="Normal 2 5 4 3 2" xfId="5473"/>
    <cellStyle name="Normal 2 5 4 4" xfId="5474"/>
    <cellStyle name="Normal 2 5 4 4 2" xfId="5475"/>
    <cellStyle name="Normal 2 5 4 5" xfId="5476"/>
    <cellStyle name="Normal 2 5 4 5 2" xfId="5477"/>
    <cellStyle name="Normal 2 5 4 6" xfId="5478"/>
    <cellStyle name="Normal 2 5 5" xfId="5479"/>
    <cellStyle name="Normal 2 5 5 2" xfId="5480"/>
    <cellStyle name="Normal 2 5 5 2 2" xfId="5481"/>
    <cellStyle name="Normal 2 5 5 3" xfId="5482"/>
    <cellStyle name="Normal 2 5 5 3 2" xfId="5483"/>
    <cellStyle name="Normal 2 5 5 4" xfId="5484"/>
    <cellStyle name="Normal 2 5 5 4 2" xfId="5485"/>
    <cellStyle name="Normal 2 5 5 5" xfId="5486"/>
    <cellStyle name="Normal 2 5 5 5 2" xfId="5487"/>
    <cellStyle name="Normal 2 5 5 6" xfId="5488"/>
    <cellStyle name="Normal 2 5 6" xfId="5489"/>
    <cellStyle name="Normal 2 5 6 2" xfId="5490"/>
    <cellStyle name="Normal 2 5 6 2 2" xfId="5491"/>
    <cellStyle name="Normal 2 5 6 3" xfId="5492"/>
    <cellStyle name="Normal 2 5 6 3 2" xfId="5493"/>
    <cellStyle name="Normal 2 5 6 4" xfId="5494"/>
    <cellStyle name="Normal 2 5 6 4 2" xfId="5495"/>
    <cellStyle name="Normal 2 5 6 5" xfId="5496"/>
    <cellStyle name="Normal 2 5 6 5 2" xfId="5497"/>
    <cellStyle name="Normal 2 5 6 6" xfId="5498"/>
    <cellStyle name="Normal 2 5 7" xfId="5499"/>
    <cellStyle name="Normal 2 5 7 2" xfId="5500"/>
    <cellStyle name="Normal 2 5 8" xfId="5501"/>
    <cellStyle name="Normal 2 5 8 2" xfId="5502"/>
    <cellStyle name="Normal 2 5 9" xfId="5503"/>
    <cellStyle name="Normal 2 5 9 2" xfId="5504"/>
    <cellStyle name="Normal 2 6" xfId="5505"/>
    <cellStyle name="Normal 2 7" xfId="5506"/>
    <cellStyle name="Normal 2 7 2" xfId="5507"/>
    <cellStyle name="Normal 2 7 2 2" xfId="5508"/>
    <cellStyle name="Normal 2 7 3" xfId="5509"/>
    <cellStyle name="Normal 2 7 3 2" xfId="5510"/>
    <cellStyle name="Normal 2 7 4" xfId="5511"/>
    <cellStyle name="Normal 2 7 4 2" xfId="5512"/>
    <cellStyle name="Normal 2 7 5" xfId="5513"/>
    <cellStyle name="Normal 2 7 5 2" xfId="5514"/>
    <cellStyle name="Normal 2 7 6" xfId="5515"/>
    <cellStyle name="Normal 2 8" xfId="5516"/>
    <cellStyle name="Normal 2 9" xfId="5517"/>
    <cellStyle name="Normal 2 9 2" xfId="5518"/>
    <cellStyle name="Normal 2 9 3" xfId="5519"/>
    <cellStyle name="Normal 2 9 3 2" xfId="5520"/>
    <cellStyle name="Normal 2 9 4" xfId="5521"/>
    <cellStyle name="Normal 2 9 4 2" xfId="5522"/>
    <cellStyle name="Normal 2 9 5" xfId="5523"/>
    <cellStyle name="Normal 20" xfId="5524"/>
    <cellStyle name="Normal 21" xfId="5525"/>
    <cellStyle name="Normal 22" xfId="5526"/>
    <cellStyle name="Normal 23" xfId="5527"/>
    <cellStyle name="Normal 24" xfId="5528"/>
    <cellStyle name="Normal 25" xfId="5529"/>
    <cellStyle name="Normal 26" xfId="5530"/>
    <cellStyle name="Normal 27" xfId="5531"/>
    <cellStyle name="Normal 28" xfId="5532"/>
    <cellStyle name="Normal 29" xfId="5533"/>
    <cellStyle name="Normal 3" xfId="5534"/>
    <cellStyle name="Normal 3 2" xfId="5535"/>
    <cellStyle name="Normal 3 2 2" xfId="5536"/>
    <cellStyle name="Normal 3 2 3" xfId="5537"/>
    <cellStyle name="Normal 3 2 4" xfId="5538"/>
    <cellStyle name="Normal 3 2 4 2" xfId="5539"/>
    <cellStyle name="Normal 3 2 4 2 2" xfId="5540"/>
    <cellStyle name="Normal 3 2 4 3" xfId="5541"/>
    <cellStyle name="Normal 3 2 4 3 2" xfId="5542"/>
    <cellStyle name="Normal 3 2 4 4" xfId="5543"/>
    <cellStyle name="Normal 3 2 4 4 2" xfId="5544"/>
    <cellStyle name="Normal 3 2 4 5" xfId="5545"/>
    <cellStyle name="Normal 3 2 4 5 2" xfId="5546"/>
    <cellStyle name="Normal 3 2 4 6" xfId="5547"/>
    <cellStyle name="Normal 3 2 5" xfId="5548"/>
    <cellStyle name="Normal 3 2 5 2" xfId="5549"/>
    <cellStyle name="Normal 3 2 5 2 2" xfId="5550"/>
    <cellStyle name="Normal 3 2 5 3" xfId="5551"/>
    <cellStyle name="Normal 3 2 5 3 2" xfId="5552"/>
    <cellStyle name="Normal 3 2 5 4" xfId="5553"/>
    <cellStyle name="Normal 3 3" xfId="5554"/>
    <cellStyle name="Normal 3 3 2" xfId="5555"/>
    <cellStyle name="Normal 3 3 3" xfId="5556"/>
    <cellStyle name="Normal 3 3 3 2" xfId="5557"/>
    <cellStyle name="Normal 3 3 3 2 2" xfId="5558"/>
    <cellStyle name="Normal 3 3 3 3" xfId="5559"/>
    <cellStyle name="Normal 3 3 3 3 2" xfId="5560"/>
    <cellStyle name="Normal 3 3 3 4" xfId="5561"/>
    <cellStyle name="Normal 3 3 3 4 2" xfId="5562"/>
    <cellStyle name="Normal 3 3 3 5" xfId="5563"/>
    <cellStyle name="Normal 3 3 3 5 2" xfId="5564"/>
    <cellStyle name="Normal 3 3 3 6" xfId="5565"/>
    <cellStyle name="Normal 3 4" xfId="5566"/>
    <cellStyle name="Normal 3 5" xfId="5567"/>
    <cellStyle name="Normal 3 6" xfId="5568"/>
    <cellStyle name="Normal 3 6 2" xfId="5569"/>
    <cellStyle name="Normal 3 6 2 2" xfId="5570"/>
    <cellStyle name="Normal 3 6 3" xfId="5571"/>
    <cellStyle name="Normal 3 6 3 2" xfId="5572"/>
    <cellStyle name="Normal 3 6 4" xfId="5573"/>
    <cellStyle name="Normal 3 6 4 2" xfId="5574"/>
    <cellStyle name="Normal 3 6 5" xfId="5575"/>
    <cellStyle name="Normal 3 6 5 2" xfId="5576"/>
    <cellStyle name="Normal 3 6 6" xfId="5577"/>
    <cellStyle name="Normal 3 7" xfId="5578"/>
    <cellStyle name="Normal 3 7 2" xfId="5579"/>
    <cellStyle name="Normal 3 7 2 2" xfId="5580"/>
    <cellStyle name="Normal 3 7 3" xfId="5581"/>
    <cellStyle name="Normal 3 7 3 2" xfId="5582"/>
    <cellStyle name="Normal 3 7 4" xfId="5583"/>
    <cellStyle name="Normal 3 8" xfId="5584"/>
    <cellStyle name="Normal 3 8 2" xfId="5585"/>
    <cellStyle name="Normal 3_B2011 - R&amp;D V10 18-10" xfId="5586"/>
    <cellStyle name="Normal 30" xfId="5587"/>
    <cellStyle name="Normal 31" xfId="5588"/>
    <cellStyle name="Normal 32" xfId="5589"/>
    <cellStyle name="Normal 33" xfId="5590"/>
    <cellStyle name="Normal 34" xfId="5591"/>
    <cellStyle name="Normal 35" xfId="5592"/>
    <cellStyle name="Normal 36" xfId="5593"/>
    <cellStyle name="Normal 37" xfId="5594"/>
    <cellStyle name="Normal 38" xfId="5595"/>
    <cellStyle name="Normal 39" xfId="5596"/>
    <cellStyle name="Normal 4" xfId="5597"/>
    <cellStyle name="Normal 4 10" xfId="5598"/>
    <cellStyle name="Normal 4 10 2" xfId="5599"/>
    <cellStyle name="Normal 4 10 2 2" xfId="5600"/>
    <cellStyle name="Normal 4 10 3" xfId="5601"/>
    <cellStyle name="Normal 4 10 3 2" xfId="5602"/>
    <cellStyle name="Normal 4 10 4" xfId="5603"/>
    <cellStyle name="Normal 4 10 4 2" xfId="5604"/>
    <cellStyle name="Normal 4 10 5" xfId="5605"/>
    <cellStyle name="Normal 4 10 5 2" xfId="5606"/>
    <cellStyle name="Normal 4 10 6" xfId="5607"/>
    <cellStyle name="Normal 4 11" xfId="5608"/>
    <cellStyle name="Normal 4 11 2" xfId="5609"/>
    <cellStyle name="Normal 4 11 2 2" xfId="5610"/>
    <cellStyle name="Normal 4 11 3" xfId="5611"/>
    <cellStyle name="Normal 4 11 3 2" xfId="5612"/>
    <cellStyle name="Normal 4 11 4" xfId="5613"/>
    <cellStyle name="Normal 4 12" xfId="5614"/>
    <cellStyle name="Normal 4 12 2" xfId="5615"/>
    <cellStyle name="Normal 4 13" xfId="5616"/>
    <cellStyle name="Normal 4 13 2" xfId="5617"/>
    <cellStyle name="Normal 4 14" xfId="5618"/>
    <cellStyle name="Normal 4 14 2" xfId="5619"/>
    <cellStyle name="Normal 4 15" xfId="5620"/>
    <cellStyle name="Normal 4 15 2" xfId="5621"/>
    <cellStyle name="Normal 4 16" xfId="5622"/>
    <cellStyle name="Normal 4 2" xfId="5623"/>
    <cellStyle name="Normal 4 2 10" xfId="5624"/>
    <cellStyle name="Normal 4 2 10 2" xfId="5625"/>
    <cellStyle name="Normal 4 2 11" xfId="5626"/>
    <cellStyle name="Normal 4 2 11 2" xfId="5627"/>
    <cellStyle name="Normal 4 2 12" xfId="5628"/>
    <cellStyle name="Normal 4 2 12 2" xfId="5629"/>
    <cellStyle name="Normal 4 2 13" xfId="5630"/>
    <cellStyle name="Normal 4 2 2" xfId="5631"/>
    <cellStyle name="Normal 4 2 2 2" xfId="5632"/>
    <cellStyle name="Normal 4 2 2 2 2" xfId="5633"/>
    <cellStyle name="Normal 4 2 2 2 2 2" xfId="5634"/>
    <cellStyle name="Normal 4 2 2 2 2 2 2" xfId="5635"/>
    <cellStyle name="Normal 4 2 2 2 2 2 2 2" xfId="5636"/>
    <cellStyle name="Normal 4 2 2 2 2 2 2 2 2" xfId="5637"/>
    <cellStyle name="Normal 4 2 2 2 2 2 2 2 2 2" xfId="5638"/>
    <cellStyle name="Normal 4 2 2 2 2 2 2 2 3" xfId="5639"/>
    <cellStyle name="Normal 4 2 2 2 2 2 2 3" xfId="5640"/>
    <cellStyle name="Normal 4 2 2 2 2 2 2 3 2" xfId="5641"/>
    <cellStyle name="Normal 4 2 2 2 2 2 2 4" xfId="5642"/>
    <cellStyle name="Normal 4 2 2 2 2 2 3" xfId="5643"/>
    <cellStyle name="Normal 4 2 2 2 2 2 3 2" xfId="5644"/>
    <cellStyle name="Normal 4 2 2 2 2 2 3 2 2" xfId="5645"/>
    <cellStyle name="Normal 4 2 2 2 2 2 3 3" xfId="5646"/>
    <cellStyle name="Normal 4 2 2 2 2 2 4" xfId="5647"/>
    <cellStyle name="Normal 4 2 2 2 2 2 4 2" xfId="5648"/>
    <cellStyle name="Normal 4 2 2 2 2 2 5" xfId="5649"/>
    <cellStyle name="Normal 4 2 2 2 2 3" xfId="5650"/>
    <cellStyle name="Normal 4 2 2 2 2 3 2" xfId="5651"/>
    <cellStyle name="Normal 4 2 2 2 2 3 2 2" xfId="5652"/>
    <cellStyle name="Normal 4 2 2 2 2 3 2 2 2" xfId="5653"/>
    <cellStyle name="Normal 4 2 2 2 2 3 2 3" xfId="5654"/>
    <cellStyle name="Normal 4 2 2 2 2 3 3" xfId="5655"/>
    <cellStyle name="Normal 4 2 2 2 2 3 3 2" xfId="5656"/>
    <cellStyle name="Normal 4 2 2 2 2 3 4" xfId="5657"/>
    <cellStyle name="Normal 4 2 2 2 2 4" xfId="5658"/>
    <cellStyle name="Normal 4 2 2 2 2 4 2" xfId="5659"/>
    <cellStyle name="Normal 4 2 2 2 2 4 2 2" xfId="5660"/>
    <cellStyle name="Normal 4 2 2 2 2 4 3" xfId="5661"/>
    <cellStyle name="Normal 4 2 2 2 2 5" xfId="5662"/>
    <cellStyle name="Normal 4 2 2 2 2 5 2" xfId="5663"/>
    <cellStyle name="Normal 4 2 2 2 2 6" xfId="5664"/>
    <cellStyle name="Normal 4 2 2 2 3" xfId="5665"/>
    <cellStyle name="Normal 4 2 2 2 3 2" xfId="5666"/>
    <cellStyle name="Normal 4 2 2 2 3 2 2" xfId="5667"/>
    <cellStyle name="Normal 4 2 2 2 3 2 2 2" xfId="5668"/>
    <cellStyle name="Normal 4 2 2 2 3 2 2 2 2" xfId="5669"/>
    <cellStyle name="Normal 4 2 2 2 3 2 2 3" xfId="5670"/>
    <cellStyle name="Normal 4 2 2 2 3 2 3" xfId="5671"/>
    <cellStyle name="Normal 4 2 2 2 3 2 3 2" xfId="5672"/>
    <cellStyle name="Normal 4 2 2 2 3 2 4" xfId="5673"/>
    <cellStyle name="Normal 4 2 2 2 3 3" xfId="5674"/>
    <cellStyle name="Normal 4 2 2 2 3 3 2" xfId="5675"/>
    <cellStyle name="Normal 4 2 2 2 3 3 2 2" xfId="5676"/>
    <cellStyle name="Normal 4 2 2 2 3 3 3" xfId="5677"/>
    <cellStyle name="Normal 4 2 2 2 3 4" xfId="5678"/>
    <cellStyle name="Normal 4 2 2 2 3 4 2" xfId="5679"/>
    <cellStyle name="Normal 4 2 2 2 3 5" xfId="5680"/>
    <cellStyle name="Normal 4 2 2 2 4" xfId="5681"/>
    <cellStyle name="Normal 4 2 2 2 4 2" xfId="5682"/>
    <cellStyle name="Normal 4 2 2 2 4 2 2" xfId="5683"/>
    <cellStyle name="Normal 4 2 2 2 4 2 2 2" xfId="5684"/>
    <cellStyle name="Normal 4 2 2 2 4 2 3" xfId="5685"/>
    <cellStyle name="Normal 4 2 2 2 4 3" xfId="5686"/>
    <cellStyle name="Normal 4 2 2 2 4 3 2" xfId="5687"/>
    <cellStyle name="Normal 4 2 2 2 4 4" xfId="5688"/>
    <cellStyle name="Normal 4 2 2 2 5" xfId="5689"/>
    <cellStyle name="Normal 4 2 2 2 5 2" xfId="5690"/>
    <cellStyle name="Normal 4 2 2 2 5 2 2" xfId="5691"/>
    <cellStyle name="Normal 4 2 2 2 5 3" xfId="5692"/>
    <cellStyle name="Normal 4 2 2 2 6" xfId="5693"/>
    <cellStyle name="Normal 4 2 2 2 6 2" xfId="5694"/>
    <cellStyle name="Normal 4 2 2 2 7" xfId="5695"/>
    <cellStyle name="Normal 4 2 2 3" xfId="5696"/>
    <cellStyle name="Normal 4 2 2 3 2" xfId="5697"/>
    <cellStyle name="Normal 4 2 2 3 2 2" xfId="5698"/>
    <cellStyle name="Normal 4 2 2 3 2 2 2" xfId="5699"/>
    <cellStyle name="Normal 4 2 2 3 2 2 2 2" xfId="5700"/>
    <cellStyle name="Normal 4 2 2 3 2 2 2 2 2" xfId="5701"/>
    <cellStyle name="Normal 4 2 2 3 2 2 2 3" xfId="5702"/>
    <cellStyle name="Normal 4 2 2 3 2 2 3" xfId="5703"/>
    <cellStyle name="Normal 4 2 2 3 2 2 3 2" xfId="5704"/>
    <cellStyle name="Normal 4 2 2 3 2 2 4" xfId="5705"/>
    <cellStyle name="Normal 4 2 2 3 2 3" xfId="5706"/>
    <cellStyle name="Normal 4 2 2 3 2 3 2" xfId="5707"/>
    <cellStyle name="Normal 4 2 2 3 2 3 2 2" xfId="5708"/>
    <cellStyle name="Normal 4 2 2 3 2 3 3" xfId="5709"/>
    <cellStyle name="Normal 4 2 2 3 2 4" xfId="5710"/>
    <cellStyle name="Normal 4 2 2 3 2 4 2" xfId="5711"/>
    <cellStyle name="Normal 4 2 2 3 2 5" xfId="5712"/>
    <cellStyle name="Normal 4 2 2 3 3" xfId="5713"/>
    <cellStyle name="Normal 4 2 2 3 3 2" xfId="5714"/>
    <cellStyle name="Normal 4 2 2 3 3 2 2" xfId="5715"/>
    <cellStyle name="Normal 4 2 2 3 3 2 2 2" xfId="5716"/>
    <cellStyle name="Normal 4 2 2 3 3 2 3" xfId="5717"/>
    <cellStyle name="Normal 4 2 2 3 3 3" xfId="5718"/>
    <cellStyle name="Normal 4 2 2 3 3 3 2" xfId="5719"/>
    <cellStyle name="Normal 4 2 2 3 3 4" xfId="5720"/>
    <cellStyle name="Normal 4 2 2 3 4" xfId="5721"/>
    <cellStyle name="Normal 4 2 2 3 4 2" xfId="5722"/>
    <cellStyle name="Normal 4 2 2 3 4 2 2" xfId="5723"/>
    <cellStyle name="Normal 4 2 2 3 4 3" xfId="5724"/>
    <cellStyle name="Normal 4 2 2 3 5" xfId="5725"/>
    <cellStyle name="Normal 4 2 2 3 5 2" xfId="5726"/>
    <cellStyle name="Normal 4 2 2 3 6" xfId="5727"/>
    <cellStyle name="Normal 4 2 2 4" xfId="5728"/>
    <cellStyle name="Normal 4 2 2 4 2" xfId="5729"/>
    <cellStyle name="Normal 4 2 2 4 2 2" xfId="5730"/>
    <cellStyle name="Normal 4 2 2 4 2 2 2" xfId="5731"/>
    <cellStyle name="Normal 4 2 2 4 2 2 2 2" xfId="5732"/>
    <cellStyle name="Normal 4 2 2 4 2 2 3" xfId="5733"/>
    <cellStyle name="Normal 4 2 2 4 2 3" xfId="5734"/>
    <cellStyle name="Normal 4 2 2 4 2 3 2" xfId="5735"/>
    <cellStyle name="Normal 4 2 2 4 2 4" xfId="5736"/>
    <cellStyle name="Normal 4 2 2 4 3" xfId="5737"/>
    <cellStyle name="Normal 4 2 2 4 3 2" xfId="5738"/>
    <cellStyle name="Normal 4 2 2 4 3 2 2" xfId="5739"/>
    <cellStyle name="Normal 4 2 2 4 3 3" xfId="5740"/>
    <cellStyle name="Normal 4 2 2 4 4" xfId="5741"/>
    <cellStyle name="Normal 4 2 2 4 4 2" xfId="5742"/>
    <cellStyle name="Normal 4 2 2 4 5" xfId="5743"/>
    <cellStyle name="Normal 4 2 2 5" xfId="5744"/>
    <cellStyle name="Normal 4 2 2 5 2" xfId="5745"/>
    <cellStyle name="Normal 4 2 2 5 2 2" xfId="5746"/>
    <cellStyle name="Normal 4 2 2 5 2 2 2" xfId="5747"/>
    <cellStyle name="Normal 4 2 2 5 2 3" xfId="5748"/>
    <cellStyle name="Normal 4 2 2 5 3" xfId="5749"/>
    <cellStyle name="Normal 4 2 2 5 3 2" xfId="5750"/>
    <cellStyle name="Normal 4 2 2 5 4" xfId="5751"/>
    <cellStyle name="Normal 4 2 2 6" xfId="5752"/>
    <cellStyle name="Normal 4 2 2 6 2" xfId="5753"/>
    <cellStyle name="Normal 4 2 2 6 2 2" xfId="5754"/>
    <cellStyle name="Normal 4 2 2 6 3" xfId="5755"/>
    <cellStyle name="Normal 4 2 2 7" xfId="5756"/>
    <cellStyle name="Normal 4 2 2 7 2" xfId="5757"/>
    <cellStyle name="Normal 4 2 2 8" xfId="5758"/>
    <cellStyle name="Normal 4 2 3" xfId="5759"/>
    <cellStyle name="Normal 4 2 3 10" xfId="5760"/>
    <cellStyle name="Normal 4 2 3 2" xfId="5761"/>
    <cellStyle name="Normal 4 2 3 2 2" xfId="5762"/>
    <cellStyle name="Normal 4 2 3 2 2 2" xfId="5763"/>
    <cellStyle name="Normal 4 2 3 2 2 2 2" xfId="5764"/>
    <cellStyle name="Normal 4 2 3 2 2 2 2 2" xfId="5765"/>
    <cellStyle name="Normal 4 2 3 2 2 2 2 2 2" xfId="5766"/>
    <cellStyle name="Normal 4 2 3 2 2 2 2 3" xfId="5767"/>
    <cellStyle name="Normal 4 2 3 2 2 2 3" xfId="5768"/>
    <cellStyle name="Normal 4 2 3 2 2 2 3 2" xfId="5769"/>
    <cellStyle name="Normal 4 2 3 2 2 2 4" xfId="5770"/>
    <cellStyle name="Normal 4 2 3 2 2 3" xfId="5771"/>
    <cellStyle name="Normal 4 2 3 2 2 3 2" xfId="5772"/>
    <cellStyle name="Normal 4 2 3 2 2 3 2 2" xfId="5773"/>
    <cellStyle name="Normal 4 2 3 2 2 3 3" xfId="5774"/>
    <cellStyle name="Normal 4 2 3 2 2 4" xfId="5775"/>
    <cellStyle name="Normal 4 2 3 2 2 4 2" xfId="5776"/>
    <cellStyle name="Normal 4 2 3 2 2 5" xfId="5777"/>
    <cellStyle name="Normal 4 2 3 2 3" xfId="5778"/>
    <cellStyle name="Normal 4 2 3 2 3 2" xfId="5779"/>
    <cellStyle name="Normal 4 2 3 2 3 2 2" xfId="5780"/>
    <cellStyle name="Normal 4 2 3 2 3 2 2 2" xfId="5781"/>
    <cellStyle name="Normal 4 2 3 2 3 2 3" xfId="5782"/>
    <cellStyle name="Normal 4 2 3 2 3 3" xfId="5783"/>
    <cellStyle name="Normal 4 2 3 2 3 3 2" xfId="5784"/>
    <cellStyle name="Normal 4 2 3 2 3 4" xfId="5785"/>
    <cellStyle name="Normal 4 2 3 2 4" xfId="5786"/>
    <cellStyle name="Normal 4 2 3 2 4 2" xfId="5787"/>
    <cellStyle name="Normal 4 2 3 2 4 2 2" xfId="5788"/>
    <cellStyle name="Normal 4 2 3 2 4 3" xfId="5789"/>
    <cellStyle name="Normal 4 2 3 2 5" xfId="5790"/>
    <cellStyle name="Normal 4 2 3 2 5 2" xfId="5791"/>
    <cellStyle name="Normal 4 2 3 2 6" xfId="5792"/>
    <cellStyle name="Normal 4 2 3 3" xfId="5793"/>
    <cellStyle name="Normal 4 2 3 3 2" xfId="5794"/>
    <cellStyle name="Normal 4 2 3 3 2 2" xfId="5795"/>
    <cellStyle name="Normal 4 2 3 3 2 2 2" xfId="5796"/>
    <cellStyle name="Normal 4 2 3 3 2 2 2 2" xfId="5797"/>
    <cellStyle name="Normal 4 2 3 3 2 2 3" xfId="5798"/>
    <cellStyle name="Normal 4 2 3 3 2 3" xfId="5799"/>
    <cellStyle name="Normal 4 2 3 3 2 3 2" xfId="5800"/>
    <cellStyle name="Normal 4 2 3 3 2 4" xfId="5801"/>
    <cellStyle name="Normal 4 2 3 3 3" xfId="5802"/>
    <cellStyle name="Normal 4 2 3 3 3 2" xfId="5803"/>
    <cellStyle name="Normal 4 2 3 3 3 2 2" xfId="5804"/>
    <cellStyle name="Normal 4 2 3 3 3 3" xfId="5805"/>
    <cellStyle name="Normal 4 2 3 3 4" xfId="5806"/>
    <cellStyle name="Normal 4 2 3 3 4 2" xfId="5807"/>
    <cellStyle name="Normal 4 2 3 3 5" xfId="5808"/>
    <cellStyle name="Normal 4 2 3 3 5 2" xfId="5809"/>
    <cellStyle name="Normal 4 2 3 3 6" xfId="5810"/>
    <cellStyle name="Normal 4 2 3 4" xfId="5811"/>
    <cellStyle name="Normal 4 2 3 4 2" xfId="5812"/>
    <cellStyle name="Normal 4 2 3 4 2 2" xfId="5813"/>
    <cellStyle name="Normal 4 2 3 4 2 2 2" xfId="5814"/>
    <cellStyle name="Normal 4 2 3 4 2 3" xfId="5815"/>
    <cellStyle name="Normal 4 2 3 4 3" xfId="5816"/>
    <cellStyle name="Normal 4 2 3 4 3 2" xfId="5817"/>
    <cellStyle name="Normal 4 2 3 4 4" xfId="5818"/>
    <cellStyle name="Normal 4 2 3 4 4 2" xfId="5819"/>
    <cellStyle name="Normal 4 2 3 4 5" xfId="5820"/>
    <cellStyle name="Normal 4 2 3 4 5 2" xfId="5821"/>
    <cellStyle name="Normal 4 2 3 4 6" xfId="5822"/>
    <cellStyle name="Normal 4 2 3 5" xfId="5823"/>
    <cellStyle name="Normal 4 2 3 5 2" xfId="5824"/>
    <cellStyle name="Normal 4 2 3 5 2 2" xfId="5825"/>
    <cellStyle name="Normal 4 2 3 5 3" xfId="5826"/>
    <cellStyle name="Normal 4 2 3 5 3 2" xfId="5827"/>
    <cellStyle name="Normal 4 2 3 5 4" xfId="5828"/>
    <cellStyle name="Normal 4 2 3 5 4 2" xfId="5829"/>
    <cellStyle name="Normal 4 2 3 5 5" xfId="5830"/>
    <cellStyle name="Normal 4 2 3 5 5 2" xfId="5831"/>
    <cellStyle name="Normal 4 2 3 5 6" xfId="5832"/>
    <cellStyle name="Normal 4 2 3 6" xfId="5833"/>
    <cellStyle name="Normal 4 2 3 6 2" xfId="5834"/>
    <cellStyle name="Normal 4 2 3 7" xfId="5835"/>
    <cellStyle name="Normal 4 2 3 7 2" xfId="5836"/>
    <cellStyle name="Normal 4 2 3 8" xfId="5837"/>
    <cellStyle name="Normal 4 2 3 8 2" xfId="5838"/>
    <cellStyle name="Normal 4 2 3 9" xfId="5839"/>
    <cellStyle name="Normal 4 2 3 9 2" xfId="5840"/>
    <cellStyle name="Normal 4 2 4" xfId="5841"/>
    <cellStyle name="Normal 4 2 4 2" xfId="5842"/>
    <cellStyle name="Normal 4 2 4 2 2" xfId="5843"/>
    <cellStyle name="Normal 4 2 4 2 2 2" xfId="5844"/>
    <cellStyle name="Normal 4 2 4 2 2 2 2" xfId="5845"/>
    <cellStyle name="Normal 4 2 4 2 2 2 2 2" xfId="5846"/>
    <cellStyle name="Normal 4 2 4 2 2 2 3" xfId="5847"/>
    <cellStyle name="Normal 4 2 4 2 2 3" xfId="5848"/>
    <cellStyle name="Normal 4 2 4 2 2 3 2" xfId="5849"/>
    <cellStyle name="Normal 4 2 4 2 2 4" xfId="5850"/>
    <cellStyle name="Normal 4 2 4 2 3" xfId="5851"/>
    <cellStyle name="Normal 4 2 4 2 3 2" xfId="5852"/>
    <cellStyle name="Normal 4 2 4 2 3 2 2" xfId="5853"/>
    <cellStyle name="Normal 4 2 4 2 3 3" xfId="5854"/>
    <cellStyle name="Normal 4 2 4 2 4" xfId="5855"/>
    <cellStyle name="Normal 4 2 4 2 4 2" xfId="5856"/>
    <cellStyle name="Normal 4 2 4 2 5" xfId="5857"/>
    <cellStyle name="Normal 4 2 4 3" xfId="5858"/>
    <cellStyle name="Normal 4 2 4 3 2" xfId="5859"/>
    <cellStyle name="Normal 4 2 4 3 2 2" xfId="5860"/>
    <cellStyle name="Normal 4 2 4 3 2 2 2" xfId="5861"/>
    <cellStyle name="Normal 4 2 4 3 2 3" xfId="5862"/>
    <cellStyle name="Normal 4 2 4 3 3" xfId="5863"/>
    <cellStyle name="Normal 4 2 4 3 3 2" xfId="5864"/>
    <cellStyle name="Normal 4 2 4 3 4" xfId="5865"/>
    <cellStyle name="Normal 4 2 4 4" xfId="5866"/>
    <cellStyle name="Normal 4 2 4 4 2" xfId="5867"/>
    <cellStyle name="Normal 4 2 4 4 2 2" xfId="5868"/>
    <cellStyle name="Normal 4 2 4 4 3" xfId="5869"/>
    <cellStyle name="Normal 4 2 4 5" xfId="5870"/>
    <cellStyle name="Normal 4 2 4 5 2" xfId="5871"/>
    <cellStyle name="Normal 4 2 4 6" xfId="5872"/>
    <cellStyle name="Normal 4 2 5" xfId="5873"/>
    <cellStyle name="Normal 4 2 5 2" xfId="5874"/>
    <cellStyle name="Normal 4 2 5 2 2" xfId="5875"/>
    <cellStyle name="Normal 4 2 5 2 2 2" xfId="5876"/>
    <cellStyle name="Normal 4 2 5 2 2 2 2" xfId="5877"/>
    <cellStyle name="Normal 4 2 5 2 2 3" xfId="5878"/>
    <cellStyle name="Normal 4 2 5 2 3" xfId="5879"/>
    <cellStyle name="Normal 4 2 5 2 3 2" xfId="5880"/>
    <cellStyle name="Normal 4 2 5 2 4" xfId="5881"/>
    <cellStyle name="Normal 4 2 5 3" xfId="5882"/>
    <cellStyle name="Normal 4 2 5 3 2" xfId="5883"/>
    <cellStyle name="Normal 4 2 5 3 2 2" xfId="5884"/>
    <cellStyle name="Normal 4 2 5 3 3" xfId="5885"/>
    <cellStyle name="Normal 4 2 5 4" xfId="5886"/>
    <cellStyle name="Normal 4 2 5 4 2" xfId="5887"/>
    <cellStyle name="Normal 4 2 5 5" xfId="5888"/>
    <cellStyle name="Normal 4 2 5 5 2" xfId="5889"/>
    <cellStyle name="Normal 4 2 5 6" xfId="5890"/>
    <cellStyle name="Normal 4 2 6" xfId="5891"/>
    <cellStyle name="Normal 4 2 6 2" xfId="5892"/>
    <cellStyle name="Normal 4 2 6 2 2" xfId="5893"/>
    <cellStyle name="Normal 4 2 6 2 2 2" xfId="5894"/>
    <cellStyle name="Normal 4 2 6 2 3" xfId="5895"/>
    <cellStyle name="Normal 4 2 6 3" xfId="5896"/>
    <cellStyle name="Normal 4 2 6 3 2" xfId="5897"/>
    <cellStyle name="Normal 4 2 6 4" xfId="5898"/>
    <cellStyle name="Normal 4 2 7" xfId="5899"/>
    <cellStyle name="Normal 4 2 7 2" xfId="5900"/>
    <cellStyle name="Normal 4 2 7 2 2" xfId="5901"/>
    <cellStyle name="Normal 4 2 7 3" xfId="5902"/>
    <cellStyle name="Normal 4 2 7 3 2" xfId="5903"/>
    <cellStyle name="Normal 4 2 7 4" xfId="5904"/>
    <cellStyle name="Normal 4 2 7 4 2" xfId="5905"/>
    <cellStyle name="Normal 4 2 7 5" xfId="5906"/>
    <cellStyle name="Normal 4 2 7 5 2" xfId="5907"/>
    <cellStyle name="Normal 4 2 7 6" xfId="5908"/>
    <cellStyle name="Normal 4 2 8" xfId="5909"/>
    <cellStyle name="Normal 4 2 8 2" xfId="5910"/>
    <cellStyle name="Normal 4 2 8 2 2" xfId="5911"/>
    <cellStyle name="Normal 4 2 8 3" xfId="5912"/>
    <cellStyle name="Normal 4 2 8 3 2" xfId="5913"/>
    <cellStyle name="Normal 4 2 8 4" xfId="5914"/>
    <cellStyle name="Normal 4 2 8 4 2" xfId="5915"/>
    <cellStyle name="Normal 4 2 8 5" xfId="5916"/>
    <cellStyle name="Normal 4 2 8 5 2" xfId="5917"/>
    <cellStyle name="Normal 4 2 8 6" xfId="5918"/>
    <cellStyle name="Normal 4 2 9" xfId="5919"/>
    <cellStyle name="Normal 4 2 9 2" xfId="5920"/>
    <cellStyle name="Normal 4 3" xfId="5921"/>
    <cellStyle name="Normal 4 3 2" xfId="5922"/>
    <cellStyle name="Normal 4 3 2 2" xfId="5923"/>
    <cellStyle name="Normal 4 3 2 2 2" xfId="5924"/>
    <cellStyle name="Normal 4 3 2 2 2 2" xfId="5925"/>
    <cellStyle name="Normal 4 3 2 2 2 2 2" xfId="5926"/>
    <cellStyle name="Normal 4 3 2 2 2 2 2 2" xfId="5927"/>
    <cellStyle name="Normal 4 3 2 2 2 2 2 2 2" xfId="5928"/>
    <cellStyle name="Normal 4 3 2 2 2 2 2 3" xfId="5929"/>
    <cellStyle name="Normal 4 3 2 2 2 2 3" xfId="5930"/>
    <cellStyle name="Normal 4 3 2 2 2 2 3 2" xfId="5931"/>
    <cellStyle name="Normal 4 3 2 2 2 2 4" xfId="5932"/>
    <cellStyle name="Normal 4 3 2 2 2 3" xfId="5933"/>
    <cellStyle name="Normal 4 3 2 2 2 3 2" xfId="5934"/>
    <cellStyle name="Normal 4 3 2 2 2 3 2 2" xfId="5935"/>
    <cellStyle name="Normal 4 3 2 2 2 3 3" xfId="5936"/>
    <cellStyle name="Normal 4 3 2 2 2 4" xfId="5937"/>
    <cellStyle name="Normal 4 3 2 2 2 4 2" xfId="5938"/>
    <cellStyle name="Normal 4 3 2 2 2 5" xfId="5939"/>
    <cellStyle name="Normal 4 3 2 2 3" xfId="5940"/>
    <cellStyle name="Normal 4 3 2 2 3 2" xfId="5941"/>
    <cellStyle name="Normal 4 3 2 2 3 2 2" xfId="5942"/>
    <cellStyle name="Normal 4 3 2 2 3 2 2 2" xfId="5943"/>
    <cellStyle name="Normal 4 3 2 2 3 2 3" xfId="5944"/>
    <cellStyle name="Normal 4 3 2 2 3 3" xfId="5945"/>
    <cellStyle name="Normal 4 3 2 2 3 3 2" xfId="5946"/>
    <cellStyle name="Normal 4 3 2 2 3 4" xfId="5947"/>
    <cellStyle name="Normal 4 3 2 2 4" xfId="5948"/>
    <cellStyle name="Normal 4 3 2 2 4 2" xfId="5949"/>
    <cellStyle name="Normal 4 3 2 2 4 2 2" xfId="5950"/>
    <cellStyle name="Normal 4 3 2 2 4 3" xfId="5951"/>
    <cellStyle name="Normal 4 3 2 2 5" xfId="5952"/>
    <cellStyle name="Normal 4 3 2 2 5 2" xfId="5953"/>
    <cellStyle name="Normal 4 3 2 2 6" xfId="5954"/>
    <cellStyle name="Normal 4 3 2 3" xfId="5955"/>
    <cellStyle name="Normal 4 3 2 3 2" xfId="5956"/>
    <cellStyle name="Normal 4 3 2 3 2 2" xfId="5957"/>
    <cellStyle name="Normal 4 3 2 3 2 2 2" xfId="5958"/>
    <cellStyle name="Normal 4 3 2 3 2 2 2 2" xfId="5959"/>
    <cellStyle name="Normal 4 3 2 3 2 2 3" xfId="5960"/>
    <cellStyle name="Normal 4 3 2 3 2 3" xfId="5961"/>
    <cellStyle name="Normal 4 3 2 3 2 3 2" xfId="5962"/>
    <cellStyle name="Normal 4 3 2 3 2 4" xfId="5963"/>
    <cellStyle name="Normal 4 3 2 3 3" xfId="5964"/>
    <cellStyle name="Normal 4 3 2 3 3 2" xfId="5965"/>
    <cellStyle name="Normal 4 3 2 3 3 2 2" xfId="5966"/>
    <cellStyle name="Normal 4 3 2 3 3 3" xfId="5967"/>
    <cellStyle name="Normal 4 3 2 3 4" xfId="5968"/>
    <cellStyle name="Normal 4 3 2 3 4 2" xfId="5969"/>
    <cellStyle name="Normal 4 3 2 3 5" xfId="5970"/>
    <cellStyle name="Normal 4 3 2 4" xfId="5971"/>
    <cellStyle name="Normal 4 3 2 4 2" xfId="5972"/>
    <cellStyle name="Normal 4 3 2 4 2 2" xfId="5973"/>
    <cellStyle name="Normal 4 3 2 4 2 2 2" xfId="5974"/>
    <cellStyle name="Normal 4 3 2 4 2 3" xfId="5975"/>
    <cellStyle name="Normal 4 3 2 4 3" xfId="5976"/>
    <cellStyle name="Normal 4 3 2 4 3 2" xfId="5977"/>
    <cellStyle name="Normal 4 3 2 4 4" xfId="5978"/>
    <cellStyle name="Normal 4 3 2 5" xfId="5979"/>
    <cellStyle name="Normal 4 3 2 5 2" xfId="5980"/>
    <cellStyle name="Normal 4 3 2 5 2 2" xfId="5981"/>
    <cellStyle name="Normal 4 3 2 5 3" xfId="5982"/>
    <cellStyle name="Normal 4 3 2 6" xfId="5983"/>
    <cellStyle name="Normal 4 3 2 6 2" xfId="5984"/>
    <cellStyle name="Normal 4 3 2 7" xfId="5985"/>
    <cellStyle name="Normal 4 3 3" xfId="5986"/>
    <cellStyle name="Normal 4 3 3 2" xfId="5987"/>
    <cellStyle name="Normal 4 3 3 2 2" xfId="5988"/>
    <cellStyle name="Normal 4 3 3 2 2 2" xfId="5989"/>
    <cellStyle name="Normal 4 3 3 2 2 2 2" xfId="5990"/>
    <cellStyle name="Normal 4 3 3 2 2 2 2 2" xfId="5991"/>
    <cellStyle name="Normal 4 3 3 2 2 2 3" xfId="5992"/>
    <cellStyle name="Normal 4 3 3 2 2 3" xfId="5993"/>
    <cellStyle name="Normal 4 3 3 2 2 3 2" xfId="5994"/>
    <cellStyle name="Normal 4 3 3 2 2 4" xfId="5995"/>
    <cellStyle name="Normal 4 3 3 2 3" xfId="5996"/>
    <cellStyle name="Normal 4 3 3 2 3 2" xfId="5997"/>
    <cellStyle name="Normal 4 3 3 2 3 2 2" xfId="5998"/>
    <cellStyle name="Normal 4 3 3 2 3 3" xfId="5999"/>
    <cellStyle name="Normal 4 3 3 2 4" xfId="6000"/>
    <cellStyle name="Normal 4 3 3 2 4 2" xfId="6001"/>
    <cellStyle name="Normal 4 3 3 2 5" xfId="6002"/>
    <cellStyle name="Normal 4 3 3 3" xfId="6003"/>
    <cellStyle name="Normal 4 3 3 3 2" xfId="6004"/>
    <cellStyle name="Normal 4 3 3 3 2 2" xfId="6005"/>
    <cellStyle name="Normal 4 3 3 3 2 2 2" xfId="6006"/>
    <cellStyle name="Normal 4 3 3 3 2 3" xfId="6007"/>
    <cellStyle name="Normal 4 3 3 3 3" xfId="6008"/>
    <cellStyle name="Normal 4 3 3 3 3 2" xfId="6009"/>
    <cellStyle name="Normal 4 3 3 3 4" xfId="6010"/>
    <cellStyle name="Normal 4 3 3 4" xfId="6011"/>
    <cellStyle name="Normal 4 3 3 4 2" xfId="6012"/>
    <cellStyle name="Normal 4 3 3 4 2 2" xfId="6013"/>
    <cellStyle name="Normal 4 3 3 4 3" xfId="6014"/>
    <cellStyle name="Normal 4 3 3 5" xfId="6015"/>
    <cellStyle name="Normal 4 3 3 5 2" xfId="6016"/>
    <cellStyle name="Normal 4 3 3 6" xfId="6017"/>
    <cellStyle name="Normal 4 3 4" xfId="6018"/>
    <cellStyle name="Normal 4 3 4 2" xfId="6019"/>
    <cellStyle name="Normal 4 3 4 2 2" xfId="6020"/>
    <cellStyle name="Normal 4 3 4 2 2 2" xfId="6021"/>
    <cellStyle name="Normal 4 3 4 2 2 2 2" xfId="6022"/>
    <cellStyle name="Normal 4 3 4 2 2 3" xfId="6023"/>
    <cellStyle name="Normal 4 3 4 2 3" xfId="6024"/>
    <cellStyle name="Normal 4 3 4 2 3 2" xfId="6025"/>
    <cellStyle name="Normal 4 3 4 2 4" xfId="6026"/>
    <cellStyle name="Normal 4 3 4 3" xfId="6027"/>
    <cellStyle name="Normal 4 3 4 3 2" xfId="6028"/>
    <cellStyle name="Normal 4 3 4 3 2 2" xfId="6029"/>
    <cellStyle name="Normal 4 3 4 3 3" xfId="6030"/>
    <cellStyle name="Normal 4 3 4 4" xfId="6031"/>
    <cellStyle name="Normal 4 3 4 4 2" xfId="6032"/>
    <cellStyle name="Normal 4 3 4 5" xfId="6033"/>
    <cellStyle name="Normal 4 3 5" xfId="6034"/>
    <cellStyle name="Normal 4 3 5 2" xfId="6035"/>
    <cellStyle name="Normal 4 3 5 2 2" xfId="6036"/>
    <cellStyle name="Normal 4 3 5 2 2 2" xfId="6037"/>
    <cellStyle name="Normal 4 3 5 2 3" xfId="6038"/>
    <cellStyle name="Normal 4 3 5 3" xfId="6039"/>
    <cellStyle name="Normal 4 3 5 3 2" xfId="6040"/>
    <cellStyle name="Normal 4 3 5 4" xfId="6041"/>
    <cellStyle name="Normal 4 3 6" xfId="6042"/>
    <cellStyle name="Normal 4 3 6 2" xfId="6043"/>
    <cellStyle name="Normal 4 3 6 2 2" xfId="6044"/>
    <cellStyle name="Normal 4 3 6 3" xfId="6045"/>
    <cellStyle name="Normal 4 3 7" xfId="6046"/>
    <cellStyle name="Normal 4 3 7 2" xfId="6047"/>
    <cellStyle name="Normal 4 3 8" xfId="6048"/>
    <cellStyle name="Normal 4 4" xfId="6049"/>
    <cellStyle name="Normal 4 4 2" xfId="6050"/>
    <cellStyle name="Normal 4 4 2 2" xfId="6051"/>
    <cellStyle name="Normal 4 4 2 2 2" xfId="6052"/>
    <cellStyle name="Normal 4 4 2 2 2 2" xfId="6053"/>
    <cellStyle name="Normal 4 4 2 2 2 2 2" xfId="6054"/>
    <cellStyle name="Normal 4 4 2 2 2 2 2 2" xfId="6055"/>
    <cellStyle name="Normal 4 4 2 2 2 2 3" xfId="6056"/>
    <cellStyle name="Normal 4 4 2 2 2 3" xfId="6057"/>
    <cellStyle name="Normal 4 4 2 2 2 3 2" xfId="6058"/>
    <cellStyle name="Normal 4 4 2 2 2 4" xfId="6059"/>
    <cellStyle name="Normal 4 4 2 2 3" xfId="6060"/>
    <cellStyle name="Normal 4 4 2 2 3 2" xfId="6061"/>
    <cellStyle name="Normal 4 4 2 2 3 2 2" xfId="6062"/>
    <cellStyle name="Normal 4 4 2 2 3 3" xfId="6063"/>
    <cellStyle name="Normal 4 4 2 2 4" xfId="6064"/>
    <cellStyle name="Normal 4 4 2 2 4 2" xfId="6065"/>
    <cellStyle name="Normal 4 4 2 2 5" xfId="6066"/>
    <cellStyle name="Normal 4 4 2 3" xfId="6067"/>
    <cellStyle name="Normal 4 4 2 3 2" xfId="6068"/>
    <cellStyle name="Normal 4 4 2 3 2 2" xfId="6069"/>
    <cellStyle name="Normal 4 4 2 3 2 2 2" xfId="6070"/>
    <cellStyle name="Normal 4 4 2 3 2 3" xfId="6071"/>
    <cellStyle name="Normal 4 4 2 3 3" xfId="6072"/>
    <cellStyle name="Normal 4 4 2 3 3 2" xfId="6073"/>
    <cellStyle name="Normal 4 4 2 3 4" xfId="6074"/>
    <cellStyle name="Normal 4 4 2 4" xfId="6075"/>
    <cellStyle name="Normal 4 4 2 4 2" xfId="6076"/>
    <cellStyle name="Normal 4 4 2 4 2 2" xfId="6077"/>
    <cellStyle name="Normal 4 4 2 4 3" xfId="6078"/>
    <cellStyle name="Normal 4 4 2 5" xfId="6079"/>
    <cellStyle name="Normal 4 4 2 5 2" xfId="6080"/>
    <cellStyle name="Normal 4 4 2 6" xfId="6081"/>
    <cellStyle name="Normal 4 4 3" xfId="6082"/>
    <cellStyle name="Normal 4 4 3 2" xfId="6083"/>
    <cellStyle name="Normal 4 4 3 2 2" xfId="6084"/>
    <cellStyle name="Normal 4 4 3 2 2 2" xfId="6085"/>
    <cellStyle name="Normal 4 4 3 2 2 2 2" xfId="6086"/>
    <cellStyle name="Normal 4 4 3 2 2 3" xfId="6087"/>
    <cellStyle name="Normal 4 4 3 2 3" xfId="6088"/>
    <cellStyle name="Normal 4 4 3 2 3 2" xfId="6089"/>
    <cellStyle name="Normal 4 4 3 2 4" xfId="6090"/>
    <cellStyle name="Normal 4 4 3 3" xfId="6091"/>
    <cellStyle name="Normal 4 4 3 3 2" xfId="6092"/>
    <cellStyle name="Normal 4 4 3 3 2 2" xfId="6093"/>
    <cellStyle name="Normal 4 4 3 3 3" xfId="6094"/>
    <cellStyle name="Normal 4 4 3 4" xfId="6095"/>
    <cellStyle name="Normal 4 4 3 4 2" xfId="6096"/>
    <cellStyle name="Normal 4 4 3 5" xfId="6097"/>
    <cellStyle name="Normal 4 4 4" xfId="6098"/>
    <cellStyle name="Normal 4 4 4 2" xfId="6099"/>
    <cellStyle name="Normal 4 4 4 2 2" xfId="6100"/>
    <cellStyle name="Normal 4 4 4 2 2 2" xfId="6101"/>
    <cellStyle name="Normal 4 4 4 2 3" xfId="6102"/>
    <cellStyle name="Normal 4 4 4 3" xfId="6103"/>
    <cellStyle name="Normal 4 4 4 3 2" xfId="6104"/>
    <cellStyle name="Normal 4 4 4 4" xfId="6105"/>
    <cellStyle name="Normal 4 4 5" xfId="6106"/>
    <cellStyle name="Normal 4 4 5 2" xfId="6107"/>
    <cellStyle name="Normal 4 4 5 2 2" xfId="6108"/>
    <cellStyle name="Normal 4 4 5 3" xfId="6109"/>
    <cellStyle name="Normal 4 4 6" xfId="6110"/>
    <cellStyle name="Normal 4 4 6 2" xfId="6111"/>
    <cellStyle name="Normal 4 4 7" xfId="6112"/>
    <cellStyle name="Normal 4 5" xfId="6113"/>
    <cellStyle name="Normal 4 5 10" xfId="6114"/>
    <cellStyle name="Normal 4 5 2" xfId="6115"/>
    <cellStyle name="Normal 4 5 2 2" xfId="6116"/>
    <cellStyle name="Normal 4 5 2 2 2" xfId="6117"/>
    <cellStyle name="Normal 4 5 2 2 2 2" xfId="6118"/>
    <cellStyle name="Normal 4 5 2 2 2 2 2" xfId="6119"/>
    <cellStyle name="Normal 4 5 2 2 2 3" xfId="6120"/>
    <cellStyle name="Normal 4 5 2 2 3" xfId="6121"/>
    <cellStyle name="Normal 4 5 2 2 3 2" xfId="6122"/>
    <cellStyle name="Normal 4 5 2 2 4" xfId="6123"/>
    <cellStyle name="Normal 4 5 2 3" xfId="6124"/>
    <cellStyle name="Normal 4 5 2 3 2" xfId="6125"/>
    <cellStyle name="Normal 4 5 2 3 2 2" xfId="6126"/>
    <cellStyle name="Normal 4 5 2 3 3" xfId="6127"/>
    <cellStyle name="Normal 4 5 2 4" xfId="6128"/>
    <cellStyle name="Normal 4 5 2 4 2" xfId="6129"/>
    <cellStyle name="Normal 4 5 2 5" xfId="6130"/>
    <cellStyle name="Normal 4 5 2 5 2" xfId="6131"/>
    <cellStyle name="Normal 4 5 2 6" xfId="6132"/>
    <cellStyle name="Normal 4 5 3" xfId="6133"/>
    <cellStyle name="Normal 4 5 3 2" xfId="6134"/>
    <cellStyle name="Normal 4 5 3 2 2" xfId="6135"/>
    <cellStyle name="Normal 4 5 3 2 2 2" xfId="6136"/>
    <cellStyle name="Normal 4 5 3 2 3" xfId="6137"/>
    <cellStyle name="Normal 4 5 3 3" xfId="6138"/>
    <cellStyle name="Normal 4 5 3 3 2" xfId="6139"/>
    <cellStyle name="Normal 4 5 3 4" xfId="6140"/>
    <cellStyle name="Normal 4 5 3 4 2" xfId="6141"/>
    <cellStyle name="Normal 4 5 3 5" xfId="6142"/>
    <cellStyle name="Normal 4 5 3 5 2" xfId="6143"/>
    <cellStyle name="Normal 4 5 3 6" xfId="6144"/>
    <cellStyle name="Normal 4 5 4" xfId="6145"/>
    <cellStyle name="Normal 4 5 4 2" xfId="6146"/>
    <cellStyle name="Normal 4 5 4 2 2" xfId="6147"/>
    <cellStyle name="Normal 4 5 4 3" xfId="6148"/>
    <cellStyle name="Normal 4 5 4 3 2" xfId="6149"/>
    <cellStyle name="Normal 4 5 4 4" xfId="6150"/>
    <cellStyle name="Normal 4 5 4 4 2" xfId="6151"/>
    <cellStyle name="Normal 4 5 4 5" xfId="6152"/>
    <cellStyle name="Normal 4 5 4 5 2" xfId="6153"/>
    <cellStyle name="Normal 4 5 4 6" xfId="6154"/>
    <cellStyle name="Normal 4 5 5" xfId="6155"/>
    <cellStyle name="Normal 4 5 5 2" xfId="6156"/>
    <cellStyle name="Normal 4 5 5 2 2" xfId="6157"/>
    <cellStyle name="Normal 4 5 5 3" xfId="6158"/>
    <cellStyle name="Normal 4 5 5 3 2" xfId="6159"/>
    <cellStyle name="Normal 4 5 5 4" xfId="6160"/>
    <cellStyle name="Normal 4 5 5 4 2" xfId="6161"/>
    <cellStyle name="Normal 4 5 5 5" xfId="6162"/>
    <cellStyle name="Normal 4 5 5 5 2" xfId="6163"/>
    <cellStyle name="Normal 4 5 5 6" xfId="6164"/>
    <cellStyle name="Normal 4 5 6" xfId="6165"/>
    <cellStyle name="Normal 4 5 6 2" xfId="6166"/>
    <cellStyle name="Normal 4 5 7" xfId="6167"/>
    <cellStyle name="Normal 4 5 7 2" xfId="6168"/>
    <cellStyle name="Normal 4 5 8" xfId="6169"/>
    <cellStyle name="Normal 4 5 8 2" xfId="6170"/>
    <cellStyle name="Normal 4 5 9" xfId="6171"/>
    <cellStyle name="Normal 4 5 9 2" xfId="6172"/>
    <cellStyle name="Normal 4 6" xfId="6173"/>
    <cellStyle name="Normal 4 6 2" xfId="6174"/>
    <cellStyle name="Normal 4 6 2 2" xfId="6175"/>
    <cellStyle name="Normal 4 6 2 2 2" xfId="6176"/>
    <cellStyle name="Normal 4 6 2 2 2 2" xfId="6177"/>
    <cellStyle name="Normal 4 6 2 2 3" xfId="6178"/>
    <cellStyle name="Normal 4 6 2 3" xfId="6179"/>
    <cellStyle name="Normal 4 6 2 3 2" xfId="6180"/>
    <cellStyle name="Normal 4 6 2 4" xfId="6181"/>
    <cellStyle name="Normal 4 6 3" xfId="6182"/>
    <cellStyle name="Normal 4 6 3 2" xfId="6183"/>
    <cellStyle name="Normal 4 6 3 2 2" xfId="6184"/>
    <cellStyle name="Normal 4 6 3 3" xfId="6185"/>
    <cellStyle name="Normal 4 6 4" xfId="6186"/>
    <cellStyle name="Normal 4 6 4 2" xfId="6187"/>
    <cellStyle name="Normal 4 6 5" xfId="6188"/>
    <cellStyle name="Normal 4 6 5 2" xfId="6189"/>
    <cellStyle name="Normal 4 6 6" xfId="6190"/>
    <cellStyle name="Normal 4 7" xfId="6191"/>
    <cellStyle name="Normal 4 7 2" xfId="6192"/>
    <cellStyle name="Normal 4 7 2 2" xfId="6193"/>
    <cellStyle name="Normal 4 7 2 2 2" xfId="6194"/>
    <cellStyle name="Normal 4 7 2 3" xfId="6195"/>
    <cellStyle name="Normal 4 7 3" xfId="6196"/>
    <cellStyle name="Normal 4 7 3 2" xfId="6197"/>
    <cellStyle name="Normal 4 7 4" xfId="6198"/>
    <cellStyle name="Normal 4 7 4 2" xfId="6199"/>
    <cellStyle name="Normal 4 7 5" xfId="6200"/>
    <cellStyle name="Normal 4 7 5 2" xfId="6201"/>
    <cellStyle name="Normal 4 7 6" xfId="6202"/>
    <cellStyle name="Normal 4 8" xfId="6203"/>
    <cellStyle name="Normal 4 8 2" xfId="6204"/>
    <cellStyle name="Normal 4 8 2 2" xfId="6205"/>
    <cellStyle name="Normal 4 8 3" xfId="6206"/>
    <cellStyle name="Normal 4 8 3 2" xfId="6207"/>
    <cellStyle name="Normal 4 8 4" xfId="6208"/>
    <cellStyle name="Normal 4 8 4 2" xfId="6209"/>
    <cellStyle name="Normal 4 8 5" xfId="6210"/>
    <cellStyle name="Normal 4 8 5 2" xfId="6211"/>
    <cellStyle name="Normal 4 8 6" xfId="6212"/>
    <cellStyle name="Normal 4 9" xfId="6213"/>
    <cellStyle name="Normal 4 9 2" xfId="6214"/>
    <cellStyle name="Normal 4 9 2 2" xfId="6215"/>
    <cellStyle name="Normal 4 9 3" xfId="6216"/>
    <cellStyle name="Normal 4 9 3 2" xfId="6217"/>
    <cellStyle name="Normal 4 9 4" xfId="6218"/>
    <cellStyle name="Normal 4 9 4 2" xfId="6219"/>
    <cellStyle name="Normal 4 9 5" xfId="6220"/>
    <cellStyle name="Normal 4 9 5 2" xfId="6221"/>
    <cellStyle name="Normal 4 9 6" xfId="6222"/>
    <cellStyle name="Normal 40" xfId="6223"/>
    <cellStyle name="Normal 41" xfId="6224"/>
    <cellStyle name="Normal 42" xfId="6225"/>
    <cellStyle name="Normal 43" xfId="6226"/>
    <cellStyle name="Normal 44" xfId="6227"/>
    <cellStyle name="Normal 45" xfId="6228"/>
    <cellStyle name="Normal 46" xfId="6229"/>
    <cellStyle name="Normal 47" xfId="6230"/>
    <cellStyle name="Normal 48" xfId="6231"/>
    <cellStyle name="Normal 49" xfId="6232"/>
    <cellStyle name="Normal 49 2" xfId="6233"/>
    <cellStyle name="Normal 49 2 2" xfId="6234"/>
    <cellStyle name="Normal 49 3" xfId="6235"/>
    <cellStyle name="Normal 5" xfId="6236"/>
    <cellStyle name="Normal 5 2" xfId="6237"/>
    <cellStyle name="Normal 5 2 2" xfId="6238"/>
    <cellStyle name="Normal 5 2 2 2" xfId="6239"/>
    <cellStyle name="Normal 5 2 2 2 2" xfId="6240"/>
    <cellStyle name="Normal 5 2 2 2 2 2" xfId="6241"/>
    <cellStyle name="Normal 5 2 2 2 3" xfId="6242"/>
    <cellStyle name="Normal 5 2 2 3" xfId="6243"/>
    <cellStyle name="Normal 5 2 2 3 2" xfId="6244"/>
    <cellStyle name="Normal 5 2 2 4" xfId="6245"/>
    <cellStyle name="Normal 5 2 3" xfId="6246"/>
    <cellStyle name="Normal 5 2 3 2" xfId="6247"/>
    <cellStyle name="Normal 5 2 3 2 2" xfId="6248"/>
    <cellStyle name="Normal 5 2 3 3" xfId="6249"/>
    <cellStyle name="Normal 5 2 3 3 2" xfId="6250"/>
    <cellStyle name="Normal 5 2 3 4" xfId="6251"/>
    <cellStyle name="Normal 5 2 3 4 2" xfId="6252"/>
    <cellStyle name="Normal 5 2 3 5" xfId="6253"/>
    <cellStyle name="Normal 5 2 3 5 2" xfId="6254"/>
    <cellStyle name="Normal 5 2 3 6" xfId="6255"/>
    <cellStyle name="Normal 5 2 4" xfId="6256"/>
    <cellStyle name="Normal 5 2 4 2" xfId="6257"/>
    <cellStyle name="Normal 5 2 5" xfId="6258"/>
    <cellStyle name="Normal 5 2 6" xfId="6259"/>
    <cellStyle name="Normal 5 3" xfId="6260"/>
    <cellStyle name="Normal 5 3 2" xfId="6261"/>
    <cellStyle name="Normal 5 3 2 2" xfId="6262"/>
    <cellStyle name="Normal 5 3 2 2 2" xfId="6263"/>
    <cellStyle name="Normal 5 3 2 3" xfId="6264"/>
    <cellStyle name="Normal 5 3 3" xfId="6265"/>
    <cellStyle name="Normal 5 3 3 2" xfId="6266"/>
    <cellStyle name="Normal 5 3 4" xfId="6267"/>
    <cellStyle name="Normal 5 4" xfId="6268"/>
    <cellStyle name="Normal 5 4 2" xfId="6269"/>
    <cellStyle name="Normal 5 4 2 2" xfId="6270"/>
    <cellStyle name="Normal 5 4 3" xfId="6271"/>
    <cellStyle name="Normal 5 5" xfId="6272"/>
    <cellStyle name="Normal 5 5 2" xfId="6273"/>
    <cellStyle name="Normal 5 5 2 2" xfId="6274"/>
    <cellStyle name="Normal 5 5 3" xfId="6275"/>
    <cellStyle name="Normal 5 5 3 2" xfId="6276"/>
    <cellStyle name="Normal 5 5 4" xfId="6277"/>
    <cellStyle name="Normal 5 5 4 2" xfId="6278"/>
    <cellStyle name="Normal 5 5 5" xfId="6279"/>
    <cellStyle name="Normal 5 5 5 2" xfId="6280"/>
    <cellStyle name="Normal 5 5 6" xfId="6281"/>
    <cellStyle name="Normal 5 6" xfId="6282"/>
    <cellStyle name="Normal 5 6 2" xfId="6283"/>
    <cellStyle name="Normal 5 6 2 2" xfId="6284"/>
    <cellStyle name="Normal 5 6 3" xfId="6285"/>
    <cellStyle name="Normal 5 6 3 2" xfId="6286"/>
    <cellStyle name="Normal 5 6 4" xfId="6287"/>
    <cellStyle name="Normal 5 7" xfId="6288"/>
    <cellStyle name="Normal 5 7 2" xfId="6289"/>
    <cellStyle name="Normal 50" xfId="6290"/>
    <cellStyle name="Normal 50 2" xfId="6291"/>
    <cellStyle name="Normal 51" xfId="6292"/>
    <cellStyle name="Normal 51 2" xfId="6293"/>
    <cellStyle name="Normal 52" xfId="6294"/>
    <cellStyle name="Normal 53" xfId="6295"/>
    <cellStyle name="Normal 54" xfId="6296"/>
    <cellStyle name="Normal 55" xfId="6297"/>
    <cellStyle name="Normal 56" xfId="6298"/>
    <cellStyle name="Normal 57" xfId="6299"/>
    <cellStyle name="Normal 58" xfId="6300"/>
    <cellStyle name="Normal 59" xfId="6301"/>
    <cellStyle name="Normal 6" xfId="6302"/>
    <cellStyle name="Normal 6 2" xfId="6303"/>
    <cellStyle name="Normal 6 2 2" xfId="6304"/>
    <cellStyle name="Normal 6 3" xfId="6305"/>
    <cellStyle name="Normal 6 4" xfId="6306"/>
    <cellStyle name="Normal 6 5" xfId="6307"/>
    <cellStyle name="Normal 6 5 2" xfId="6308"/>
    <cellStyle name="Normal 6 5 2 2" xfId="6309"/>
    <cellStyle name="Normal 6 5 3" xfId="6310"/>
    <cellStyle name="Normal 6 5 3 2" xfId="6311"/>
    <cellStyle name="Normal 6 5 4" xfId="6312"/>
    <cellStyle name="Normal 6 5 4 2" xfId="6313"/>
    <cellStyle name="Normal 6 5 5" xfId="6314"/>
    <cellStyle name="Normal 6 5 5 2" xfId="6315"/>
    <cellStyle name="Normal 6 5 6" xfId="6316"/>
    <cellStyle name="Normal 6 6" xfId="6317"/>
    <cellStyle name="Normal 6 6 2" xfId="6318"/>
    <cellStyle name="Normal 6 6 2 2" xfId="6319"/>
    <cellStyle name="Normal 6 6 3" xfId="6320"/>
    <cellStyle name="Normal 6 6 3 2" xfId="6321"/>
    <cellStyle name="Normal 6 6 4" xfId="6322"/>
    <cellStyle name="Normal 6 7" xfId="6323"/>
    <cellStyle name="Normal 6 7 2" xfId="6324"/>
    <cellStyle name="Normal 60" xfId="6325"/>
    <cellStyle name="Normal 61" xfId="6326"/>
    <cellStyle name="Normal 62" xfId="6327"/>
    <cellStyle name="Normal 63" xfId="6328"/>
    <cellStyle name="Normal 64" xfId="6329"/>
    <cellStyle name="Normal 65" xfId="6330"/>
    <cellStyle name="Normal 66" xfId="6331"/>
    <cellStyle name="Normal 67" xfId="6332"/>
    <cellStyle name="Normal 67 2" xfId="6333"/>
    <cellStyle name="Normal 67 2 2" xfId="6334"/>
    <cellStyle name="Normal 67 3" xfId="6335"/>
    <cellStyle name="Normal 67 3 2" xfId="6336"/>
    <cellStyle name="Normal 67 4" xfId="6337"/>
    <cellStyle name="Normal 67 4 2" xfId="6338"/>
    <cellStyle name="Normal 67 5" xfId="6339"/>
    <cellStyle name="Normal 67 5 2" xfId="6340"/>
    <cellStyle name="Normal 67 6" xfId="6341"/>
    <cellStyle name="Normal 68" xfId="6342"/>
    <cellStyle name="Normal 68 2" xfId="6343"/>
    <cellStyle name="Normal 68 2 2" xfId="6344"/>
    <cellStyle name="Normal 68 3" xfId="6345"/>
    <cellStyle name="Normal 68 3 2" xfId="6346"/>
    <cellStyle name="Normal 68 4" xfId="6347"/>
    <cellStyle name="Normal 68 4 2" xfId="6348"/>
    <cellStyle name="Normal 68 5" xfId="6349"/>
    <cellStyle name="Normal 68 5 2" xfId="6350"/>
    <cellStyle name="Normal 68 6" xfId="6351"/>
    <cellStyle name="Normal 69" xfId="6352"/>
    <cellStyle name="Normal 69 2" xfId="6353"/>
    <cellStyle name="Normal 69 2 2" xfId="6354"/>
    <cellStyle name="Normal 69 3" xfId="6355"/>
    <cellStyle name="Normal 69 3 2" xfId="6356"/>
    <cellStyle name="Normal 69 4" xfId="6357"/>
    <cellStyle name="Normal 69 4 2" xfId="6358"/>
    <cellStyle name="Normal 69 5" xfId="6359"/>
    <cellStyle name="Normal 69 5 2" xfId="6360"/>
    <cellStyle name="Normal 69 6" xfId="6361"/>
    <cellStyle name="Normal 7" xfId="6362"/>
    <cellStyle name="Normal 7 2" xfId="6363"/>
    <cellStyle name="Normal 7 2 2" xfId="6364"/>
    <cellStyle name="Normal 7 2 2 2" xfId="6365"/>
    <cellStyle name="Normal 7 2 3" xfId="6366"/>
    <cellStyle name="Normal 7 3" xfId="6367"/>
    <cellStyle name="Normal 7 3 2" xfId="6368"/>
    <cellStyle name="Normal 7 4" xfId="6369"/>
    <cellStyle name="Normal 7 4 2" xfId="6370"/>
    <cellStyle name="Normal 7 5" xfId="6371"/>
    <cellStyle name="Normal 7 6" xfId="6372"/>
    <cellStyle name="Normal 70" xfId="6373"/>
    <cellStyle name="Normal 70 2" xfId="6374"/>
    <cellStyle name="Normal 71" xfId="6375"/>
    <cellStyle name="Normal 72" xfId="6376"/>
    <cellStyle name="Normal 72 2" xfId="6377"/>
    <cellStyle name="Normal 73" xfId="6378"/>
    <cellStyle name="Normal 73 2" xfId="6379"/>
    <cellStyle name="Normal 74" xfId="6380"/>
    <cellStyle name="Normal 74 2" xfId="6381"/>
    <cellStyle name="Normal 75" xfId="6382"/>
    <cellStyle name="Normal 75 2" xfId="6383"/>
    <cellStyle name="Normal 76" xfId="6384"/>
    <cellStyle name="Normal 76 2" xfId="6385"/>
    <cellStyle name="Normal 77" xfId="6386"/>
    <cellStyle name="Normal 77 2" xfId="6387"/>
    <cellStyle name="Normal 78" xfId="6388"/>
    <cellStyle name="Normal 78 2" xfId="6389"/>
    <cellStyle name="Normal 79" xfId="6390"/>
    <cellStyle name="Normal 79 2" xfId="6391"/>
    <cellStyle name="Normal 79 3" xfId="6392"/>
    <cellStyle name="Normal 8" xfId="6393"/>
    <cellStyle name="Normal 8 2" xfId="6394"/>
    <cellStyle name="Normal 8 3" xfId="6395"/>
    <cellStyle name="Normal 8 3 2" xfId="6396"/>
    <cellStyle name="Normal 8 3 2 2" xfId="6397"/>
    <cellStyle name="Normal 8 3 3" xfId="6398"/>
    <cellStyle name="Normal 8 3 3 2" xfId="6399"/>
    <cellStyle name="Normal 8 3 4" xfId="6400"/>
    <cellStyle name="Normal 8 3 4 2" xfId="6401"/>
    <cellStyle name="Normal 8 3 5" xfId="6402"/>
    <cellStyle name="Normal 8 3 5 2" xfId="6403"/>
    <cellStyle name="Normal 8 3 6" xfId="6404"/>
    <cellStyle name="Normal 8 4" xfId="6405"/>
    <cellStyle name="Normal 8 4 2" xfId="6406"/>
    <cellStyle name="Normal 8 4 2 2" xfId="6407"/>
    <cellStyle name="Normal 8 4 3" xfId="6408"/>
    <cellStyle name="Normal 8 4 3 2" xfId="6409"/>
    <cellStyle name="Normal 8 4 4" xfId="6410"/>
    <cellStyle name="Normal 8 5" xfId="6411"/>
    <cellStyle name="Normal 8 5 2" xfId="6412"/>
    <cellStyle name="Normal 80" xfId="6413"/>
    <cellStyle name="Normal 80 2" xfId="6414"/>
    <cellStyle name="Normal 80 3" xfId="6415"/>
    <cellStyle name="Normal 81" xfId="6416"/>
    <cellStyle name="Normal 81 2" xfId="6417"/>
    <cellStyle name="Normal 82" xfId="6418"/>
    <cellStyle name="Normal 82 2" xfId="6419"/>
    <cellStyle name="Normal 83" xfId="6420"/>
    <cellStyle name="Normal 84" xfId="6421"/>
    <cellStyle name="Normal 85" xfId="6422"/>
    <cellStyle name="Normal 86" xfId="6423"/>
    <cellStyle name="Normal 87" xfId="6424"/>
    <cellStyle name="Normal 88" xfId="6425"/>
    <cellStyle name="Normal 89" xfId="6426"/>
    <cellStyle name="Normal 9" xfId="6427"/>
    <cellStyle name="Normal 9 2" xfId="6428"/>
    <cellStyle name="Normal 9 3" xfId="6429"/>
    <cellStyle name="Normal 9 4" xfId="6430"/>
    <cellStyle name="Normal 9 4 2" xfId="6431"/>
    <cellStyle name="Normal 9 4 2 2" xfId="6432"/>
    <cellStyle name="Normal 9 4 3" xfId="6433"/>
    <cellStyle name="Normal 9 4 3 2" xfId="6434"/>
    <cellStyle name="Normal 9 4 4" xfId="6435"/>
    <cellStyle name="Normal 9 4 4 2" xfId="6436"/>
    <cellStyle name="Normal 9 4 5" xfId="6437"/>
    <cellStyle name="Normal 9 4 5 2" xfId="6438"/>
    <cellStyle name="Normal 9 4 6" xfId="6439"/>
    <cellStyle name="Normal 9 5" xfId="6440"/>
    <cellStyle name="Normal 9 5 2" xfId="6441"/>
    <cellStyle name="Normal 9 5 2 2" xfId="6442"/>
    <cellStyle name="Normal 9 5 3" xfId="6443"/>
    <cellStyle name="Normal 9 5 3 2" xfId="6444"/>
    <cellStyle name="Normal 9 5 4" xfId="6445"/>
    <cellStyle name="Normal 9 6" xfId="6446"/>
    <cellStyle name="Normal 9 6 2" xfId="6447"/>
    <cellStyle name="Normal 90" xfId="6448"/>
    <cellStyle name="Normal 91" xfId="6449"/>
    <cellStyle name="Normal 92" xfId="6450"/>
    <cellStyle name="Normal 93" xfId="6451"/>
    <cellStyle name="Normal 94" xfId="6452"/>
    <cellStyle name="Normal 95" xfId="6453"/>
    <cellStyle name="Normal 96" xfId="6454"/>
    <cellStyle name="Normal 97" xfId="6455"/>
    <cellStyle name="Normal 98" xfId="6456"/>
    <cellStyle name="Normal 99" xfId="6457"/>
    <cellStyle name="Normal latifa" xfId="6458"/>
    <cellStyle name="Normál_Design" xfId="6459"/>
    <cellStyle name="Normale 2" xfId="6460"/>
    <cellStyle name="Normale 3" xfId="6461"/>
    <cellStyle name="Normale_(48)01BIS" xfId="6462"/>
    <cellStyle name="Normalm_ComCiv" xfId="6463"/>
    <cellStyle name="normální_ŘP " xfId="6464"/>
    <cellStyle name="Normalny_ic_sintesi" xfId="6465"/>
    <cellStyle name="Nota" xfId="6466"/>
    <cellStyle name="Nota 2" xfId="6467"/>
    <cellStyle name="Notas 2" xfId="6468"/>
    <cellStyle name="Notas 3" xfId="6469"/>
    <cellStyle name="Note" xfId="6470"/>
    <cellStyle name="Note 10" xfId="6471"/>
    <cellStyle name="Note 10 2" xfId="6472"/>
    <cellStyle name="Note 2" xfId="6473"/>
    <cellStyle name="Note 2 2" xfId="6474"/>
    <cellStyle name="Note 2 2 2" xfId="6475"/>
    <cellStyle name="Note 2 2 2 2" xfId="6476"/>
    <cellStyle name="Note 2 2 3" xfId="6477"/>
    <cellStyle name="Note 2 2 3 2" xfId="6478"/>
    <cellStyle name="Note 2 2 4" xfId="6479"/>
    <cellStyle name="Note 2 3" xfId="6480"/>
    <cellStyle name="Note 2 3 2" xfId="6481"/>
    <cellStyle name="Note 2 4" xfId="6482"/>
    <cellStyle name="Note 2 4 2" xfId="6483"/>
    <cellStyle name="Note 2 5" xfId="6484"/>
    <cellStyle name="Note 2 5 2" xfId="6485"/>
    <cellStyle name="Note 2 6" xfId="6486"/>
    <cellStyle name="Note 2 6 2" xfId="6487"/>
    <cellStyle name="Note 2 7" xfId="6488"/>
    <cellStyle name="Note 3" xfId="6489"/>
    <cellStyle name="Note 3 2" xfId="6490"/>
    <cellStyle name="Note 3 2 2" xfId="6491"/>
    <cellStyle name="Note 3 2 2 2" xfId="6492"/>
    <cellStyle name="Note 3 2 3" xfId="6493"/>
    <cellStyle name="Note 3 2 3 2" xfId="6494"/>
    <cellStyle name="Note 3 2 4" xfId="6495"/>
    <cellStyle name="Note 3 3" xfId="6496"/>
    <cellStyle name="Note 3 3 2" xfId="6497"/>
    <cellStyle name="Note 3 4" xfId="6498"/>
    <cellStyle name="Note 3 4 2" xfId="6499"/>
    <cellStyle name="Note 3 5" xfId="6500"/>
    <cellStyle name="Note 3 5 2" xfId="6501"/>
    <cellStyle name="Note 3 6" xfId="6502"/>
    <cellStyle name="Note 3 6 2" xfId="6503"/>
    <cellStyle name="Note 3 7" xfId="6504"/>
    <cellStyle name="Note 4" xfId="6505"/>
    <cellStyle name="Note 4 2" xfId="6506"/>
    <cellStyle name="Note 4 2 2" xfId="6507"/>
    <cellStyle name="Note 4 2 2 2" xfId="6508"/>
    <cellStyle name="Note 4 2 3" xfId="6509"/>
    <cellStyle name="Note 4 2 3 2" xfId="6510"/>
    <cellStyle name="Note 4 2 4" xfId="6511"/>
    <cellStyle name="Note 4 3" xfId="6512"/>
    <cellStyle name="Note 4 3 2" xfId="6513"/>
    <cellStyle name="Note 4 4" xfId="6514"/>
    <cellStyle name="Note 4 4 2" xfId="6515"/>
    <cellStyle name="Note 4 5" xfId="6516"/>
    <cellStyle name="Note 4 5 2" xfId="6517"/>
    <cellStyle name="Note 4 6" xfId="6518"/>
    <cellStyle name="Note 4 6 2" xfId="6519"/>
    <cellStyle name="Note 4 7" xfId="6520"/>
    <cellStyle name="Note 5" xfId="6521"/>
    <cellStyle name="Note 5 2" xfId="6522"/>
    <cellStyle name="Note 5 2 2" xfId="6523"/>
    <cellStyle name="Note 5 2 2 2" xfId="6524"/>
    <cellStyle name="Note 5 2 3" xfId="6525"/>
    <cellStyle name="Note 5 2 3 2" xfId="6526"/>
    <cellStyle name="Note 5 2 4" xfId="6527"/>
    <cellStyle name="Note 5 3" xfId="6528"/>
    <cellStyle name="Note 5 3 2" xfId="6529"/>
    <cellStyle name="Note 5 4" xfId="6530"/>
    <cellStyle name="Note 5 4 2" xfId="6531"/>
    <cellStyle name="Note 5 5" xfId="6532"/>
    <cellStyle name="Note 5 5 2" xfId="6533"/>
    <cellStyle name="Note 5 6" xfId="6534"/>
    <cellStyle name="Note 5 6 2" xfId="6535"/>
    <cellStyle name="Note 5 7" xfId="6536"/>
    <cellStyle name="Note 6" xfId="6537"/>
    <cellStyle name="Note 6 2" xfId="6538"/>
    <cellStyle name="Note 6 2 2" xfId="6539"/>
    <cellStyle name="Note 6 2 2 2" xfId="6540"/>
    <cellStyle name="Note 6 2 3" xfId="6541"/>
    <cellStyle name="Note 6 2 3 2" xfId="6542"/>
    <cellStyle name="Note 6 2 4" xfId="6543"/>
    <cellStyle name="Note 6 3" xfId="6544"/>
    <cellStyle name="Note 6 3 2" xfId="6545"/>
    <cellStyle name="Note 6 4" xfId="6546"/>
    <cellStyle name="Note 6 4 2" xfId="6547"/>
    <cellStyle name="Note 6 5" xfId="6548"/>
    <cellStyle name="Note 6 5 2" xfId="6549"/>
    <cellStyle name="Note 6 6" xfId="6550"/>
    <cellStyle name="Note 6 6 2" xfId="6551"/>
    <cellStyle name="Note 6 7" xfId="6552"/>
    <cellStyle name="Note 7" xfId="6553"/>
    <cellStyle name="Note 7 2" xfId="6554"/>
    <cellStyle name="Note 7 2 2" xfId="6555"/>
    <cellStyle name="Note 7 2 2 2" xfId="6556"/>
    <cellStyle name="Note 7 2 3" xfId="6557"/>
    <cellStyle name="Note 7 2 3 2" xfId="6558"/>
    <cellStyle name="Note 7 2 4" xfId="6559"/>
    <cellStyle name="Note 7 3" xfId="6560"/>
    <cellStyle name="Note 7 3 2" xfId="6561"/>
    <cellStyle name="Note 7 4" xfId="6562"/>
    <cellStyle name="Note 7 4 2" xfId="6563"/>
    <cellStyle name="Note 7 5" xfId="6564"/>
    <cellStyle name="Note 7 5 2" xfId="6565"/>
    <cellStyle name="Note 7 6" xfId="6566"/>
    <cellStyle name="Note 7 6 2" xfId="6567"/>
    <cellStyle name="Note 7 7" xfId="6568"/>
    <cellStyle name="Note 8" xfId="6569"/>
    <cellStyle name="Note 8 2" xfId="6570"/>
    <cellStyle name="Note 8 2 2" xfId="6571"/>
    <cellStyle name="Note 8 3" xfId="6572"/>
    <cellStyle name="Note 8 3 2" xfId="6573"/>
    <cellStyle name="Note 8 4" xfId="6574"/>
    <cellStyle name="Note 8 4 2" xfId="6575"/>
    <cellStyle name="Note 8 5" xfId="6576"/>
    <cellStyle name="Note 9" xfId="6577"/>
    <cellStyle name="Note 9 2" xfId="6578"/>
    <cellStyle name="Notiz 2" xfId="6579"/>
    <cellStyle name="Notiz 2 2" xfId="6580"/>
    <cellStyle name="Notiz 2 2 2" xfId="6581"/>
    <cellStyle name="Notiz 2 2 2 2" xfId="6582"/>
    <cellStyle name="Notiz 2 2 3" xfId="6583"/>
    <cellStyle name="Notiz 2 2 3 2" xfId="6584"/>
    <cellStyle name="Notiz 2 2 4" xfId="6585"/>
    <cellStyle name="Notiz 2 2 4 2" xfId="6586"/>
    <cellStyle name="Notiz 2 2 5" xfId="6587"/>
    <cellStyle name="Notiz 2 2 5 2" xfId="6588"/>
    <cellStyle name="Notiz 2 2 6" xfId="6589"/>
    <cellStyle name="Notiz 2 3" xfId="6590"/>
    <cellStyle name="Notiz 2 3 2" xfId="6591"/>
    <cellStyle name="Notiz 2 3 2 2" xfId="6592"/>
    <cellStyle name="Notiz 2 3 3" xfId="6593"/>
    <cellStyle name="Notiz 2 3 3 2" xfId="6594"/>
    <cellStyle name="Notiz 2 3 4" xfId="6595"/>
    <cellStyle name="Notiz 2 4" xfId="6596"/>
    <cellStyle name="Notiz 2 4 2" xfId="6597"/>
    <cellStyle name="Notiz 2 5" xfId="6598"/>
    <cellStyle name="Notiz 2 5 2" xfId="6599"/>
    <cellStyle name="Notiz 2 6" xfId="6600"/>
    <cellStyle name="Notiz 2 6 2" xfId="6601"/>
    <cellStyle name="Notiz 2 7" xfId="6602"/>
    <cellStyle name="Notiz 2 7 2" xfId="6603"/>
    <cellStyle name="Notiz 2 8" xfId="6604"/>
    <cellStyle name="Notiz 3" xfId="6605"/>
    <cellStyle name="Notiz 3 2" xfId="6606"/>
    <cellStyle name="Notiz 3 2 2" xfId="6607"/>
    <cellStyle name="Notiz 3 2 2 2" xfId="6608"/>
    <cellStyle name="Notiz 3 2 3" xfId="6609"/>
    <cellStyle name="Notiz 3 2 3 2" xfId="6610"/>
    <cellStyle name="Notiz 3 2 4" xfId="6611"/>
    <cellStyle name="Notiz 3 2 4 2" xfId="6612"/>
    <cellStyle name="Notiz 3 2 5" xfId="6613"/>
    <cellStyle name="Notiz 3 2 5 2" xfId="6614"/>
    <cellStyle name="Notiz 3 2 6" xfId="6615"/>
    <cellStyle name="Notiz 3 3" xfId="6616"/>
    <cellStyle name="Notiz 3 3 2" xfId="6617"/>
    <cellStyle name="Notiz 3 3 2 2" xfId="6618"/>
    <cellStyle name="Notiz 3 3 3" xfId="6619"/>
    <cellStyle name="Notiz 3 3 3 2" xfId="6620"/>
    <cellStyle name="Notiz 3 3 4" xfId="6621"/>
    <cellStyle name="Notiz 3 4" xfId="6622"/>
    <cellStyle name="Notiz 3 4 2" xfId="6623"/>
    <cellStyle name="Notiz 3 5" xfId="6624"/>
    <cellStyle name="Notiz 3 5 2" xfId="6625"/>
    <cellStyle name="Notiz 3 6" xfId="6626"/>
    <cellStyle name="Notiz 3 6 2" xfId="6627"/>
    <cellStyle name="Notiz 3 7" xfId="6628"/>
    <cellStyle name="Notiz 3 7 2" xfId="6629"/>
    <cellStyle name="Notiz 3 8" xfId="6630"/>
    <cellStyle name="Notiz 4" xfId="6631"/>
    <cellStyle name="Notiz 4 2" xfId="6632"/>
    <cellStyle name="Notiz 4 2 2" xfId="6633"/>
    <cellStyle name="Notiz 4 2 2 2" xfId="6634"/>
    <cellStyle name="Notiz 4 2 3" xfId="6635"/>
    <cellStyle name="Notiz 4 2 3 2" xfId="6636"/>
    <cellStyle name="Notiz 4 2 4" xfId="6637"/>
    <cellStyle name="Notiz 4 2 4 2" xfId="6638"/>
    <cellStyle name="Notiz 4 2 5" xfId="6639"/>
    <cellStyle name="Notiz 4 2 5 2" xfId="6640"/>
    <cellStyle name="Notiz 4 2 6" xfId="6641"/>
    <cellStyle name="Notiz 4 3" xfId="6642"/>
    <cellStyle name="Notiz 4 3 2" xfId="6643"/>
    <cellStyle name="Notiz 4 3 2 2" xfId="6644"/>
    <cellStyle name="Notiz 4 3 3" xfId="6645"/>
    <cellStyle name="Notiz 4 3 3 2" xfId="6646"/>
    <cellStyle name="Notiz 4 3 4" xfId="6647"/>
    <cellStyle name="Notiz 4 4" xfId="6648"/>
    <cellStyle name="Notiz 4 4 2" xfId="6649"/>
    <cellStyle name="Notiz 4 5" xfId="6650"/>
    <cellStyle name="Notiz 4 5 2" xfId="6651"/>
    <cellStyle name="Notiz 4 6" xfId="6652"/>
    <cellStyle name="Notiz 4 6 2" xfId="6653"/>
    <cellStyle name="Notiz 4 7" xfId="6654"/>
    <cellStyle name="Notiz 4 7 2" xfId="6655"/>
    <cellStyle name="Notiz 4 8" xfId="6656"/>
    <cellStyle name="NumPagina" xfId="6657"/>
    <cellStyle name="NumPagina 2" xfId="6658"/>
    <cellStyle name="Œ…‹æØ‚è [0.00]_!!!GO" xfId="6659"/>
    <cellStyle name="Œ…‹æØ‚è_!!!GO" xfId="6660"/>
    <cellStyle name="OMB.1" xfId="6661"/>
    <cellStyle name="OMB.2" xfId="6662"/>
    <cellStyle name="OMB.2 2" xfId="6663"/>
    <cellStyle name="ooza" xfId="6664"/>
    <cellStyle name="Option_Added_Cont_Desc" xfId="6665"/>
    <cellStyle name="Output" xfId="6666"/>
    <cellStyle name="Output 2" xfId="6667"/>
    <cellStyle name="Output 3" xfId="6668"/>
    <cellStyle name="paint" xfId="6669"/>
    <cellStyle name="Parentesi smart" xfId="6670"/>
    <cellStyle name="per.style" xfId="6671"/>
    <cellStyle name="per.style 2" xfId="6672"/>
    <cellStyle name="Perc1" xfId="6673"/>
    <cellStyle name="Perc2" xfId="6674"/>
    <cellStyle name="Percent" xfId="6675"/>
    <cellStyle name="Percent (0.0)" xfId="6676"/>
    <cellStyle name="Percent (0.0) 2" xfId="6677"/>
    <cellStyle name="Percent (0.0) 3" xfId="6678"/>
    <cellStyle name="Percent [0]" xfId="6679"/>
    <cellStyle name="Percent [0] 2" xfId="6680"/>
    <cellStyle name="Percent [0] 2 2" xfId="6681"/>
    <cellStyle name="Percent [0] 3" xfId="6682"/>
    <cellStyle name="Percent [00]" xfId="6683"/>
    <cellStyle name="Percent [00] 2" xfId="6684"/>
    <cellStyle name="Percent [00] 2 2" xfId="6685"/>
    <cellStyle name="Percent [00] 3" xfId="6686"/>
    <cellStyle name="Percent [2]" xfId="6687"/>
    <cellStyle name="Percent [2] 2" xfId="6688"/>
    <cellStyle name="Percent [2] 2 2" xfId="6689"/>
    <cellStyle name="Percent 10" xfId="6690"/>
    <cellStyle name="Percent 11" xfId="6691"/>
    <cellStyle name="Percent 12" xfId="6692"/>
    <cellStyle name="Percent 2" xfId="6693"/>
    <cellStyle name="Percent 2 2" xfId="6694"/>
    <cellStyle name="Percent 2 2 2" xfId="6695"/>
    <cellStyle name="Percent 2 2 2 2" xfId="6696"/>
    <cellStyle name="Percent 2 2 2 2 2" xfId="6697"/>
    <cellStyle name="Percent 2 2 2 3" xfId="6698"/>
    <cellStyle name="Percent 2 2 3" xfId="6699"/>
    <cellStyle name="Percent 2 2 3 2" xfId="6700"/>
    <cellStyle name="Percent 2 2 4" xfId="6701"/>
    <cellStyle name="Percent 2 2 5" xfId="6702"/>
    <cellStyle name="Percent 2 3" xfId="6703"/>
    <cellStyle name="Percent 2 3 2" xfId="6704"/>
    <cellStyle name="Percent 2 3 2 2" xfId="6705"/>
    <cellStyle name="Percent 2 3 2 3" xfId="6706"/>
    <cellStyle name="Percent 2 3 3" xfId="6707"/>
    <cellStyle name="Percent 2 3 4" xfId="6708"/>
    <cellStyle name="Percent 2 4" xfId="6709"/>
    <cellStyle name="Percent 2 4 2" xfId="6710"/>
    <cellStyle name="Percent 2 4 2 2" xfId="6711"/>
    <cellStyle name="Percent 2 4 3" xfId="6712"/>
    <cellStyle name="Percent 2 5" xfId="6713"/>
    <cellStyle name="Percent 2 5 2" xfId="6714"/>
    <cellStyle name="Percent 2 5 3" xfId="6715"/>
    <cellStyle name="Percent 2 6" xfId="6716"/>
    <cellStyle name="Percent 2 7" xfId="6717"/>
    <cellStyle name="Percent 3" xfId="6718"/>
    <cellStyle name="Percent 3 2" xfId="6719"/>
    <cellStyle name="Percent 3 2 2" xfId="6720"/>
    <cellStyle name="Percent 3 2 2 2" xfId="6721"/>
    <cellStyle name="Percent 3 2 3" xfId="6722"/>
    <cellStyle name="Percent 3 3" xfId="6723"/>
    <cellStyle name="Percent 3 3 2" xfId="6724"/>
    <cellStyle name="Percent 3 4" xfId="6725"/>
    <cellStyle name="Percent 3 4 2" xfId="6726"/>
    <cellStyle name="Percent 3 5" xfId="6727"/>
    <cellStyle name="Percent 3 6" xfId="6728"/>
    <cellStyle name="Percent 4" xfId="6729"/>
    <cellStyle name="Percent 4 2" xfId="6730"/>
    <cellStyle name="Percent 4 2 2" xfId="6731"/>
    <cellStyle name="Percent 4 3" xfId="6732"/>
    <cellStyle name="Percent 5" xfId="6733"/>
    <cellStyle name="Percent 5 2" xfId="6734"/>
    <cellStyle name="Percent 5 2 2" xfId="6735"/>
    <cellStyle name="Percent 5 3" xfId="6736"/>
    <cellStyle name="Percent 6" xfId="6737"/>
    <cellStyle name="Percent 7" xfId="6738"/>
    <cellStyle name="Percent 8" xfId="6739"/>
    <cellStyle name="Percent 9" xfId="6740"/>
    <cellStyle name="Percent_!!!GO" xfId="6741"/>
    <cellStyle name="PERCENTAGE" xfId="6742"/>
    <cellStyle name="PERCENTAGE 2" xfId="6743"/>
    <cellStyle name="PERCENTAGE 3" xfId="6744"/>
    <cellStyle name="PERCENTUAL" xfId="6745"/>
    <cellStyle name="Percentuale ,00" xfId="6746"/>
    <cellStyle name="Percentuale 2" xfId="6747"/>
    <cellStyle name="Percentuale_DB Inv cto lavoro 28-07-02_v3" xfId="6748"/>
    <cellStyle name="PillarData" xfId="6749"/>
    <cellStyle name="PillarData 2" xfId="6750"/>
    <cellStyle name="PillarData 2 2" xfId="6751"/>
    <cellStyle name="PillarData 3" xfId="6752"/>
    <cellStyle name="PillarData 4" xfId="6753"/>
    <cellStyle name="PillarHeading" xfId="6754"/>
    <cellStyle name="PillarHeading 2" xfId="6755"/>
    <cellStyle name="PillarHeading 3" xfId="6756"/>
    <cellStyle name="PillarText" xfId="6757"/>
    <cellStyle name="PillarText 2" xfId="6758"/>
    <cellStyle name="PillarText 2 2" xfId="6759"/>
    <cellStyle name="PillarText 3" xfId="6760"/>
    <cellStyle name="PillarText 4" xfId="6761"/>
    <cellStyle name="PONTO" xfId="6762"/>
    <cellStyle name="Porcentagem_DAYDAY1" xfId="6763"/>
    <cellStyle name="Pourcentage [2]" xfId="6764"/>
    <cellStyle name="Pourcentage 10" xfId="6765"/>
    <cellStyle name="Pourcentage 10 2" xfId="6766"/>
    <cellStyle name="Pourcentage 10 2 2" xfId="6767"/>
    <cellStyle name="Pourcentage 10 3" xfId="6768"/>
    <cellStyle name="Pourcentage 10 3 2" xfId="6769"/>
    <cellStyle name="Pourcentage 10 4" xfId="6770"/>
    <cellStyle name="Pourcentage 10 4 2" xfId="6771"/>
    <cellStyle name="Pourcentage 10 5" xfId="6772"/>
    <cellStyle name="Pourcentage 10 5 2" xfId="6773"/>
    <cellStyle name="Pourcentage 10 6" xfId="6774"/>
    <cellStyle name="Pourcentage 11" xfId="6775"/>
    <cellStyle name="Pourcentage 12" xfId="6776"/>
    <cellStyle name="Pourcentage 12 2" xfId="6777"/>
    <cellStyle name="Pourcentage 2" xfId="6778"/>
    <cellStyle name="Pourcentage 2 2" xfId="6779"/>
    <cellStyle name="Pourcentage 2 2 2" xfId="6780"/>
    <cellStyle name="Pourcentage 2 2 3" xfId="6781"/>
    <cellStyle name="Pourcentage 2 2 4" xfId="6782"/>
    <cellStyle name="Pourcentage 2 2 5" xfId="6783"/>
    <cellStyle name="Pourcentage 2 2 5 2" xfId="6784"/>
    <cellStyle name="Pourcentage 2 2 5 2 2" xfId="6785"/>
    <cellStyle name="Pourcentage 2 2 5 3" xfId="6786"/>
    <cellStyle name="Pourcentage 2 2 5 3 2" xfId="6787"/>
    <cellStyle name="Pourcentage 2 2 5 4" xfId="6788"/>
    <cellStyle name="Pourcentage 2 2 5 4 2" xfId="6789"/>
    <cellStyle name="Pourcentage 2 2 5 5" xfId="6790"/>
    <cellStyle name="Pourcentage 2 2 5 5 2" xfId="6791"/>
    <cellStyle name="Pourcentage 2 2 5 6" xfId="6792"/>
    <cellStyle name="Pourcentage 2 2 6" xfId="6793"/>
    <cellStyle name="Pourcentage 2 2 6 2" xfId="6794"/>
    <cellStyle name="Pourcentage 2 2 6 2 2" xfId="6795"/>
    <cellStyle name="Pourcentage 2 2 6 3" xfId="6796"/>
    <cellStyle name="Pourcentage 2 2 6 3 2" xfId="6797"/>
    <cellStyle name="Pourcentage 2 2 6 4" xfId="6798"/>
    <cellStyle name="Pourcentage 2 3" xfId="6799"/>
    <cellStyle name="Pourcentage 2 4" xfId="6800"/>
    <cellStyle name="Pourcentage 2 5" xfId="6801"/>
    <cellStyle name="Pourcentage 2 6" xfId="6802"/>
    <cellStyle name="Pourcentage 2 6 2" xfId="6803"/>
    <cellStyle name="Pourcentage 2 6 2 2" xfId="6804"/>
    <cellStyle name="Pourcentage 2 6 3" xfId="6805"/>
    <cellStyle name="Pourcentage 2 6 3 2" xfId="6806"/>
    <cellStyle name="Pourcentage 2 6 4" xfId="6807"/>
    <cellStyle name="Pourcentage 2 6 4 2" xfId="6808"/>
    <cellStyle name="Pourcentage 2 6 5" xfId="6809"/>
    <cellStyle name="Pourcentage 2 6 5 2" xfId="6810"/>
    <cellStyle name="Pourcentage 2 6 6" xfId="6811"/>
    <cellStyle name="Pourcentage 2 7" xfId="6812"/>
    <cellStyle name="Pourcentage 2 7 2" xfId="6813"/>
    <cellStyle name="Pourcentage 2 7 2 2" xfId="6814"/>
    <cellStyle name="Pourcentage 2 7 3" xfId="6815"/>
    <cellStyle name="Pourcentage 2 7 3 2" xfId="6816"/>
    <cellStyle name="Pourcentage 2 7 4" xfId="6817"/>
    <cellStyle name="Pourcentage 3" xfId="6818"/>
    <cellStyle name="Pourcentage 3 2" xfId="6819"/>
    <cellStyle name="Pourcentage 3 2 2" xfId="6820"/>
    <cellStyle name="Pourcentage 3 3" xfId="6821"/>
    <cellStyle name="Pourcentage 3 4" xfId="6822"/>
    <cellStyle name="Pourcentage 4" xfId="6823"/>
    <cellStyle name="Pourcentage 4 2" xfId="6824"/>
    <cellStyle name="Pourcentage 4 3" xfId="6825"/>
    <cellStyle name="Pourcentage 5" xfId="6826"/>
    <cellStyle name="Pourcentage 5 10" xfId="6827"/>
    <cellStyle name="Pourcentage 5 10 2" xfId="6828"/>
    <cellStyle name="Pourcentage 5 11" xfId="6829"/>
    <cellStyle name="Pourcentage 5 11 2" xfId="6830"/>
    <cellStyle name="Pourcentage 5 12" xfId="6831"/>
    <cellStyle name="Pourcentage 5 12 2" xfId="6832"/>
    <cellStyle name="Pourcentage 5 13" xfId="6833"/>
    <cellStyle name="Pourcentage 5 2" xfId="6834"/>
    <cellStyle name="Pourcentage 5 2 10" xfId="6835"/>
    <cellStyle name="Pourcentage 5 2 10 2" xfId="6836"/>
    <cellStyle name="Pourcentage 5 2 11" xfId="6837"/>
    <cellStyle name="Pourcentage 5 2 11 2" xfId="6838"/>
    <cellStyle name="Pourcentage 5 2 12" xfId="6839"/>
    <cellStyle name="Pourcentage 5 2 2" xfId="6840"/>
    <cellStyle name="Pourcentage 5 2 3" xfId="6841"/>
    <cellStyle name="Pourcentage 5 2 3 10" xfId="6842"/>
    <cellStyle name="Pourcentage 5 2 3 2" xfId="6843"/>
    <cellStyle name="Pourcentage 5 2 3 2 2" xfId="6844"/>
    <cellStyle name="Pourcentage 5 2 3 2 2 2" xfId="6845"/>
    <cellStyle name="Pourcentage 5 2 3 2 3" xfId="6846"/>
    <cellStyle name="Pourcentage 5 2 3 2 3 2" xfId="6847"/>
    <cellStyle name="Pourcentage 5 2 3 2 4" xfId="6848"/>
    <cellStyle name="Pourcentage 5 2 3 2 4 2" xfId="6849"/>
    <cellStyle name="Pourcentage 5 2 3 2 5" xfId="6850"/>
    <cellStyle name="Pourcentage 5 2 3 2 5 2" xfId="6851"/>
    <cellStyle name="Pourcentage 5 2 3 2 6" xfId="6852"/>
    <cellStyle name="Pourcentage 5 2 3 3" xfId="6853"/>
    <cellStyle name="Pourcentage 5 2 3 3 2" xfId="6854"/>
    <cellStyle name="Pourcentage 5 2 3 3 2 2" xfId="6855"/>
    <cellStyle name="Pourcentage 5 2 3 3 3" xfId="6856"/>
    <cellStyle name="Pourcentage 5 2 3 3 3 2" xfId="6857"/>
    <cellStyle name="Pourcentage 5 2 3 3 4" xfId="6858"/>
    <cellStyle name="Pourcentage 5 2 3 3 4 2" xfId="6859"/>
    <cellStyle name="Pourcentage 5 2 3 3 5" xfId="6860"/>
    <cellStyle name="Pourcentage 5 2 3 3 5 2" xfId="6861"/>
    <cellStyle name="Pourcentage 5 2 3 3 6" xfId="6862"/>
    <cellStyle name="Pourcentage 5 2 3 4" xfId="6863"/>
    <cellStyle name="Pourcentage 5 2 3 4 2" xfId="6864"/>
    <cellStyle name="Pourcentage 5 2 3 4 2 2" xfId="6865"/>
    <cellStyle name="Pourcentage 5 2 3 4 3" xfId="6866"/>
    <cellStyle name="Pourcentage 5 2 3 4 3 2" xfId="6867"/>
    <cellStyle name="Pourcentage 5 2 3 4 4" xfId="6868"/>
    <cellStyle name="Pourcentage 5 2 3 4 4 2" xfId="6869"/>
    <cellStyle name="Pourcentage 5 2 3 4 5" xfId="6870"/>
    <cellStyle name="Pourcentage 5 2 3 4 5 2" xfId="6871"/>
    <cellStyle name="Pourcentage 5 2 3 4 6" xfId="6872"/>
    <cellStyle name="Pourcentage 5 2 3 5" xfId="6873"/>
    <cellStyle name="Pourcentage 5 2 3 5 2" xfId="6874"/>
    <cellStyle name="Pourcentage 5 2 3 5 2 2" xfId="6875"/>
    <cellStyle name="Pourcentage 5 2 3 5 3" xfId="6876"/>
    <cellStyle name="Pourcentage 5 2 3 5 3 2" xfId="6877"/>
    <cellStyle name="Pourcentage 5 2 3 5 4" xfId="6878"/>
    <cellStyle name="Pourcentage 5 2 3 5 4 2" xfId="6879"/>
    <cellStyle name="Pourcentage 5 2 3 5 5" xfId="6880"/>
    <cellStyle name="Pourcentage 5 2 3 5 5 2" xfId="6881"/>
    <cellStyle name="Pourcentage 5 2 3 5 6" xfId="6882"/>
    <cellStyle name="Pourcentage 5 2 3 6" xfId="6883"/>
    <cellStyle name="Pourcentage 5 2 3 6 2" xfId="6884"/>
    <cellStyle name="Pourcentage 5 2 3 7" xfId="6885"/>
    <cellStyle name="Pourcentage 5 2 3 7 2" xfId="6886"/>
    <cellStyle name="Pourcentage 5 2 3 8" xfId="6887"/>
    <cellStyle name="Pourcentage 5 2 3 8 2" xfId="6888"/>
    <cellStyle name="Pourcentage 5 2 3 9" xfId="6889"/>
    <cellStyle name="Pourcentage 5 2 3 9 2" xfId="6890"/>
    <cellStyle name="Pourcentage 5 2 4" xfId="6891"/>
    <cellStyle name="Pourcentage 5 2 4 2" xfId="6892"/>
    <cellStyle name="Pourcentage 5 2 4 2 2" xfId="6893"/>
    <cellStyle name="Pourcentage 5 2 4 3" xfId="6894"/>
    <cellStyle name="Pourcentage 5 2 4 3 2" xfId="6895"/>
    <cellStyle name="Pourcentage 5 2 4 4" xfId="6896"/>
    <cellStyle name="Pourcentage 5 2 4 4 2" xfId="6897"/>
    <cellStyle name="Pourcentage 5 2 4 5" xfId="6898"/>
    <cellStyle name="Pourcentage 5 2 4 5 2" xfId="6899"/>
    <cellStyle name="Pourcentage 5 2 4 6" xfId="6900"/>
    <cellStyle name="Pourcentage 5 2 5" xfId="6901"/>
    <cellStyle name="Pourcentage 5 2 5 2" xfId="6902"/>
    <cellStyle name="Pourcentage 5 2 5 2 2" xfId="6903"/>
    <cellStyle name="Pourcentage 5 2 5 3" xfId="6904"/>
    <cellStyle name="Pourcentage 5 2 5 3 2" xfId="6905"/>
    <cellStyle name="Pourcentage 5 2 5 4" xfId="6906"/>
    <cellStyle name="Pourcentage 5 2 5 4 2" xfId="6907"/>
    <cellStyle name="Pourcentage 5 2 5 5" xfId="6908"/>
    <cellStyle name="Pourcentage 5 2 5 5 2" xfId="6909"/>
    <cellStyle name="Pourcentage 5 2 5 6" xfId="6910"/>
    <cellStyle name="Pourcentage 5 2 6" xfId="6911"/>
    <cellStyle name="Pourcentage 5 2 6 2" xfId="6912"/>
    <cellStyle name="Pourcentage 5 2 6 2 2" xfId="6913"/>
    <cellStyle name="Pourcentage 5 2 6 3" xfId="6914"/>
    <cellStyle name="Pourcentage 5 2 6 3 2" xfId="6915"/>
    <cellStyle name="Pourcentage 5 2 6 4" xfId="6916"/>
    <cellStyle name="Pourcentage 5 2 6 4 2" xfId="6917"/>
    <cellStyle name="Pourcentage 5 2 6 5" xfId="6918"/>
    <cellStyle name="Pourcentage 5 2 6 5 2" xfId="6919"/>
    <cellStyle name="Pourcentage 5 2 6 6" xfId="6920"/>
    <cellStyle name="Pourcentage 5 2 7" xfId="6921"/>
    <cellStyle name="Pourcentage 5 2 7 2" xfId="6922"/>
    <cellStyle name="Pourcentage 5 2 7 2 2" xfId="6923"/>
    <cellStyle name="Pourcentage 5 2 7 3" xfId="6924"/>
    <cellStyle name="Pourcentage 5 2 7 3 2" xfId="6925"/>
    <cellStyle name="Pourcentage 5 2 7 4" xfId="6926"/>
    <cellStyle name="Pourcentage 5 2 7 4 2" xfId="6927"/>
    <cellStyle name="Pourcentage 5 2 7 5" xfId="6928"/>
    <cellStyle name="Pourcentage 5 2 7 5 2" xfId="6929"/>
    <cellStyle name="Pourcentage 5 2 7 6" xfId="6930"/>
    <cellStyle name="Pourcentage 5 2 8" xfId="6931"/>
    <cellStyle name="Pourcentage 5 2 8 2" xfId="6932"/>
    <cellStyle name="Pourcentage 5 2 9" xfId="6933"/>
    <cellStyle name="Pourcentage 5 2 9 2" xfId="6934"/>
    <cellStyle name="Pourcentage 5 3" xfId="6935"/>
    <cellStyle name="Pourcentage 5 4" xfId="6936"/>
    <cellStyle name="Pourcentage 5 4 10" xfId="6937"/>
    <cellStyle name="Pourcentage 5 4 2" xfId="6938"/>
    <cellStyle name="Pourcentage 5 4 2 2" xfId="6939"/>
    <cellStyle name="Pourcentage 5 4 2 2 2" xfId="6940"/>
    <cellStyle name="Pourcentage 5 4 2 3" xfId="6941"/>
    <cellStyle name="Pourcentage 5 4 2 3 2" xfId="6942"/>
    <cellStyle name="Pourcentage 5 4 2 4" xfId="6943"/>
    <cellStyle name="Pourcentage 5 4 2 4 2" xfId="6944"/>
    <cellStyle name="Pourcentage 5 4 2 5" xfId="6945"/>
    <cellStyle name="Pourcentage 5 4 2 5 2" xfId="6946"/>
    <cellStyle name="Pourcentage 5 4 2 6" xfId="6947"/>
    <cellStyle name="Pourcentage 5 4 3" xfId="6948"/>
    <cellStyle name="Pourcentage 5 4 3 2" xfId="6949"/>
    <cellStyle name="Pourcentage 5 4 3 2 2" xfId="6950"/>
    <cellStyle name="Pourcentage 5 4 3 3" xfId="6951"/>
    <cellStyle name="Pourcentage 5 4 3 3 2" xfId="6952"/>
    <cellStyle name="Pourcentage 5 4 3 4" xfId="6953"/>
    <cellStyle name="Pourcentage 5 4 3 4 2" xfId="6954"/>
    <cellStyle name="Pourcentage 5 4 3 5" xfId="6955"/>
    <cellStyle name="Pourcentage 5 4 3 5 2" xfId="6956"/>
    <cellStyle name="Pourcentage 5 4 3 6" xfId="6957"/>
    <cellStyle name="Pourcentage 5 4 4" xfId="6958"/>
    <cellStyle name="Pourcentage 5 4 4 2" xfId="6959"/>
    <cellStyle name="Pourcentage 5 4 4 2 2" xfId="6960"/>
    <cellStyle name="Pourcentage 5 4 4 3" xfId="6961"/>
    <cellStyle name="Pourcentage 5 4 4 3 2" xfId="6962"/>
    <cellStyle name="Pourcentage 5 4 4 4" xfId="6963"/>
    <cellStyle name="Pourcentage 5 4 4 4 2" xfId="6964"/>
    <cellStyle name="Pourcentage 5 4 4 5" xfId="6965"/>
    <cellStyle name="Pourcentage 5 4 4 5 2" xfId="6966"/>
    <cellStyle name="Pourcentage 5 4 4 6" xfId="6967"/>
    <cellStyle name="Pourcentage 5 4 5" xfId="6968"/>
    <cellStyle name="Pourcentage 5 4 5 2" xfId="6969"/>
    <cellStyle name="Pourcentage 5 4 5 2 2" xfId="6970"/>
    <cellStyle name="Pourcentage 5 4 5 3" xfId="6971"/>
    <cellStyle name="Pourcentage 5 4 5 3 2" xfId="6972"/>
    <cellStyle name="Pourcentage 5 4 5 4" xfId="6973"/>
    <cellStyle name="Pourcentage 5 4 5 4 2" xfId="6974"/>
    <cellStyle name="Pourcentage 5 4 5 5" xfId="6975"/>
    <cellStyle name="Pourcentage 5 4 5 5 2" xfId="6976"/>
    <cellStyle name="Pourcentage 5 4 5 6" xfId="6977"/>
    <cellStyle name="Pourcentage 5 4 6" xfId="6978"/>
    <cellStyle name="Pourcentage 5 4 6 2" xfId="6979"/>
    <cellStyle name="Pourcentage 5 4 7" xfId="6980"/>
    <cellStyle name="Pourcentage 5 4 7 2" xfId="6981"/>
    <cellStyle name="Pourcentage 5 4 8" xfId="6982"/>
    <cellStyle name="Pourcentage 5 4 8 2" xfId="6983"/>
    <cellStyle name="Pourcentage 5 4 9" xfId="6984"/>
    <cellStyle name="Pourcentage 5 4 9 2" xfId="6985"/>
    <cellStyle name="Pourcentage 5 5" xfId="6986"/>
    <cellStyle name="Pourcentage 5 5 2" xfId="6987"/>
    <cellStyle name="Pourcentage 5 5 2 2" xfId="6988"/>
    <cellStyle name="Pourcentage 5 5 3" xfId="6989"/>
    <cellStyle name="Pourcentage 5 5 3 2" xfId="6990"/>
    <cellStyle name="Pourcentage 5 5 4" xfId="6991"/>
    <cellStyle name="Pourcentage 5 5 4 2" xfId="6992"/>
    <cellStyle name="Pourcentage 5 5 5" xfId="6993"/>
    <cellStyle name="Pourcentage 5 5 5 2" xfId="6994"/>
    <cellStyle name="Pourcentage 5 5 6" xfId="6995"/>
    <cellStyle name="Pourcentage 5 6" xfId="6996"/>
    <cellStyle name="Pourcentage 5 6 2" xfId="6997"/>
    <cellStyle name="Pourcentage 5 6 2 2" xfId="6998"/>
    <cellStyle name="Pourcentage 5 6 3" xfId="6999"/>
    <cellStyle name="Pourcentage 5 6 3 2" xfId="7000"/>
    <cellStyle name="Pourcentage 5 6 4" xfId="7001"/>
    <cellStyle name="Pourcentage 5 6 4 2" xfId="7002"/>
    <cellStyle name="Pourcentage 5 6 5" xfId="7003"/>
    <cellStyle name="Pourcentage 5 6 5 2" xfId="7004"/>
    <cellStyle name="Pourcentage 5 6 6" xfId="7005"/>
    <cellStyle name="Pourcentage 5 7" xfId="7006"/>
    <cellStyle name="Pourcentage 5 7 2" xfId="7007"/>
    <cellStyle name="Pourcentage 5 7 2 2" xfId="7008"/>
    <cellStyle name="Pourcentage 5 7 3" xfId="7009"/>
    <cellStyle name="Pourcentage 5 7 3 2" xfId="7010"/>
    <cellStyle name="Pourcentage 5 7 4" xfId="7011"/>
    <cellStyle name="Pourcentage 5 7 4 2" xfId="7012"/>
    <cellStyle name="Pourcentage 5 7 5" xfId="7013"/>
    <cellStyle name="Pourcentage 5 7 5 2" xfId="7014"/>
    <cellStyle name="Pourcentage 5 7 6" xfId="7015"/>
    <cellStyle name="Pourcentage 5 8" xfId="7016"/>
    <cellStyle name="Pourcentage 5 8 2" xfId="7017"/>
    <cellStyle name="Pourcentage 5 8 2 2" xfId="7018"/>
    <cellStyle name="Pourcentage 5 8 3" xfId="7019"/>
    <cellStyle name="Pourcentage 5 8 3 2" xfId="7020"/>
    <cellStyle name="Pourcentage 5 8 4" xfId="7021"/>
    <cellStyle name="Pourcentage 5 8 4 2" xfId="7022"/>
    <cellStyle name="Pourcentage 5 8 5" xfId="7023"/>
    <cellStyle name="Pourcentage 5 8 5 2" xfId="7024"/>
    <cellStyle name="Pourcentage 5 8 6" xfId="7025"/>
    <cellStyle name="Pourcentage 5 9" xfId="7026"/>
    <cellStyle name="Pourcentage 5 9 2" xfId="7027"/>
    <cellStyle name="Pourcentage 6" xfId="7028"/>
    <cellStyle name="Pourcentage 6 2" xfId="7029"/>
    <cellStyle name="Pourcentage 6 2 2" xfId="7030"/>
    <cellStyle name="Pourcentage 6 2 2 2" xfId="7031"/>
    <cellStyle name="Pourcentage 6 2 2 2 2" xfId="7032"/>
    <cellStyle name="Pourcentage 6 2 2 2 2 2" xfId="7033"/>
    <cellStyle name="Pourcentage 6 2 2 2 3" xfId="7034"/>
    <cellStyle name="Pourcentage 6 2 2 3" xfId="7035"/>
    <cellStyle name="Pourcentage 6 2 2 3 2" xfId="7036"/>
    <cellStyle name="Pourcentage 6 2 2 4" xfId="7037"/>
    <cellStyle name="Pourcentage 6 2 3" xfId="7038"/>
    <cellStyle name="Pourcentage 6 2 3 2" xfId="7039"/>
    <cellStyle name="Pourcentage 6 2 3 2 2" xfId="7040"/>
    <cellStyle name="Pourcentage 6 2 3 3" xfId="7041"/>
    <cellStyle name="Pourcentage 6 2 4" xfId="7042"/>
    <cellStyle name="Pourcentage 6 2 4 2" xfId="7043"/>
    <cellStyle name="Pourcentage 6 2 5" xfId="7044"/>
    <cellStyle name="Pourcentage 6 3" xfId="7045"/>
    <cellStyle name="Pourcentage 6 3 2" xfId="7046"/>
    <cellStyle name="Pourcentage 6 3 2 2" xfId="7047"/>
    <cellStyle name="Pourcentage 6 3 2 2 2" xfId="7048"/>
    <cellStyle name="Pourcentage 6 3 2 3" xfId="7049"/>
    <cellStyle name="Pourcentage 6 3 3" xfId="7050"/>
    <cellStyle name="Pourcentage 6 3 3 2" xfId="7051"/>
    <cellStyle name="Pourcentage 6 3 4" xfId="7052"/>
    <cellStyle name="Pourcentage 6 4" xfId="7053"/>
    <cellStyle name="Pourcentage 6 4 2" xfId="7054"/>
    <cellStyle name="Pourcentage 6 4 2 2" xfId="7055"/>
    <cellStyle name="Pourcentage 6 4 3" xfId="7056"/>
    <cellStyle name="Pourcentage 6 5" xfId="7057"/>
    <cellStyle name="Pourcentage 6 5 2" xfId="7058"/>
    <cellStyle name="Pourcentage 6 6" xfId="7059"/>
    <cellStyle name="Pourcentage 6 7" xfId="7060"/>
    <cellStyle name="Pourcentage 7" xfId="7061"/>
    <cellStyle name="Pourcentage 8" xfId="7062"/>
    <cellStyle name="Pourcentage 8 2" xfId="7063"/>
    <cellStyle name="Pourcentage 9" xfId="7064"/>
    <cellStyle name="Pourcentage 9 2" xfId="7065"/>
    <cellStyle name="Pourcentage 9 2 2" xfId="7066"/>
    <cellStyle name="Pourcentage 9 3" xfId="7067"/>
    <cellStyle name="Pourcentage 9 3 2" xfId="7068"/>
    <cellStyle name="Pourcentage 9 4" xfId="7069"/>
    <cellStyle name="Pourcentage 9 4 2" xfId="7070"/>
    <cellStyle name="Pourcentage 9 5" xfId="7071"/>
    <cellStyle name="Pourcentage 9 5 2" xfId="7072"/>
    <cellStyle name="Pourcentage 9 6" xfId="7073"/>
    <cellStyle name="Preliminary_Data" xfId="7074"/>
    <cellStyle name="PrePop Currency (0)" xfId="7075"/>
    <cellStyle name="PrePop Currency (0) 2" xfId="7076"/>
    <cellStyle name="PrePop Currency (0) 2 2" xfId="7077"/>
    <cellStyle name="PrePop Currency (0) 3" xfId="7078"/>
    <cellStyle name="PrePop Currency (2)" xfId="7079"/>
    <cellStyle name="PrePop Currency (2) 2" xfId="7080"/>
    <cellStyle name="PrePop Currency (2) 2 2" xfId="7081"/>
    <cellStyle name="PrePop Currency (2) 3" xfId="7082"/>
    <cellStyle name="PrePop Units (0)" xfId="7083"/>
    <cellStyle name="PrePop Units (0) 2" xfId="7084"/>
    <cellStyle name="PrePop Units (0) 2 2" xfId="7085"/>
    <cellStyle name="PrePop Units (0) 3" xfId="7086"/>
    <cellStyle name="PrePop Units (1)" xfId="7087"/>
    <cellStyle name="PrePop Units (1) 2" xfId="7088"/>
    <cellStyle name="PrePop Units (1) 2 2" xfId="7089"/>
    <cellStyle name="PrePop Units (1) 3" xfId="7090"/>
    <cellStyle name="PrePop Units (2)" xfId="7091"/>
    <cellStyle name="PrePop Units (2) 2" xfId="7092"/>
    <cellStyle name="PrePop Units (2) 2 2" xfId="7093"/>
    <cellStyle name="PrePop Units (2) 3" xfId="7094"/>
    <cellStyle name="Prices_Data" xfId="7095"/>
    <cellStyle name="Prozent 2" xfId="7096"/>
    <cellStyle name="Prozent 2 2" xfId="7097"/>
    <cellStyle name="PSChar" xfId="7098"/>
    <cellStyle name="PSDate" xfId="7099"/>
    <cellStyle name="PSDec" xfId="7100"/>
    <cellStyle name="PSHeading" xfId="7101"/>
    <cellStyle name="PSHeading 2" xfId="7102"/>
    <cellStyle name="PSInt" xfId="7103"/>
    <cellStyle name="PSSpacer" xfId="7104"/>
    <cellStyle name="reg_no_decimal" xfId="7105"/>
    <cellStyle name="rIC" xfId="7106"/>
    <cellStyle name="ROSSO" xfId="7107"/>
    <cellStyle name="RowLabels" xfId="7108"/>
    <cellStyle name="Salida 2" xfId="7109"/>
    <cellStyle name="SAPBEXaggData" xfId="7110"/>
    <cellStyle name="SAPBEXaggDataEmph" xfId="7111"/>
    <cellStyle name="SAPBEXaggItem" xfId="7112"/>
    <cellStyle name="SAPBEXaggItemX" xfId="7113"/>
    <cellStyle name="SAPBEXchaText" xfId="7114"/>
    <cellStyle name="SAPBEXexcBad7" xfId="7115"/>
    <cellStyle name="SAPBEXexcBad8" xfId="7116"/>
    <cellStyle name="SAPBEXexcBad9" xfId="7117"/>
    <cellStyle name="SAPBEXexcCritical4" xfId="7118"/>
    <cellStyle name="SAPBEXexcCritical5" xfId="7119"/>
    <cellStyle name="SAPBEXexcCritical6" xfId="7120"/>
    <cellStyle name="SAPBEXexcGood1" xfId="7121"/>
    <cellStyle name="SAPBEXexcGood2" xfId="7122"/>
    <cellStyle name="SAPBEXexcGood3" xfId="7123"/>
    <cellStyle name="SAPBEXfilterDrill" xfId="7124"/>
    <cellStyle name="SAPBEXfilterItem" xfId="7125"/>
    <cellStyle name="SAPBEXfilterText" xfId="7126"/>
    <cellStyle name="SAPBEXformats" xfId="7127"/>
    <cellStyle name="SAPBEXheaderItem" xfId="7128"/>
    <cellStyle name="SAPBEXheaderText" xfId="7129"/>
    <cellStyle name="SAPBEXHLevel0" xfId="7130"/>
    <cellStyle name="SAPBEXHLevel0X" xfId="7131"/>
    <cellStyle name="SAPBEXHLevel1" xfId="7132"/>
    <cellStyle name="SAPBEXHLevel1X" xfId="7133"/>
    <cellStyle name="SAPBEXHLevel2" xfId="7134"/>
    <cellStyle name="SAPBEXHLevel2X" xfId="7135"/>
    <cellStyle name="SAPBEXHLevel3" xfId="7136"/>
    <cellStyle name="SAPBEXHLevel3X" xfId="7137"/>
    <cellStyle name="SAPBEXinputData" xfId="7138"/>
    <cellStyle name="SAPBEXresData" xfId="7139"/>
    <cellStyle name="SAPBEXresDataEmph" xfId="7140"/>
    <cellStyle name="SAPBEXresItem" xfId="7141"/>
    <cellStyle name="SAPBEXresItemX" xfId="7142"/>
    <cellStyle name="SAPBEXstdData" xfId="7143"/>
    <cellStyle name="SAPBEXstdDataEmph" xfId="7144"/>
    <cellStyle name="SAPBEXstdItem" xfId="7145"/>
    <cellStyle name="SAPBEXstdItemX" xfId="7146"/>
    <cellStyle name="SAPBEXtitle" xfId="7147"/>
    <cellStyle name="SAPBEXundefined" xfId="7148"/>
    <cellStyle name="Satisfaisant 2" xfId="7149"/>
    <cellStyle name="sbt2" xfId="7150"/>
    <cellStyle name="Schlecht 2" xfId="7151"/>
    <cellStyle name="Schlecht 3" xfId="7152"/>
    <cellStyle name="Separador de m" xfId="7153"/>
    <cellStyle name="Separador de milhares [0]_1+11X2+10" xfId="7154"/>
    <cellStyle name="Separador de milhares_1+11X2+10" xfId="7155"/>
    <cellStyle name="Sheet Header" xfId="7156"/>
    <cellStyle name="Sheet Header 2" xfId="7157"/>
    <cellStyle name="Sheet Title" xfId="7158"/>
    <cellStyle name="SILVANA" xfId="7159"/>
    <cellStyle name="Sortie 2" xfId="7160"/>
    <cellStyle name="Sottotit 1" xfId="7161"/>
    <cellStyle name="STANDARD" xfId="7162"/>
    <cellStyle name="Standard 2" xfId="7163"/>
    <cellStyle name="STANDARD 2 2" xfId="7164"/>
    <cellStyle name="Standard 2 2 10" xfId="7165"/>
    <cellStyle name="STANDARD 2 2 2" xfId="7166"/>
    <cellStyle name="Standard 2 2 3" xfId="7167"/>
    <cellStyle name="Standard 2 2 4" xfId="7168"/>
    <cellStyle name="Standard 2 2 5" xfId="7169"/>
    <cellStyle name="Standard 2 2 6" xfId="7170"/>
    <cellStyle name="Standard 2 2 7" xfId="7171"/>
    <cellStyle name="Standard 2 2 8" xfId="7172"/>
    <cellStyle name="Standard 2 2 9" xfId="7173"/>
    <cellStyle name="Standard 2 3" xfId="7174"/>
    <cellStyle name="Standard 2 3 2" xfId="7175"/>
    <cellStyle name="Standard 2 3 2 2" xfId="7176"/>
    <cellStyle name="Standard 2 3 3" xfId="7177"/>
    <cellStyle name="Standard 2 3 3 2" xfId="7178"/>
    <cellStyle name="Standard 2 3 4" xfId="7179"/>
    <cellStyle name="Standard 2 3 4 2" xfId="7180"/>
    <cellStyle name="Standard 2 3 5" xfId="7181"/>
    <cellStyle name="Standard 2 3 5 2" xfId="7182"/>
    <cellStyle name="Standard 2 3 6" xfId="7183"/>
    <cellStyle name="Standard 2 4" xfId="7184"/>
    <cellStyle name="Standard 2 4 2" xfId="7185"/>
    <cellStyle name="Standard 2 4 2 2" xfId="7186"/>
    <cellStyle name="Standard 2 4 3" xfId="7187"/>
    <cellStyle name="Standard 2 4 3 2" xfId="7188"/>
    <cellStyle name="Standard 2 4 4" xfId="7189"/>
    <cellStyle name="Standard 2 5" xfId="7190"/>
    <cellStyle name="Standard 2 5 2" xfId="7191"/>
    <cellStyle name="Standard 2 5 2 2" xfId="7192"/>
    <cellStyle name="Standard 2 5 3" xfId="7193"/>
    <cellStyle name="Standard 2 5 3 2" xfId="7194"/>
    <cellStyle name="Standard 2 5 4" xfId="7195"/>
    <cellStyle name="Standard 2 6" xfId="7196"/>
    <cellStyle name="Standard 2 6 2" xfId="7197"/>
    <cellStyle name="Standard 2 7" xfId="7198"/>
    <cellStyle name="Standard 2 7 2" xfId="7199"/>
    <cellStyle name="Standard 3" xfId="7200"/>
    <cellStyle name="Standard 3 2" xfId="7201"/>
    <cellStyle name="Standard 3 2 2" xfId="7202"/>
    <cellStyle name="Standard 3 2 2 2" xfId="7203"/>
    <cellStyle name="Standard 3 2 2 2 2" xfId="7204"/>
    <cellStyle name="Standard 3 2 2 3" xfId="7205"/>
    <cellStyle name="Standard 3 2 2 3 2" xfId="7206"/>
    <cellStyle name="Standard 3 2 2 4" xfId="7207"/>
    <cellStyle name="Standard 3 2 2 4 2" xfId="7208"/>
    <cellStyle name="Standard 3 2 2 5" xfId="7209"/>
    <cellStyle name="Standard 3 2 2 5 2" xfId="7210"/>
    <cellStyle name="Standard 3 2 2 6" xfId="7211"/>
    <cellStyle name="Standard 3 2 3" xfId="7212"/>
    <cellStyle name="Standard 3 2 3 2" xfId="7213"/>
    <cellStyle name="Standard 3 2 4" xfId="7214"/>
    <cellStyle name="Standard 3 2 4 2" xfId="7215"/>
    <cellStyle name="Standard 3 2 5" xfId="7216"/>
    <cellStyle name="Standard 3 2 5 2" xfId="7217"/>
    <cellStyle name="Standard 3 2 6" xfId="7218"/>
    <cellStyle name="Standard 3 2 6 2" xfId="7219"/>
    <cellStyle name="Standard 3 2 7" xfId="7220"/>
    <cellStyle name="Standard 3 3" xfId="7221"/>
    <cellStyle name="Standard 3 3 2" xfId="7222"/>
    <cellStyle name="Standard 3 3 2 2" xfId="7223"/>
    <cellStyle name="Standard 3 3 3" xfId="7224"/>
    <cellStyle name="Standard 3 3 3 2" xfId="7225"/>
    <cellStyle name="Standard 3 3 4" xfId="7226"/>
    <cellStyle name="Standard 3 3 4 2" xfId="7227"/>
    <cellStyle name="Standard 3 3 5" xfId="7228"/>
    <cellStyle name="Standard 3 3 5 2" xfId="7229"/>
    <cellStyle name="Standard 3 3 6" xfId="7230"/>
    <cellStyle name="Standard 3 4" xfId="7231"/>
    <cellStyle name="Standard 3 4 2" xfId="7232"/>
    <cellStyle name="Standard 3 4 2 2" xfId="7233"/>
    <cellStyle name="Standard 3 4 3" xfId="7234"/>
    <cellStyle name="Standard 3 4 3 2" xfId="7235"/>
    <cellStyle name="Standard 3 4 4" xfId="7236"/>
    <cellStyle name="Standard 3 5" xfId="7237"/>
    <cellStyle name="Standard 3 5 2" xfId="7238"/>
    <cellStyle name="Standard 3 6" xfId="7239"/>
    <cellStyle name="Standard 3 6 2" xfId="7240"/>
    <cellStyle name="Standard 3 7" xfId="7241"/>
    <cellStyle name="Standard 3 7 2" xfId="7242"/>
    <cellStyle name="Standard 3 8" xfId="7243"/>
    <cellStyle name="Standard 3 8 2" xfId="7244"/>
    <cellStyle name="Standard 3 9" xfId="7245"/>
    <cellStyle name="Standard 4" xfId="7246"/>
    <cellStyle name="Standard 4 2" xfId="7247"/>
    <cellStyle name="Standard 4 2 2" xfId="7248"/>
    <cellStyle name="Standard 4 2 2 2" xfId="7249"/>
    <cellStyle name="Standard 4 2 3" xfId="7250"/>
    <cellStyle name="Standard 4 2 3 2" xfId="7251"/>
    <cellStyle name="Standard 4 2 4" xfId="7252"/>
    <cellStyle name="Standard 4 2 4 2" xfId="7253"/>
    <cellStyle name="Standard 4 2 5" xfId="7254"/>
    <cellStyle name="Standard 4 2 5 2" xfId="7255"/>
    <cellStyle name="Standard 4 2 6" xfId="7256"/>
    <cellStyle name="Standard 4 3" xfId="7257"/>
    <cellStyle name="Standard 4 3 2" xfId="7258"/>
    <cellStyle name="Standard 4 3 2 2" xfId="7259"/>
    <cellStyle name="Standard 4 3 3" xfId="7260"/>
    <cellStyle name="Standard 4 3 3 2" xfId="7261"/>
    <cellStyle name="Standard 4 3 4" xfId="7262"/>
    <cellStyle name="Standard 4 4" xfId="7263"/>
    <cellStyle name="Standard 4 4 2" xfId="7264"/>
    <cellStyle name="Standard 4 5" xfId="7265"/>
    <cellStyle name="Standard 4 5 2" xfId="7266"/>
    <cellStyle name="Standard 4 6" xfId="7267"/>
    <cellStyle name="Standard 4 6 2" xfId="7268"/>
    <cellStyle name="Standard 4 7" xfId="7269"/>
    <cellStyle name="Standard 4 7 2" xfId="7270"/>
    <cellStyle name="Standard 4 8" xfId="7271"/>
    <cellStyle name="Standard 5" xfId="7272"/>
    <cellStyle name="Standard 5 2" xfId="7273"/>
    <cellStyle name="Standard 5 2 2" xfId="7274"/>
    <cellStyle name="Standard 5 2 2 2" xfId="7275"/>
    <cellStyle name="Standard 5 2 3" xfId="7276"/>
    <cellStyle name="Standard 5 2 3 2" xfId="7277"/>
    <cellStyle name="Standard 5 2 4" xfId="7278"/>
    <cellStyle name="Standard 5 2 4 2" xfId="7279"/>
    <cellStyle name="Standard 5 2 5" xfId="7280"/>
    <cellStyle name="Standard 5 2 5 2" xfId="7281"/>
    <cellStyle name="Standard 5 2 6" xfId="7282"/>
    <cellStyle name="Standard 5 3" xfId="7283"/>
    <cellStyle name="Standard 5 3 2" xfId="7284"/>
    <cellStyle name="Standard 5 4" xfId="7285"/>
    <cellStyle name="Standard 5 4 2" xfId="7286"/>
    <cellStyle name="Standard 5 5" xfId="7287"/>
    <cellStyle name="Standard 5 5 2" xfId="7288"/>
    <cellStyle name="Standard 5 6" xfId="7289"/>
    <cellStyle name="Standard 5 6 2" xfId="7290"/>
    <cellStyle name="Standard 5 7" xfId="7291"/>
    <cellStyle name="Standard 6" xfId="7292"/>
    <cellStyle name="Standard 6 2" xfId="7293"/>
    <cellStyle name="Standard 6 2 2" xfId="7294"/>
    <cellStyle name="Standard 6 2 2 2" xfId="7295"/>
    <cellStyle name="Standard 6 2 3" xfId="7296"/>
    <cellStyle name="Standard 6 2 3 2" xfId="7297"/>
    <cellStyle name="Standard 6 2 4" xfId="7298"/>
    <cellStyle name="Standard 6 2 4 2" xfId="7299"/>
    <cellStyle name="Standard 6 2 5" xfId="7300"/>
    <cellStyle name="Standard 6 2 5 2" xfId="7301"/>
    <cellStyle name="Standard 6 2 6" xfId="7302"/>
    <cellStyle name="Standard 6 3" xfId="7303"/>
    <cellStyle name="Standard 6 3 2" xfId="7304"/>
    <cellStyle name="Standard 6 4" xfId="7305"/>
    <cellStyle name="Standard 6 4 2" xfId="7306"/>
    <cellStyle name="Standard 6 5" xfId="7307"/>
    <cellStyle name="Standard 6 5 2" xfId="7308"/>
    <cellStyle name="Standard 6 6" xfId="7309"/>
    <cellStyle name="Standard 6 6 2" xfId="7310"/>
    <cellStyle name="Standard 6 7" xfId="7311"/>
    <cellStyle name="Standard_Tabelle1" xfId="7312"/>
    <cellStyle name="STYL1 - Style1" xfId="7313"/>
    <cellStyle name="STYL2 - Style2" xfId="7314"/>
    <cellStyle name="STYL3 - Style3" xfId="7315"/>
    <cellStyle name="STYL4 - Style4" xfId="7316"/>
    <cellStyle name="STYL5 - Style5" xfId="7317"/>
    <cellStyle name="Style 1" xfId="7318"/>
    <cellStyle name="Style 2" xfId="7319"/>
    <cellStyle name="subhead" xfId="7320"/>
    <cellStyle name="subhead 2" xfId="7321"/>
    <cellStyle name="subhead 3" xfId="7322"/>
    <cellStyle name="subt1" xfId="7323"/>
    <cellStyle name="Tab Gesamt" xfId="7324"/>
    <cellStyle name="Tab Kopf" xfId="7325"/>
    <cellStyle name="Tab Zahl" xfId="7326"/>
    <cellStyle name="TableHead" xfId="7327"/>
    <cellStyle name="TableHead 2" xfId="7328"/>
    <cellStyle name="TCO.1" xfId="7329"/>
    <cellStyle name="TCO.2" xfId="7330"/>
    <cellStyle name="TCO.3" xfId="7331"/>
    <cellStyle name="TCO.4" xfId="7332"/>
    <cellStyle name="TCO.A1" xfId="7333"/>
    <cellStyle name="TCO.A2" xfId="7334"/>
    <cellStyle name="Testo avviso" xfId="7335"/>
    <cellStyle name="Testo descrittivo" xfId="7336"/>
    <cellStyle name="Text Indent A" xfId="7337"/>
    <cellStyle name="Text Indent B" xfId="7338"/>
    <cellStyle name="Text Indent B 2" xfId="7339"/>
    <cellStyle name="Text Indent B 2 2" xfId="7340"/>
    <cellStyle name="Text Indent B 3" xfId="7341"/>
    <cellStyle name="Text Indent C" xfId="7342"/>
    <cellStyle name="Text Indent C 2" xfId="7343"/>
    <cellStyle name="Text Indent C 2 2" xfId="7344"/>
    <cellStyle name="Text Indent C 3" xfId="7345"/>
    <cellStyle name="Texte explicatif 2" xfId="7346"/>
    <cellStyle name="Texto de advertencia 2" xfId="7347"/>
    <cellStyle name="Texto explicativo 2" xfId="7348"/>
    <cellStyle name="Tit Revised" xfId="7349"/>
    <cellStyle name="Tit. Anno (G)" xfId="7350"/>
    <cellStyle name="Tit. Anno Pr." xfId="7351"/>
    <cellStyle name="Tit. Budget" xfId="7352"/>
    <cellStyle name="Tit. Sezione" xfId="7353"/>
    <cellStyle name="Titel 1" xfId="7354"/>
    <cellStyle name="Titel 1l" xfId="7355"/>
    <cellStyle name="Titel 1r" xfId="7356"/>
    <cellStyle name="Titel 2l" xfId="7357"/>
    <cellStyle name="Titel 2r" xfId="7358"/>
    <cellStyle name="Titel 3l" xfId="7359"/>
    <cellStyle name="Titel 3r" xfId="7360"/>
    <cellStyle name="Titel 4l" xfId="7361"/>
    <cellStyle name="Titel 4r" xfId="7362"/>
    <cellStyle name="Title" xfId="7363"/>
    <cellStyle name="Title 2" xfId="7364"/>
    <cellStyle name="Titoli 1" xfId="7365"/>
    <cellStyle name="Titoli 2" xfId="7366"/>
    <cellStyle name="Titolo" xfId="7367"/>
    <cellStyle name="Titolo 1" xfId="7368"/>
    <cellStyle name="Titolo 2" xfId="7369"/>
    <cellStyle name="Titolo 3" xfId="7370"/>
    <cellStyle name="Titolo 4" xfId="7371"/>
    <cellStyle name="Titolo.1" xfId="7372"/>
    <cellStyle name="Titolo.2" xfId="7373"/>
    <cellStyle name="Titre de la feuille" xfId="7374"/>
    <cellStyle name="Titre 1 2" xfId="7375"/>
    <cellStyle name="Titre 2 2" xfId="7376"/>
    <cellStyle name="Titre 3 2" xfId="7377"/>
    <cellStyle name="Titre 4 2" xfId="7378"/>
    <cellStyle name="Título 1 2" xfId="7379"/>
    <cellStyle name="Título 2 2" xfId="7380"/>
    <cellStyle name="Título 3 2" xfId="7381"/>
    <cellStyle name="Título 4" xfId="7382"/>
    <cellStyle name="TITULO1" xfId="7383"/>
    <cellStyle name="TITULO2" xfId="7384"/>
    <cellStyle name="Total 2" xfId="7385"/>
    <cellStyle name="Total 2 2" xfId="7386"/>
    <cellStyle name="Total 2 3" xfId="7387"/>
    <cellStyle name="Total 3" xfId="7388"/>
    <cellStyle name="Total 4" xfId="7389"/>
    <cellStyle name="Total 5" xfId="7390"/>
    <cellStyle name="Totale" xfId="7391"/>
    <cellStyle name="Tusental (0)_pldt" xfId="7392"/>
    <cellStyle name="Tusental_pldt" xfId="7393"/>
    <cellStyle name="Überschrift 1 2" xfId="7394"/>
    <cellStyle name="Überschrift 1 3" xfId="7395"/>
    <cellStyle name="Überschrift 2 2" xfId="7396"/>
    <cellStyle name="Überschrift 2 3" xfId="7397"/>
    <cellStyle name="Überschrift 3 2" xfId="7398"/>
    <cellStyle name="Überschrift 3 3" xfId="7399"/>
    <cellStyle name="Überschrift 4 2" xfId="7400"/>
    <cellStyle name="Überschrift 4 3" xfId="7401"/>
    <cellStyle name="Undefined" xfId="7402"/>
    <cellStyle name="Undefined 2" xfId="7403"/>
    <cellStyle name="Undefined 3" xfId="7404"/>
    <cellStyle name="Undefiniert" xfId="7405"/>
    <cellStyle name="Unit" xfId="7406"/>
    <cellStyle name="Unprot" xfId="7407"/>
    <cellStyle name="Unprot$" xfId="7408"/>
    <cellStyle name="Unprotect" xfId="7409"/>
    <cellStyle name="Update" xfId="7410"/>
    <cellStyle name="Val(1)" xfId="7411"/>
    <cellStyle name="Valore non valido" xfId="7412"/>
    <cellStyle name="Valore valido" xfId="7413"/>
    <cellStyle name="Val⏵ta_ONPROVMAR2001" xfId="7414"/>
    <cellStyle name="Valuta (0)_%op_inc" xfId="7415"/>
    <cellStyle name="Valuta^budgiu.xls Grafico 4-1" xfId="7416"/>
    <cellStyle name="Valuta_Costi per Erogatore" xfId="7417"/>
    <cellStyle name="Valutⓡ_CHM417_ANALISI DEL CIN■12_PRESGiugnosI⛒_FPprolong(stock)C2" xfId="7418"/>
    <cellStyle name="Vehicle_Benchmark" xfId="7419"/>
    <cellStyle name="Vérification 2" xfId="7420"/>
    <cellStyle name="Verknüpfte Zelle 2" xfId="7421"/>
    <cellStyle name="Verknüpfte Zelle 3" xfId="7422"/>
    <cellStyle name="Version_Header" xfId="7423"/>
    <cellStyle name="Volume" xfId="7424"/>
    <cellStyle name="Volumes_Data" xfId="7425"/>
    <cellStyle name="Währung [0]_!!!GO" xfId="7426"/>
    <cellStyle name="Währung_!!!GO" xfId="7427"/>
    <cellStyle name="Warnender Text 2" xfId="7428"/>
    <cellStyle name="Warnender Text 3" xfId="7429"/>
    <cellStyle name="Warning Text" xfId="7430"/>
    <cellStyle name="Warning Text 2" xfId="7431"/>
    <cellStyle name="weekly" xfId="7432"/>
    <cellStyle name="weekly 2" xfId="7433"/>
    <cellStyle name="Zelle überprüfen 2" xfId="7434"/>
    <cellStyle name="Zelle überprüfen 3" xfId="7435"/>
    <cellStyle name="똿뗦먛귟 [0.00]_PRODUCT DETAIL Q1" xfId="7436"/>
    <cellStyle name="똿뗦먛귟_PRODUCT DETAIL Q1" xfId="7437"/>
    <cellStyle name="믅됞 [0.00]_PRODUCT DETAIL Q1" xfId="7438"/>
    <cellStyle name="믅됞_PRODUCT DETAIL Q1" xfId="7439"/>
    <cellStyle name="백분율_HOBONG" xfId="7440"/>
    <cellStyle name="뷭?_BOOKSHIP" xfId="7441"/>
    <cellStyle name="콤마 [0]_1202" xfId="7442"/>
    <cellStyle name="콤마_1202" xfId="7443"/>
    <cellStyle name="통화 [0]_1202" xfId="7444"/>
    <cellStyle name="통화_1202" xfId="7445"/>
    <cellStyle name="표준_(정보부문)월별인원계획" xfId="7446"/>
    <cellStyle name="一般_PLDT" xfId="7447"/>
    <cellStyle name="常规_BGT+5 years plan1105" xfId="7448"/>
    <cellStyle name="桁区切り_76ki-Jun" xfId="7449"/>
    <cellStyle name="標準_76ki-Jun_77KI Production9912_77ki_1901_Copy of 77KI_CRV_Mar-9_YS-Oct_84KI Image study 23092006" xfId="745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calcChain" Target="calcChain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266700</xdr:colOff>
          <xdr:row>8</xdr:row>
          <xdr:rowOff>0</xdr:rowOff>
        </xdr:from>
        <xdr:to>
          <xdr:col>9</xdr:col>
          <xdr:colOff>523875</xdr:colOff>
          <xdr:row>10</xdr:row>
          <xdr:rowOff>76200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Copie previsions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EMP\_ZCTmp.Dir\Impiegati%20200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Obiettivi2000\chiusura%202000\GRAFOB0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mancanti-mar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EMP\Impiegati%20200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onique\Rag%201%202007\Syst&#232;me%20Electronique\MS%20RAG1%20v12007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LOGAPP\Logistique\Single%20List%20of%20issue%20Logistique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ELEMATICA\2002-BUDGET\R&amp;D\ADB2002-2006-I-300801-V3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i\A-FLOREANI\01-BUDGET\2007\DOCUME~1\Ssancass\IMPOST~1\Temp\global_prod0904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i\A-FLOREANI\01-BUDGET\2007\DOCUME~1\Ssancass\IMPOST~1\Temp\global_sales0904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BUSPIA\CUSTOMERS\Order%20Acquisition\acquisizioni2005\04_2005\Master_v7.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i\A-FLOREANI\01-BUDGET\2007\Documents%20and%20Settings\vaccari\Impostazioni%20locali\Temporary%20Internet%20Files\OLK5E\BP_ALUK%20PV%2009.09.03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EMP\Mod200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LOGAPP\Logistique\Planification\PIC\Arbitrage%20ventes%20PIC%20PR.xlsm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bassem\Forecast_system_v1\Maquette%20de%20test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Roby\Report-Dse-2003\PIANO%202004-2006\PORep%20Report%20Enti%20Centrali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INTERSERVICE%20St%20Julien\Pr&#233;visions%20clients\Planification\Calcul%20charge%20pr&#233;prod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i\A-FLOREANI\01-BUDGET\2007\Documents%20and%20Settings\Alasia\Desktop\Master_v7.4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EMP\DB%20R&amp;D%20ITA%202002-2006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LOGAPP\Logistique\Planification\PIC\PIC%20.xlsm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LOGAPP\Logistique\ADV\Retard%20et%20suivi%20livraisons\Suivi%20Besoins%20clients%20et%20retards%20rechang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0"/>
    </sheetNames>
    <sheetDataSet>
      <sheetData sheetId="0">
        <row r="5">
          <cell r="A5" t="str">
            <v>IMPIEGATI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mmort."/>
      <sheetName val="CM_Italia"/>
      <sheetName val="CM_Altre"/>
      <sheetName val="AL"/>
      <sheetName val="DSE"/>
      <sheetName val="SS"/>
      <sheetName val="STX"/>
      <sheetName val="Sosp"/>
      <sheetName val="FIAT"/>
      <sheetName val="tedeschi"/>
      <sheetName val="francesi"/>
      <sheetName val="Sheet3"/>
      <sheetName val="GRAFOB00"/>
    </sheetNames>
    <sheetDataSet>
      <sheetData sheetId="0">
        <row r="54">
          <cell r="I54">
            <v>183.12200000000001</v>
          </cell>
        </row>
      </sheetData>
      <sheetData sheetId="1">
        <row r="54">
          <cell r="I54">
            <v>183.12200000000001</v>
          </cell>
        </row>
      </sheetData>
      <sheetData sheetId="2">
        <row r="54">
          <cell r="I54">
            <v>183.12200000000001</v>
          </cell>
        </row>
      </sheetData>
      <sheetData sheetId="3"/>
      <sheetData sheetId="4"/>
      <sheetData sheetId="5"/>
      <sheetData sheetId="6" refreshError="1">
        <row r="54">
          <cell r="I54">
            <v>183.12200000000001</v>
          </cell>
          <cell r="K54">
            <v>568</v>
          </cell>
        </row>
      </sheetData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ncanti"/>
      <sheetName val="codici"/>
      <sheetName val="30-07"/>
      <sheetName val="Foglio3"/>
    </sheetNames>
    <sheetDataSet>
      <sheetData sheetId="0"/>
      <sheetData sheetId="1"/>
      <sheetData sheetId="2"/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0"/>
      <sheetName val="2001"/>
    </sheetNames>
    <sheetDataSet>
      <sheetData sheetId="0">
        <row r="5">
          <cell r="A5" t="str">
            <v>IMPIEGATI</v>
          </cell>
        </row>
      </sheetData>
      <sheetData sheetId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traction de base"/>
      <sheetName val="Dirig"/>
      <sheetName val="Extraction 01-2007"/>
      <sheetName val="annexe"/>
      <sheetName val="base"/>
      <sheetName val=" Contrat Profess. Stagiaires"/>
      <sheetName val="base Expat"/>
      <sheetName val="masse salariale cg MOD"/>
      <sheetName val="Arbo Rag 1 Vers 8"/>
      <sheetName val="Arbo Rag 1 Vers 7"/>
      <sheetName val="Arbo Rag 1 Vers 6"/>
      <sheetName val="Arbo Rag 1 Vers 5"/>
      <sheetName val="Arbo Rag 1 Vers 4"/>
      <sheetName val="Arbo Rag 1 Vers 3"/>
      <sheetName val="Arbo Rag 1 Vers 2"/>
      <sheetName val="Arbo Rag 1 Vers 1"/>
      <sheetName val="masse salariale cg STRUC"/>
      <sheetName val="masse salariale par catég."/>
      <sheetName val="effectifs"/>
      <sheetName val="COSTO DEL LAVORO PER ITALIA"/>
      <sheetName val="Calendrier MOD 2007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d'action Logistique"/>
      <sheetName val="Listes"/>
      <sheetName val="Brainstorming WCM culture"/>
      <sheetName val="CR appro"/>
      <sheetName val="CR ADV"/>
      <sheetName val="CR Flux"/>
      <sheetName val="CR WCM"/>
      <sheetName val="CR Stage"/>
    </sheetNames>
    <sheetDataSet>
      <sheetData sheetId="0"/>
      <sheetData sheetId="1">
        <row r="2">
          <cell r="A2" t="str">
            <v>Achats</v>
          </cell>
          <cell r="B2" t="str">
            <v>5S</v>
          </cell>
        </row>
        <row r="3">
          <cell r="A3" t="str">
            <v>ADV</v>
          </cell>
          <cell r="B3" t="str">
            <v>Absentéisme</v>
          </cell>
        </row>
        <row r="4">
          <cell r="A4" t="str">
            <v>Appros</v>
          </cell>
          <cell r="B4" t="str">
            <v>Best Practice</v>
          </cell>
        </row>
        <row r="5">
          <cell r="A5" t="str">
            <v>CAT</v>
          </cell>
          <cell r="B5" t="str">
            <v>Ecarts Inventaire</v>
          </cell>
        </row>
        <row r="6">
          <cell r="A6" t="str">
            <v>Flux externes</v>
          </cell>
          <cell r="B6" t="str">
            <v>Efficience</v>
          </cell>
        </row>
        <row r="7">
          <cell r="A7" t="str">
            <v>Flux internes</v>
          </cell>
          <cell r="B7" t="str">
            <v>Emballages</v>
          </cell>
        </row>
        <row r="8">
          <cell r="A8" t="str">
            <v>Méthodes</v>
          </cell>
          <cell r="B8" t="str">
            <v>Flux physiques</v>
          </cell>
        </row>
        <row r="9">
          <cell r="A9" t="str">
            <v>Ordo</v>
          </cell>
          <cell r="B9" t="str">
            <v>Frais fixes</v>
          </cell>
        </row>
        <row r="10">
          <cell r="A10" t="str">
            <v>PIC/PDP</v>
          </cell>
          <cell r="B10" t="str">
            <v>Gain sur cout logistiques externes</v>
          </cell>
        </row>
        <row r="11">
          <cell r="B11" t="str">
            <v>Implication du personnel</v>
          </cell>
        </row>
        <row r="12">
          <cell r="B12" t="str">
            <v>Incidents logistique clients</v>
          </cell>
        </row>
        <row r="13">
          <cell r="B13" t="str">
            <v>Incidents Logistique fournisseurs</v>
          </cell>
        </row>
        <row r="14">
          <cell r="B14" t="str">
            <v>Méthodes appros</v>
          </cell>
        </row>
        <row r="15">
          <cell r="B15" t="str">
            <v>Niveaux de stocks</v>
          </cell>
        </row>
        <row r="16">
          <cell r="B16" t="str">
            <v>PDP</v>
          </cell>
        </row>
        <row r="17">
          <cell r="B17" t="str">
            <v>PIC</v>
          </cell>
        </row>
        <row r="18">
          <cell r="B18" t="str">
            <v>Planification atelier</v>
          </cell>
        </row>
        <row r="19">
          <cell r="B19" t="str">
            <v>Protocoles logistiques fournisseurs</v>
          </cell>
        </row>
        <row r="20">
          <cell r="B20" t="str">
            <v>Projets nouveaux</v>
          </cell>
        </row>
        <row r="21">
          <cell r="B21" t="str">
            <v>Productivité</v>
          </cell>
        </row>
        <row r="22">
          <cell r="B22" t="str">
            <v>QRQC ligne et UAP</v>
          </cell>
        </row>
        <row r="23">
          <cell r="B23" t="str">
            <v>Retards rechange</v>
          </cell>
        </row>
        <row r="24">
          <cell r="B24" t="str">
            <v>Sécurité</v>
          </cell>
        </row>
        <row r="25">
          <cell r="B25" t="str">
            <v>Self Assessment</v>
          </cell>
        </row>
        <row r="26">
          <cell r="B26" t="str">
            <v>Stocks</v>
          </cell>
        </row>
        <row r="27">
          <cell r="B27" t="str">
            <v>Taux de service - OEM</v>
          </cell>
        </row>
        <row r="28">
          <cell r="B28" t="str">
            <v>Taux de service - OES/IAM</v>
          </cell>
        </row>
        <row r="29">
          <cell r="B29" t="str">
            <v>Taux de service Fournisseurs</v>
          </cell>
        </row>
        <row r="30">
          <cell r="B30" t="str">
            <v>Transports spéciaux client</v>
          </cell>
        </row>
        <row r="31">
          <cell r="B31" t="str">
            <v>WCM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stazione"/>
      <sheetName val="PM ANNI"/>
      <sheetName val="Dettaglio Perlo"/>
      <sheetName val="Dettaglio Dallan"/>
      <sheetName val="Dettaglio Zompi"/>
      <sheetName val="dati 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A1" t="str">
            <v>N</v>
          </cell>
          <cell r="B1" t="str">
            <v>PM</v>
          </cell>
          <cell r="C1" t="str">
            <v>Applicazione</v>
          </cell>
          <cell r="D1" t="str">
            <v>Livello</v>
          </cell>
          <cell r="E1" t="str">
            <v>Tipo prodotto</v>
          </cell>
          <cell r="F1" t="str">
            <v>anno o pre-I</v>
          </cell>
          <cell r="G1" t="str">
            <v>Commessa</v>
          </cell>
          <cell r="H1" t="str">
            <v>Descrizione attività</v>
          </cell>
          <cell r="I1" t="str">
            <v>Probabilità</v>
          </cell>
          <cell r="J1" t="str">
            <v>Priorità</v>
          </cell>
          <cell r="K1" t="str">
            <v>fatturato in Me</v>
          </cell>
          <cell r="L1" t="str">
            <v>SOP</v>
          </cell>
          <cell r="M1" t="str">
            <v>Trascinato dal 2001</v>
          </cell>
          <cell r="N1" t="str">
            <v>ore G.B.</v>
          </cell>
          <cell r="O1" t="str">
            <v>ore Q.B.</v>
          </cell>
          <cell r="P1" t="str">
            <v>ore ISP&amp;LSV</v>
          </cell>
          <cell r="Q1" t="str">
            <v>FTE G.B.</v>
          </cell>
          <cell r="R1" t="str">
            <v>FTE ISP&amp;LSV</v>
          </cell>
          <cell r="S1" t="str">
            <v>Costo Lavoro GB</v>
          </cell>
          <cell r="T1" t="str">
            <v>Costo Lavoro ISP&amp;LSV</v>
          </cell>
          <cell r="U1" t="str">
            <v>Fornitore</v>
          </cell>
          <cell r="V1" t="str">
            <v>Nome Prestataire / Consulente</v>
          </cell>
          <cell r="W1" t="str">
            <v>costo mensile</v>
          </cell>
          <cell r="X1" t="str">
            <v>G</v>
          </cell>
          <cell r="Y1" t="str">
            <v>F</v>
          </cell>
          <cell r="Z1" t="str">
            <v>M</v>
          </cell>
          <cell r="AA1" t="str">
            <v>A</v>
          </cell>
          <cell r="AB1" t="str">
            <v>M</v>
          </cell>
          <cell r="AC1" t="str">
            <v>G</v>
          </cell>
          <cell r="AD1" t="str">
            <v>L</v>
          </cell>
          <cell r="AE1" t="str">
            <v>A</v>
          </cell>
          <cell r="AF1" t="str">
            <v>S</v>
          </cell>
          <cell r="AG1" t="str">
            <v>O</v>
          </cell>
          <cell r="AH1" t="str">
            <v>N</v>
          </cell>
          <cell r="AI1" t="str">
            <v>D</v>
          </cell>
          <cell r="AJ1" t="str">
            <v>n.di mesi</v>
          </cell>
          <cell r="AK1" t="str">
            <v>Spesa Outsourcing Ke</v>
          </cell>
          <cell r="AL1" t="str">
            <v>Spesa Consulenti Ke</v>
          </cell>
          <cell r="AM1" t="str">
            <v>Rif.Tecnico SE</v>
          </cell>
          <cell r="AN1" t="str">
            <v>Rif.Acquisti SE</v>
          </cell>
          <cell r="AO1" t="str">
            <v>Indicatore</v>
          </cell>
          <cell r="AP1" t="str">
            <v>Valore Indicatore</v>
          </cell>
          <cell r="AQ1" t="str">
            <v>Richiesta Cliente</v>
          </cell>
          <cell r="AR1" t="str">
            <v>Provento da Cliente</v>
          </cell>
          <cell r="AS1" t="str">
            <v>Materiali</v>
          </cell>
          <cell r="AT1" t="str">
            <v>n. PTP interni</v>
          </cell>
          <cell r="AU1" t="str">
            <v>n. PTP cliente</v>
          </cell>
          <cell r="AV1" t="str">
            <v>Fatturato PTP</v>
          </cell>
          <cell r="AW1" t="str">
            <v>Viaggi</v>
          </cell>
        </row>
        <row r="2">
          <cell r="A2">
            <v>1</v>
          </cell>
          <cell r="B2" t="str">
            <v>Zompi</v>
          </cell>
          <cell r="C2" t="str">
            <v>Car Portal OSGi</v>
          </cell>
          <cell r="D2" t="str">
            <v xml:space="preserve"> </v>
          </cell>
          <cell r="F2">
            <v>2006</v>
          </cell>
          <cell r="G2" t="str">
            <v>550025S</v>
          </cell>
          <cell r="H2" t="str">
            <v>field trials : installazione su vetture e prove di utilizzo servizi.</v>
          </cell>
          <cell r="I2" t="str">
            <v>B</v>
          </cell>
          <cell r="J2" t="str">
            <v>M</v>
          </cell>
          <cell r="K2">
            <v>500</v>
          </cell>
          <cell r="L2">
            <v>2002</v>
          </cell>
          <cell r="N2">
            <v>800</v>
          </cell>
          <cell r="P2">
            <v>0</v>
          </cell>
          <cell r="Q2">
            <v>0.48484848484848486</v>
          </cell>
          <cell r="R2">
            <v>0</v>
          </cell>
          <cell r="S2">
            <v>22.593939393939394</v>
          </cell>
          <cell r="T2">
            <v>0</v>
          </cell>
          <cell r="U2" t="str">
            <v>no fornitore</v>
          </cell>
          <cell r="V2">
            <v>0</v>
          </cell>
          <cell r="W2">
            <v>0</v>
          </cell>
          <cell r="X2">
            <v>0</v>
          </cell>
          <cell r="Y2">
            <v>0</v>
          </cell>
          <cell r="Z2">
            <v>0</v>
          </cell>
          <cell r="AA2">
            <v>0</v>
          </cell>
          <cell r="AB2">
            <v>0</v>
          </cell>
          <cell r="AC2">
            <v>0</v>
          </cell>
          <cell r="AD2">
            <v>0</v>
          </cell>
          <cell r="AE2">
            <v>0</v>
          </cell>
          <cell r="AF2">
            <v>0</v>
          </cell>
          <cell r="AG2">
            <v>0</v>
          </cell>
          <cell r="AH2">
            <v>0</v>
          </cell>
          <cell r="AI2">
            <v>0</v>
          </cell>
          <cell r="AJ2">
            <v>0</v>
          </cell>
          <cell r="AK2">
            <v>0</v>
          </cell>
          <cell r="AL2">
            <v>0</v>
          </cell>
          <cell r="AM2" t="str">
            <v xml:space="preserve"> </v>
          </cell>
          <cell r="AN2" t="str">
            <v xml:space="preserve"> </v>
          </cell>
          <cell r="AQ2" t="str">
            <v xml:space="preserve"> </v>
          </cell>
          <cell r="AR2">
            <v>0</v>
          </cell>
          <cell r="AS2">
            <v>4</v>
          </cell>
          <cell r="AT2">
            <v>2</v>
          </cell>
          <cell r="AU2">
            <v>0</v>
          </cell>
          <cell r="AV2">
            <v>0</v>
          </cell>
          <cell r="AW2">
            <v>0</v>
          </cell>
        </row>
        <row r="3">
          <cell r="A3">
            <v>2</v>
          </cell>
          <cell r="B3" t="str">
            <v>Zompi</v>
          </cell>
          <cell r="C3" t="str">
            <v>Promotion</v>
          </cell>
          <cell r="D3" t="str">
            <v xml:space="preserve"> </v>
          </cell>
          <cell r="F3">
            <v>2006</v>
          </cell>
          <cell r="G3" t="str">
            <v>5xxxxx2</v>
          </cell>
          <cell r="H3" t="str">
            <v>demo varie, presentazioni a clienti.</v>
          </cell>
          <cell r="I3" t="str">
            <v>M</v>
          </cell>
          <cell r="J3" t="str">
            <v>M</v>
          </cell>
          <cell r="L3">
            <v>2004</v>
          </cell>
          <cell r="N3">
            <v>300</v>
          </cell>
          <cell r="P3">
            <v>0</v>
          </cell>
          <cell r="Q3">
            <v>0.18181818181818182</v>
          </cell>
          <cell r="R3">
            <v>0</v>
          </cell>
          <cell r="S3">
            <v>8.4727272727272727</v>
          </cell>
          <cell r="T3">
            <v>0</v>
          </cell>
          <cell r="U3" t="str">
            <v>no fornitore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S3">
            <v>9</v>
          </cell>
          <cell r="AT3">
            <v>3</v>
          </cell>
          <cell r="AW3">
            <v>4</v>
          </cell>
        </row>
        <row r="4">
          <cell r="A4">
            <v>3</v>
          </cell>
          <cell r="B4" t="str">
            <v>Zompi</v>
          </cell>
          <cell r="C4" t="str">
            <v>scenario</v>
          </cell>
          <cell r="D4" t="str">
            <v xml:space="preserve"> </v>
          </cell>
          <cell r="F4">
            <v>2006</v>
          </cell>
          <cell r="G4" t="str">
            <v>505961G</v>
          </cell>
          <cell r="H4" t="str">
            <v>partecipazione a eventi pubblici</v>
          </cell>
          <cell r="I4" t="str">
            <v>A</v>
          </cell>
          <cell r="J4" t="str">
            <v>M</v>
          </cell>
          <cell r="L4" t="str">
            <v>n.a</v>
          </cell>
          <cell r="N4">
            <v>300</v>
          </cell>
          <cell r="P4">
            <v>0</v>
          </cell>
          <cell r="Q4">
            <v>0.18181818181818182</v>
          </cell>
          <cell r="R4">
            <v>0</v>
          </cell>
          <cell r="S4">
            <v>8.4727272727272727</v>
          </cell>
          <cell r="T4">
            <v>0</v>
          </cell>
          <cell r="U4" t="str">
            <v>no fornitore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S4">
            <v>6</v>
          </cell>
          <cell r="AT4">
            <v>0</v>
          </cell>
          <cell r="AW4">
            <v>4</v>
          </cell>
        </row>
        <row r="5">
          <cell r="A5">
            <v>4</v>
          </cell>
          <cell r="B5" t="str">
            <v>Zompi</v>
          </cell>
          <cell r="C5" t="str">
            <v>Nuovi sviluppi</v>
          </cell>
          <cell r="F5">
            <v>2006</v>
          </cell>
          <cell r="G5" t="str">
            <v>5xxxxx3</v>
          </cell>
          <cell r="H5" t="str">
            <v>valutazione nuove tecnologie (DVB,MP4,MP3pro,….)</v>
          </cell>
          <cell r="I5" t="str">
            <v>A</v>
          </cell>
          <cell r="J5" t="str">
            <v>B</v>
          </cell>
          <cell r="L5">
            <v>2004</v>
          </cell>
          <cell r="N5">
            <v>300</v>
          </cell>
          <cell r="Q5">
            <v>0.18181818181818182</v>
          </cell>
          <cell r="R5">
            <v>0</v>
          </cell>
          <cell r="S5">
            <v>8.4727272727272727</v>
          </cell>
          <cell r="T5">
            <v>0</v>
          </cell>
          <cell r="U5" t="str">
            <v>no fornitore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S5">
            <v>8</v>
          </cell>
          <cell r="AT5">
            <v>2</v>
          </cell>
          <cell r="AW5">
            <v>2</v>
          </cell>
        </row>
        <row r="6">
          <cell r="A6">
            <v>5</v>
          </cell>
          <cell r="B6" t="str">
            <v>Zompi</v>
          </cell>
          <cell r="C6" t="str">
            <v>Car Portal OSGi</v>
          </cell>
          <cell r="D6" t="str">
            <v xml:space="preserve"> </v>
          </cell>
          <cell r="F6">
            <v>2005</v>
          </cell>
          <cell r="G6" t="str">
            <v>550025S</v>
          </cell>
          <cell r="H6" t="str">
            <v>field trials : installazione su vetture e prove di utilizzo servizi.</v>
          </cell>
          <cell r="I6" t="str">
            <v>B</v>
          </cell>
          <cell r="J6" t="str">
            <v>M</v>
          </cell>
          <cell r="K6">
            <v>500</v>
          </cell>
          <cell r="L6">
            <v>2002</v>
          </cell>
          <cell r="N6">
            <v>800</v>
          </cell>
          <cell r="P6">
            <v>0</v>
          </cell>
          <cell r="Q6">
            <v>0.48484848484848486</v>
          </cell>
          <cell r="R6">
            <v>0</v>
          </cell>
          <cell r="S6">
            <v>22.593939393939394</v>
          </cell>
          <cell r="T6">
            <v>0</v>
          </cell>
          <cell r="U6" t="str">
            <v>no fornitore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 t="str">
            <v xml:space="preserve"> </v>
          </cell>
          <cell r="AN6" t="str">
            <v xml:space="preserve"> </v>
          </cell>
          <cell r="AQ6" t="str">
            <v xml:space="preserve"> </v>
          </cell>
          <cell r="AR6">
            <v>0</v>
          </cell>
          <cell r="AS6">
            <v>4</v>
          </cell>
          <cell r="AT6">
            <v>2</v>
          </cell>
          <cell r="AU6">
            <v>0</v>
          </cell>
          <cell r="AV6">
            <v>0</v>
          </cell>
          <cell r="AW6">
            <v>0</v>
          </cell>
        </row>
        <row r="7">
          <cell r="A7">
            <v>6</v>
          </cell>
          <cell r="B7" t="str">
            <v>Zompi</v>
          </cell>
          <cell r="C7" t="str">
            <v>Promotion</v>
          </cell>
          <cell r="D7" t="str">
            <v xml:space="preserve"> </v>
          </cell>
          <cell r="F7">
            <v>2005</v>
          </cell>
          <cell r="G7" t="str">
            <v>5xxxxx2</v>
          </cell>
          <cell r="H7" t="str">
            <v>demo varie, presentazioni a clienti.</v>
          </cell>
          <cell r="I7" t="str">
            <v>M</v>
          </cell>
          <cell r="J7" t="str">
            <v>M</v>
          </cell>
          <cell r="L7">
            <v>2004</v>
          </cell>
          <cell r="N7">
            <v>300</v>
          </cell>
          <cell r="P7">
            <v>0</v>
          </cell>
          <cell r="Q7">
            <v>0.18181818181818182</v>
          </cell>
          <cell r="R7">
            <v>0</v>
          </cell>
          <cell r="S7">
            <v>8.4727272727272727</v>
          </cell>
          <cell r="T7">
            <v>0</v>
          </cell>
          <cell r="U7" t="str">
            <v>no fornitore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S7">
            <v>9</v>
          </cell>
          <cell r="AT7">
            <v>3</v>
          </cell>
          <cell r="AW7">
            <v>4</v>
          </cell>
        </row>
        <row r="8">
          <cell r="A8">
            <v>7</v>
          </cell>
          <cell r="B8" t="str">
            <v>Zompi</v>
          </cell>
          <cell r="C8" t="str">
            <v>scenario</v>
          </cell>
          <cell r="D8" t="str">
            <v xml:space="preserve"> </v>
          </cell>
          <cell r="F8">
            <v>2005</v>
          </cell>
          <cell r="G8" t="str">
            <v>505961G</v>
          </cell>
          <cell r="H8" t="str">
            <v>partecipazione a eventi pubblici</v>
          </cell>
          <cell r="I8" t="str">
            <v>A</v>
          </cell>
          <cell r="J8" t="str">
            <v>M</v>
          </cell>
          <cell r="L8" t="str">
            <v>n.a</v>
          </cell>
          <cell r="N8">
            <v>300</v>
          </cell>
          <cell r="P8">
            <v>0</v>
          </cell>
          <cell r="Q8">
            <v>0.18181818181818182</v>
          </cell>
          <cell r="R8">
            <v>0</v>
          </cell>
          <cell r="S8">
            <v>8.4727272727272727</v>
          </cell>
          <cell r="T8">
            <v>0</v>
          </cell>
          <cell r="U8" t="str">
            <v>no fornitore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S8">
            <v>6</v>
          </cell>
          <cell r="AT8">
            <v>0</v>
          </cell>
          <cell r="AW8">
            <v>4</v>
          </cell>
        </row>
        <row r="9">
          <cell r="A9">
            <v>8</v>
          </cell>
          <cell r="B9" t="str">
            <v>Zompi</v>
          </cell>
          <cell r="C9" t="str">
            <v>Nuovi sviluppi</v>
          </cell>
          <cell r="F9">
            <v>2005</v>
          </cell>
          <cell r="G9" t="str">
            <v>5xxxxx3</v>
          </cell>
          <cell r="H9" t="str">
            <v>valutazione nuove tecnologie (DVB,MP4,MP3pro,….)</v>
          </cell>
          <cell r="I9" t="str">
            <v>A</v>
          </cell>
          <cell r="J9" t="str">
            <v>B</v>
          </cell>
          <cell r="L9">
            <v>2004</v>
          </cell>
          <cell r="N9">
            <v>300</v>
          </cell>
          <cell r="Q9">
            <v>0.18181818181818182</v>
          </cell>
          <cell r="R9">
            <v>0</v>
          </cell>
          <cell r="S9">
            <v>8.4727272727272727</v>
          </cell>
          <cell r="T9">
            <v>0</v>
          </cell>
          <cell r="U9" t="str">
            <v>no fornitore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S9">
            <v>8</v>
          </cell>
          <cell r="AT9">
            <v>2</v>
          </cell>
          <cell r="AW9">
            <v>2</v>
          </cell>
        </row>
        <row r="10">
          <cell r="A10">
            <v>9</v>
          </cell>
          <cell r="B10" t="str">
            <v>Zompi</v>
          </cell>
          <cell r="C10" t="str">
            <v>Car Portal OSGi</v>
          </cell>
          <cell r="D10" t="str">
            <v xml:space="preserve"> </v>
          </cell>
          <cell r="F10">
            <v>2004</v>
          </cell>
          <cell r="G10" t="str">
            <v>550025S</v>
          </cell>
          <cell r="H10" t="str">
            <v>field trials : installazione su vetture e prove di utilizzo servizi.</v>
          </cell>
          <cell r="I10" t="str">
            <v>B</v>
          </cell>
          <cell r="J10" t="str">
            <v>M</v>
          </cell>
          <cell r="K10">
            <v>500</v>
          </cell>
          <cell r="L10">
            <v>2002</v>
          </cell>
          <cell r="N10">
            <v>800</v>
          </cell>
          <cell r="P10">
            <v>0</v>
          </cell>
          <cell r="Q10">
            <v>0.48484848484848486</v>
          </cell>
          <cell r="R10">
            <v>0</v>
          </cell>
          <cell r="S10">
            <v>22.593939393939394</v>
          </cell>
          <cell r="T10">
            <v>0</v>
          </cell>
          <cell r="U10" t="str">
            <v>no fornitore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 t="str">
            <v xml:space="preserve"> </v>
          </cell>
          <cell r="AN10" t="str">
            <v xml:space="preserve"> </v>
          </cell>
          <cell r="AQ10" t="str">
            <v xml:space="preserve"> </v>
          </cell>
          <cell r="AR10">
            <v>0</v>
          </cell>
          <cell r="AS10">
            <v>4</v>
          </cell>
          <cell r="AT10">
            <v>2</v>
          </cell>
          <cell r="AU10">
            <v>0</v>
          </cell>
          <cell r="AV10">
            <v>0</v>
          </cell>
          <cell r="AW10">
            <v>0</v>
          </cell>
        </row>
        <row r="11">
          <cell r="A11">
            <v>10</v>
          </cell>
          <cell r="B11" t="str">
            <v>Zompi</v>
          </cell>
          <cell r="C11" t="str">
            <v>Promotion</v>
          </cell>
          <cell r="D11" t="str">
            <v xml:space="preserve"> </v>
          </cell>
          <cell r="F11">
            <v>2004</v>
          </cell>
          <cell r="G11" t="str">
            <v>5xxxxx2</v>
          </cell>
          <cell r="H11" t="str">
            <v>demo varie, presentazioni a clienti.</v>
          </cell>
          <cell r="I11" t="str">
            <v>M</v>
          </cell>
          <cell r="J11" t="str">
            <v>M</v>
          </cell>
          <cell r="L11">
            <v>2004</v>
          </cell>
          <cell r="N11">
            <v>300</v>
          </cell>
          <cell r="P11">
            <v>0</v>
          </cell>
          <cell r="Q11">
            <v>0.18181818181818182</v>
          </cell>
          <cell r="R11">
            <v>0</v>
          </cell>
          <cell r="S11">
            <v>8.4727272727272727</v>
          </cell>
          <cell r="T11">
            <v>0</v>
          </cell>
          <cell r="U11" t="str">
            <v>no fornitore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S11">
            <v>9</v>
          </cell>
          <cell r="AT11">
            <v>3</v>
          </cell>
          <cell r="AW11">
            <v>4</v>
          </cell>
        </row>
        <row r="12">
          <cell r="A12">
            <v>11</v>
          </cell>
          <cell r="B12" t="str">
            <v>Zompi</v>
          </cell>
          <cell r="C12" t="str">
            <v>scenario</v>
          </cell>
          <cell r="D12" t="str">
            <v xml:space="preserve"> </v>
          </cell>
          <cell r="F12">
            <v>2004</v>
          </cell>
          <cell r="G12" t="str">
            <v>505961G</v>
          </cell>
          <cell r="H12" t="str">
            <v>partecipazione a eventi pubblici</v>
          </cell>
          <cell r="I12" t="str">
            <v>A</v>
          </cell>
          <cell r="J12" t="str">
            <v>M</v>
          </cell>
          <cell r="L12" t="str">
            <v>n.a</v>
          </cell>
          <cell r="N12">
            <v>300</v>
          </cell>
          <cell r="P12">
            <v>0</v>
          </cell>
          <cell r="Q12">
            <v>0.18181818181818182</v>
          </cell>
          <cell r="R12">
            <v>0</v>
          </cell>
          <cell r="S12">
            <v>8.4727272727272727</v>
          </cell>
          <cell r="T12">
            <v>0</v>
          </cell>
          <cell r="U12" t="str">
            <v>no fornitore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S12">
            <v>6</v>
          </cell>
          <cell r="AT12">
            <v>0</v>
          </cell>
          <cell r="AW12">
            <v>4</v>
          </cell>
        </row>
        <row r="13">
          <cell r="A13">
            <v>12</v>
          </cell>
          <cell r="B13" t="str">
            <v>Zompi</v>
          </cell>
          <cell r="C13" t="str">
            <v>Nuovi sviluppi</v>
          </cell>
          <cell r="F13">
            <v>2004</v>
          </cell>
          <cell r="G13" t="str">
            <v>5xxxxx3</v>
          </cell>
          <cell r="H13" t="str">
            <v>valutazione nuove tecnologie (DVB,MP4,MP3pro,….)</v>
          </cell>
          <cell r="I13" t="str">
            <v>A</v>
          </cell>
          <cell r="J13" t="str">
            <v>B</v>
          </cell>
          <cell r="L13">
            <v>2004</v>
          </cell>
          <cell r="N13">
            <v>300</v>
          </cell>
          <cell r="Q13">
            <v>0.18181818181818182</v>
          </cell>
          <cell r="R13">
            <v>0</v>
          </cell>
          <cell r="S13">
            <v>8.4727272727272727</v>
          </cell>
          <cell r="T13">
            <v>0</v>
          </cell>
          <cell r="U13" t="str">
            <v>no fornitore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S13">
            <v>8</v>
          </cell>
          <cell r="AT13">
            <v>2</v>
          </cell>
          <cell r="AW13">
            <v>2</v>
          </cell>
        </row>
        <row r="14">
          <cell r="A14">
            <v>13</v>
          </cell>
          <cell r="B14" t="str">
            <v>Zompi</v>
          </cell>
          <cell r="C14" t="str">
            <v>Car Portal OSGi</v>
          </cell>
          <cell r="D14" t="str">
            <v xml:space="preserve"> </v>
          </cell>
          <cell r="F14">
            <v>2003</v>
          </cell>
          <cell r="G14" t="str">
            <v>550025S</v>
          </cell>
          <cell r="H14" t="str">
            <v>field trials : installazione su vetture e prove di utilizzo servizi.</v>
          </cell>
          <cell r="I14" t="str">
            <v>B</v>
          </cell>
          <cell r="J14" t="str">
            <v>M</v>
          </cell>
          <cell r="K14">
            <v>500</v>
          </cell>
          <cell r="L14">
            <v>2002</v>
          </cell>
          <cell r="N14">
            <v>800</v>
          </cell>
          <cell r="P14">
            <v>0</v>
          </cell>
          <cell r="Q14">
            <v>0.48484848484848486</v>
          </cell>
          <cell r="R14">
            <v>0</v>
          </cell>
          <cell r="S14">
            <v>22.593939393939394</v>
          </cell>
          <cell r="T14">
            <v>0</v>
          </cell>
          <cell r="U14" t="str">
            <v>no fornitore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 t="str">
            <v xml:space="preserve"> </v>
          </cell>
          <cell r="AN14" t="str">
            <v xml:space="preserve"> </v>
          </cell>
          <cell r="AQ14" t="str">
            <v xml:space="preserve"> </v>
          </cell>
          <cell r="AR14">
            <v>0</v>
          </cell>
          <cell r="AS14">
            <v>4</v>
          </cell>
          <cell r="AT14">
            <v>2</v>
          </cell>
          <cell r="AU14">
            <v>0</v>
          </cell>
          <cell r="AV14">
            <v>0</v>
          </cell>
          <cell r="AW14">
            <v>0</v>
          </cell>
        </row>
        <row r="15">
          <cell r="A15">
            <v>14</v>
          </cell>
          <cell r="B15" t="str">
            <v>Zompi</v>
          </cell>
          <cell r="C15" t="str">
            <v>Promotion</v>
          </cell>
          <cell r="D15" t="str">
            <v xml:space="preserve"> </v>
          </cell>
          <cell r="F15">
            <v>2003</v>
          </cell>
          <cell r="G15" t="str">
            <v>5xxxxx2</v>
          </cell>
          <cell r="H15" t="str">
            <v>demo varie, presentazioni a clienti.</v>
          </cell>
          <cell r="I15" t="str">
            <v>M</v>
          </cell>
          <cell r="J15" t="str">
            <v>M</v>
          </cell>
          <cell r="L15">
            <v>2004</v>
          </cell>
          <cell r="N15">
            <v>300</v>
          </cell>
          <cell r="P15">
            <v>0</v>
          </cell>
          <cell r="Q15">
            <v>0.18181818181818182</v>
          </cell>
          <cell r="R15">
            <v>0</v>
          </cell>
          <cell r="S15">
            <v>8.4727272727272727</v>
          </cell>
          <cell r="T15">
            <v>0</v>
          </cell>
          <cell r="U15" t="str">
            <v>no fornitore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S15">
            <v>9</v>
          </cell>
          <cell r="AT15">
            <v>3</v>
          </cell>
          <cell r="AW15">
            <v>4</v>
          </cell>
        </row>
        <row r="16">
          <cell r="A16">
            <v>15</v>
          </cell>
          <cell r="B16" t="str">
            <v>Zompi</v>
          </cell>
          <cell r="C16" t="str">
            <v>scenario</v>
          </cell>
          <cell r="D16" t="str">
            <v xml:space="preserve"> </v>
          </cell>
          <cell r="F16">
            <v>2003</v>
          </cell>
          <cell r="G16" t="str">
            <v>505961G</v>
          </cell>
          <cell r="H16" t="str">
            <v>partecipazione a eventi pubblici</v>
          </cell>
          <cell r="I16" t="str">
            <v>A</v>
          </cell>
          <cell r="J16" t="str">
            <v>M</v>
          </cell>
          <cell r="L16" t="str">
            <v>n.a</v>
          </cell>
          <cell r="N16">
            <v>300</v>
          </cell>
          <cell r="P16">
            <v>0</v>
          </cell>
          <cell r="Q16">
            <v>0.18181818181818182</v>
          </cell>
          <cell r="R16">
            <v>0</v>
          </cell>
          <cell r="S16">
            <v>8.4727272727272727</v>
          </cell>
          <cell r="T16">
            <v>0</v>
          </cell>
          <cell r="U16" t="str">
            <v>no fornitore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S16">
            <v>6</v>
          </cell>
          <cell r="AT16">
            <v>0</v>
          </cell>
          <cell r="AW16">
            <v>4</v>
          </cell>
        </row>
        <row r="17">
          <cell r="A17">
            <v>16</v>
          </cell>
          <cell r="B17" t="str">
            <v>Zompi</v>
          </cell>
          <cell r="C17" t="str">
            <v>Nuovi sviluppi</v>
          </cell>
          <cell r="F17">
            <v>2003</v>
          </cell>
          <cell r="G17" t="str">
            <v>5xxxxx3</v>
          </cell>
          <cell r="H17" t="str">
            <v>valutazione nuove tecnologie (DVB,MP4,MP3pro,….)</v>
          </cell>
          <cell r="I17" t="str">
            <v>A</v>
          </cell>
          <cell r="J17" t="str">
            <v>B</v>
          </cell>
          <cell r="L17">
            <v>2004</v>
          </cell>
          <cell r="N17">
            <v>300</v>
          </cell>
          <cell r="Q17">
            <v>0.18181818181818182</v>
          </cell>
          <cell r="R17">
            <v>0</v>
          </cell>
          <cell r="S17">
            <v>8.4727272727272727</v>
          </cell>
          <cell r="T17">
            <v>0</v>
          </cell>
          <cell r="U17" t="str">
            <v>no fornitore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S17">
            <v>8</v>
          </cell>
          <cell r="AT17">
            <v>2</v>
          </cell>
          <cell r="AW17">
            <v>2</v>
          </cell>
        </row>
        <row r="18">
          <cell r="A18">
            <v>17</v>
          </cell>
          <cell r="B18" t="str">
            <v>Zompi</v>
          </cell>
          <cell r="C18" t="str">
            <v>Car Portal OSGi</v>
          </cell>
          <cell r="D18" t="str">
            <v xml:space="preserve"> </v>
          </cell>
          <cell r="F18">
            <v>2002</v>
          </cell>
          <cell r="G18" t="str">
            <v>550025S</v>
          </cell>
          <cell r="H18" t="str">
            <v>field trials : installazione su vetture e prove di utilizzo servizi.</v>
          </cell>
          <cell r="I18" t="str">
            <v>B</v>
          </cell>
          <cell r="J18" t="str">
            <v>M</v>
          </cell>
          <cell r="K18">
            <v>500</v>
          </cell>
          <cell r="L18">
            <v>2002</v>
          </cell>
          <cell r="N18">
            <v>800</v>
          </cell>
          <cell r="P18">
            <v>0</v>
          </cell>
          <cell r="Q18">
            <v>0.48484848484848486</v>
          </cell>
          <cell r="R18">
            <v>0</v>
          </cell>
          <cell r="S18">
            <v>22.593939393939394</v>
          </cell>
          <cell r="T18">
            <v>0</v>
          </cell>
          <cell r="U18" t="str">
            <v>no fornitore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 t="str">
            <v xml:space="preserve"> </v>
          </cell>
          <cell r="AN18" t="str">
            <v xml:space="preserve"> </v>
          </cell>
          <cell r="AQ18" t="str">
            <v xml:space="preserve"> </v>
          </cell>
          <cell r="AR18">
            <v>0</v>
          </cell>
          <cell r="AS18">
            <v>4</v>
          </cell>
          <cell r="AT18">
            <v>2</v>
          </cell>
          <cell r="AU18">
            <v>0</v>
          </cell>
          <cell r="AV18">
            <v>0</v>
          </cell>
          <cell r="AW18">
            <v>0</v>
          </cell>
        </row>
        <row r="19">
          <cell r="A19">
            <v>18</v>
          </cell>
          <cell r="B19" t="str">
            <v>Zompi</v>
          </cell>
          <cell r="C19" t="str">
            <v>Linux-Osgi</v>
          </cell>
          <cell r="D19" t="str">
            <v xml:space="preserve"> </v>
          </cell>
          <cell r="F19">
            <v>2002</v>
          </cell>
          <cell r="G19" t="str">
            <v>5xxxxx1</v>
          </cell>
          <cell r="H19" t="str">
            <v>valutazioni preliminari piattaf. sw basata su LINUX. Realiz. prototipo.</v>
          </cell>
          <cell r="I19" t="str">
            <v>B</v>
          </cell>
          <cell r="J19" t="str">
            <v>B</v>
          </cell>
          <cell r="L19">
            <v>2004</v>
          </cell>
          <cell r="N19">
            <v>250</v>
          </cell>
          <cell r="P19">
            <v>0</v>
          </cell>
          <cell r="Q19">
            <v>0.15151515151515152</v>
          </cell>
          <cell r="R19">
            <v>0</v>
          </cell>
          <cell r="S19">
            <v>7.0606060606060614</v>
          </cell>
          <cell r="T19">
            <v>0</v>
          </cell>
          <cell r="U19" t="str">
            <v>no fornitore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S19">
            <v>6</v>
          </cell>
          <cell r="AT19">
            <v>3</v>
          </cell>
        </row>
        <row r="20">
          <cell r="A20">
            <v>19</v>
          </cell>
          <cell r="B20" t="str">
            <v>Zompi</v>
          </cell>
          <cell r="C20" t="str">
            <v>Promotion</v>
          </cell>
          <cell r="D20" t="str">
            <v xml:space="preserve"> </v>
          </cell>
          <cell r="F20">
            <v>2002</v>
          </cell>
          <cell r="G20" t="str">
            <v>5xxxxx2</v>
          </cell>
          <cell r="H20" t="str">
            <v>demo varie, presentazioni a clienti.</v>
          </cell>
          <cell r="I20" t="str">
            <v>M</v>
          </cell>
          <cell r="J20" t="str">
            <v>M</v>
          </cell>
          <cell r="L20">
            <v>2004</v>
          </cell>
          <cell r="N20">
            <v>300</v>
          </cell>
          <cell r="P20">
            <v>0</v>
          </cell>
          <cell r="Q20">
            <v>0.18181818181818182</v>
          </cell>
          <cell r="R20">
            <v>0</v>
          </cell>
          <cell r="S20">
            <v>8.4727272727272727</v>
          </cell>
          <cell r="T20">
            <v>0</v>
          </cell>
          <cell r="U20" t="str">
            <v>no fornitore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S20">
            <v>9</v>
          </cell>
          <cell r="AT20">
            <v>3</v>
          </cell>
          <cell r="AW20">
            <v>4</v>
          </cell>
        </row>
        <row r="21">
          <cell r="A21">
            <v>20</v>
          </cell>
          <cell r="B21" t="str">
            <v>Zompi</v>
          </cell>
          <cell r="C21" t="str">
            <v>scenario</v>
          </cell>
          <cell r="D21" t="str">
            <v xml:space="preserve"> </v>
          </cell>
          <cell r="F21">
            <v>2002</v>
          </cell>
          <cell r="G21" t="str">
            <v>505961G</v>
          </cell>
          <cell r="H21" t="str">
            <v>partecipazione a eventi pubblici</v>
          </cell>
          <cell r="I21" t="str">
            <v>A</v>
          </cell>
          <cell r="J21" t="str">
            <v>M</v>
          </cell>
          <cell r="L21" t="str">
            <v>n.a</v>
          </cell>
          <cell r="N21">
            <v>300</v>
          </cell>
          <cell r="P21">
            <v>0</v>
          </cell>
          <cell r="Q21">
            <v>0.18181818181818182</v>
          </cell>
          <cell r="R21">
            <v>0</v>
          </cell>
          <cell r="S21">
            <v>8.4727272727272727</v>
          </cell>
          <cell r="T21">
            <v>0</v>
          </cell>
          <cell r="U21" t="str">
            <v>no fornitore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S21">
            <v>6</v>
          </cell>
          <cell r="AT21">
            <v>0</v>
          </cell>
          <cell r="AW21">
            <v>4</v>
          </cell>
        </row>
        <row r="22">
          <cell r="A22">
            <v>21</v>
          </cell>
          <cell r="B22" t="str">
            <v>Zompi</v>
          </cell>
          <cell r="C22" t="str">
            <v>Nuovi sviluppi</v>
          </cell>
          <cell r="F22">
            <v>2002</v>
          </cell>
          <cell r="G22" t="str">
            <v>5xxxxx3</v>
          </cell>
          <cell r="H22" t="str">
            <v>valutazione nuove tecnologie (DVB,MP4,MP3pro,….)</v>
          </cell>
          <cell r="I22" t="str">
            <v>A</v>
          </cell>
          <cell r="J22" t="str">
            <v>B</v>
          </cell>
          <cell r="L22">
            <v>2004</v>
          </cell>
          <cell r="N22">
            <v>300</v>
          </cell>
          <cell r="Q22">
            <v>0.18181818181818182</v>
          </cell>
          <cell r="R22">
            <v>0</v>
          </cell>
          <cell r="S22">
            <v>8.4727272727272727</v>
          </cell>
          <cell r="T22">
            <v>0</v>
          </cell>
          <cell r="U22" t="str">
            <v>no fornitore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S22">
            <v>8</v>
          </cell>
          <cell r="AT22">
            <v>2</v>
          </cell>
          <cell r="AW22">
            <v>2</v>
          </cell>
        </row>
        <row r="23">
          <cell r="A23">
            <v>22</v>
          </cell>
          <cell r="B23" t="str">
            <v>Ghisio</v>
          </cell>
          <cell r="C23" t="str">
            <v>Supporto GBTF</v>
          </cell>
          <cell r="E23" t="str">
            <v>On-going</v>
          </cell>
          <cell r="F23">
            <v>2002</v>
          </cell>
          <cell r="G23" t="str">
            <v>505967G</v>
          </cell>
          <cell r="H23" t="str">
            <v>Attività meccanica, testing, Architetti per GBT F</v>
          </cell>
          <cell r="N23">
            <v>4000</v>
          </cell>
          <cell r="P23">
            <v>2000</v>
          </cell>
          <cell r="Q23">
            <v>2.4242424242424243</v>
          </cell>
          <cell r="R23">
            <v>1.2121212121212122</v>
          </cell>
          <cell r="S23">
            <v>112.96969696969698</v>
          </cell>
          <cell r="T23">
            <v>56.484848484848492</v>
          </cell>
          <cell r="U23" t="str">
            <v>no fornitore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S23" t="str">
            <v xml:space="preserve"> </v>
          </cell>
          <cell r="AU23" t="str">
            <v xml:space="preserve"> </v>
          </cell>
          <cell r="AW23">
            <v>10</v>
          </cell>
        </row>
        <row r="24">
          <cell r="A24">
            <v>23</v>
          </cell>
          <cell r="B24" t="str">
            <v>Cotignoli</v>
          </cell>
          <cell r="C24" t="str">
            <v>Viaggi</v>
          </cell>
          <cell r="E24" t="str">
            <v>On-going</v>
          </cell>
          <cell r="F24">
            <v>2002</v>
          </cell>
          <cell r="G24" t="str">
            <v>Viaggi</v>
          </cell>
          <cell r="H24" t="str">
            <v>Viaggi</v>
          </cell>
          <cell r="M24">
            <v>0</v>
          </cell>
          <cell r="N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 t="str">
            <v>no fornitore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S24" t="str">
            <v xml:space="preserve"> </v>
          </cell>
          <cell r="AU24" t="str">
            <v xml:space="preserve"> </v>
          </cell>
          <cell r="AW24">
            <v>70</v>
          </cell>
        </row>
        <row r="25">
          <cell r="A25">
            <v>24</v>
          </cell>
          <cell r="B25" t="str">
            <v>Pelleri</v>
          </cell>
          <cell r="C25" t="str">
            <v>Viaggi</v>
          </cell>
          <cell r="E25" t="str">
            <v>On-going</v>
          </cell>
          <cell r="F25">
            <v>2002</v>
          </cell>
          <cell r="G25" t="str">
            <v>Viaggi</v>
          </cell>
          <cell r="H25" t="str">
            <v>Viaggi</v>
          </cell>
          <cell r="M25">
            <v>0</v>
          </cell>
          <cell r="N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 t="str">
            <v>no fornitore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S25" t="str">
            <v xml:space="preserve"> </v>
          </cell>
          <cell r="AU25" t="str">
            <v xml:space="preserve"> </v>
          </cell>
          <cell r="AW25">
            <v>5</v>
          </cell>
        </row>
        <row r="26">
          <cell r="A26">
            <v>25</v>
          </cell>
          <cell r="B26" t="str">
            <v>Timossi</v>
          </cell>
          <cell r="C26" t="str">
            <v>Viaggi</v>
          </cell>
          <cell r="E26" t="str">
            <v>On-going</v>
          </cell>
          <cell r="F26">
            <v>2002</v>
          </cell>
          <cell r="G26" t="str">
            <v>Viaggi</v>
          </cell>
          <cell r="H26" t="str">
            <v>Viaggi</v>
          </cell>
          <cell r="M26">
            <v>0</v>
          </cell>
          <cell r="N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 t="str">
            <v>no fornitore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S26" t="str">
            <v xml:space="preserve"> </v>
          </cell>
          <cell r="AU26" t="str">
            <v xml:space="preserve"> </v>
          </cell>
          <cell r="AW26">
            <v>7</v>
          </cell>
        </row>
        <row r="27">
          <cell r="A27">
            <v>26</v>
          </cell>
          <cell r="B27" t="str">
            <v>Timossi</v>
          </cell>
          <cell r="C27" t="str">
            <v>Viaggi</v>
          </cell>
          <cell r="E27" t="str">
            <v>On-going</v>
          </cell>
          <cell r="F27">
            <v>2002</v>
          </cell>
          <cell r="G27" t="str">
            <v>Viaggi</v>
          </cell>
          <cell r="H27" t="str">
            <v>Viaggi</v>
          </cell>
          <cell r="M27">
            <v>0</v>
          </cell>
          <cell r="N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 t="str">
            <v>no fornitore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S27" t="str">
            <v xml:space="preserve"> </v>
          </cell>
          <cell r="AU27" t="str">
            <v xml:space="preserve"> </v>
          </cell>
          <cell r="AW27">
            <v>9</v>
          </cell>
        </row>
        <row r="28">
          <cell r="A28">
            <v>27</v>
          </cell>
          <cell r="B28" t="str">
            <v>Timossi</v>
          </cell>
          <cell r="C28" t="str">
            <v>Viaggi</v>
          </cell>
          <cell r="E28" t="str">
            <v>On-going</v>
          </cell>
          <cell r="F28">
            <v>2002</v>
          </cell>
          <cell r="G28" t="str">
            <v>Viaggi</v>
          </cell>
          <cell r="H28" t="str">
            <v>Viaggi</v>
          </cell>
          <cell r="M28">
            <v>0</v>
          </cell>
          <cell r="N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 t="str">
            <v>no fornitore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S28" t="str">
            <v xml:space="preserve"> </v>
          </cell>
          <cell r="AU28" t="str">
            <v xml:space="preserve"> </v>
          </cell>
          <cell r="AW28">
            <v>9</v>
          </cell>
        </row>
        <row r="29">
          <cell r="A29">
            <v>28</v>
          </cell>
          <cell r="B29" t="str">
            <v>Rahli</v>
          </cell>
          <cell r="C29" t="str">
            <v>Telematica PSA per veicoli V/T5/A</v>
          </cell>
          <cell r="D29" t="str">
            <v>N3</v>
          </cell>
          <cell r="F29">
            <v>2002</v>
          </cell>
          <cell r="G29" t="str">
            <v>T87053</v>
          </cell>
          <cell r="H29" t="str">
            <v>Versions MMI 6.1/6.2/6.3</v>
          </cell>
          <cell r="N29">
            <v>2175</v>
          </cell>
          <cell r="Q29">
            <v>1.3181818181818181</v>
          </cell>
          <cell r="R29">
            <v>0</v>
          </cell>
          <cell r="S29">
            <v>61.427272727272729</v>
          </cell>
          <cell r="T29">
            <v>0</v>
          </cell>
          <cell r="U29" t="str">
            <v>Prestataires</v>
          </cell>
          <cell r="AW29">
            <v>50</v>
          </cell>
        </row>
        <row r="30">
          <cell r="A30">
            <v>29</v>
          </cell>
          <cell r="B30" t="str">
            <v>Rahli</v>
          </cell>
          <cell r="C30" t="str">
            <v>Telematica PSA per veicoli V/T5/A</v>
          </cell>
          <cell r="D30" t="str">
            <v>N3</v>
          </cell>
          <cell r="F30">
            <v>2002</v>
          </cell>
          <cell r="G30" t="str">
            <v>T87053</v>
          </cell>
          <cell r="H30" t="str">
            <v>Versions MMI 6.1/6.2/6.3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 t="str">
            <v>WIPRO</v>
          </cell>
        </row>
        <row r="31">
          <cell r="A31">
            <v>30</v>
          </cell>
          <cell r="B31" t="str">
            <v>Rahli</v>
          </cell>
          <cell r="C31" t="str">
            <v>Telematica PSA per veicoli V/T5/A</v>
          </cell>
          <cell r="D31" t="str">
            <v>N3</v>
          </cell>
          <cell r="F31">
            <v>2002</v>
          </cell>
          <cell r="G31" t="str">
            <v>T87053</v>
          </cell>
          <cell r="H31" t="str">
            <v>Versions MMI 6.1/6.2/6.3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 t="str">
            <v>CIAOLAB</v>
          </cell>
        </row>
        <row r="32">
          <cell r="A32">
            <v>31</v>
          </cell>
          <cell r="B32" t="str">
            <v>Rahli</v>
          </cell>
          <cell r="C32" t="str">
            <v>Telematica PSA per veicoli V/T5/A</v>
          </cell>
          <cell r="D32" t="str">
            <v>N3</v>
          </cell>
          <cell r="F32">
            <v>2002</v>
          </cell>
          <cell r="G32" t="str">
            <v>T87053</v>
          </cell>
          <cell r="H32" t="str">
            <v>Versions MMI 6.1/6.2/6.3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 t="str">
            <v>WINDRIVER</v>
          </cell>
        </row>
        <row r="33">
          <cell r="A33">
            <v>32</v>
          </cell>
          <cell r="B33" t="str">
            <v>Rahli</v>
          </cell>
          <cell r="C33" t="str">
            <v>Evoluzione MMI per RT3</v>
          </cell>
          <cell r="D33" t="str">
            <v>N1+/N3</v>
          </cell>
          <cell r="F33">
            <v>2002</v>
          </cell>
          <cell r="G33" t="str">
            <v>Evoluzione MMI per RT3</v>
          </cell>
          <cell r="H33" t="str">
            <v>Evolution MMI V7</v>
          </cell>
          <cell r="N33">
            <v>8700</v>
          </cell>
          <cell r="Q33">
            <v>5.2727272727272725</v>
          </cell>
          <cell r="R33">
            <v>0</v>
          </cell>
          <cell r="S33">
            <v>245.70909090909092</v>
          </cell>
          <cell r="T33">
            <v>0</v>
          </cell>
          <cell r="U33" t="str">
            <v>Prestataires</v>
          </cell>
          <cell r="V33" t="str">
            <v xml:space="preserve"> </v>
          </cell>
          <cell r="W33" t="str">
            <v xml:space="preserve"> </v>
          </cell>
          <cell r="X33">
            <v>1</v>
          </cell>
          <cell r="Y33">
            <v>1</v>
          </cell>
          <cell r="Z33">
            <v>1</v>
          </cell>
          <cell r="AW33" t="str">
            <v xml:space="preserve"> </v>
          </cell>
        </row>
        <row r="34">
          <cell r="A34">
            <v>33</v>
          </cell>
          <cell r="B34" t="str">
            <v>Rahli</v>
          </cell>
          <cell r="C34" t="str">
            <v>Evoluzione MMI per RT3</v>
          </cell>
          <cell r="D34" t="str">
            <v>N1+/N3</v>
          </cell>
          <cell r="F34">
            <v>2002</v>
          </cell>
          <cell r="G34" t="str">
            <v>Evoluzione MMI per RT3</v>
          </cell>
          <cell r="H34" t="str">
            <v>Evolution MMI V7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 t="str">
            <v>WIPRO</v>
          </cell>
        </row>
        <row r="35">
          <cell r="A35">
            <v>34</v>
          </cell>
          <cell r="B35" t="str">
            <v>Rahli</v>
          </cell>
          <cell r="C35" t="str">
            <v>Evoluzione MMI per RT3</v>
          </cell>
          <cell r="D35" t="str">
            <v>N1+/N3</v>
          </cell>
          <cell r="F35">
            <v>2002</v>
          </cell>
          <cell r="G35" t="str">
            <v>Evoluzione MMI per RT3</v>
          </cell>
          <cell r="H35" t="str">
            <v>Evolution MMI V7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 t="str">
            <v>CIAOLAB</v>
          </cell>
        </row>
        <row r="36">
          <cell r="A36">
            <v>35</v>
          </cell>
          <cell r="B36" t="str">
            <v>Rahli</v>
          </cell>
          <cell r="C36" t="str">
            <v>Evoluzione MMI per RT3</v>
          </cell>
          <cell r="D36" t="str">
            <v>N1+/N3</v>
          </cell>
          <cell r="F36">
            <v>2002</v>
          </cell>
          <cell r="G36" t="str">
            <v>Evoluzione MMI per RT3</v>
          </cell>
          <cell r="H36" t="str">
            <v>Evolution MMI V7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 t="str">
            <v>WINDRIVER</v>
          </cell>
        </row>
        <row r="37">
          <cell r="A37">
            <v>36</v>
          </cell>
          <cell r="B37" t="str">
            <v>Rahli</v>
          </cell>
          <cell r="C37" t="str">
            <v>Evoluzione MMI per RT3</v>
          </cell>
          <cell r="D37" t="str">
            <v>N1+/N3</v>
          </cell>
          <cell r="F37">
            <v>2002</v>
          </cell>
          <cell r="G37" t="str">
            <v>Evoluzione MMI per RT3</v>
          </cell>
          <cell r="H37" t="str">
            <v>Evolution MMI V7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 t="str">
            <v>PHILIPS</v>
          </cell>
        </row>
        <row r="38">
          <cell r="A38">
            <v>37</v>
          </cell>
          <cell r="B38" t="str">
            <v>Rahli</v>
          </cell>
          <cell r="C38" t="str">
            <v>Evoluzione MMI per RT3</v>
          </cell>
          <cell r="D38" t="str">
            <v>N1+/N3</v>
          </cell>
          <cell r="F38">
            <v>2002</v>
          </cell>
          <cell r="G38" t="str">
            <v>Evoluzione MMI per RT3</v>
          </cell>
          <cell r="H38" t="str">
            <v>Evolution MMI V7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 t="str">
            <v>ONDIM</v>
          </cell>
        </row>
        <row r="39">
          <cell r="A39">
            <v>38</v>
          </cell>
          <cell r="B39" t="str">
            <v>Rahli</v>
          </cell>
          <cell r="C39" t="str">
            <v>Evoluzione MMI per RT3</v>
          </cell>
          <cell r="D39" t="str">
            <v>N1+/N3</v>
          </cell>
          <cell r="F39">
            <v>2002</v>
          </cell>
          <cell r="G39" t="str">
            <v>Evoluzione MMI per RT3</v>
          </cell>
          <cell r="H39" t="str">
            <v>Evolution MMI V7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 t="str">
            <v>ELAN</v>
          </cell>
        </row>
        <row r="40">
          <cell r="A40">
            <v>39</v>
          </cell>
          <cell r="B40" t="str">
            <v>Rahli</v>
          </cell>
          <cell r="C40" t="str">
            <v>Evoluzione MMI per RT3</v>
          </cell>
          <cell r="D40" t="str">
            <v>N1+/N3</v>
          </cell>
          <cell r="F40">
            <v>2002</v>
          </cell>
          <cell r="G40" t="str">
            <v>Evoluzione MMI per RT3</v>
          </cell>
          <cell r="H40" t="str">
            <v>Evolution MMI V8</v>
          </cell>
          <cell r="N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 t="str">
            <v>Prestataires</v>
          </cell>
          <cell r="V40" t="str">
            <v xml:space="preserve"> </v>
          </cell>
          <cell r="W40" t="str">
            <v xml:space="preserve"> </v>
          </cell>
          <cell r="X40">
            <v>1</v>
          </cell>
          <cell r="Y40">
            <v>1</v>
          </cell>
          <cell r="Z40">
            <v>1</v>
          </cell>
          <cell r="AW40" t="str">
            <v xml:space="preserve"> </v>
          </cell>
        </row>
        <row r="41">
          <cell r="A41">
            <v>40</v>
          </cell>
          <cell r="B41" t="str">
            <v>Rahli</v>
          </cell>
          <cell r="C41" t="str">
            <v>Evoluzione MMI per RT3</v>
          </cell>
          <cell r="D41" t="str">
            <v>N1+/N3</v>
          </cell>
          <cell r="F41">
            <v>2002</v>
          </cell>
          <cell r="G41" t="str">
            <v>Evoluzione MMI per RT3</v>
          </cell>
          <cell r="H41" t="str">
            <v>Evolution MMI V8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 t="str">
            <v>WIPRO</v>
          </cell>
        </row>
        <row r="42">
          <cell r="A42">
            <v>41</v>
          </cell>
          <cell r="B42" t="str">
            <v>Rahli</v>
          </cell>
          <cell r="C42" t="str">
            <v>Evoluzione MMI per RT3</v>
          </cell>
          <cell r="D42" t="str">
            <v>N1+/N3</v>
          </cell>
          <cell r="F42">
            <v>2002</v>
          </cell>
          <cell r="G42" t="str">
            <v>Evoluzione MMI per RT3</v>
          </cell>
          <cell r="H42" t="str">
            <v>Evolution MMI V8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 t="str">
            <v>CIAOLAB</v>
          </cell>
        </row>
        <row r="43">
          <cell r="A43">
            <v>42</v>
          </cell>
          <cell r="B43" t="str">
            <v>Rahli</v>
          </cell>
          <cell r="C43" t="str">
            <v>Telematica PSA per veicoli V/T5/A</v>
          </cell>
          <cell r="D43" t="str">
            <v>N1+/N3</v>
          </cell>
          <cell r="F43">
            <v>2002</v>
          </cell>
          <cell r="G43" t="str">
            <v>T87053</v>
          </cell>
          <cell r="H43" t="str">
            <v xml:space="preserve">Maintenance HW 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 t="str">
            <v>Prestataires</v>
          </cell>
          <cell r="V43" t="str">
            <v xml:space="preserve"> </v>
          </cell>
          <cell r="W43" t="str">
            <v xml:space="preserve"> </v>
          </cell>
          <cell r="X43">
            <v>1</v>
          </cell>
          <cell r="Y43">
            <v>2</v>
          </cell>
          <cell r="Z43">
            <v>1</v>
          </cell>
        </row>
        <row r="44">
          <cell r="A44">
            <v>43</v>
          </cell>
          <cell r="B44" t="str">
            <v>Rahli</v>
          </cell>
          <cell r="C44" t="str">
            <v>Telematica PSA per veicoli V/T5/A</v>
          </cell>
          <cell r="D44" t="str">
            <v>N1+/N3</v>
          </cell>
          <cell r="F44">
            <v>2002</v>
          </cell>
          <cell r="G44" t="str">
            <v>T87053</v>
          </cell>
          <cell r="H44" t="str">
            <v xml:space="preserve">Maintenance HW 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 t="str">
            <v>CIAOLAB</v>
          </cell>
        </row>
        <row r="45">
          <cell r="A45">
            <v>44</v>
          </cell>
          <cell r="B45" t="str">
            <v>Rahli</v>
          </cell>
          <cell r="C45" t="str">
            <v>Telematica PSA per veicoli V/T5/A</v>
          </cell>
          <cell r="D45" t="str">
            <v>N1+/N3</v>
          </cell>
          <cell r="F45">
            <v>2002</v>
          </cell>
          <cell r="G45" t="str">
            <v>T87053</v>
          </cell>
          <cell r="H45" t="str">
            <v xml:space="preserve">Maintenance HW 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 t="str">
            <v>CLARION</v>
          </cell>
        </row>
        <row r="46">
          <cell r="A46">
            <v>45</v>
          </cell>
          <cell r="B46" t="str">
            <v>Rahli</v>
          </cell>
          <cell r="C46" t="str">
            <v>Telematica PSA per veicoli V/T5/A</v>
          </cell>
          <cell r="D46" t="str">
            <v>N1+/N3</v>
          </cell>
          <cell r="F46">
            <v>2002</v>
          </cell>
          <cell r="G46" t="str">
            <v>T87053</v>
          </cell>
          <cell r="H46" t="str">
            <v xml:space="preserve">Maintenance HW 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 t="str">
            <v>WAVECOM</v>
          </cell>
        </row>
        <row r="47">
          <cell r="A47">
            <v>46</v>
          </cell>
          <cell r="B47" t="str">
            <v>Rahli</v>
          </cell>
          <cell r="C47" t="str">
            <v>Telematica PSA per veicoli V/T5/A</v>
          </cell>
          <cell r="D47" t="str">
            <v>N1+/N3</v>
          </cell>
          <cell r="F47">
            <v>2002</v>
          </cell>
          <cell r="G47" t="str">
            <v>T87053</v>
          </cell>
          <cell r="H47" t="str">
            <v>Maintenance SW série (Release intermédiaire)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 t="str">
            <v>Prestataires</v>
          </cell>
          <cell r="V47" t="str">
            <v xml:space="preserve"> </v>
          </cell>
          <cell r="W47" t="str">
            <v xml:space="preserve"> </v>
          </cell>
        </row>
        <row r="48">
          <cell r="A48">
            <v>47</v>
          </cell>
          <cell r="B48" t="str">
            <v>Rahli</v>
          </cell>
          <cell r="C48" t="str">
            <v>Telematica PSA per veicoli V/T5/A</v>
          </cell>
          <cell r="D48" t="str">
            <v>N1+/N3</v>
          </cell>
          <cell r="F48">
            <v>2002</v>
          </cell>
          <cell r="G48" t="str">
            <v>T87053</v>
          </cell>
          <cell r="H48" t="str">
            <v>Maintenance SW série (Release intermédiaire)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 t="str">
            <v>WIPRO</v>
          </cell>
        </row>
        <row r="49">
          <cell r="A49">
            <v>48</v>
          </cell>
          <cell r="B49" t="str">
            <v>Rahli</v>
          </cell>
          <cell r="C49" t="str">
            <v>Telematica PSA per veicoli V/T5/A</v>
          </cell>
          <cell r="D49" t="str">
            <v>N1+/N3</v>
          </cell>
          <cell r="F49">
            <v>2002</v>
          </cell>
          <cell r="G49" t="str">
            <v>T87053</v>
          </cell>
          <cell r="H49" t="str">
            <v>Maintenance SW série (Release intermédiaire)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 t="str">
            <v>PHILIPS</v>
          </cell>
        </row>
        <row r="50">
          <cell r="A50">
            <v>49</v>
          </cell>
          <cell r="B50" t="str">
            <v>Rahli</v>
          </cell>
          <cell r="C50" t="str">
            <v>Telematica PSA per veicoli V/T5/A</v>
          </cell>
          <cell r="D50" t="str">
            <v>N1+/N3</v>
          </cell>
          <cell r="F50">
            <v>2002</v>
          </cell>
          <cell r="G50" t="str">
            <v>T87053</v>
          </cell>
          <cell r="H50" t="str">
            <v>Maintenance SW série (Release intermédiaire)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 t="str">
            <v>WINDRIVER</v>
          </cell>
        </row>
        <row r="51">
          <cell r="A51">
            <v>50</v>
          </cell>
          <cell r="B51" t="str">
            <v>Rahli</v>
          </cell>
          <cell r="C51" t="str">
            <v>Telematica PSA per veicoli  D2/X6</v>
          </cell>
          <cell r="D51" t="str">
            <v>N1+/N3</v>
          </cell>
          <cell r="F51">
            <v>2002</v>
          </cell>
          <cell r="G51" t="str">
            <v>T97064S</v>
          </cell>
          <cell r="H51" t="str">
            <v>MMI D2/X6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 t="str">
            <v>Prestataires</v>
          </cell>
          <cell r="V51" t="str">
            <v xml:space="preserve"> </v>
          </cell>
          <cell r="W51" t="str">
            <v xml:space="preserve"> </v>
          </cell>
        </row>
        <row r="52">
          <cell r="A52">
            <v>51</v>
          </cell>
          <cell r="B52" t="str">
            <v>Rahli</v>
          </cell>
          <cell r="C52" t="str">
            <v>Telematica PSA per veicoli  D2/X6</v>
          </cell>
          <cell r="D52" t="str">
            <v>N1+/N3</v>
          </cell>
          <cell r="F52">
            <v>2002</v>
          </cell>
          <cell r="G52" t="str">
            <v>T97064S</v>
          </cell>
          <cell r="H52" t="str">
            <v>MMI D2/X6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 t="str">
            <v>WIPRO</v>
          </cell>
        </row>
        <row r="53">
          <cell r="A53">
            <v>52</v>
          </cell>
          <cell r="B53" t="str">
            <v>Rahli</v>
          </cell>
          <cell r="C53" t="str">
            <v>Telematica PSA per veicoli  D2/X6</v>
          </cell>
          <cell r="D53" t="str">
            <v>N1+/N3</v>
          </cell>
          <cell r="F53">
            <v>2002</v>
          </cell>
          <cell r="G53" t="str">
            <v>T97064S</v>
          </cell>
          <cell r="H53" t="str">
            <v>MMI D2/X6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 t="str">
            <v>CIAOLAB</v>
          </cell>
        </row>
        <row r="54">
          <cell r="A54">
            <v>53</v>
          </cell>
          <cell r="B54" t="str">
            <v>Rahli</v>
          </cell>
          <cell r="C54" t="str">
            <v>Telematica PSA per veicoli  D2/X6</v>
          </cell>
          <cell r="D54" t="str">
            <v>N1+/N3</v>
          </cell>
          <cell r="F54">
            <v>2002</v>
          </cell>
          <cell r="G54" t="str">
            <v>T97064S</v>
          </cell>
          <cell r="H54" t="str">
            <v>SW Front Panel D2/X6 (CAN)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 t="str">
            <v>Prestataires</v>
          </cell>
          <cell r="V54" t="str">
            <v xml:space="preserve"> </v>
          </cell>
          <cell r="W54" t="str">
            <v xml:space="preserve"> </v>
          </cell>
        </row>
        <row r="55">
          <cell r="A55">
            <v>54</v>
          </cell>
          <cell r="B55" t="str">
            <v>Rahli</v>
          </cell>
          <cell r="C55" t="str">
            <v>Telematica PSA per veicoli  D2/X6</v>
          </cell>
          <cell r="D55" t="str">
            <v>N1+/N3</v>
          </cell>
          <cell r="F55">
            <v>2002</v>
          </cell>
          <cell r="G55" t="str">
            <v>T97064S</v>
          </cell>
          <cell r="H55" t="str">
            <v>Méca/style Front Panel D2/X6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 t="str">
            <v>LE BIHAN</v>
          </cell>
          <cell r="V55" t="str">
            <v xml:space="preserve"> </v>
          </cell>
          <cell r="W55" t="str">
            <v xml:space="preserve"> </v>
          </cell>
        </row>
        <row r="56">
          <cell r="A56">
            <v>55</v>
          </cell>
          <cell r="B56" t="str">
            <v>Rahli</v>
          </cell>
          <cell r="C56" t="str">
            <v>Telematica PSA per veicolo C5</v>
          </cell>
          <cell r="D56" t="str">
            <v>N1+/N3</v>
          </cell>
          <cell r="F56">
            <v>2002</v>
          </cell>
          <cell r="G56" t="str">
            <v>Telematica PSA per veicolo C5</v>
          </cell>
          <cell r="H56" t="str">
            <v>Front Panel C5 (Style et mécanique)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 t="str">
            <v>LE BIHAN</v>
          </cell>
          <cell r="V56" t="str">
            <v xml:space="preserve"> </v>
          </cell>
          <cell r="W56" t="str">
            <v xml:space="preserve"> </v>
          </cell>
        </row>
        <row r="57">
          <cell r="A57">
            <v>56</v>
          </cell>
          <cell r="B57" t="str">
            <v>Rahli</v>
          </cell>
          <cell r="C57" t="str">
            <v>Telematica PSA per veicoli V/T5/A</v>
          </cell>
          <cell r="D57" t="str">
            <v>N1+/N3</v>
          </cell>
          <cell r="F57">
            <v>2002</v>
          </cell>
          <cell r="G57" t="str">
            <v>T87053</v>
          </cell>
          <cell r="H57" t="str">
            <v>MMI A8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 t="str">
            <v>Prestataires</v>
          </cell>
          <cell r="V57" t="str">
            <v xml:space="preserve"> </v>
          </cell>
          <cell r="W57" t="str">
            <v xml:space="preserve"> </v>
          </cell>
        </row>
        <row r="58">
          <cell r="A58">
            <v>57</v>
          </cell>
          <cell r="B58" t="str">
            <v>Rahli</v>
          </cell>
          <cell r="C58" t="str">
            <v>Telematica PSA per veicoli V/T5/A</v>
          </cell>
          <cell r="D58" t="str">
            <v>N1+/N3</v>
          </cell>
          <cell r="F58">
            <v>2002</v>
          </cell>
          <cell r="G58" t="str">
            <v>T87053</v>
          </cell>
          <cell r="H58" t="str">
            <v>MMI A8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 t="str">
            <v>WIPRO</v>
          </cell>
        </row>
        <row r="59">
          <cell r="A59">
            <v>58</v>
          </cell>
          <cell r="B59" t="str">
            <v>Rahli</v>
          </cell>
          <cell r="C59" t="str">
            <v>Telematica PSA per veicoli V/T5/A</v>
          </cell>
          <cell r="D59" t="str">
            <v>N1+/N3</v>
          </cell>
          <cell r="F59">
            <v>2002</v>
          </cell>
          <cell r="G59" t="str">
            <v>T87053</v>
          </cell>
          <cell r="H59" t="str">
            <v>MMI A8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 t="str">
            <v>CIAOLAB</v>
          </cell>
        </row>
        <row r="60">
          <cell r="A60">
            <v>59</v>
          </cell>
          <cell r="B60" t="str">
            <v>Rahli</v>
          </cell>
          <cell r="C60" t="str">
            <v xml:space="preserve">RT3 evolution cost reduction </v>
          </cell>
          <cell r="D60" t="str">
            <v>N1+/N3</v>
          </cell>
          <cell r="F60">
            <v>2002</v>
          </cell>
          <cell r="G60" t="str">
            <v xml:space="preserve">RT3 evolution cost reduction </v>
          </cell>
          <cell r="H60" t="str">
            <v xml:space="preserve">Evolution Cost Reduction 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 t="str">
            <v>Prestataires</v>
          </cell>
        </row>
        <row r="61">
          <cell r="A61">
            <v>60</v>
          </cell>
          <cell r="B61" t="str">
            <v>Rahli</v>
          </cell>
          <cell r="C61" t="str">
            <v xml:space="preserve">RT3 evolution cost reduction </v>
          </cell>
          <cell r="D61" t="str">
            <v>N1+/N3</v>
          </cell>
          <cell r="F61">
            <v>2002</v>
          </cell>
          <cell r="G61" t="str">
            <v xml:space="preserve">RT3 evolution cost reduction </v>
          </cell>
          <cell r="H61" t="str">
            <v xml:space="preserve">Evolution Cost Reduction 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 t="str">
            <v>ST</v>
          </cell>
        </row>
        <row r="62">
          <cell r="A62">
            <v>61</v>
          </cell>
          <cell r="B62" t="str">
            <v>Rahli</v>
          </cell>
          <cell r="C62" t="str">
            <v xml:space="preserve">RT3 evolution cost reduction </v>
          </cell>
          <cell r="D62" t="str">
            <v>N1+/N3</v>
          </cell>
          <cell r="F62">
            <v>2002</v>
          </cell>
          <cell r="G62" t="str">
            <v xml:space="preserve">RT3 evolution cost reduction </v>
          </cell>
          <cell r="H62" t="str">
            <v xml:space="preserve">Evolution Cost Reduction 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 t="str">
            <v>CIAOLAB</v>
          </cell>
        </row>
        <row r="63">
          <cell r="A63">
            <v>62</v>
          </cell>
          <cell r="B63" t="str">
            <v>Rahli</v>
          </cell>
          <cell r="C63" t="str">
            <v xml:space="preserve">RT3 evolution cost reduction </v>
          </cell>
          <cell r="D63" t="str">
            <v>N1+/N3</v>
          </cell>
          <cell r="F63">
            <v>2002</v>
          </cell>
          <cell r="G63" t="str">
            <v xml:space="preserve">RT3 evolution cost reduction </v>
          </cell>
          <cell r="H63" t="str">
            <v xml:space="preserve">Evolution Cost Reduction 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 t="str">
            <v>CLARION</v>
          </cell>
        </row>
        <row r="64">
          <cell r="A64">
            <v>63</v>
          </cell>
          <cell r="B64" t="str">
            <v>Rahli</v>
          </cell>
          <cell r="C64" t="str">
            <v xml:space="preserve">RT3 evolution cost reduction </v>
          </cell>
          <cell r="D64" t="str">
            <v>N1+/N3</v>
          </cell>
          <cell r="F64">
            <v>2002</v>
          </cell>
          <cell r="G64" t="str">
            <v xml:space="preserve">RT3 evolution cost reduction </v>
          </cell>
          <cell r="H64" t="str">
            <v xml:space="preserve">Evolution Cost Reduction 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 t="str">
            <v>FTA/CE/E</v>
          </cell>
        </row>
        <row r="65">
          <cell r="A65">
            <v>64</v>
          </cell>
          <cell r="B65" t="str">
            <v>Rahli</v>
          </cell>
          <cell r="C65" t="str">
            <v xml:space="preserve">RT3 evolution cost reduction </v>
          </cell>
          <cell r="D65" t="str">
            <v>N1+/N3</v>
          </cell>
          <cell r="F65">
            <v>2002</v>
          </cell>
          <cell r="G65" t="str">
            <v xml:space="preserve">RT3 evolution cost reduction </v>
          </cell>
          <cell r="H65" t="str">
            <v xml:space="preserve">Evolution Cost Reduction 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 t="str">
            <v>UTAC</v>
          </cell>
        </row>
        <row r="66">
          <cell r="A66">
            <v>65</v>
          </cell>
          <cell r="B66" t="str">
            <v>Rahli</v>
          </cell>
          <cell r="C66" t="str">
            <v>Telematica PSA per veicoli  D2/X6</v>
          </cell>
          <cell r="D66" t="str">
            <v>N1+/N3</v>
          </cell>
          <cell r="F66">
            <v>2002</v>
          </cell>
          <cell r="G66" t="str">
            <v>T97064S</v>
          </cell>
          <cell r="H66" t="str">
            <v>Radio Diversity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 t="str">
            <v>CLARION</v>
          </cell>
        </row>
        <row r="67">
          <cell r="A67">
            <v>66</v>
          </cell>
          <cell r="B67" t="str">
            <v>Rahli</v>
          </cell>
          <cell r="C67" t="str">
            <v>Telematica PSA per veicoli  D2/X6</v>
          </cell>
          <cell r="D67" t="str">
            <v>N1+/N3</v>
          </cell>
          <cell r="F67">
            <v>2002</v>
          </cell>
          <cell r="G67" t="str">
            <v>T97064S</v>
          </cell>
          <cell r="H67" t="str">
            <v>Radio Diversity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 t="str">
            <v>FUBA</v>
          </cell>
        </row>
        <row r="68">
          <cell r="A68">
            <v>67</v>
          </cell>
          <cell r="B68" t="str">
            <v>Rahli</v>
          </cell>
          <cell r="C68" t="str">
            <v>Telematica PSA per veicoli  D2/X6</v>
          </cell>
          <cell r="D68" t="str">
            <v>N1+/N3</v>
          </cell>
          <cell r="F68">
            <v>2002</v>
          </cell>
          <cell r="G68" t="str">
            <v>T97064S</v>
          </cell>
          <cell r="H68" t="str">
            <v>Radio Diversity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 t="str">
            <v>FTA/CE/E</v>
          </cell>
        </row>
        <row r="69">
          <cell r="A69">
            <v>68</v>
          </cell>
          <cell r="B69" t="str">
            <v>Rahli</v>
          </cell>
          <cell r="C69" t="str">
            <v>Telematica PSA per veicolo C5</v>
          </cell>
          <cell r="D69" t="str">
            <v>N1+/N3</v>
          </cell>
          <cell r="F69">
            <v>2002</v>
          </cell>
          <cell r="G69" t="str">
            <v>Telematica PSA per veicolo C5</v>
          </cell>
          <cell r="H69" t="str">
            <v>Intégration/validation véhicule C5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 t="str">
            <v>Prestataires</v>
          </cell>
        </row>
        <row r="70">
          <cell r="A70">
            <v>69</v>
          </cell>
          <cell r="B70" t="str">
            <v>Rahli</v>
          </cell>
          <cell r="C70" t="str">
            <v>Telematica PSA per veicolo C5</v>
          </cell>
          <cell r="D70" t="str">
            <v>N1+/N3</v>
          </cell>
          <cell r="F70">
            <v>2002</v>
          </cell>
          <cell r="G70" t="str">
            <v>Telematica PSA per veicolo C5</v>
          </cell>
          <cell r="H70" t="str">
            <v>Intégration/validation véhicule C5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 t="str">
            <v>FTA/CE/E</v>
          </cell>
        </row>
        <row r="71">
          <cell r="A71">
            <v>70</v>
          </cell>
          <cell r="B71" t="str">
            <v>Rahli</v>
          </cell>
          <cell r="C71" t="str">
            <v xml:space="preserve">RT3 evolution cost reduction </v>
          </cell>
          <cell r="D71" t="str">
            <v>N1</v>
          </cell>
          <cell r="F71">
            <v>2002</v>
          </cell>
          <cell r="G71" t="str">
            <v xml:space="preserve">RT3 evolution cost reduction </v>
          </cell>
          <cell r="H71" t="str">
            <v>Version N1 Low cost</v>
          </cell>
          <cell r="N71">
            <v>725</v>
          </cell>
          <cell r="Q71">
            <v>0.43939393939393939</v>
          </cell>
          <cell r="R71">
            <v>0</v>
          </cell>
          <cell r="S71">
            <v>20.475757575757576</v>
          </cell>
          <cell r="T71">
            <v>0</v>
          </cell>
          <cell r="U71" t="str">
            <v>Prestataires</v>
          </cell>
        </row>
        <row r="72">
          <cell r="A72">
            <v>71</v>
          </cell>
          <cell r="B72" t="str">
            <v>Rahli</v>
          </cell>
          <cell r="C72" t="str">
            <v xml:space="preserve">RT3 evolution cost reduction </v>
          </cell>
          <cell r="D72" t="str">
            <v>N1</v>
          </cell>
          <cell r="F72">
            <v>2002</v>
          </cell>
          <cell r="G72" t="str">
            <v xml:space="preserve">RT3 evolution cost reduction </v>
          </cell>
          <cell r="H72" t="str">
            <v>Version N1 Low cost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 t="str">
            <v>WIPRO</v>
          </cell>
        </row>
        <row r="73">
          <cell r="A73">
            <v>72</v>
          </cell>
          <cell r="B73" t="str">
            <v>Rahli</v>
          </cell>
          <cell r="C73" t="str">
            <v xml:space="preserve">RT3 evolution cost reduction </v>
          </cell>
          <cell r="D73" t="str">
            <v>N1</v>
          </cell>
          <cell r="F73">
            <v>2002</v>
          </cell>
          <cell r="G73" t="str">
            <v xml:space="preserve">RT3 evolution cost reduction </v>
          </cell>
          <cell r="H73" t="str">
            <v>Version N1 Low cost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 t="str">
            <v>WINDRIVER</v>
          </cell>
        </row>
        <row r="74">
          <cell r="A74">
            <v>73</v>
          </cell>
          <cell r="B74" t="str">
            <v>Rahli</v>
          </cell>
          <cell r="C74" t="str">
            <v>Telematica PSA per veicolo B5</v>
          </cell>
          <cell r="D74" t="str">
            <v>N1+/N3</v>
          </cell>
          <cell r="F74">
            <v>2002</v>
          </cell>
          <cell r="G74" t="str">
            <v>Telematica PSA per veicolo B5</v>
          </cell>
          <cell r="H74" t="str">
            <v>Front Panel CAN (T5/B5)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 t="str">
            <v>Prestataires</v>
          </cell>
        </row>
        <row r="75">
          <cell r="A75">
            <v>74</v>
          </cell>
          <cell r="B75" t="str">
            <v>Rahli</v>
          </cell>
          <cell r="C75" t="str">
            <v>Telematica PSA per veicolo B5</v>
          </cell>
          <cell r="D75" t="str">
            <v>N1+/N3</v>
          </cell>
          <cell r="F75">
            <v>2002</v>
          </cell>
          <cell r="G75" t="str">
            <v>Telematica PSA per veicolo B5</v>
          </cell>
          <cell r="H75" t="str">
            <v>Front Panel CAN (T5/B5)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 t="str">
            <v>CIAOLAB</v>
          </cell>
        </row>
        <row r="76">
          <cell r="A76">
            <v>75</v>
          </cell>
          <cell r="B76" t="str">
            <v>Rahli</v>
          </cell>
          <cell r="C76" t="str">
            <v>Telematica PSA per veicolo B5</v>
          </cell>
          <cell r="D76" t="str">
            <v>N1+/N3</v>
          </cell>
          <cell r="F76">
            <v>2002</v>
          </cell>
          <cell r="G76" t="str">
            <v>Telematica PSA per veicolo B5</v>
          </cell>
          <cell r="H76" t="str">
            <v>Intégration/validation véhicule (T5CAN/B5)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 t="str">
            <v>Prestataires</v>
          </cell>
        </row>
        <row r="77">
          <cell r="A77">
            <v>76</v>
          </cell>
          <cell r="B77" t="str">
            <v>Rahli</v>
          </cell>
          <cell r="C77" t="str">
            <v>Telematica PSA per veicolo B5</v>
          </cell>
          <cell r="D77" t="str">
            <v>N1+/N3</v>
          </cell>
          <cell r="F77">
            <v>2002</v>
          </cell>
          <cell r="G77" t="str">
            <v>Telematica PSA per veicolo B5</v>
          </cell>
          <cell r="H77" t="str">
            <v>Intégration/validation véhicule (T5CAN/B5)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 t="str">
            <v>FTA/CE/E</v>
          </cell>
        </row>
        <row r="78">
          <cell r="A78">
            <v>77</v>
          </cell>
          <cell r="B78" t="str">
            <v>Rahli</v>
          </cell>
          <cell r="C78" t="str">
            <v>Telematica PSA per veicoli V/T5/A</v>
          </cell>
          <cell r="D78" t="str">
            <v>N1+/N3</v>
          </cell>
          <cell r="F78">
            <v>2002</v>
          </cell>
          <cell r="G78" t="str">
            <v>T87053</v>
          </cell>
          <cell r="H78" t="str">
            <v>Maintenance afficheurs CT/DT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 t="str">
            <v>Prestataires</v>
          </cell>
        </row>
        <row r="79">
          <cell r="A79">
            <v>78</v>
          </cell>
          <cell r="B79" t="str">
            <v>Rahli</v>
          </cell>
          <cell r="C79" t="str">
            <v>Telematica PSA per veicoli V/T5/A</v>
          </cell>
          <cell r="D79" t="str">
            <v>N1+/N3</v>
          </cell>
          <cell r="F79">
            <v>2002</v>
          </cell>
          <cell r="G79" t="str">
            <v>T87053</v>
          </cell>
          <cell r="H79" t="str">
            <v>GPRS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 t="str">
            <v>Prestataires</v>
          </cell>
        </row>
        <row r="80">
          <cell r="A80">
            <v>79</v>
          </cell>
          <cell r="B80" t="str">
            <v>Rahli</v>
          </cell>
          <cell r="C80" t="str">
            <v>Telematica PSA per veicoli V/T5/A</v>
          </cell>
          <cell r="D80" t="str">
            <v>N1+/N3</v>
          </cell>
          <cell r="F80">
            <v>2002</v>
          </cell>
          <cell r="G80" t="str">
            <v>T87053</v>
          </cell>
          <cell r="H80" t="str">
            <v>GPRS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 t="str">
            <v>WAVECOM</v>
          </cell>
        </row>
        <row r="81">
          <cell r="A81">
            <v>80</v>
          </cell>
          <cell r="B81" t="str">
            <v>Rahli</v>
          </cell>
          <cell r="C81" t="str">
            <v>Telematica PSA per veicoli V/T5/A</v>
          </cell>
          <cell r="D81" t="str">
            <v>N1+/N3</v>
          </cell>
          <cell r="F81">
            <v>2002</v>
          </cell>
          <cell r="G81" t="str">
            <v>T87053</v>
          </cell>
          <cell r="H81" t="str">
            <v>GPRS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 t="str">
            <v>CIAOLAB</v>
          </cell>
        </row>
        <row r="82">
          <cell r="A82">
            <v>81</v>
          </cell>
          <cell r="B82" t="str">
            <v>Rahli</v>
          </cell>
          <cell r="C82" t="str">
            <v>Telematica PSA per veicoli V/T5/A</v>
          </cell>
          <cell r="D82" t="str">
            <v>N1+/N3</v>
          </cell>
          <cell r="F82">
            <v>2002</v>
          </cell>
          <cell r="G82" t="str">
            <v>T87053</v>
          </cell>
          <cell r="H82" t="str">
            <v>GPRS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 t="str">
            <v>FTA/CE/E</v>
          </cell>
        </row>
        <row r="83">
          <cell r="A83">
            <v>82</v>
          </cell>
          <cell r="B83" t="str">
            <v>Rahli</v>
          </cell>
          <cell r="C83" t="str">
            <v>Telematica PSA per veicoli V/T5/A</v>
          </cell>
          <cell r="D83" t="str">
            <v>N1+/N3</v>
          </cell>
          <cell r="F83">
            <v>2002</v>
          </cell>
          <cell r="G83" t="str">
            <v>T87053</v>
          </cell>
          <cell r="H83" t="str">
            <v>GPRS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 t="str">
            <v>WIPRO</v>
          </cell>
          <cell r="V83" t="str">
            <v xml:space="preserve"> </v>
          </cell>
          <cell r="W83" t="str">
            <v xml:space="preserve"> </v>
          </cell>
        </row>
        <row r="84">
          <cell r="A84">
            <v>83</v>
          </cell>
          <cell r="B84" t="str">
            <v>Rahli</v>
          </cell>
          <cell r="C84" t="str">
            <v>Telematica PSA per veicoli V/T5/A</v>
          </cell>
          <cell r="D84" t="str">
            <v>N1+/N3</v>
          </cell>
          <cell r="F84">
            <v>2002</v>
          </cell>
          <cell r="G84" t="str">
            <v>T87053</v>
          </cell>
          <cell r="H84" t="str">
            <v>Prosodie 6 langues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 t="str">
            <v>ELAN</v>
          </cell>
        </row>
        <row r="85">
          <cell r="A85">
            <v>84</v>
          </cell>
          <cell r="B85" t="str">
            <v>Rahli</v>
          </cell>
          <cell r="C85" t="str">
            <v>Telematica PSA per veicoli V/T5/A</v>
          </cell>
          <cell r="D85" t="str">
            <v>N1+/N3</v>
          </cell>
          <cell r="F85">
            <v>2002</v>
          </cell>
          <cell r="G85" t="str">
            <v>T87053</v>
          </cell>
          <cell r="H85" t="str">
            <v>Divers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 t="str">
            <v>ALITEC</v>
          </cell>
        </row>
        <row r="86">
          <cell r="A86">
            <v>85</v>
          </cell>
          <cell r="B86" t="str">
            <v>Rahli</v>
          </cell>
          <cell r="C86" t="str">
            <v>RT4 per veicolo B5</v>
          </cell>
          <cell r="D86" t="str">
            <v>N1+/N3</v>
          </cell>
          <cell r="F86">
            <v>2003</v>
          </cell>
          <cell r="G86" t="str">
            <v>RT4 per veicolo B5</v>
          </cell>
          <cell r="H86" t="str">
            <v>Développement HW sur base G4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 t="str">
            <v>Prestataires</v>
          </cell>
          <cell r="V86" t="str">
            <v xml:space="preserve"> </v>
          </cell>
          <cell r="W86" t="str">
            <v xml:space="preserve"> </v>
          </cell>
          <cell r="X86">
            <v>1</v>
          </cell>
          <cell r="Y86">
            <v>1</v>
          </cell>
          <cell r="Z86">
            <v>1</v>
          </cell>
          <cell r="AW86" t="str">
            <v xml:space="preserve"> </v>
          </cell>
        </row>
        <row r="87">
          <cell r="A87">
            <v>86</v>
          </cell>
          <cell r="B87" t="str">
            <v>Rahli</v>
          </cell>
          <cell r="C87" t="str">
            <v>RT4 per veicolo B5</v>
          </cell>
          <cell r="D87" t="str">
            <v>N1+/N3</v>
          </cell>
          <cell r="F87">
            <v>2003</v>
          </cell>
          <cell r="G87" t="str">
            <v>RT4 per veicolo B5</v>
          </cell>
          <cell r="H87" t="str">
            <v>Portage V8 sur RT4</v>
          </cell>
          <cell r="N87">
            <v>3988</v>
          </cell>
          <cell r="Q87">
            <v>2.416969696969697</v>
          </cell>
          <cell r="R87">
            <v>0</v>
          </cell>
          <cell r="S87">
            <v>112.63078787878788</v>
          </cell>
          <cell r="T87">
            <v>0</v>
          </cell>
          <cell r="U87" t="str">
            <v>Prestataires</v>
          </cell>
          <cell r="V87" t="str">
            <v xml:space="preserve"> </v>
          </cell>
          <cell r="W87" t="str">
            <v xml:space="preserve"> </v>
          </cell>
          <cell r="X87">
            <v>1</v>
          </cell>
          <cell r="Y87">
            <v>1</v>
          </cell>
          <cell r="Z87">
            <v>1</v>
          </cell>
          <cell r="AW87">
            <v>60</v>
          </cell>
        </row>
        <row r="88">
          <cell r="A88">
            <v>87</v>
          </cell>
          <cell r="B88" t="str">
            <v>Rahli</v>
          </cell>
          <cell r="C88" t="str">
            <v>RT4 per veicolo B5</v>
          </cell>
          <cell r="D88" t="str">
            <v>N1+/N3</v>
          </cell>
          <cell r="F88">
            <v>2003</v>
          </cell>
          <cell r="G88" t="str">
            <v>RT4 per veicolo B5</v>
          </cell>
          <cell r="H88" t="str">
            <v>Portage V8 sur RT4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 t="str">
            <v>WIPRO</v>
          </cell>
        </row>
        <row r="89">
          <cell r="A89">
            <v>88</v>
          </cell>
          <cell r="B89" t="str">
            <v>Rahli</v>
          </cell>
          <cell r="C89" t="str">
            <v>RT4 per veicolo B5</v>
          </cell>
          <cell r="D89" t="str">
            <v>N1+/N3</v>
          </cell>
          <cell r="F89">
            <v>2003</v>
          </cell>
          <cell r="G89" t="str">
            <v>RT4 per veicolo B5</v>
          </cell>
          <cell r="H89" t="str">
            <v>Développement HW sur base G4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 t="str">
            <v>CIAOLAB</v>
          </cell>
        </row>
        <row r="90">
          <cell r="A90">
            <v>89</v>
          </cell>
          <cell r="B90" t="str">
            <v>Rahli</v>
          </cell>
          <cell r="C90" t="str">
            <v>RT4 per veicolo B5</v>
          </cell>
          <cell r="D90" t="str">
            <v>N1+/N3</v>
          </cell>
          <cell r="F90">
            <v>2003</v>
          </cell>
          <cell r="G90" t="str">
            <v>RT4 per veicolo B5</v>
          </cell>
          <cell r="H90" t="str">
            <v>Portage V8 sur RT4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 t="str">
            <v>WINDRIVER</v>
          </cell>
        </row>
        <row r="91">
          <cell r="A91">
            <v>90</v>
          </cell>
          <cell r="B91" t="str">
            <v>Rahli</v>
          </cell>
          <cell r="C91" t="str">
            <v>RT4 per veicolo B5</v>
          </cell>
          <cell r="D91" t="str">
            <v>N1+/N3</v>
          </cell>
          <cell r="F91">
            <v>2003</v>
          </cell>
          <cell r="G91" t="str">
            <v>RT4 per veicolo B5</v>
          </cell>
          <cell r="H91" t="str">
            <v>Développement HW sur base G4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 t="str">
            <v>GRUNDIG ?</v>
          </cell>
        </row>
        <row r="92">
          <cell r="A92">
            <v>91</v>
          </cell>
          <cell r="B92" t="str">
            <v>Rahli</v>
          </cell>
          <cell r="C92" t="str">
            <v>RT4 per veicolo B5</v>
          </cell>
          <cell r="D92" t="str">
            <v>N1+/N3</v>
          </cell>
          <cell r="F92">
            <v>2003</v>
          </cell>
          <cell r="G92" t="str">
            <v>RT4 per veicolo B5</v>
          </cell>
          <cell r="H92" t="str">
            <v>Développement HW sur base G4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 t="str">
            <v>WAVECOM</v>
          </cell>
        </row>
        <row r="93">
          <cell r="A93">
            <v>92</v>
          </cell>
          <cell r="B93" t="str">
            <v>Rahli</v>
          </cell>
          <cell r="C93" t="str">
            <v>Evoluzione MMI per RT3</v>
          </cell>
          <cell r="D93" t="str">
            <v>N1+/N3</v>
          </cell>
          <cell r="F93">
            <v>2003</v>
          </cell>
          <cell r="G93" t="str">
            <v>Evoluzione MMI per RT3</v>
          </cell>
          <cell r="H93" t="str">
            <v>Evolution MMI V8</v>
          </cell>
          <cell r="N93">
            <v>5438</v>
          </cell>
          <cell r="Q93">
            <v>3.2957575757575759</v>
          </cell>
          <cell r="R93">
            <v>0</v>
          </cell>
          <cell r="S93">
            <v>153.58230303030305</v>
          </cell>
          <cell r="T93">
            <v>0</v>
          </cell>
          <cell r="U93" t="str">
            <v>Prestataires</v>
          </cell>
          <cell r="V93" t="str">
            <v xml:space="preserve"> </v>
          </cell>
          <cell r="W93" t="str">
            <v xml:space="preserve"> </v>
          </cell>
          <cell r="X93">
            <v>1</v>
          </cell>
          <cell r="Y93">
            <v>1</v>
          </cell>
          <cell r="Z93">
            <v>1</v>
          </cell>
          <cell r="AW93" t="str">
            <v xml:space="preserve"> </v>
          </cell>
        </row>
        <row r="94">
          <cell r="A94">
            <v>93</v>
          </cell>
          <cell r="B94" t="str">
            <v>Rahli</v>
          </cell>
          <cell r="C94" t="str">
            <v>Evoluzione MMI per RT3</v>
          </cell>
          <cell r="D94" t="str">
            <v>N1+/N3</v>
          </cell>
          <cell r="F94">
            <v>2003</v>
          </cell>
          <cell r="G94" t="str">
            <v>Evoluzione MMI per RT3</v>
          </cell>
          <cell r="H94" t="str">
            <v>Evolution MMI V8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 t="str">
            <v>WIPRO</v>
          </cell>
        </row>
        <row r="95">
          <cell r="A95">
            <v>94</v>
          </cell>
          <cell r="B95" t="str">
            <v>Rahli</v>
          </cell>
          <cell r="C95" t="str">
            <v>Evoluzione MMI per RT3</v>
          </cell>
          <cell r="D95" t="str">
            <v>N1+/N3</v>
          </cell>
          <cell r="F95">
            <v>2003</v>
          </cell>
          <cell r="G95" t="str">
            <v>Evoluzione MMI per RT3</v>
          </cell>
          <cell r="H95" t="str">
            <v>Evolution MMI V8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 t="str">
            <v>CIAOLAB</v>
          </cell>
        </row>
        <row r="96">
          <cell r="A96">
            <v>95</v>
          </cell>
          <cell r="B96" t="str">
            <v>Rahli</v>
          </cell>
          <cell r="C96" t="str">
            <v>Evoluzione MMI per RT3</v>
          </cell>
          <cell r="D96" t="str">
            <v>N1+/N3</v>
          </cell>
          <cell r="F96">
            <v>2003</v>
          </cell>
          <cell r="G96" t="str">
            <v>Evoluzione MMI per RT3</v>
          </cell>
          <cell r="H96" t="str">
            <v>Evolution MMI V8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 t="str">
            <v>WINDRIVER</v>
          </cell>
        </row>
        <row r="97">
          <cell r="A97">
            <v>96</v>
          </cell>
          <cell r="B97" t="str">
            <v>Rahli</v>
          </cell>
          <cell r="C97" t="str">
            <v>Evoluzione MMI per RT3</v>
          </cell>
          <cell r="D97" t="str">
            <v>N1+/N3</v>
          </cell>
          <cell r="F97">
            <v>2003</v>
          </cell>
          <cell r="G97" t="str">
            <v>Evoluzione MMI per RT3</v>
          </cell>
          <cell r="H97" t="str">
            <v>Evolution MMI V8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 t="str">
            <v>PHILIPS</v>
          </cell>
        </row>
        <row r="98">
          <cell r="A98">
            <v>97</v>
          </cell>
          <cell r="B98" t="str">
            <v>Rahli</v>
          </cell>
          <cell r="C98" t="str">
            <v>Evoluzione MMI per RT3</v>
          </cell>
          <cell r="D98" t="str">
            <v>N1+/N3</v>
          </cell>
          <cell r="F98">
            <v>2003</v>
          </cell>
          <cell r="G98" t="str">
            <v>Evoluzione MMI per RT3</v>
          </cell>
          <cell r="H98" t="str">
            <v>Evolution MMI V8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 t="str">
            <v>ELAN</v>
          </cell>
        </row>
        <row r="99">
          <cell r="A99">
            <v>98</v>
          </cell>
          <cell r="B99" t="str">
            <v>Rahli</v>
          </cell>
          <cell r="C99" t="str">
            <v>Telematica PSA per veicoli V/T5/A</v>
          </cell>
          <cell r="D99" t="str">
            <v>N1+/N3</v>
          </cell>
          <cell r="F99">
            <v>2003</v>
          </cell>
          <cell r="G99" t="str">
            <v>T87053</v>
          </cell>
          <cell r="H99" t="str">
            <v xml:space="preserve">Maintenance HW 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 t="str">
            <v>Prestataires</v>
          </cell>
          <cell r="V99" t="str">
            <v xml:space="preserve"> </v>
          </cell>
          <cell r="W99" t="str">
            <v xml:space="preserve"> </v>
          </cell>
          <cell r="X99">
            <v>1</v>
          </cell>
          <cell r="Y99">
            <v>2</v>
          </cell>
          <cell r="Z99">
            <v>1</v>
          </cell>
        </row>
        <row r="100">
          <cell r="A100">
            <v>99</v>
          </cell>
          <cell r="B100" t="str">
            <v>Rahli</v>
          </cell>
          <cell r="C100" t="str">
            <v>Telematica PSA per veicoli V/T5/A</v>
          </cell>
          <cell r="D100" t="str">
            <v>N1+/N3</v>
          </cell>
          <cell r="F100">
            <v>2003</v>
          </cell>
          <cell r="G100" t="str">
            <v>T87053</v>
          </cell>
          <cell r="H100" t="str">
            <v xml:space="preserve">Maintenance HW 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 t="str">
            <v>CIAOLAB</v>
          </cell>
        </row>
        <row r="101">
          <cell r="A101">
            <v>100</v>
          </cell>
          <cell r="B101" t="str">
            <v>Rahli</v>
          </cell>
          <cell r="C101" t="str">
            <v>Telematica PSA per veicoli V/T5/A</v>
          </cell>
          <cell r="D101" t="str">
            <v>N1+/N3</v>
          </cell>
          <cell r="F101">
            <v>2003</v>
          </cell>
          <cell r="G101" t="str">
            <v>T87053</v>
          </cell>
          <cell r="H101" t="str">
            <v xml:space="preserve">Maintenance HW 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 t="str">
            <v>CLARION</v>
          </cell>
        </row>
        <row r="102">
          <cell r="A102">
            <v>101</v>
          </cell>
          <cell r="B102" t="str">
            <v>Rahli</v>
          </cell>
          <cell r="C102" t="str">
            <v>Telematica PSA per veicoli V/T5/A</v>
          </cell>
          <cell r="D102" t="str">
            <v>N1+/N3</v>
          </cell>
          <cell r="F102">
            <v>2003</v>
          </cell>
          <cell r="G102" t="str">
            <v>T87053</v>
          </cell>
          <cell r="H102" t="str">
            <v xml:space="preserve">Maintenance HW 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 t="str">
            <v>WAVECOM</v>
          </cell>
        </row>
        <row r="103">
          <cell r="A103">
            <v>102</v>
          </cell>
          <cell r="B103" t="str">
            <v>Rahli</v>
          </cell>
          <cell r="C103" t="str">
            <v>Evoluzione MMI per RT3</v>
          </cell>
          <cell r="D103" t="str">
            <v>N1+/N3</v>
          </cell>
          <cell r="F103">
            <v>2003</v>
          </cell>
          <cell r="G103" t="str">
            <v>Evoluzione MMI per RT3</v>
          </cell>
          <cell r="H103" t="str">
            <v>Evolution MMI V7</v>
          </cell>
          <cell r="N103">
            <v>2538</v>
          </cell>
          <cell r="Q103">
            <v>1.5381818181818181</v>
          </cell>
          <cell r="R103">
            <v>0</v>
          </cell>
          <cell r="S103">
            <v>71.679272727272732</v>
          </cell>
          <cell r="T103">
            <v>0</v>
          </cell>
          <cell r="U103" t="str">
            <v>Prestataires</v>
          </cell>
          <cell r="V103" t="str">
            <v xml:space="preserve"> </v>
          </cell>
          <cell r="W103" t="str">
            <v xml:space="preserve"> </v>
          </cell>
        </row>
        <row r="104">
          <cell r="A104">
            <v>103</v>
          </cell>
          <cell r="B104" t="str">
            <v>Rahli</v>
          </cell>
          <cell r="C104" t="str">
            <v>Evoluzione MMI per RT3</v>
          </cell>
          <cell r="D104" t="str">
            <v>N1+/N3</v>
          </cell>
          <cell r="F104">
            <v>2003</v>
          </cell>
          <cell r="G104" t="str">
            <v>Evoluzione MMI per RT3</v>
          </cell>
          <cell r="H104" t="str">
            <v>Evolution MMI V7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 t="str">
            <v>WIPRO</v>
          </cell>
        </row>
        <row r="105">
          <cell r="A105">
            <v>104</v>
          </cell>
          <cell r="B105" t="str">
            <v>Rahli</v>
          </cell>
          <cell r="C105" t="str">
            <v>Evoluzione MMI per RT3</v>
          </cell>
          <cell r="D105" t="str">
            <v>N1+/N3</v>
          </cell>
          <cell r="F105">
            <v>2003</v>
          </cell>
          <cell r="G105" t="str">
            <v>Evoluzione MMI per RT3</v>
          </cell>
          <cell r="H105" t="str">
            <v>Evolution MMI V7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 t="str">
            <v>WINDRIVER</v>
          </cell>
        </row>
        <row r="106">
          <cell r="A106">
            <v>105</v>
          </cell>
          <cell r="B106" t="str">
            <v>Rahli</v>
          </cell>
          <cell r="C106" t="str">
            <v>Telematica PSA per veicoli  D2/X6</v>
          </cell>
          <cell r="D106" t="str">
            <v>N1+/N3</v>
          </cell>
          <cell r="F106">
            <v>2003</v>
          </cell>
          <cell r="G106" t="str">
            <v>T97064S</v>
          </cell>
          <cell r="H106" t="str">
            <v>MMI D2/X6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U106" t="str">
            <v>Prestataires</v>
          </cell>
          <cell r="V106" t="str">
            <v xml:space="preserve"> </v>
          </cell>
          <cell r="W106" t="str">
            <v xml:space="preserve"> </v>
          </cell>
        </row>
        <row r="107">
          <cell r="A107">
            <v>106</v>
          </cell>
          <cell r="B107" t="str">
            <v>Rahli</v>
          </cell>
          <cell r="C107" t="str">
            <v>Telematica PSA per veicoli  D2/X6</v>
          </cell>
          <cell r="D107" t="str">
            <v>N1+/N3</v>
          </cell>
          <cell r="F107">
            <v>2003</v>
          </cell>
          <cell r="G107" t="str">
            <v>T97064S</v>
          </cell>
          <cell r="H107" t="str">
            <v>MMI D2/X6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 t="str">
            <v>WIPRO</v>
          </cell>
        </row>
        <row r="108">
          <cell r="A108">
            <v>107</v>
          </cell>
          <cell r="B108" t="str">
            <v>Rahli</v>
          </cell>
          <cell r="C108" t="str">
            <v>Telematica PSA per veicoli  D2/X6</v>
          </cell>
          <cell r="D108" t="str">
            <v>N1+/N3</v>
          </cell>
          <cell r="F108">
            <v>2003</v>
          </cell>
          <cell r="G108" t="str">
            <v>T97064S</v>
          </cell>
          <cell r="H108" t="str">
            <v>MMI D2/X6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 t="str">
            <v>CIAOLAB</v>
          </cell>
        </row>
        <row r="109">
          <cell r="A109">
            <v>108</v>
          </cell>
          <cell r="B109" t="str">
            <v>Rahli</v>
          </cell>
          <cell r="C109" t="str">
            <v>Telematica PSA per veicoli  D2/X6</v>
          </cell>
          <cell r="D109" t="str">
            <v>N1+/N3</v>
          </cell>
          <cell r="F109">
            <v>2003</v>
          </cell>
          <cell r="G109" t="str">
            <v>T97064S</v>
          </cell>
          <cell r="H109" t="str">
            <v>SW Front Panel D2/X6 (CAN)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 t="str">
            <v>Prestataires</v>
          </cell>
          <cell r="V109" t="str">
            <v xml:space="preserve"> </v>
          </cell>
          <cell r="W109" t="str">
            <v xml:space="preserve"> </v>
          </cell>
        </row>
        <row r="110">
          <cell r="A110">
            <v>109</v>
          </cell>
          <cell r="B110" t="str">
            <v>Rahli</v>
          </cell>
          <cell r="C110" t="str">
            <v>Telematica PSA per veicolo C5</v>
          </cell>
          <cell r="D110" t="str">
            <v>N1+/N3</v>
          </cell>
          <cell r="F110">
            <v>2003</v>
          </cell>
          <cell r="G110" t="str">
            <v>Telematica PSA per veicolo C5</v>
          </cell>
          <cell r="H110" t="str">
            <v>Front Panel C5 (Style et mécanique)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 t="str">
            <v>LE BIHAN</v>
          </cell>
          <cell r="V110" t="str">
            <v xml:space="preserve"> </v>
          </cell>
          <cell r="W110" t="str">
            <v xml:space="preserve"> </v>
          </cell>
        </row>
        <row r="111">
          <cell r="A111">
            <v>110</v>
          </cell>
          <cell r="B111" t="str">
            <v>Rahli</v>
          </cell>
          <cell r="C111" t="str">
            <v xml:space="preserve">RT3 evolution cost reduction </v>
          </cell>
          <cell r="D111" t="str">
            <v>N1+/N3</v>
          </cell>
          <cell r="F111">
            <v>2003</v>
          </cell>
          <cell r="G111" t="str">
            <v xml:space="preserve">RT3 evolution cost reduction </v>
          </cell>
          <cell r="H111" t="str">
            <v xml:space="preserve">Evolution Cost Reduction 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 t="str">
            <v>Prestataires</v>
          </cell>
        </row>
        <row r="112">
          <cell r="A112">
            <v>111</v>
          </cell>
          <cell r="B112" t="str">
            <v>Rahli</v>
          </cell>
          <cell r="C112" t="str">
            <v xml:space="preserve">RT3 evolution cost reduction </v>
          </cell>
          <cell r="D112" t="str">
            <v>N1+/N3</v>
          </cell>
          <cell r="F112">
            <v>2003</v>
          </cell>
          <cell r="G112" t="str">
            <v xml:space="preserve">RT3 evolution cost reduction </v>
          </cell>
          <cell r="H112" t="str">
            <v xml:space="preserve">Evolution Cost Reduction 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 t="str">
            <v>ST</v>
          </cell>
        </row>
        <row r="113">
          <cell r="A113">
            <v>112</v>
          </cell>
          <cell r="B113" t="str">
            <v>Rahli</v>
          </cell>
          <cell r="C113" t="str">
            <v xml:space="preserve">RT3 evolution cost reduction </v>
          </cell>
          <cell r="D113" t="str">
            <v>N1+/N3</v>
          </cell>
          <cell r="F113">
            <v>2003</v>
          </cell>
          <cell r="G113" t="str">
            <v xml:space="preserve">RT3 evolution cost reduction </v>
          </cell>
          <cell r="H113" t="str">
            <v xml:space="preserve">Evolution Cost Reduction 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 t="str">
            <v>CIAOLAB</v>
          </cell>
        </row>
        <row r="114">
          <cell r="A114">
            <v>113</v>
          </cell>
          <cell r="B114" t="str">
            <v>Rahli</v>
          </cell>
          <cell r="C114" t="str">
            <v xml:space="preserve">RT3 evolution cost reduction </v>
          </cell>
          <cell r="D114" t="str">
            <v>N1+/N3</v>
          </cell>
          <cell r="F114">
            <v>2003</v>
          </cell>
          <cell r="G114" t="str">
            <v xml:space="preserve">RT3 evolution cost reduction </v>
          </cell>
          <cell r="H114" t="str">
            <v xml:space="preserve">Evolution Cost Reduction 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 t="str">
            <v>CLARION</v>
          </cell>
        </row>
        <row r="115">
          <cell r="A115">
            <v>114</v>
          </cell>
          <cell r="B115" t="str">
            <v>Rahli</v>
          </cell>
          <cell r="C115" t="str">
            <v xml:space="preserve">RT3 evolution cost reduction </v>
          </cell>
          <cell r="D115" t="str">
            <v>N1+/N3</v>
          </cell>
          <cell r="F115">
            <v>2003</v>
          </cell>
          <cell r="G115" t="str">
            <v xml:space="preserve">RT3 evolution cost reduction </v>
          </cell>
          <cell r="H115" t="str">
            <v xml:space="preserve">Evolution Cost Reduction 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 t="str">
            <v>FTA/CE/E</v>
          </cell>
        </row>
        <row r="116">
          <cell r="A116">
            <v>115</v>
          </cell>
          <cell r="B116" t="str">
            <v>Rahli</v>
          </cell>
          <cell r="C116" t="str">
            <v xml:space="preserve">RT3 evolution cost reduction </v>
          </cell>
          <cell r="D116" t="str">
            <v>N1+/N3</v>
          </cell>
          <cell r="F116">
            <v>2003</v>
          </cell>
          <cell r="G116" t="str">
            <v xml:space="preserve">RT3 evolution cost reduction </v>
          </cell>
          <cell r="H116" t="str">
            <v xml:space="preserve">Evolution Cost Reduction 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 t="str">
            <v>UTAC</v>
          </cell>
        </row>
        <row r="117">
          <cell r="A117">
            <v>116</v>
          </cell>
          <cell r="B117" t="str">
            <v>Rahli</v>
          </cell>
          <cell r="C117" t="str">
            <v>Telematica PSA per veicoli  D2/X6</v>
          </cell>
          <cell r="D117" t="str">
            <v>N1+/N3</v>
          </cell>
          <cell r="F117">
            <v>2003</v>
          </cell>
          <cell r="G117" t="str">
            <v>T97064S</v>
          </cell>
          <cell r="H117" t="str">
            <v>Radio Diversity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 t="str">
            <v>CLARION</v>
          </cell>
        </row>
        <row r="118">
          <cell r="A118">
            <v>117</v>
          </cell>
          <cell r="B118" t="str">
            <v>Rahli</v>
          </cell>
          <cell r="C118" t="str">
            <v>Telematica PSA per veicoli  D2/X6</v>
          </cell>
          <cell r="D118" t="str">
            <v>N1+/N3</v>
          </cell>
          <cell r="F118">
            <v>2003</v>
          </cell>
          <cell r="G118" t="str">
            <v>T97064S</v>
          </cell>
          <cell r="H118" t="str">
            <v>Radio Diversity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 t="str">
            <v>FUBA</v>
          </cell>
        </row>
        <row r="119">
          <cell r="A119">
            <v>118</v>
          </cell>
          <cell r="B119" t="str">
            <v>Rahli</v>
          </cell>
          <cell r="C119" t="str">
            <v>Telematica PSA per veicoli  D2/X6</v>
          </cell>
          <cell r="D119" t="str">
            <v>N1+/N3</v>
          </cell>
          <cell r="F119">
            <v>2003</v>
          </cell>
          <cell r="G119" t="str">
            <v>T97064S</v>
          </cell>
          <cell r="H119" t="str">
            <v>Radio Diversity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 t="str">
            <v>FTA/CE/E</v>
          </cell>
        </row>
        <row r="120">
          <cell r="A120">
            <v>119</v>
          </cell>
          <cell r="B120" t="str">
            <v>Rahli</v>
          </cell>
          <cell r="C120" t="str">
            <v>Telematica PSA per veicolo C5</v>
          </cell>
          <cell r="D120" t="str">
            <v>N1+/N3</v>
          </cell>
          <cell r="F120">
            <v>2003</v>
          </cell>
          <cell r="G120" t="str">
            <v>Telematica PSA per veicolo C5</v>
          </cell>
          <cell r="H120" t="str">
            <v>Intégration/validation véhicule C5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 t="str">
            <v>Prestataires</v>
          </cell>
        </row>
        <row r="121">
          <cell r="A121">
            <v>120</v>
          </cell>
          <cell r="B121" t="str">
            <v>Rahli</v>
          </cell>
          <cell r="C121" t="str">
            <v>Telematica PSA per veicolo C5</v>
          </cell>
          <cell r="D121" t="str">
            <v>N1+/N3</v>
          </cell>
          <cell r="F121">
            <v>2003</v>
          </cell>
          <cell r="G121" t="str">
            <v>Telematica PSA per veicolo C5</v>
          </cell>
          <cell r="H121" t="str">
            <v>Intégration/validation véhicule C5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 t="str">
            <v>FTA/CE/E</v>
          </cell>
        </row>
        <row r="122">
          <cell r="A122">
            <v>121</v>
          </cell>
          <cell r="B122" t="str">
            <v>Rahli</v>
          </cell>
          <cell r="C122" t="str">
            <v xml:space="preserve">RT3 evolution cost reduction </v>
          </cell>
          <cell r="D122" t="str">
            <v>N1</v>
          </cell>
          <cell r="F122">
            <v>2003</v>
          </cell>
          <cell r="G122" t="str">
            <v xml:space="preserve">RT3 evolution cost reduction </v>
          </cell>
          <cell r="H122" t="str">
            <v>Version N1 Low cost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 t="str">
            <v>Prestataires</v>
          </cell>
        </row>
        <row r="123">
          <cell r="A123">
            <v>122</v>
          </cell>
          <cell r="B123" t="str">
            <v>Rahli</v>
          </cell>
          <cell r="C123" t="str">
            <v xml:space="preserve">RT3 evolution cost reduction </v>
          </cell>
          <cell r="D123" t="str">
            <v>N1</v>
          </cell>
          <cell r="F123">
            <v>2003</v>
          </cell>
          <cell r="G123" t="str">
            <v xml:space="preserve">RT3 evolution cost reduction </v>
          </cell>
          <cell r="H123" t="str">
            <v>Version N1 Low cost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 t="str">
            <v>WIPRO</v>
          </cell>
        </row>
        <row r="124">
          <cell r="A124">
            <v>123</v>
          </cell>
          <cell r="B124" t="str">
            <v>Rahli</v>
          </cell>
          <cell r="C124" t="str">
            <v xml:space="preserve">RT3 evolution cost reduction </v>
          </cell>
          <cell r="D124" t="str">
            <v>N1</v>
          </cell>
          <cell r="F124">
            <v>2003</v>
          </cell>
          <cell r="G124" t="str">
            <v xml:space="preserve">RT3 evolution cost reduction </v>
          </cell>
          <cell r="H124" t="str">
            <v>Version N1 Low cost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 t="str">
            <v>WINDRIVER</v>
          </cell>
        </row>
        <row r="125">
          <cell r="A125">
            <v>124</v>
          </cell>
          <cell r="B125" t="str">
            <v>Rahli</v>
          </cell>
          <cell r="C125" t="str">
            <v>Telematica PSA per veicolo B5</v>
          </cell>
          <cell r="D125" t="str">
            <v>N1+/N3</v>
          </cell>
          <cell r="F125">
            <v>2003</v>
          </cell>
          <cell r="G125" t="str">
            <v>Telematica PSA per veicolo B5</v>
          </cell>
          <cell r="H125" t="str">
            <v>Front Panel CAN (T5/B5)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 t="str">
            <v>Prestataires</v>
          </cell>
        </row>
        <row r="126">
          <cell r="A126">
            <v>125</v>
          </cell>
          <cell r="B126" t="str">
            <v>Rahli</v>
          </cell>
          <cell r="C126" t="str">
            <v>Telematica PSA per veicolo B5</v>
          </cell>
          <cell r="D126" t="str">
            <v>N1+/N3</v>
          </cell>
          <cell r="F126">
            <v>2003</v>
          </cell>
          <cell r="G126" t="str">
            <v>Telematica PSA per veicolo B5</v>
          </cell>
          <cell r="H126" t="str">
            <v>Front Panel CAN (T5/B5)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 t="str">
            <v>CIAOLAB</v>
          </cell>
        </row>
        <row r="127">
          <cell r="A127">
            <v>126</v>
          </cell>
          <cell r="B127" t="str">
            <v>Rahli</v>
          </cell>
          <cell r="C127" t="str">
            <v>Telematica PSA per veicolo B5</v>
          </cell>
          <cell r="D127" t="str">
            <v>N1+/N3</v>
          </cell>
          <cell r="F127">
            <v>2003</v>
          </cell>
          <cell r="G127" t="str">
            <v>Telematica PSA per veicolo B5</v>
          </cell>
          <cell r="H127" t="str">
            <v>Intégration/validation véhicule (T5CAN/B5)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 t="str">
            <v>Prestataires</v>
          </cell>
        </row>
        <row r="128">
          <cell r="A128">
            <v>127</v>
          </cell>
          <cell r="B128" t="str">
            <v>Rahli</v>
          </cell>
          <cell r="C128" t="str">
            <v>Telematica PSA per veicolo B5</v>
          </cell>
          <cell r="D128" t="str">
            <v>N1+/N3</v>
          </cell>
          <cell r="F128">
            <v>2003</v>
          </cell>
          <cell r="G128" t="str">
            <v>Telematica PSA per veicolo B5</v>
          </cell>
          <cell r="H128" t="str">
            <v>Intégration/validation véhicule (T5CAN/B5)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 t="str">
            <v>FTA/CE/E</v>
          </cell>
        </row>
        <row r="129">
          <cell r="A129">
            <v>128</v>
          </cell>
          <cell r="B129" t="str">
            <v>Rahli</v>
          </cell>
          <cell r="C129" t="str">
            <v>RT4 per veicolo B5</v>
          </cell>
          <cell r="D129" t="str">
            <v>N1+/N3</v>
          </cell>
          <cell r="F129">
            <v>2003</v>
          </cell>
          <cell r="G129" t="str">
            <v>RT4 per veicolo B5</v>
          </cell>
          <cell r="H129" t="str">
            <v>Divers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</row>
        <row r="130">
          <cell r="A130">
            <v>129</v>
          </cell>
          <cell r="B130" t="str">
            <v>Rahli</v>
          </cell>
          <cell r="C130" t="str">
            <v>RT4 per veicolo B5</v>
          </cell>
          <cell r="D130" t="str">
            <v>N1+/N3</v>
          </cell>
          <cell r="F130">
            <v>2004</v>
          </cell>
          <cell r="G130" t="str">
            <v>RT4 per veicolo B5</v>
          </cell>
          <cell r="H130" t="str">
            <v>Développement HW sur base G4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 t="str">
            <v>Prestataires</v>
          </cell>
          <cell r="V130" t="str">
            <v xml:space="preserve"> </v>
          </cell>
          <cell r="W130" t="str">
            <v xml:space="preserve"> </v>
          </cell>
          <cell r="X130">
            <v>1</v>
          </cell>
          <cell r="Y130">
            <v>1</v>
          </cell>
          <cell r="Z130">
            <v>1</v>
          </cell>
        </row>
        <row r="131">
          <cell r="A131">
            <v>130</v>
          </cell>
          <cell r="B131" t="str">
            <v>Rahli</v>
          </cell>
          <cell r="C131" t="str">
            <v>RT4 per veicolo B5</v>
          </cell>
          <cell r="D131" t="str">
            <v>N1+/N3</v>
          </cell>
          <cell r="F131">
            <v>2004</v>
          </cell>
          <cell r="G131" t="str">
            <v>RT4 per veicolo B5</v>
          </cell>
          <cell r="H131" t="str">
            <v>Portage V8 sur RT4</v>
          </cell>
          <cell r="N131">
            <v>3625</v>
          </cell>
          <cell r="Q131">
            <v>2.1969696969696968</v>
          </cell>
          <cell r="R131">
            <v>0</v>
          </cell>
          <cell r="S131">
            <v>102.37878787878788</v>
          </cell>
          <cell r="T131">
            <v>0</v>
          </cell>
          <cell r="U131" t="str">
            <v>Prestataires</v>
          </cell>
          <cell r="V131" t="str">
            <v xml:space="preserve"> </v>
          </cell>
          <cell r="W131" t="str">
            <v xml:space="preserve"> </v>
          </cell>
          <cell r="X131">
            <v>1</v>
          </cell>
          <cell r="Y131">
            <v>1</v>
          </cell>
          <cell r="Z131">
            <v>1</v>
          </cell>
          <cell r="AW131">
            <v>30</v>
          </cell>
        </row>
        <row r="132">
          <cell r="A132">
            <v>131</v>
          </cell>
          <cell r="B132" t="str">
            <v>Rahli</v>
          </cell>
          <cell r="C132" t="str">
            <v>RT4 per veicolo B5</v>
          </cell>
          <cell r="D132" t="str">
            <v>N1+/N3</v>
          </cell>
          <cell r="F132">
            <v>2004</v>
          </cell>
          <cell r="G132" t="str">
            <v>RT4 per veicolo B5</v>
          </cell>
          <cell r="H132" t="str">
            <v>Portage V8 sur RT4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 t="str">
            <v>WIPRO</v>
          </cell>
        </row>
        <row r="133">
          <cell r="A133">
            <v>132</v>
          </cell>
          <cell r="B133" t="str">
            <v>Rahli</v>
          </cell>
          <cell r="C133" t="str">
            <v>RT4 per veicolo B5</v>
          </cell>
          <cell r="D133" t="str">
            <v>N1+/N3</v>
          </cell>
          <cell r="F133">
            <v>2004</v>
          </cell>
          <cell r="G133" t="str">
            <v>RT4 per veicolo B5</v>
          </cell>
          <cell r="H133" t="str">
            <v>Développement HW sur base G4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 t="str">
            <v>CIAOLAB</v>
          </cell>
        </row>
        <row r="134">
          <cell r="A134">
            <v>133</v>
          </cell>
          <cell r="B134" t="str">
            <v>Rahli</v>
          </cell>
          <cell r="C134" t="str">
            <v>RT4 per veicolo B5</v>
          </cell>
          <cell r="D134" t="str">
            <v>N1+/N3</v>
          </cell>
          <cell r="F134">
            <v>2004</v>
          </cell>
          <cell r="G134" t="str">
            <v>RT4 per veicolo B5</v>
          </cell>
          <cell r="H134" t="str">
            <v>Portage V8 sur RT4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 t="str">
            <v>WINDRIVER</v>
          </cell>
        </row>
        <row r="135">
          <cell r="A135">
            <v>134</v>
          </cell>
          <cell r="B135" t="str">
            <v>Rahli</v>
          </cell>
          <cell r="C135" t="str">
            <v>RT4 per veicolo B5</v>
          </cell>
          <cell r="D135" t="str">
            <v>N1+/N3</v>
          </cell>
          <cell r="F135">
            <v>2004</v>
          </cell>
          <cell r="G135" t="str">
            <v>RT4 per veicolo B5</v>
          </cell>
          <cell r="H135" t="str">
            <v>Développement HW sur base G4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 t="str">
            <v>GRUNDIG ?</v>
          </cell>
        </row>
        <row r="136">
          <cell r="A136">
            <v>135</v>
          </cell>
          <cell r="B136" t="str">
            <v>Rahli</v>
          </cell>
          <cell r="C136" t="str">
            <v>RT4 per veicolo B5</v>
          </cell>
          <cell r="D136" t="str">
            <v>N1+/N3</v>
          </cell>
          <cell r="F136">
            <v>2004</v>
          </cell>
          <cell r="G136" t="str">
            <v>RT4 per veicolo B5</v>
          </cell>
          <cell r="H136" t="str">
            <v>Développement HW sur base G4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 t="str">
            <v>WAVECOM</v>
          </cell>
        </row>
        <row r="137">
          <cell r="A137">
            <v>136</v>
          </cell>
          <cell r="B137" t="str">
            <v>Rahli</v>
          </cell>
          <cell r="C137" t="str">
            <v>Telematica PSA per veicoli V/T5/A</v>
          </cell>
          <cell r="D137" t="str">
            <v>N1+/N3</v>
          </cell>
          <cell r="F137">
            <v>2004</v>
          </cell>
          <cell r="G137" t="str">
            <v>T87053</v>
          </cell>
          <cell r="H137" t="str">
            <v xml:space="preserve">Maintenance HW 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 t="str">
            <v>Prestataires</v>
          </cell>
          <cell r="V137" t="str">
            <v xml:space="preserve"> </v>
          </cell>
          <cell r="W137" t="str">
            <v xml:space="preserve"> </v>
          </cell>
          <cell r="X137">
            <v>1</v>
          </cell>
          <cell r="Y137">
            <v>2</v>
          </cell>
          <cell r="Z137">
            <v>1</v>
          </cell>
        </row>
        <row r="138">
          <cell r="A138">
            <v>137</v>
          </cell>
          <cell r="B138" t="str">
            <v>Rahli</v>
          </cell>
          <cell r="C138" t="str">
            <v>Telematica PSA per veicoli V/T5/A</v>
          </cell>
          <cell r="D138" t="str">
            <v>N1+/N3</v>
          </cell>
          <cell r="F138">
            <v>2004</v>
          </cell>
          <cell r="G138" t="str">
            <v>T87053</v>
          </cell>
          <cell r="H138" t="str">
            <v xml:space="preserve">Maintenance HW 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 t="str">
            <v>CIAOLAB</v>
          </cell>
        </row>
        <row r="139">
          <cell r="A139">
            <v>138</v>
          </cell>
          <cell r="B139" t="str">
            <v>Rahli</v>
          </cell>
          <cell r="C139" t="str">
            <v>Telematica PSA per veicoli V/T5/A</v>
          </cell>
          <cell r="D139" t="str">
            <v>N1+/N3</v>
          </cell>
          <cell r="F139">
            <v>2004</v>
          </cell>
          <cell r="G139" t="str">
            <v>T87053</v>
          </cell>
          <cell r="H139" t="str">
            <v xml:space="preserve">Maintenance HW 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 t="str">
            <v>CLARION</v>
          </cell>
        </row>
        <row r="140">
          <cell r="A140">
            <v>139</v>
          </cell>
          <cell r="B140" t="str">
            <v>Rahli</v>
          </cell>
          <cell r="C140" t="str">
            <v>Telematica PSA per veicoli V/T5/A</v>
          </cell>
          <cell r="D140" t="str">
            <v>N1+/N3</v>
          </cell>
          <cell r="F140">
            <v>2004</v>
          </cell>
          <cell r="G140" t="str">
            <v>T87053</v>
          </cell>
          <cell r="H140" t="str">
            <v xml:space="preserve">Maintenance HW 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 t="str">
            <v>WAVECOM</v>
          </cell>
        </row>
        <row r="141">
          <cell r="A141">
            <v>140</v>
          </cell>
          <cell r="B141" t="str">
            <v>Rahli</v>
          </cell>
          <cell r="C141" t="str">
            <v>Evoluzione MMI per RT3</v>
          </cell>
          <cell r="D141" t="str">
            <v>N1+/N3</v>
          </cell>
          <cell r="F141">
            <v>2004</v>
          </cell>
          <cell r="G141" t="str">
            <v>Evoluzione MMI per RT3</v>
          </cell>
          <cell r="H141" t="str">
            <v>Evolution MMI V8</v>
          </cell>
          <cell r="N141">
            <v>2175</v>
          </cell>
          <cell r="Q141">
            <v>1.3181818181818181</v>
          </cell>
          <cell r="R141">
            <v>0</v>
          </cell>
          <cell r="S141">
            <v>61.427272727272729</v>
          </cell>
          <cell r="T141">
            <v>0</v>
          </cell>
          <cell r="U141" t="str">
            <v>Prestataires</v>
          </cell>
          <cell r="V141" t="str">
            <v xml:space="preserve"> </v>
          </cell>
          <cell r="W141" t="str">
            <v xml:space="preserve"> </v>
          </cell>
        </row>
        <row r="142">
          <cell r="A142">
            <v>141</v>
          </cell>
          <cell r="B142" t="str">
            <v>Rahli</v>
          </cell>
          <cell r="C142" t="str">
            <v>Evoluzione MMI per RT3</v>
          </cell>
          <cell r="D142" t="str">
            <v>N1+/N3</v>
          </cell>
          <cell r="F142">
            <v>2004</v>
          </cell>
          <cell r="G142" t="str">
            <v>Evoluzione MMI per RT3</v>
          </cell>
          <cell r="H142" t="str">
            <v>Evolution MMI V8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 t="str">
            <v>WIPRO</v>
          </cell>
        </row>
        <row r="143">
          <cell r="A143">
            <v>142</v>
          </cell>
          <cell r="B143" t="str">
            <v>Rahli</v>
          </cell>
          <cell r="C143" t="str">
            <v>Evoluzione MMI per RT3</v>
          </cell>
          <cell r="D143" t="str">
            <v>N1+/N3</v>
          </cell>
          <cell r="F143">
            <v>2004</v>
          </cell>
          <cell r="G143" t="str">
            <v>Evoluzione MMI per RT3</v>
          </cell>
          <cell r="H143" t="str">
            <v>Evolution MMI V8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 t="str">
            <v>WINDRIVER</v>
          </cell>
        </row>
        <row r="144">
          <cell r="A144">
            <v>143</v>
          </cell>
          <cell r="B144" t="str">
            <v>Rahli</v>
          </cell>
          <cell r="C144" t="str">
            <v>Telematica PSA per veicolo B5</v>
          </cell>
          <cell r="D144" t="str">
            <v>N1+/N3</v>
          </cell>
          <cell r="F144">
            <v>2004</v>
          </cell>
          <cell r="G144" t="str">
            <v>Telematica PSA per veicolo B5</v>
          </cell>
          <cell r="H144" t="str">
            <v>Front Panel CAN (T5/B5)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 t="str">
            <v>Prestataires</v>
          </cell>
        </row>
        <row r="145">
          <cell r="A145">
            <v>144</v>
          </cell>
          <cell r="B145" t="str">
            <v>Rahli</v>
          </cell>
          <cell r="C145" t="str">
            <v>Telematica PSA per veicolo B5</v>
          </cell>
          <cell r="D145" t="str">
            <v>N1+/N3</v>
          </cell>
          <cell r="F145">
            <v>2004</v>
          </cell>
          <cell r="G145" t="str">
            <v>Telematica PSA per veicolo B5</v>
          </cell>
          <cell r="H145" t="str">
            <v>Front Panel CAN (T5/B5)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 t="str">
            <v>CIAOLAB</v>
          </cell>
        </row>
        <row r="146">
          <cell r="A146">
            <v>145</v>
          </cell>
          <cell r="B146" t="str">
            <v>Rahli</v>
          </cell>
          <cell r="C146" t="str">
            <v>Telematica PSA per veicolo B5</v>
          </cell>
          <cell r="D146" t="str">
            <v>N1+/N3</v>
          </cell>
          <cell r="F146">
            <v>2004</v>
          </cell>
          <cell r="G146" t="str">
            <v>Telematica PSA per veicolo B5</v>
          </cell>
          <cell r="H146" t="str">
            <v>Intégration/validation véhicule (T5CAN/B5)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 t="str">
            <v>Prestataires</v>
          </cell>
        </row>
        <row r="147">
          <cell r="A147">
            <v>146</v>
          </cell>
          <cell r="B147" t="str">
            <v>Rahli</v>
          </cell>
          <cell r="C147" t="str">
            <v>Telematica PSA per veicolo B5</v>
          </cell>
          <cell r="D147" t="str">
            <v>N1+/N3</v>
          </cell>
          <cell r="F147">
            <v>2004</v>
          </cell>
          <cell r="G147" t="str">
            <v>Telematica PSA per veicolo B5</v>
          </cell>
          <cell r="H147" t="str">
            <v>Intégration/validation véhicule (T5CAN/B5)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 t="str">
            <v>FTA/CE/E</v>
          </cell>
        </row>
        <row r="148">
          <cell r="A148">
            <v>147</v>
          </cell>
          <cell r="B148" t="str">
            <v>Rahli</v>
          </cell>
          <cell r="C148" t="str">
            <v>RT4 per veicolo B5</v>
          </cell>
          <cell r="D148" t="str">
            <v>N1+/N3</v>
          </cell>
          <cell r="F148">
            <v>2004</v>
          </cell>
          <cell r="G148" t="str">
            <v>RT4 per veicolo B5</v>
          </cell>
          <cell r="H148" t="str">
            <v>Divers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</row>
        <row r="149">
          <cell r="A149">
            <v>148</v>
          </cell>
          <cell r="B149" t="str">
            <v>Perlo</v>
          </cell>
          <cell r="C149" t="str">
            <v>Fiat-192</v>
          </cell>
          <cell r="D149" t="str">
            <v>L4</v>
          </cell>
          <cell r="E149" t="str">
            <v>On-going</v>
          </cell>
          <cell r="F149">
            <v>2002</v>
          </cell>
          <cell r="G149" t="str">
            <v>501311S</v>
          </cell>
          <cell r="H149" t="str">
            <v>Mantenimento MMI L4</v>
          </cell>
          <cell r="I149" t="str">
            <v>A</v>
          </cell>
          <cell r="J149" t="str">
            <v>A</v>
          </cell>
          <cell r="L149">
            <v>2001</v>
          </cell>
          <cell r="N149">
            <v>1600</v>
          </cell>
          <cell r="P149">
            <v>400</v>
          </cell>
          <cell r="Q149">
            <v>0.96969696969696972</v>
          </cell>
          <cell r="R149">
            <v>0.24242424242424243</v>
          </cell>
          <cell r="S149">
            <v>53.333333333333336</v>
          </cell>
          <cell r="T149">
            <v>0</v>
          </cell>
          <cell r="U149" t="str">
            <v>WIPRO</v>
          </cell>
          <cell r="V149" t="str">
            <v xml:space="preserve"> </v>
          </cell>
          <cell r="W149" t="str">
            <v xml:space="preserve"> </v>
          </cell>
          <cell r="X149">
            <v>1</v>
          </cell>
          <cell r="Y149">
            <v>1</v>
          </cell>
          <cell r="Z149">
            <v>1</v>
          </cell>
          <cell r="AJ149">
            <v>3</v>
          </cell>
          <cell r="AK149">
            <v>60</v>
          </cell>
          <cell r="AL149">
            <v>0</v>
          </cell>
          <cell r="AM149" t="str">
            <v>Pelleri</v>
          </cell>
          <cell r="AN149" t="str">
            <v>Garrone</v>
          </cell>
          <cell r="AQ149" t="str">
            <v>SI</v>
          </cell>
          <cell r="AR149">
            <v>0</v>
          </cell>
          <cell r="AS149" t="str">
            <v xml:space="preserve"> </v>
          </cell>
          <cell r="AT149" t="str">
            <v xml:space="preserve"> </v>
          </cell>
          <cell r="AU149" t="str">
            <v xml:space="preserve"> </v>
          </cell>
          <cell r="AV149" t="str">
            <v xml:space="preserve"> </v>
          </cell>
          <cell r="AW149" t="str">
            <v xml:space="preserve"> </v>
          </cell>
        </row>
        <row r="150">
          <cell r="A150">
            <v>149</v>
          </cell>
          <cell r="B150" t="str">
            <v>Perlo</v>
          </cell>
          <cell r="C150" t="str">
            <v>Fiat-192</v>
          </cell>
          <cell r="D150" t="str">
            <v>L4</v>
          </cell>
          <cell r="E150" t="str">
            <v>On-going</v>
          </cell>
          <cell r="F150">
            <v>2002</v>
          </cell>
          <cell r="G150" t="str">
            <v>501311S</v>
          </cell>
          <cell r="H150" t="str">
            <v>Migliorie MMI, integrazione , Nuovo menu navigazione</v>
          </cell>
          <cell r="I150" t="str">
            <v>A</v>
          </cell>
          <cell r="J150" t="str">
            <v>A</v>
          </cell>
          <cell r="L150">
            <v>2001</v>
          </cell>
          <cell r="M150" t="str">
            <v>SI</v>
          </cell>
          <cell r="N150">
            <v>1500</v>
          </cell>
          <cell r="Q150">
            <v>0.90909090909090906</v>
          </cell>
          <cell r="R150">
            <v>0</v>
          </cell>
          <cell r="S150">
            <v>50</v>
          </cell>
          <cell r="T150">
            <v>0</v>
          </cell>
          <cell r="U150" t="str">
            <v>WIPRO</v>
          </cell>
          <cell r="V150" t="str">
            <v xml:space="preserve"> </v>
          </cell>
          <cell r="W150" t="str">
            <v xml:space="preserve"> </v>
          </cell>
          <cell r="X150">
            <v>1</v>
          </cell>
          <cell r="Y150">
            <v>2</v>
          </cell>
          <cell r="Z150">
            <v>1</v>
          </cell>
          <cell r="AJ150">
            <v>4</v>
          </cell>
          <cell r="AK150">
            <v>176</v>
          </cell>
          <cell r="AL150">
            <v>0</v>
          </cell>
          <cell r="AM150" t="str">
            <v>Pelleri</v>
          </cell>
          <cell r="AN150" t="str">
            <v>Garrone</v>
          </cell>
          <cell r="AR150">
            <v>250</v>
          </cell>
        </row>
        <row r="151">
          <cell r="A151">
            <v>150</v>
          </cell>
          <cell r="B151" t="str">
            <v>Perlo</v>
          </cell>
          <cell r="C151" t="str">
            <v>Fiat-192</v>
          </cell>
          <cell r="D151" t="str">
            <v>L4</v>
          </cell>
          <cell r="E151" t="str">
            <v>On-going</v>
          </cell>
          <cell r="F151">
            <v>2002</v>
          </cell>
          <cell r="G151" t="str">
            <v>501311S</v>
          </cell>
          <cell r="H151" t="str">
            <v>Validazione / Supporto esterno</v>
          </cell>
          <cell r="I151" t="str">
            <v>A</v>
          </cell>
          <cell r="J151" t="str">
            <v>A</v>
          </cell>
          <cell r="L151">
            <v>2001</v>
          </cell>
          <cell r="N151">
            <v>1200</v>
          </cell>
          <cell r="Q151">
            <v>0.72727272727272729</v>
          </cell>
          <cell r="R151">
            <v>0</v>
          </cell>
          <cell r="S151">
            <v>40</v>
          </cell>
          <cell r="T151">
            <v>0</v>
          </cell>
          <cell r="U151" t="str">
            <v>no fornitore</v>
          </cell>
          <cell r="V151" t="str">
            <v xml:space="preserve"> </v>
          </cell>
          <cell r="W151" t="str">
            <v xml:space="preserve"> </v>
          </cell>
          <cell r="AJ151">
            <v>0</v>
          </cell>
          <cell r="AL151">
            <v>0</v>
          </cell>
        </row>
        <row r="152">
          <cell r="A152">
            <v>151</v>
          </cell>
          <cell r="B152" t="str">
            <v>Perlo</v>
          </cell>
          <cell r="C152" t="str">
            <v>Fiat-192</v>
          </cell>
          <cell r="D152" t="str">
            <v>L1/L2/L3/L4</v>
          </cell>
          <cell r="E152" t="str">
            <v>On-going</v>
          </cell>
          <cell r="F152">
            <v>2002</v>
          </cell>
          <cell r="G152" t="str">
            <v>501311S</v>
          </cell>
          <cell r="H152" t="str">
            <v>Traduzioni per MMI</v>
          </cell>
          <cell r="Q152">
            <v>0</v>
          </cell>
          <cell r="R152">
            <v>0</v>
          </cell>
          <cell r="S152">
            <v>0</v>
          </cell>
          <cell r="U152" t="str">
            <v>PENTENERO</v>
          </cell>
          <cell r="AK152">
            <v>10</v>
          </cell>
        </row>
        <row r="153">
          <cell r="A153">
            <v>152</v>
          </cell>
          <cell r="B153" t="str">
            <v>Perlo</v>
          </cell>
          <cell r="C153" t="str">
            <v>Fiat-192</v>
          </cell>
          <cell r="D153" t="str">
            <v>L4</v>
          </cell>
          <cell r="E153" t="str">
            <v>On-going</v>
          </cell>
          <cell r="F153">
            <v>2002</v>
          </cell>
          <cell r="G153" t="str">
            <v>501311S</v>
          </cell>
          <cell r="H153" t="str">
            <v>Supporto sviluppo MMI</v>
          </cell>
          <cell r="M153" t="str">
            <v>SI</v>
          </cell>
          <cell r="Q153">
            <v>0</v>
          </cell>
          <cell r="R153">
            <v>0</v>
          </cell>
          <cell r="S153">
            <v>0</v>
          </cell>
          <cell r="U153" t="str">
            <v>CEC</v>
          </cell>
          <cell r="AL153">
            <v>24</v>
          </cell>
        </row>
        <row r="154">
          <cell r="A154">
            <v>153</v>
          </cell>
          <cell r="B154" t="str">
            <v>Perlo</v>
          </cell>
          <cell r="C154" t="str">
            <v>Fiat-192</v>
          </cell>
          <cell r="D154" t="str">
            <v>L3</v>
          </cell>
          <cell r="E154" t="str">
            <v>On-going</v>
          </cell>
          <cell r="F154">
            <v>2002</v>
          </cell>
          <cell r="G154" t="str">
            <v>501311S</v>
          </cell>
          <cell r="H154" t="str">
            <v>Mantenimento  MMI L3</v>
          </cell>
          <cell r="I154" t="str">
            <v>A</v>
          </cell>
          <cell r="J154" t="str">
            <v>A</v>
          </cell>
          <cell r="L154">
            <v>2001</v>
          </cell>
          <cell r="N154">
            <v>1200</v>
          </cell>
          <cell r="P154">
            <v>400</v>
          </cell>
          <cell r="Q154">
            <v>0.72727272727272729</v>
          </cell>
          <cell r="R154">
            <v>0.24242424242424243</v>
          </cell>
          <cell r="S154">
            <v>40</v>
          </cell>
          <cell r="T154">
            <v>0</v>
          </cell>
          <cell r="U154" t="str">
            <v>WIPRO</v>
          </cell>
          <cell r="V154" t="str">
            <v xml:space="preserve"> </v>
          </cell>
          <cell r="W154" t="str">
            <v xml:space="preserve"> </v>
          </cell>
          <cell r="AJ154">
            <v>0</v>
          </cell>
          <cell r="AK154">
            <v>60</v>
          </cell>
          <cell r="AL154">
            <v>0</v>
          </cell>
          <cell r="AM154" t="str">
            <v>Pelleri</v>
          </cell>
          <cell r="AN154" t="str">
            <v>Garrone</v>
          </cell>
        </row>
        <row r="155">
          <cell r="A155">
            <v>154</v>
          </cell>
          <cell r="B155" t="str">
            <v>Perlo</v>
          </cell>
          <cell r="C155" t="str">
            <v>Fiat-192</v>
          </cell>
          <cell r="D155" t="str">
            <v>L3</v>
          </cell>
          <cell r="E155" t="str">
            <v>On-going</v>
          </cell>
          <cell r="F155">
            <v>2002</v>
          </cell>
          <cell r="G155" t="str">
            <v>501311S</v>
          </cell>
          <cell r="H155" t="str">
            <v>Migliorie MMI step1,2,3 + nuovo menu navigazione</v>
          </cell>
          <cell r="I155" t="str">
            <v>A</v>
          </cell>
          <cell r="J155" t="str">
            <v>A</v>
          </cell>
          <cell r="L155">
            <v>2001</v>
          </cell>
          <cell r="N155">
            <v>1000</v>
          </cell>
          <cell r="Q155">
            <v>0.60606060606060608</v>
          </cell>
          <cell r="R155">
            <v>0</v>
          </cell>
          <cell r="S155">
            <v>33.333333333333336</v>
          </cell>
          <cell r="T155">
            <v>0</v>
          </cell>
          <cell r="U155" t="str">
            <v>WIPRO</v>
          </cell>
          <cell r="V155" t="str">
            <v xml:space="preserve"> </v>
          </cell>
          <cell r="W155" t="str">
            <v xml:space="preserve"> </v>
          </cell>
          <cell r="AJ155">
            <v>0</v>
          </cell>
          <cell r="AK155">
            <v>70</v>
          </cell>
          <cell r="AL155">
            <v>0</v>
          </cell>
          <cell r="AM155" t="str">
            <v>Pelleri</v>
          </cell>
          <cell r="AN155" t="str">
            <v>Garrone</v>
          </cell>
          <cell r="AR155">
            <v>100</v>
          </cell>
        </row>
        <row r="156">
          <cell r="A156">
            <v>155</v>
          </cell>
          <cell r="B156" t="str">
            <v>Perlo</v>
          </cell>
          <cell r="C156" t="str">
            <v>Fiat-192</v>
          </cell>
          <cell r="D156" t="str">
            <v>L1/L2/L3/L4</v>
          </cell>
          <cell r="E156" t="str">
            <v>On-going</v>
          </cell>
          <cell r="F156">
            <v>2002</v>
          </cell>
          <cell r="G156" t="str">
            <v>501311S</v>
          </cell>
          <cell r="H156" t="str">
            <v>Validazione migliorie MMI</v>
          </cell>
          <cell r="I156" t="str">
            <v>A</v>
          </cell>
          <cell r="J156" t="str">
            <v>A</v>
          </cell>
          <cell r="L156">
            <v>2001</v>
          </cell>
          <cell r="N156">
            <v>800</v>
          </cell>
          <cell r="Q156">
            <v>0.48484848484848486</v>
          </cell>
          <cell r="R156">
            <v>0</v>
          </cell>
          <cell r="S156">
            <v>26.666666666666668</v>
          </cell>
          <cell r="T156">
            <v>0</v>
          </cell>
          <cell r="U156" t="str">
            <v>ADECCO</v>
          </cell>
          <cell r="AL156">
            <v>60</v>
          </cell>
        </row>
        <row r="157">
          <cell r="A157">
            <v>156</v>
          </cell>
          <cell r="B157" t="str">
            <v>Perlo</v>
          </cell>
          <cell r="C157" t="str">
            <v>Fiat-192</v>
          </cell>
          <cell r="D157" t="str">
            <v>L4</v>
          </cell>
          <cell r="E157" t="str">
            <v>On-going</v>
          </cell>
          <cell r="F157">
            <v>2002</v>
          </cell>
          <cell r="G157" t="str">
            <v>501311S</v>
          </cell>
          <cell r="H157" t="str">
            <v xml:space="preserve">Mantenimento MP3 L4 </v>
          </cell>
          <cell r="I157" t="str">
            <v>A</v>
          </cell>
          <cell r="J157" t="str">
            <v>A</v>
          </cell>
          <cell r="L157">
            <v>2001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 t="str">
            <v>WIPRO</v>
          </cell>
          <cell r="V157" t="str">
            <v xml:space="preserve"> </v>
          </cell>
          <cell r="W157" t="str">
            <v xml:space="preserve"> </v>
          </cell>
          <cell r="AJ157">
            <v>0</v>
          </cell>
          <cell r="AK157">
            <v>25</v>
          </cell>
          <cell r="AL157">
            <v>0</v>
          </cell>
          <cell r="AM157" t="str">
            <v>Pelleri</v>
          </cell>
          <cell r="AN157" t="str">
            <v>Garrone</v>
          </cell>
        </row>
        <row r="158">
          <cell r="A158">
            <v>157</v>
          </cell>
          <cell r="B158" t="str">
            <v>Perlo</v>
          </cell>
          <cell r="C158" t="str">
            <v>Fiat-192</v>
          </cell>
          <cell r="D158" t="str">
            <v>L3</v>
          </cell>
          <cell r="E158" t="str">
            <v>On-going</v>
          </cell>
          <cell r="F158">
            <v>2002</v>
          </cell>
          <cell r="G158" t="str">
            <v>501311S</v>
          </cell>
          <cell r="H158" t="str">
            <v>Mantenimento MP3 L4</v>
          </cell>
          <cell r="I158" t="str">
            <v>A</v>
          </cell>
          <cell r="J158" t="str">
            <v>A</v>
          </cell>
          <cell r="L158">
            <v>2001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 t="str">
            <v>WINDRIVER</v>
          </cell>
          <cell r="V158" t="str">
            <v xml:space="preserve"> </v>
          </cell>
          <cell r="W158" t="str">
            <v xml:space="preserve"> </v>
          </cell>
          <cell r="AJ158">
            <v>0</v>
          </cell>
          <cell r="AK158">
            <v>11</v>
          </cell>
          <cell r="AL158">
            <v>0</v>
          </cell>
          <cell r="AM158" t="str">
            <v>Pelleri</v>
          </cell>
          <cell r="AN158" t="str">
            <v>Garrone</v>
          </cell>
        </row>
        <row r="159">
          <cell r="A159">
            <v>158</v>
          </cell>
          <cell r="B159" t="str">
            <v>Perlo</v>
          </cell>
          <cell r="C159" t="str">
            <v>Fiat-192</v>
          </cell>
          <cell r="D159" t="str">
            <v>L1/L2/L3/L4</v>
          </cell>
          <cell r="E159" t="str">
            <v>On-going</v>
          </cell>
          <cell r="F159">
            <v>2002</v>
          </cell>
          <cell r="G159" t="str">
            <v>501311S</v>
          </cell>
          <cell r="H159" t="str">
            <v>Mantenimento MP3 L4/L3 L2/L1 (Royalties)</v>
          </cell>
          <cell r="I159" t="str">
            <v>A</v>
          </cell>
          <cell r="J159" t="str">
            <v>A</v>
          </cell>
          <cell r="L159">
            <v>2001</v>
          </cell>
          <cell r="M159" t="str">
            <v>SI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 t="str">
            <v>TMM</v>
          </cell>
          <cell r="V159" t="str">
            <v xml:space="preserve"> </v>
          </cell>
          <cell r="W159" t="str">
            <v xml:space="preserve"> </v>
          </cell>
          <cell r="AJ159">
            <v>0</v>
          </cell>
          <cell r="AK159">
            <v>20</v>
          </cell>
          <cell r="AL159">
            <v>0</v>
          </cell>
          <cell r="AM159" t="str">
            <v>Pelleri</v>
          </cell>
          <cell r="AN159" t="str">
            <v>Biondi/Garrone</v>
          </cell>
        </row>
        <row r="160">
          <cell r="A160">
            <v>159</v>
          </cell>
          <cell r="B160" t="str">
            <v>Perlo</v>
          </cell>
          <cell r="C160" t="str">
            <v>Fiat-192</v>
          </cell>
          <cell r="D160" t="str">
            <v>L1/L2/L3/L4</v>
          </cell>
          <cell r="E160" t="str">
            <v>On-going</v>
          </cell>
          <cell r="F160">
            <v>2002</v>
          </cell>
          <cell r="G160" t="str">
            <v>501311T</v>
          </cell>
          <cell r="H160" t="str">
            <v>Testing</v>
          </cell>
          <cell r="I160" t="str">
            <v>A</v>
          </cell>
          <cell r="J160" t="str">
            <v>A</v>
          </cell>
          <cell r="L160">
            <v>2001</v>
          </cell>
          <cell r="P160">
            <v>1320</v>
          </cell>
          <cell r="Q160">
            <v>0</v>
          </cell>
          <cell r="R160">
            <v>0.8</v>
          </cell>
          <cell r="S160">
            <v>0</v>
          </cell>
          <cell r="T160">
            <v>0</v>
          </cell>
          <cell r="U160" t="str">
            <v>no fornitore</v>
          </cell>
          <cell r="AL160">
            <v>0</v>
          </cell>
        </row>
        <row r="161">
          <cell r="A161">
            <v>160</v>
          </cell>
          <cell r="B161" t="str">
            <v>Perlo</v>
          </cell>
          <cell r="C161" t="str">
            <v>Fiat-192</v>
          </cell>
          <cell r="D161" t="str">
            <v>L1/L2/L3/L4</v>
          </cell>
          <cell r="E161" t="str">
            <v>On-going</v>
          </cell>
          <cell r="F161">
            <v>2002</v>
          </cell>
          <cell r="G161" t="str">
            <v>501311S</v>
          </cell>
          <cell r="H161" t="str">
            <v>Mantenimento HW</v>
          </cell>
          <cell r="I161" t="str">
            <v>A</v>
          </cell>
          <cell r="J161" t="str">
            <v>A</v>
          </cell>
          <cell r="L161">
            <v>2001</v>
          </cell>
          <cell r="N161">
            <v>1200</v>
          </cell>
          <cell r="Q161">
            <v>0.72727272727272729</v>
          </cell>
          <cell r="R161">
            <v>0</v>
          </cell>
          <cell r="S161">
            <v>40</v>
          </cell>
          <cell r="T161">
            <v>0</v>
          </cell>
          <cell r="U161" t="str">
            <v>no fornitore</v>
          </cell>
          <cell r="AL161">
            <v>0</v>
          </cell>
        </row>
        <row r="162">
          <cell r="A162">
            <v>161</v>
          </cell>
          <cell r="B162" t="str">
            <v>Perlo</v>
          </cell>
          <cell r="C162" t="str">
            <v>Fiat-192</v>
          </cell>
          <cell r="D162" t="str">
            <v>L1/L2/L3/L4</v>
          </cell>
          <cell r="E162" t="str">
            <v>On-going</v>
          </cell>
          <cell r="F162">
            <v>2002</v>
          </cell>
          <cell r="G162" t="str">
            <v>501311S</v>
          </cell>
          <cell r="H162" t="str">
            <v>LSV</v>
          </cell>
          <cell r="I162" t="str">
            <v>A</v>
          </cell>
          <cell r="J162" t="str">
            <v>A</v>
          </cell>
          <cell r="L162">
            <v>2001</v>
          </cell>
          <cell r="P162">
            <v>400</v>
          </cell>
          <cell r="Q162">
            <v>0</v>
          </cell>
          <cell r="R162">
            <v>0.24242424242424243</v>
          </cell>
          <cell r="S162">
            <v>0</v>
          </cell>
          <cell r="T162">
            <v>0</v>
          </cell>
          <cell r="U162" t="str">
            <v>no fornitore</v>
          </cell>
          <cell r="AL162">
            <v>0</v>
          </cell>
        </row>
        <row r="163">
          <cell r="A163">
            <v>162</v>
          </cell>
          <cell r="B163" t="str">
            <v>Perlo</v>
          </cell>
          <cell r="C163" t="str">
            <v>Fiat-192</v>
          </cell>
          <cell r="D163" t="str">
            <v>L1/L2/L3/L4</v>
          </cell>
          <cell r="E163" t="str">
            <v>On-going</v>
          </cell>
          <cell r="F163">
            <v>2002</v>
          </cell>
          <cell r="G163" t="str">
            <v>501311S</v>
          </cell>
          <cell r="H163" t="str">
            <v>Mantenimento MECA / Ottica</v>
          </cell>
          <cell r="I163" t="str">
            <v>A</v>
          </cell>
          <cell r="J163" t="str">
            <v>A</v>
          </cell>
          <cell r="L163">
            <v>2001</v>
          </cell>
          <cell r="N163">
            <v>1500</v>
          </cell>
          <cell r="Q163">
            <v>0.90909090909090906</v>
          </cell>
          <cell r="R163">
            <v>0</v>
          </cell>
          <cell r="S163">
            <v>50</v>
          </cell>
          <cell r="T163">
            <v>0</v>
          </cell>
          <cell r="U163" t="str">
            <v>no fornitore</v>
          </cell>
          <cell r="AL163">
            <v>0</v>
          </cell>
        </row>
        <row r="164">
          <cell r="A164">
            <v>163</v>
          </cell>
          <cell r="B164" t="str">
            <v>Perlo</v>
          </cell>
          <cell r="C164" t="str">
            <v>Fiat-192</v>
          </cell>
          <cell r="D164" t="str">
            <v>L1/L2/L3/L4</v>
          </cell>
          <cell r="E164" t="str">
            <v>On-going</v>
          </cell>
          <cell r="F164">
            <v>2002</v>
          </cell>
          <cell r="G164" t="str">
            <v>501311S</v>
          </cell>
          <cell r="H164" t="str">
            <v>Gestione progetto</v>
          </cell>
          <cell r="I164" t="str">
            <v>A</v>
          </cell>
          <cell r="J164" t="str">
            <v>A</v>
          </cell>
          <cell r="L164">
            <v>2001</v>
          </cell>
          <cell r="N164">
            <v>800</v>
          </cell>
          <cell r="O164">
            <v>1000</v>
          </cell>
          <cell r="Q164">
            <v>0.48484848484848486</v>
          </cell>
          <cell r="R164">
            <v>0</v>
          </cell>
          <cell r="S164">
            <v>26.666666666666668</v>
          </cell>
          <cell r="T164">
            <v>0</v>
          </cell>
          <cell r="U164" t="str">
            <v>no fornitore</v>
          </cell>
          <cell r="AL164">
            <v>0</v>
          </cell>
          <cell r="AW164">
            <v>5</v>
          </cell>
        </row>
        <row r="165">
          <cell r="A165">
            <v>164</v>
          </cell>
          <cell r="B165" t="str">
            <v>Perlo</v>
          </cell>
          <cell r="C165" t="str">
            <v>Fiat-192</v>
          </cell>
          <cell r="D165" t="str">
            <v>L1/L2/L3/L4</v>
          </cell>
          <cell r="E165" t="str">
            <v>On-going</v>
          </cell>
          <cell r="F165">
            <v>2002</v>
          </cell>
          <cell r="G165" t="str">
            <v>501311P</v>
          </cell>
          <cell r="H165" t="str">
            <v>Realizzazione prototipi</v>
          </cell>
          <cell r="I165" t="str">
            <v>A</v>
          </cell>
          <cell r="J165" t="str">
            <v>A</v>
          </cell>
          <cell r="L165">
            <v>2001</v>
          </cell>
          <cell r="N165">
            <v>800</v>
          </cell>
          <cell r="Q165">
            <v>0.48484848484848486</v>
          </cell>
          <cell r="R165">
            <v>0</v>
          </cell>
          <cell r="S165">
            <v>26.666666666666668</v>
          </cell>
          <cell r="T165">
            <v>0</v>
          </cell>
          <cell r="U165" t="str">
            <v>ALPI</v>
          </cell>
          <cell r="AK165">
            <v>0</v>
          </cell>
          <cell r="AL165">
            <v>10</v>
          </cell>
          <cell r="AM165" t="str">
            <v>Venturino</v>
          </cell>
          <cell r="AN165" t="str">
            <v>Garrone</v>
          </cell>
          <cell r="AS165">
            <v>25</v>
          </cell>
          <cell r="AT165">
            <v>12</v>
          </cell>
        </row>
        <row r="166">
          <cell r="A166">
            <v>165</v>
          </cell>
          <cell r="B166" t="str">
            <v>Perlo</v>
          </cell>
          <cell r="C166" t="str">
            <v>Fiat-192</v>
          </cell>
          <cell r="D166" t="str">
            <v>L1/L2/L3/L4</v>
          </cell>
          <cell r="E166" t="str">
            <v>On-going</v>
          </cell>
          <cell r="F166">
            <v>2002</v>
          </cell>
          <cell r="G166" t="str">
            <v>501311P</v>
          </cell>
          <cell r="H166" t="str">
            <v>Supporto  a presentazioni stampa</v>
          </cell>
          <cell r="N166">
            <v>400</v>
          </cell>
          <cell r="Q166">
            <v>0.24242424242424243</v>
          </cell>
          <cell r="R166">
            <v>0</v>
          </cell>
          <cell r="S166">
            <v>13.333333333333334</v>
          </cell>
          <cell r="U166" t="str">
            <v>ADECCO</v>
          </cell>
          <cell r="AL166">
            <v>10</v>
          </cell>
        </row>
        <row r="167">
          <cell r="A167">
            <v>166</v>
          </cell>
          <cell r="B167" t="str">
            <v>Perlo</v>
          </cell>
          <cell r="C167" t="str">
            <v>Fiat-192</v>
          </cell>
          <cell r="D167" t="str">
            <v>L1/L2/L3/L4</v>
          </cell>
          <cell r="E167" t="str">
            <v>On-going</v>
          </cell>
          <cell r="F167">
            <v>2002</v>
          </cell>
          <cell r="G167" t="str">
            <v>501311S</v>
          </cell>
          <cell r="H167" t="str">
            <v>FTA per varianti e migliorie RF box</v>
          </cell>
          <cell r="I167" t="str">
            <v>M</v>
          </cell>
          <cell r="J167" t="str">
            <v>A</v>
          </cell>
          <cell r="L167">
            <v>2002</v>
          </cell>
          <cell r="N167">
            <v>400</v>
          </cell>
          <cell r="Q167">
            <v>0.24242424242424243</v>
          </cell>
          <cell r="R167">
            <v>0</v>
          </cell>
          <cell r="S167">
            <v>13.333333333333334</v>
          </cell>
          <cell r="T167">
            <v>0</v>
          </cell>
          <cell r="U167" t="str">
            <v>WAVECOM</v>
          </cell>
          <cell r="AK167">
            <v>25</v>
          </cell>
          <cell r="AL167">
            <v>0</v>
          </cell>
          <cell r="AM167" t="str">
            <v>Basso</v>
          </cell>
          <cell r="AN167" t="str">
            <v>Noè</v>
          </cell>
        </row>
        <row r="168">
          <cell r="A168">
            <v>167</v>
          </cell>
          <cell r="B168" t="str">
            <v>Perlo</v>
          </cell>
          <cell r="C168" t="str">
            <v>Fiat-192</v>
          </cell>
          <cell r="D168" t="str">
            <v>L1/L2/L3/L4</v>
          </cell>
          <cell r="E168" t="str">
            <v>On-going</v>
          </cell>
          <cell r="F168">
            <v>2002</v>
          </cell>
          <cell r="G168" t="str">
            <v>501311S</v>
          </cell>
          <cell r="H168" t="str">
            <v>Costampaggio tasti 192</v>
          </cell>
          <cell r="I168" t="str">
            <v>A</v>
          </cell>
          <cell r="J168" t="str">
            <v>A</v>
          </cell>
          <cell r="L168">
            <v>2002</v>
          </cell>
          <cell r="N168">
            <v>1650</v>
          </cell>
          <cell r="Q168">
            <v>1</v>
          </cell>
          <cell r="R168">
            <v>0</v>
          </cell>
          <cell r="S168">
            <v>55</v>
          </cell>
          <cell r="T168">
            <v>0</v>
          </cell>
          <cell r="U168" t="str">
            <v>no fornitore</v>
          </cell>
          <cell r="AL168">
            <v>0</v>
          </cell>
        </row>
        <row r="169">
          <cell r="A169">
            <v>168</v>
          </cell>
          <cell r="B169" t="str">
            <v>Perlo</v>
          </cell>
          <cell r="C169" t="str">
            <v>Fiat-244</v>
          </cell>
          <cell r="D169" t="str">
            <v>L4</v>
          </cell>
          <cell r="E169" t="str">
            <v>On-going</v>
          </cell>
          <cell r="F169">
            <v>2002</v>
          </cell>
          <cell r="G169" t="str">
            <v>550045S</v>
          </cell>
          <cell r="H169" t="str">
            <v xml:space="preserve">Mantenimento SW Applicativo </v>
          </cell>
          <cell r="I169" t="str">
            <v>A</v>
          </cell>
          <cell r="J169" t="str">
            <v>A</v>
          </cell>
          <cell r="L169">
            <v>2002</v>
          </cell>
          <cell r="N169">
            <v>1600</v>
          </cell>
          <cell r="Q169">
            <v>0.96969696969696972</v>
          </cell>
          <cell r="R169">
            <v>0</v>
          </cell>
          <cell r="S169">
            <v>53.333333333333336</v>
          </cell>
          <cell r="T169">
            <v>0</v>
          </cell>
          <cell r="U169" t="str">
            <v>VIASAT</v>
          </cell>
          <cell r="AJ169">
            <v>0</v>
          </cell>
          <cell r="AK169">
            <v>0</v>
          </cell>
          <cell r="AL169">
            <v>56</v>
          </cell>
          <cell r="AM169" t="str">
            <v>Pelleri</v>
          </cell>
          <cell r="AN169" t="str">
            <v>Biondi/Garrone</v>
          </cell>
          <cell r="AR169">
            <v>200</v>
          </cell>
        </row>
        <row r="170">
          <cell r="A170">
            <v>169</v>
          </cell>
          <cell r="B170" t="str">
            <v>Perlo</v>
          </cell>
          <cell r="C170" t="str">
            <v>Fiat-244</v>
          </cell>
          <cell r="D170" t="str">
            <v>L4</v>
          </cell>
          <cell r="E170" t="str">
            <v>On-going</v>
          </cell>
          <cell r="F170">
            <v>2002</v>
          </cell>
          <cell r="G170" t="str">
            <v>550045S</v>
          </cell>
          <cell r="H170" t="str">
            <v>Mantenimento 244 L4 e porting da 937</v>
          </cell>
          <cell r="I170" t="str">
            <v>A</v>
          </cell>
          <cell r="J170" t="str">
            <v>A</v>
          </cell>
          <cell r="L170">
            <v>2002</v>
          </cell>
          <cell r="M170" t="str">
            <v>SI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 t="str">
            <v>WIPRO</v>
          </cell>
          <cell r="V170" t="str">
            <v xml:space="preserve"> </v>
          </cell>
          <cell r="W170" t="str">
            <v xml:space="preserve"> </v>
          </cell>
          <cell r="AJ170">
            <v>0</v>
          </cell>
          <cell r="AK170">
            <v>25</v>
          </cell>
          <cell r="AL170">
            <v>0</v>
          </cell>
          <cell r="AM170" t="str">
            <v>Pelleri</v>
          </cell>
          <cell r="AN170" t="str">
            <v>Garrone</v>
          </cell>
        </row>
        <row r="171">
          <cell r="A171">
            <v>170</v>
          </cell>
          <cell r="B171" t="str">
            <v>Perlo</v>
          </cell>
          <cell r="C171" t="str">
            <v>Fiat-244</v>
          </cell>
          <cell r="D171" t="str">
            <v>L4</v>
          </cell>
          <cell r="E171" t="str">
            <v>On-going</v>
          </cell>
          <cell r="F171">
            <v>2002</v>
          </cell>
          <cell r="G171" t="str">
            <v>550045S</v>
          </cell>
          <cell r="H171" t="str">
            <v>Traduzioni per MMI</v>
          </cell>
          <cell r="Q171">
            <v>0</v>
          </cell>
          <cell r="R171">
            <v>0</v>
          </cell>
          <cell r="S171">
            <v>0</v>
          </cell>
          <cell r="U171" t="str">
            <v>PENTENERO</v>
          </cell>
          <cell r="AK171">
            <v>5</v>
          </cell>
        </row>
        <row r="172">
          <cell r="A172">
            <v>171</v>
          </cell>
          <cell r="B172" t="str">
            <v>Perlo</v>
          </cell>
          <cell r="C172" t="str">
            <v>Fiat-244</v>
          </cell>
          <cell r="D172" t="str">
            <v>L4</v>
          </cell>
          <cell r="E172" t="str">
            <v>On-going</v>
          </cell>
          <cell r="F172">
            <v>2002</v>
          </cell>
          <cell r="G172" t="str">
            <v>550045S</v>
          </cell>
          <cell r="H172" t="str">
            <v>MMI diagnosi e migliorie</v>
          </cell>
          <cell r="M172" t="str">
            <v>SI</v>
          </cell>
          <cell r="Q172">
            <v>0</v>
          </cell>
          <cell r="R172">
            <v>0</v>
          </cell>
          <cell r="S172">
            <v>0</v>
          </cell>
          <cell r="U172" t="str">
            <v>WIPRO</v>
          </cell>
          <cell r="AK172">
            <v>20</v>
          </cell>
        </row>
        <row r="173">
          <cell r="A173">
            <v>172</v>
          </cell>
          <cell r="B173" t="str">
            <v>Perlo</v>
          </cell>
          <cell r="C173" t="str">
            <v>Fiat-244</v>
          </cell>
          <cell r="D173" t="str">
            <v>L3</v>
          </cell>
          <cell r="E173" t="str">
            <v>On-going</v>
          </cell>
          <cell r="F173">
            <v>2002</v>
          </cell>
          <cell r="G173" t="str">
            <v>550045S</v>
          </cell>
          <cell r="H173" t="str">
            <v>Completamento applicazione per Dot matrix</v>
          </cell>
          <cell r="I173" t="str">
            <v>A</v>
          </cell>
          <cell r="J173" t="str">
            <v>A</v>
          </cell>
          <cell r="L173">
            <v>2002</v>
          </cell>
          <cell r="N173">
            <v>600</v>
          </cell>
          <cell r="Q173">
            <v>0.36363636363636365</v>
          </cell>
          <cell r="R173">
            <v>0</v>
          </cell>
          <cell r="S173">
            <v>20</v>
          </cell>
          <cell r="T173">
            <v>0</v>
          </cell>
          <cell r="U173" t="str">
            <v>CEC</v>
          </cell>
          <cell r="AJ173">
            <v>0</v>
          </cell>
          <cell r="AK173">
            <v>0</v>
          </cell>
          <cell r="AL173">
            <v>26</v>
          </cell>
          <cell r="AM173" t="str">
            <v>Pelleri</v>
          </cell>
          <cell r="AN173" t="str">
            <v>Biondi/Garrone</v>
          </cell>
        </row>
        <row r="174">
          <cell r="A174">
            <v>173</v>
          </cell>
          <cell r="B174" t="str">
            <v>Perlo</v>
          </cell>
          <cell r="C174" t="str">
            <v>Fiat-244</v>
          </cell>
          <cell r="D174" t="str">
            <v>L3</v>
          </cell>
          <cell r="E174" t="str">
            <v>On-going</v>
          </cell>
          <cell r="F174">
            <v>2002</v>
          </cell>
          <cell r="G174" t="str">
            <v>550045S</v>
          </cell>
          <cell r="H174" t="str">
            <v>Validazione</v>
          </cell>
          <cell r="I174" t="str">
            <v>A</v>
          </cell>
          <cell r="J174" t="str">
            <v>A</v>
          </cell>
          <cell r="L174">
            <v>2002</v>
          </cell>
          <cell r="M174" t="str">
            <v>SI</v>
          </cell>
          <cell r="N174">
            <v>1000</v>
          </cell>
          <cell r="Q174">
            <v>0.60606060606060608</v>
          </cell>
          <cell r="R174">
            <v>0</v>
          </cell>
          <cell r="S174">
            <v>33.333333333333336</v>
          </cell>
          <cell r="T174">
            <v>0</v>
          </cell>
          <cell r="U174" t="str">
            <v>ADECCO</v>
          </cell>
          <cell r="V174" t="str">
            <v xml:space="preserve"> </v>
          </cell>
          <cell r="W174" t="str">
            <v xml:space="preserve"> </v>
          </cell>
          <cell r="AJ174">
            <v>0</v>
          </cell>
          <cell r="AL174">
            <v>20</v>
          </cell>
        </row>
        <row r="175">
          <cell r="A175">
            <v>174</v>
          </cell>
          <cell r="B175" t="str">
            <v>Perlo</v>
          </cell>
          <cell r="C175" t="str">
            <v>Fiat-244</v>
          </cell>
          <cell r="D175" t="str">
            <v>L3</v>
          </cell>
          <cell r="E175" t="str">
            <v>On-going</v>
          </cell>
          <cell r="F175">
            <v>2002</v>
          </cell>
          <cell r="G175" t="str">
            <v>550045S</v>
          </cell>
          <cell r="H175" t="str">
            <v xml:space="preserve">Realizzazione modifiche </v>
          </cell>
          <cell r="Q175">
            <v>0</v>
          </cell>
          <cell r="R175">
            <v>0</v>
          </cell>
          <cell r="S175">
            <v>0</v>
          </cell>
          <cell r="U175" t="str">
            <v>WIPRO</v>
          </cell>
          <cell r="AK175">
            <v>25</v>
          </cell>
          <cell r="AM175" t="str">
            <v>Pelleri</v>
          </cell>
          <cell r="AN175" t="str">
            <v>Garrone</v>
          </cell>
        </row>
        <row r="176">
          <cell r="A176">
            <v>175</v>
          </cell>
          <cell r="B176" t="str">
            <v>Perlo</v>
          </cell>
          <cell r="C176" t="str">
            <v>Fiat-244</v>
          </cell>
          <cell r="D176" t="str">
            <v>L3</v>
          </cell>
          <cell r="E176" t="str">
            <v>On-going</v>
          </cell>
          <cell r="F176">
            <v>2002</v>
          </cell>
          <cell r="G176" t="str">
            <v>550045S</v>
          </cell>
          <cell r="H176" t="str">
            <v>Modifiche per MMI</v>
          </cell>
          <cell r="I176" t="str">
            <v>A</v>
          </cell>
          <cell r="J176" t="str">
            <v>A</v>
          </cell>
          <cell r="L176">
            <v>2002</v>
          </cell>
          <cell r="N176">
            <v>900</v>
          </cell>
          <cell r="Q176">
            <v>0.54545454545454541</v>
          </cell>
          <cell r="R176">
            <v>0</v>
          </cell>
          <cell r="S176">
            <v>29.999999999999996</v>
          </cell>
          <cell r="T176">
            <v>0</v>
          </cell>
          <cell r="U176" t="str">
            <v>WIPRO</v>
          </cell>
          <cell r="V176" t="str">
            <v xml:space="preserve"> </v>
          </cell>
          <cell r="W176" t="str">
            <v xml:space="preserve"> </v>
          </cell>
          <cell r="AJ176">
            <v>0</v>
          </cell>
          <cell r="AK176">
            <v>40</v>
          </cell>
          <cell r="AL176">
            <v>0</v>
          </cell>
          <cell r="AM176" t="str">
            <v>Pelleri</v>
          </cell>
          <cell r="AN176" t="str">
            <v>Garrone</v>
          </cell>
          <cell r="AR176">
            <v>40</v>
          </cell>
        </row>
        <row r="177">
          <cell r="A177">
            <v>176</v>
          </cell>
          <cell r="B177" t="str">
            <v>Perlo</v>
          </cell>
          <cell r="C177" t="str">
            <v>Fiat-244</v>
          </cell>
          <cell r="D177" t="str">
            <v>L3 / L4</v>
          </cell>
          <cell r="E177" t="str">
            <v>On-going</v>
          </cell>
          <cell r="F177">
            <v>2002</v>
          </cell>
          <cell r="G177" t="str">
            <v>550045T</v>
          </cell>
          <cell r="H177" t="str">
            <v>Testing</v>
          </cell>
          <cell r="I177" t="str">
            <v>A</v>
          </cell>
          <cell r="J177" t="str">
            <v>A</v>
          </cell>
          <cell r="L177">
            <v>2002</v>
          </cell>
          <cell r="P177">
            <v>1320</v>
          </cell>
          <cell r="Q177">
            <v>0</v>
          </cell>
          <cell r="R177">
            <v>0.8</v>
          </cell>
          <cell r="S177">
            <v>0</v>
          </cell>
          <cell r="T177">
            <v>0</v>
          </cell>
          <cell r="U177" t="str">
            <v>no fornitore</v>
          </cell>
          <cell r="AL177">
            <v>0</v>
          </cell>
          <cell r="AS177">
            <v>2</v>
          </cell>
        </row>
        <row r="178">
          <cell r="A178">
            <v>177</v>
          </cell>
          <cell r="B178" t="str">
            <v>Perlo</v>
          </cell>
          <cell r="C178" t="str">
            <v>Fiat-244</v>
          </cell>
          <cell r="D178" t="str">
            <v>L1/L2/L3/L4</v>
          </cell>
          <cell r="E178" t="str">
            <v>On-going</v>
          </cell>
          <cell r="F178">
            <v>2002</v>
          </cell>
          <cell r="G178" t="str">
            <v>550045S</v>
          </cell>
          <cell r="H178" t="str">
            <v>Mantenimento HW</v>
          </cell>
          <cell r="I178" t="str">
            <v>A</v>
          </cell>
          <cell r="J178" t="str">
            <v>A</v>
          </cell>
          <cell r="L178">
            <v>2002</v>
          </cell>
          <cell r="N178">
            <v>1200</v>
          </cell>
          <cell r="Q178">
            <v>0.72727272727272729</v>
          </cell>
          <cell r="R178">
            <v>0</v>
          </cell>
          <cell r="S178">
            <v>40</v>
          </cell>
          <cell r="T178">
            <v>0</v>
          </cell>
          <cell r="U178" t="str">
            <v>no fornitore</v>
          </cell>
          <cell r="AL178">
            <v>0</v>
          </cell>
        </row>
        <row r="179">
          <cell r="A179">
            <v>178</v>
          </cell>
          <cell r="B179" t="str">
            <v>Perlo</v>
          </cell>
          <cell r="C179" t="str">
            <v>Fiat-244</v>
          </cell>
          <cell r="D179" t="str">
            <v>L1/L2/L3/L4</v>
          </cell>
          <cell r="E179" t="str">
            <v>On-going</v>
          </cell>
          <cell r="F179">
            <v>2002</v>
          </cell>
          <cell r="G179" t="str">
            <v>550045S</v>
          </cell>
          <cell r="H179" t="str">
            <v>LSV</v>
          </cell>
          <cell r="I179" t="str">
            <v>A</v>
          </cell>
          <cell r="J179" t="str">
            <v>A</v>
          </cell>
          <cell r="L179">
            <v>2002</v>
          </cell>
          <cell r="P179">
            <v>400</v>
          </cell>
          <cell r="Q179">
            <v>0</v>
          </cell>
          <cell r="R179">
            <v>0.24242424242424243</v>
          </cell>
          <cell r="S179">
            <v>0</v>
          </cell>
          <cell r="T179">
            <v>0</v>
          </cell>
          <cell r="U179" t="str">
            <v>no fornitore</v>
          </cell>
          <cell r="AL179">
            <v>0</v>
          </cell>
        </row>
        <row r="180">
          <cell r="A180">
            <v>179</v>
          </cell>
          <cell r="B180" t="str">
            <v>Perlo</v>
          </cell>
          <cell r="C180" t="str">
            <v>Fiat-244</v>
          </cell>
          <cell r="D180" t="str">
            <v>L1/L2/L3/L4</v>
          </cell>
          <cell r="E180" t="str">
            <v>On-going</v>
          </cell>
          <cell r="F180">
            <v>2002</v>
          </cell>
          <cell r="G180" t="str">
            <v>550045S</v>
          </cell>
          <cell r="H180" t="str">
            <v>Mantenimento MECA / Ottica</v>
          </cell>
          <cell r="I180" t="str">
            <v>A</v>
          </cell>
          <cell r="J180" t="str">
            <v>A</v>
          </cell>
          <cell r="L180">
            <v>2002</v>
          </cell>
          <cell r="N180">
            <v>800</v>
          </cell>
          <cell r="Q180">
            <v>0.48484848484848486</v>
          </cell>
          <cell r="R180">
            <v>0</v>
          </cell>
          <cell r="S180">
            <v>26.666666666666668</v>
          </cell>
          <cell r="T180">
            <v>0</v>
          </cell>
          <cell r="U180" t="str">
            <v>no fornitore</v>
          </cell>
          <cell r="AL180">
            <v>0</v>
          </cell>
        </row>
        <row r="181">
          <cell r="A181">
            <v>180</v>
          </cell>
          <cell r="B181" t="str">
            <v>Perlo</v>
          </cell>
          <cell r="C181" t="str">
            <v>Fiat-244</v>
          </cell>
          <cell r="D181" t="str">
            <v>L1/L2/L3/L4</v>
          </cell>
          <cell r="E181" t="str">
            <v>On-going</v>
          </cell>
          <cell r="F181">
            <v>2002</v>
          </cell>
          <cell r="G181" t="str">
            <v>550045S</v>
          </cell>
          <cell r="H181" t="str">
            <v>Gestione progetto</v>
          </cell>
          <cell r="I181" t="str">
            <v>A</v>
          </cell>
          <cell r="J181" t="str">
            <v>A</v>
          </cell>
          <cell r="L181">
            <v>2002</v>
          </cell>
          <cell r="N181">
            <v>1000</v>
          </cell>
          <cell r="O181">
            <v>650</v>
          </cell>
          <cell r="Q181">
            <v>0.60606060606060608</v>
          </cell>
          <cell r="R181">
            <v>0</v>
          </cell>
          <cell r="S181">
            <v>33.333333333333336</v>
          </cell>
          <cell r="T181">
            <v>0</v>
          </cell>
          <cell r="U181" t="str">
            <v>no fornitore</v>
          </cell>
          <cell r="AL181">
            <v>0</v>
          </cell>
          <cell r="AW181">
            <v>5</v>
          </cell>
        </row>
        <row r="182">
          <cell r="A182">
            <v>181</v>
          </cell>
          <cell r="B182" t="str">
            <v>Perlo</v>
          </cell>
          <cell r="C182" t="str">
            <v>Fiat-244</v>
          </cell>
          <cell r="D182" t="str">
            <v>L1/L2/L3/L4</v>
          </cell>
          <cell r="E182" t="str">
            <v>On-going</v>
          </cell>
          <cell r="F182">
            <v>2002</v>
          </cell>
          <cell r="G182" t="str">
            <v>550045S</v>
          </cell>
          <cell r="H182" t="str">
            <v>Supporto alla presentazione stampa</v>
          </cell>
          <cell r="N182">
            <v>400</v>
          </cell>
          <cell r="Q182">
            <v>0.24242424242424243</v>
          </cell>
          <cell r="R182">
            <v>0</v>
          </cell>
          <cell r="S182">
            <v>13.333333333333334</v>
          </cell>
          <cell r="U182" t="str">
            <v>ADECCO</v>
          </cell>
          <cell r="AL182">
            <v>10</v>
          </cell>
          <cell r="AM182" t="str">
            <v>Pelleri</v>
          </cell>
          <cell r="AN182" t="str">
            <v>Garrone</v>
          </cell>
          <cell r="AS182">
            <v>10</v>
          </cell>
        </row>
        <row r="183">
          <cell r="A183">
            <v>182</v>
          </cell>
          <cell r="B183" t="str">
            <v>Perlo</v>
          </cell>
          <cell r="C183" t="str">
            <v>Fiat-244</v>
          </cell>
          <cell r="D183" t="str">
            <v>L1/L2/L3/L4</v>
          </cell>
          <cell r="E183" t="str">
            <v>On-going</v>
          </cell>
          <cell r="F183">
            <v>2002</v>
          </cell>
          <cell r="G183" t="str">
            <v>550045S</v>
          </cell>
          <cell r="H183" t="str">
            <v>Supporto al lancio commerciale</v>
          </cell>
          <cell r="N183">
            <v>400</v>
          </cell>
          <cell r="Q183">
            <v>0.24242424242424243</v>
          </cell>
          <cell r="R183">
            <v>0</v>
          </cell>
          <cell r="S183">
            <v>13.333333333333334</v>
          </cell>
          <cell r="U183" t="str">
            <v>ADECCO</v>
          </cell>
          <cell r="AL183">
            <v>10</v>
          </cell>
          <cell r="AM183" t="str">
            <v>Pelleri</v>
          </cell>
          <cell r="AN183" t="str">
            <v>Garrone</v>
          </cell>
          <cell r="AS183">
            <v>10</v>
          </cell>
          <cell r="AW183">
            <v>5</v>
          </cell>
        </row>
        <row r="184">
          <cell r="A184">
            <v>183</v>
          </cell>
          <cell r="B184" t="str">
            <v>Perlo</v>
          </cell>
          <cell r="C184" t="str">
            <v>Fiat-244</v>
          </cell>
          <cell r="D184" t="str">
            <v>L1/L2/L3/L4</v>
          </cell>
          <cell r="E184" t="str">
            <v>On-going</v>
          </cell>
          <cell r="F184">
            <v>2002</v>
          </cell>
          <cell r="G184" t="str">
            <v>550045P</v>
          </cell>
          <cell r="H184" t="str">
            <v>Realizzazione prototipi</v>
          </cell>
          <cell r="I184" t="str">
            <v>A</v>
          </cell>
          <cell r="J184" t="str">
            <v>A</v>
          </cell>
          <cell r="L184">
            <v>2001</v>
          </cell>
          <cell r="N184">
            <v>800</v>
          </cell>
          <cell r="Q184">
            <v>0.48484848484848486</v>
          </cell>
          <cell r="R184">
            <v>0</v>
          </cell>
          <cell r="S184">
            <v>26.666666666666668</v>
          </cell>
          <cell r="T184">
            <v>0</v>
          </cell>
          <cell r="U184" t="str">
            <v>ALPI</v>
          </cell>
          <cell r="AK184">
            <v>0</v>
          </cell>
          <cell r="AL184">
            <v>10</v>
          </cell>
          <cell r="AM184" t="str">
            <v>Venturino</v>
          </cell>
          <cell r="AN184" t="str">
            <v>Garrone</v>
          </cell>
          <cell r="AS184">
            <v>25</v>
          </cell>
          <cell r="AT184">
            <v>12</v>
          </cell>
        </row>
        <row r="185">
          <cell r="A185">
            <v>184</v>
          </cell>
          <cell r="B185" t="str">
            <v>Perlo</v>
          </cell>
          <cell r="C185" t="str">
            <v>Alfa-147</v>
          </cell>
          <cell r="D185" t="str">
            <v>L4</v>
          </cell>
          <cell r="E185" t="str">
            <v>On-going</v>
          </cell>
          <cell r="F185">
            <v>2002</v>
          </cell>
          <cell r="G185" t="str">
            <v>501107S</v>
          </cell>
          <cell r="H185" t="str">
            <v>Mantenimento SW</v>
          </cell>
          <cell r="I185" t="str">
            <v>A</v>
          </cell>
          <cell r="J185" t="str">
            <v>A</v>
          </cell>
          <cell r="L185">
            <v>2001</v>
          </cell>
          <cell r="N185">
            <v>600</v>
          </cell>
          <cell r="Q185">
            <v>0.36363636363636365</v>
          </cell>
          <cell r="R185">
            <v>0</v>
          </cell>
          <cell r="S185">
            <v>20</v>
          </cell>
          <cell r="T185">
            <v>0</v>
          </cell>
          <cell r="U185" t="str">
            <v>WIPRO</v>
          </cell>
          <cell r="V185" t="str">
            <v xml:space="preserve"> </v>
          </cell>
          <cell r="W185" t="str">
            <v xml:space="preserve"> </v>
          </cell>
          <cell r="AJ185">
            <v>0</v>
          </cell>
          <cell r="AK185">
            <v>40</v>
          </cell>
          <cell r="AL185">
            <v>0</v>
          </cell>
          <cell r="AM185" t="str">
            <v>Pelleri</v>
          </cell>
          <cell r="AN185" t="str">
            <v>Garrone</v>
          </cell>
        </row>
        <row r="186">
          <cell r="A186">
            <v>185</v>
          </cell>
          <cell r="B186" t="str">
            <v>Perlo</v>
          </cell>
          <cell r="C186" t="str">
            <v>Alfa-147</v>
          </cell>
          <cell r="D186" t="str">
            <v>L4</v>
          </cell>
          <cell r="E186" t="str">
            <v>On-going</v>
          </cell>
          <cell r="F186">
            <v>2002</v>
          </cell>
          <cell r="G186" t="str">
            <v>501107S</v>
          </cell>
          <cell r="H186" t="str">
            <v>Traduzioni per MMI</v>
          </cell>
          <cell r="Q186">
            <v>0</v>
          </cell>
          <cell r="R186">
            <v>0</v>
          </cell>
          <cell r="S186">
            <v>0</v>
          </cell>
          <cell r="U186" t="str">
            <v>PENTENERO</v>
          </cell>
          <cell r="AK186">
            <v>5</v>
          </cell>
        </row>
        <row r="187">
          <cell r="A187">
            <v>186</v>
          </cell>
          <cell r="B187" t="str">
            <v>Perlo</v>
          </cell>
          <cell r="C187" t="str">
            <v>Alfa-147</v>
          </cell>
          <cell r="D187" t="str">
            <v>L1/L2/L3</v>
          </cell>
          <cell r="E187" t="str">
            <v>On-going</v>
          </cell>
          <cell r="F187">
            <v>2002</v>
          </cell>
          <cell r="G187" t="str">
            <v>501107S</v>
          </cell>
          <cell r="H187" t="str">
            <v>Manutenzione MMI</v>
          </cell>
          <cell r="M187" t="str">
            <v>SI</v>
          </cell>
          <cell r="N187">
            <v>800</v>
          </cell>
          <cell r="Q187">
            <v>0.48484848484848486</v>
          </cell>
          <cell r="R187">
            <v>0</v>
          </cell>
          <cell r="S187">
            <v>26.666666666666668</v>
          </cell>
          <cell r="U187" t="str">
            <v>WIPRO</v>
          </cell>
          <cell r="AK187">
            <v>75</v>
          </cell>
          <cell r="AM187" t="str">
            <v>Pelleri</v>
          </cell>
          <cell r="AN187" t="str">
            <v>Garrone</v>
          </cell>
        </row>
        <row r="188">
          <cell r="A188">
            <v>187</v>
          </cell>
          <cell r="B188" t="str">
            <v>Perlo</v>
          </cell>
          <cell r="C188" t="str">
            <v>Alfa-147</v>
          </cell>
          <cell r="D188" t="str">
            <v>L1/L2/L3/L4</v>
          </cell>
          <cell r="E188" t="str">
            <v>On-going</v>
          </cell>
          <cell r="F188">
            <v>2002</v>
          </cell>
          <cell r="G188" t="str">
            <v>501107S</v>
          </cell>
          <cell r="H188" t="str">
            <v>Validazione MMI</v>
          </cell>
          <cell r="P188">
            <v>400</v>
          </cell>
          <cell r="Q188">
            <v>0</v>
          </cell>
          <cell r="R188">
            <v>0.24242424242424243</v>
          </cell>
          <cell r="S188">
            <v>0</v>
          </cell>
          <cell r="U188" t="str">
            <v>ADECCO</v>
          </cell>
          <cell r="AL188">
            <v>10</v>
          </cell>
        </row>
        <row r="189">
          <cell r="A189">
            <v>188</v>
          </cell>
          <cell r="B189" t="str">
            <v>Perlo</v>
          </cell>
          <cell r="C189" t="str">
            <v>Alfa-147</v>
          </cell>
          <cell r="D189" t="str">
            <v>L1/L2/L3/L4</v>
          </cell>
          <cell r="E189" t="str">
            <v>On-going</v>
          </cell>
          <cell r="F189">
            <v>2002</v>
          </cell>
          <cell r="G189" t="str">
            <v>501107S</v>
          </cell>
          <cell r="H189" t="str">
            <v>Validazione</v>
          </cell>
          <cell r="Q189">
            <v>0</v>
          </cell>
          <cell r="R189">
            <v>0</v>
          </cell>
          <cell r="S189">
            <v>0</v>
          </cell>
          <cell r="U189" t="str">
            <v>ADECCO</v>
          </cell>
          <cell r="AL189">
            <v>20</v>
          </cell>
        </row>
        <row r="190">
          <cell r="A190">
            <v>189</v>
          </cell>
          <cell r="B190" t="str">
            <v>Perlo</v>
          </cell>
          <cell r="C190" t="str">
            <v>Alfa-147</v>
          </cell>
          <cell r="D190" t="str">
            <v>L1/L2/L3/L4</v>
          </cell>
          <cell r="E190" t="str">
            <v>On-going</v>
          </cell>
          <cell r="F190">
            <v>2002</v>
          </cell>
          <cell r="G190" t="str">
            <v>501107S</v>
          </cell>
          <cell r="H190" t="str">
            <v>Mantenimento HW</v>
          </cell>
          <cell r="I190" t="str">
            <v>A</v>
          </cell>
          <cell r="J190" t="str">
            <v>A</v>
          </cell>
          <cell r="L190">
            <v>2001</v>
          </cell>
          <cell r="N190">
            <v>800</v>
          </cell>
          <cell r="Q190">
            <v>0.48484848484848486</v>
          </cell>
          <cell r="R190">
            <v>0</v>
          </cell>
          <cell r="S190">
            <v>26.666666666666668</v>
          </cell>
          <cell r="T190">
            <v>0</v>
          </cell>
          <cell r="U190" t="str">
            <v>no fornitore</v>
          </cell>
          <cell r="AL190">
            <v>0</v>
          </cell>
        </row>
        <row r="191">
          <cell r="A191">
            <v>190</v>
          </cell>
          <cell r="B191" t="str">
            <v>Perlo</v>
          </cell>
          <cell r="C191" t="str">
            <v>Alfa-147</v>
          </cell>
          <cell r="D191" t="str">
            <v>L1/L2/L3/L4</v>
          </cell>
          <cell r="E191" t="str">
            <v>On-going</v>
          </cell>
          <cell r="F191">
            <v>2002</v>
          </cell>
          <cell r="G191" t="str">
            <v>501107S</v>
          </cell>
          <cell r="H191" t="str">
            <v>LSV</v>
          </cell>
          <cell r="I191" t="str">
            <v>A</v>
          </cell>
          <cell r="J191" t="str">
            <v>A</v>
          </cell>
          <cell r="L191">
            <v>2001</v>
          </cell>
          <cell r="P191">
            <v>800</v>
          </cell>
          <cell r="Q191">
            <v>0</v>
          </cell>
          <cell r="R191">
            <v>0.48484848484848486</v>
          </cell>
          <cell r="S191">
            <v>0</v>
          </cell>
          <cell r="T191">
            <v>0</v>
          </cell>
          <cell r="U191" t="str">
            <v>no fornitore</v>
          </cell>
          <cell r="AL191">
            <v>0</v>
          </cell>
        </row>
        <row r="192">
          <cell r="A192">
            <v>191</v>
          </cell>
          <cell r="B192" t="str">
            <v>Perlo</v>
          </cell>
          <cell r="C192" t="str">
            <v>Alfa-147</v>
          </cell>
          <cell r="D192" t="str">
            <v>L1/L2/L3/L4</v>
          </cell>
          <cell r="E192" t="str">
            <v>On-going</v>
          </cell>
          <cell r="F192">
            <v>2002</v>
          </cell>
          <cell r="G192" t="str">
            <v>501107S</v>
          </cell>
          <cell r="H192" t="str">
            <v>Mantenimento MECA / Ottica</v>
          </cell>
          <cell r="I192" t="str">
            <v>A</v>
          </cell>
          <cell r="J192" t="str">
            <v>A</v>
          </cell>
          <cell r="L192">
            <v>2001</v>
          </cell>
          <cell r="N192">
            <v>800</v>
          </cell>
          <cell r="Q192">
            <v>0.48484848484848486</v>
          </cell>
          <cell r="R192">
            <v>0</v>
          </cell>
          <cell r="S192">
            <v>26.666666666666668</v>
          </cell>
          <cell r="T192">
            <v>0</v>
          </cell>
          <cell r="U192" t="str">
            <v>no fornitore</v>
          </cell>
          <cell r="AL192">
            <v>0</v>
          </cell>
        </row>
        <row r="193">
          <cell r="A193">
            <v>192</v>
          </cell>
          <cell r="B193" t="str">
            <v>Perlo</v>
          </cell>
          <cell r="C193" t="str">
            <v>Alfa-147</v>
          </cell>
          <cell r="D193" t="str">
            <v>L1/L2/L3/L4</v>
          </cell>
          <cell r="E193" t="str">
            <v>On-going</v>
          </cell>
          <cell r="F193">
            <v>2002</v>
          </cell>
          <cell r="G193" t="str">
            <v>501107S</v>
          </cell>
          <cell r="H193" t="str">
            <v>Gestione progetto</v>
          </cell>
          <cell r="I193" t="str">
            <v>A</v>
          </cell>
          <cell r="J193" t="str">
            <v>A</v>
          </cell>
          <cell r="L193">
            <v>2001</v>
          </cell>
          <cell r="N193">
            <v>700</v>
          </cell>
          <cell r="O193">
            <v>412.5</v>
          </cell>
          <cell r="Q193">
            <v>0.42424242424242425</v>
          </cell>
          <cell r="R193">
            <v>0</v>
          </cell>
          <cell r="S193">
            <v>23.333333333333336</v>
          </cell>
          <cell r="T193">
            <v>0</v>
          </cell>
          <cell r="U193" t="str">
            <v>no fornitore</v>
          </cell>
          <cell r="AL193">
            <v>0</v>
          </cell>
          <cell r="AW193">
            <v>5</v>
          </cell>
        </row>
        <row r="194">
          <cell r="A194">
            <v>193</v>
          </cell>
          <cell r="B194" t="str">
            <v>Perlo</v>
          </cell>
          <cell r="C194" t="str">
            <v>Alfa-147</v>
          </cell>
          <cell r="D194" t="str">
            <v>L1/L2/L3/L4</v>
          </cell>
          <cell r="E194" t="str">
            <v>On-going</v>
          </cell>
          <cell r="F194">
            <v>2002</v>
          </cell>
          <cell r="G194" t="str">
            <v>501107P</v>
          </cell>
          <cell r="H194" t="str">
            <v>Realizzazione prototipi</v>
          </cell>
          <cell r="I194" t="str">
            <v>A</v>
          </cell>
          <cell r="J194" t="str">
            <v>A</v>
          </cell>
          <cell r="L194">
            <v>2001</v>
          </cell>
          <cell r="N194">
            <v>400</v>
          </cell>
          <cell r="Q194">
            <v>0.24242424242424243</v>
          </cell>
          <cell r="R194">
            <v>0</v>
          </cell>
          <cell r="S194">
            <v>13.333333333333334</v>
          </cell>
          <cell r="T194">
            <v>0</v>
          </cell>
          <cell r="U194" t="str">
            <v>ALPI</v>
          </cell>
          <cell r="AK194">
            <v>0</v>
          </cell>
          <cell r="AL194">
            <v>20</v>
          </cell>
          <cell r="AM194" t="str">
            <v>Venturino</v>
          </cell>
          <cell r="AN194" t="str">
            <v>Garrone</v>
          </cell>
          <cell r="AS194">
            <v>25</v>
          </cell>
          <cell r="AT194">
            <v>12</v>
          </cell>
        </row>
        <row r="195">
          <cell r="A195">
            <v>194</v>
          </cell>
          <cell r="B195" t="str">
            <v>Perlo</v>
          </cell>
          <cell r="C195" t="str">
            <v>Alfa-147</v>
          </cell>
          <cell r="D195" t="str">
            <v>L1/L2/L3</v>
          </cell>
          <cell r="E195" t="str">
            <v>On-going</v>
          </cell>
          <cell r="F195">
            <v>2002</v>
          </cell>
          <cell r="G195" t="str">
            <v>501107S</v>
          </cell>
          <cell r="H195" t="str">
            <v>Passaggio a display DSTN per versioni dot matrix</v>
          </cell>
          <cell r="I195" t="str">
            <v>A</v>
          </cell>
          <cell r="J195" t="str">
            <v>A</v>
          </cell>
          <cell r="L195">
            <v>2001</v>
          </cell>
          <cell r="N195">
            <v>800</v>
          </cell>
          <cell r="Q195">
            <v>0.48484848484848486</v>
          </cell>
          <cell r="R195">
            <v>0</v>
          </cell>
          <cell r="S195">
            <v>26.666666666666668</v>
          </cell>
          <cell r="T195">
            <v>0</v>
          </cell>
          <cell r="U195" t="str">
            <v>no fornitore</v>
          </cell>
          <cell r="AL195">
            <v>0</v>
          </cell>
        </row>
        <row r="196">
          <cell r="A196">
            <v>195</v>
          </cell>
          <cell r="B196" t="str">
            <v>Perlo</v>
          </cell>
          <cell r="C196" t="str">
            <v>Fiat-223</v>
          </cell>
          <cell r="D196" t="str">
            <v>L4</v>
          </cell>
          <cell r="E196" t="str">
            <v>On-going</v>
          </cell>
          <cell r="F196">
            <v>2002</v>
          </cell>
          <cell r="G196" t="str">
            <v>550044S</v>
          </cell>
          <cell r="H196" t="str">
            <v>Mantenimento  SW</v>
          </cell>
          <cell r="I196" t="str">
            <v>B</v>
          </cell>
          <cell r="J196" t="str">
            <v>B</v>
          </cell>
          <cell r="L196">
            <v>2002</v>
          </cell>
          <cell r="N196">
            <v>600</v>
          </cell>
          <cell r="Q196">
            <v>0.36363636363636365</v>
          </cell>
          <cell r="R196">
            <v>0</v>
          </cell>
          <cell r="S196">
            <v>20</v>
          </cell>
          <cell r="T196">
            <v>0</v>
          </cell>
          <cell r="U196" t="str">
            <v>WIPRO</v>
          </cell>
          <cell r="V196" t="str">
            <v xml:space="preserve"> </v>
          </cell>
          <cell r="W196" t="str">
            <v xml:space="preserve"> </v>
          </cell>
          <cell r="AJ196">
            <v>0</v>
          </cell>
          <cell r="AK196">
            <v>30</v>
          </cell>
          <cell r="AL196">
            <v>0</v>
          </cell>
          <cell r="AM196" t="str">
            <v>Pelleri</v>
          </cell>
          <cell r="AN196" t="str">
            <v>Garrone</v>
          </cell>
        </row>
        <row r="197">
          <cell r="A197">
            <v>196</v>
          </cell>
          <cell r="B197" t="str">
            <v>Perlo</v>
          </cell>
          <cell r="C197" t="str">
            <v>Fiat-223</v>
          </cell>
          <cell r="D197" t="str">
            <v>L4</v>
          </cell>
          <cell r="E197" t="str">
            <v>On-going</v>
          </cell>
          <cell r="F197">
            <v>2002</v>
          </cell>
          <cell r="G197" t="str">
            <v>550044S</v>
          </cell>
          <cell r="H197" t="str">
            <v>Porting migliorie da 147</v>
          </cell>
          <cell r="I197" t="str">
            <v>B</v>
          </cell>
          <cell r="J197" t="str">
            <v>B</v>
          </cell>
          <cell r="L197">
            <v>2002</v>
          </cell>
          <cell r="N197">
            <v>800</v>
          </cell>
          <cell r="Q197">
            <v>0.48484848484848486</v>
          </cell>
          <cell r="R197">
            <v>0</v>
          </cell>
          <cell r="S197">
            <v>26.666666666666668</v>
          </cell>
          <cell r="T197">
            <v>0</v>
          </cell>
          <cell r="U197" t="str">
            <v>no fornitore</v>
          </cell>
          <cell r="AL197">
            <v>0</v>
          </cell>
        </row>
        <row r="198">
          <cell r="A198">
            <v>197</v>
          </cell>
          <cell r="B198" t="str">
            <v>Perlo</v>
          </cell>
          <cell r="C198" t="str">
            <v>Fiat-223</v>
          </cell>
          <cell r="D198" t="str">
            <v>L3</v>
          </cell>
          <cell r="E198" t="str">
            <v>On-going</v>
          </cell>
          <cell r="F198">
            <v>2002</v>
          </cell>
          <cell r="G198" t="str">
            <v>550044S</v>
          </cell>
          <cell r="H198" t="str">
            <v>Mantenimento SW</v>
          </cell>
          <cell r="I198" t="str">
            <v>A</v>
          </cell>
          <cell r="J198" t="str">
            <v>A</v>
          </cell>
          <cell r="L198">
            <v>2002</v>
          </cell>
          <cell r="N198">
            <v>800</v>
          </cell>
          <cell r="Q198">
            <v>0.48484848484848486</v>
          </cell>
          <cell r="R198">
            <v>0</v>
          </cell>
          <cell r="S198">
            <v>26.666666666666668</v>
          </cell>
          <cell r="T198">
            <v>0</v>
          </cell>
          <cell r="U198" t="str">
            <v>no fornitore</v>
          </cell>
          <cell r="AL198">
            <v>0</v>
          </cell>
        </row>
        <row r="199">
          <cell r="A199">
            <v>198</v>
          </cell>
          <cell r="B199" t="str">
            <v>Perlo</v>
          </cell>
          <cell r="C199" t="str">
            <v>Fiat-223</v>
          </cell>
          <cell r="D199" t="str">
            <v>L4</v>
          </cell>
          <cell r="E199" t="str">
            <v>On-going</v>
          </cell>
          <cell r="F199">
            <v>2002</v>
          </cell>
          <cell r="G199" t="str">
            <v>550044T</v>
          </cell>
          <cell r="H199" t="str">
            <v>Mantenimento Testing</v>
          </cell>
          <cell r="I199" t="str">
            <v>A</v>
          </cell>
          <cell r="J199" t="str">
            <v>A</v>
          </cell>
          <cell r="L199">
            <v>2002</v>
          </cell>
          <cell r="P199">
            <v>400</v>
          </cell>
          <cell r="Q199">
            <v>0</v>
          </cell>
          <cell r="R199">
            <v>0.24242424242424243</v>
          </cell>
          <cell r="S199">
            <v>0</v>
          </cell>
          <cell r="T199">
            <v>0</v>
          </cell>
          <cell r="U199" t="str">
            <v>no fornitore</v>
          </cell>
          <cell r="AL199">
            <v>0</v>
          </cell>
        </row>
        <row r="200">
          <cell r="A200">
            <v>199</v>
          </cell>
          <cell r="B200" t="str">
            <v>Perlo</v>
          </cell>
          <cell r="C200" t="str">
            <v>Fiat-223</v>
          </cell>
          <cell r="D200" t="str">
            <v>L1/L2/L3/L4</v>
          </cell>
          <cell r="E200" t="str">
            <v>On-going</v>
          </cell>
          <cell r="F200">
            <v>2002</v>
          </cell>
          <cell r="G200" t="str">
            <v>550044S</v>
          </cell>
          <cell r="H200" t="str">
            <v>Mantenimento HW</v>
          </cell>
          <cell r="I200" t="str">
            <v>A</v>
          </cell>
          <cell r="J200" t="str">
            <v>A</v>
          </cell>
          <cell r="L200">
            <v>2001</v>
          </cell>
          <cell r="N200">
            <v>800</v>
          </cell>
          <cell r="Q200">
            <v>0.48484848484848486</v>
          </cell>
          <cell r="R200">
            <v>0</v>
          </cell>
          <cell r="S200">
            <v>26.666666666666668</v>
          </cell>
          <cell r="T200">
            <v>0</v>
          </cell>
          <cell r="U200" t="str">
            <v>no fornitore</v>
          </cell>
          <cell r="AL200">
            <v>0</v>
          </cell>
        </row>
        <row r="201">
          <cell r="A201">
            <v>200</v>
          </cell>
          <cell r="B201" t="str">
            <v>Perlo</v>
          </cell>
          <cell r="C201" t="str">
            <v>Fiat-223</v>
          </cell>
          <cell r="D201" t="str">
            <v>L1/L2/L3/L4</v>
          </cell>
          <cell r="E201" t="str">
            <v>On-going</v>
          </cell>
          <cell r="F201">
            <v>2002</v>
          </cell>
          <cell r="G201" t="str">
            <v>550044S</v>
          </cell>
          <cell r="H201" t="str">
            <v>LSV</v>
          </cell>
          <cell r="I201" t="str">
            <v>A</v>
          </cell>
          <cell r="J201" t="str">
            <v>A</v>
          </cell>
          <cell r="L201">
            <v>2001</v>
          </cell>
          <cell r="P201">
            <v>400</v>
          </cell>
          <cell r="Q201">
            <v>0</v>
          </cell>
          <cell r="R201">
            <v>0.24242424242424243</v>
          </cell>
          <cell r="S201">
            <v>0</v>
          </cell>
          <cell r="T201">
            <v>0</v>
          </cell>
          <cell r="U201" t="str">
            <v>no fornitore</v>
          </cell>
          <cell r="AL201">
            <v>0</v>
          </cell>
        </row>
        <row r="202">
          <cell r="A202">
            <v>201</v>
          </cell>
          <cell r="B202" t="str">
            <v>Perlo</v>
          </cell>
          <cell r="C202" t="str">
            <v>Fiat-223</v>
          </cell>
          <cell r="D202" t="str">
            <v>L1/L2/L3/L4</v>
          </cell>
          <cell r="E202" t="str">
            <v>On-going</v>
          </cell>
          <cell r="F202">
            <v>2002</v>
          </cell>
          <cell r="G202" t="str">
            <v>550044S</v>
          </cell>
          <cell r="H202" t="str">
            <v>Mantenimento MECA / Otttica</v>
          </cell>
          <cell r="I202" t="str">
            <v>A</v>
          </cell>
          <cell r="J202" t="str">
            <v>A</v>
          </cell>
          <cell r="L202">
            <v>2001</v>
          </cell>
          <cell r="N202">
            <v>500</v>
          </cell>
          <cell r="Q202">
            <v>0.30303030303030304</v>
          </cell>
          <cell r="R202">
            <v>0</v>
          </cell>
          <cell r="S202">
            <v>16.666666666666668</v>
          </cell>
          <cell r="T202">
            <v>0</v>
          </cell>
          <cell r="U202" t="str">
            <v>no fornitore</v>
          </cell>
          <cell r="AL202">
            <v>0</v>
          </cell>
        </row>
        <row r="203">
          <cell r="A203">
            <v>202</v>
          </cell>
          <cell r="B203" t="str">
            <v>Perlo</v>
          </cell>
          <cell r="C203" t="str">
            <v>Fiat-223</v>
          </cell>
          <cell r="D203" t="str">
            <v>L1/L2/L3/L4</v>
          </cell>
          <cell r="E203" t="str">
            <v>On-going</v>
          </cell>
          <cell r="F203">
            <v>2002</v>
          </cell>
          <cell r="G203" t="str">
            <v>550044S</v>
          </cell>
          <cell r="H203" t="str">
            <v>Gestione progetto</v>
          </cell>
          <cell r="I203" t="str">
            <v>A</v>
          </cell>
          <cell r="J203" t="str">
            <v>A</v>
          </cell>
          <cell r="L203">
            <v>2001</v>
          </cell>
          <cell r="N203">
            <v>600</v>
          </cell>
          <cell r="O203">
            <v>412.5</v>
          </cell>
          <cell r="Q203">
            <v>0.36363636363636365</v>
          </cell>
          <cell r="R203">
            <v>0</v>
          </cell>
          <cell r="S203">
            <v>20</v>
          </cell>
          <cell r="T203">
            <v>0</v>
          </cell>
          <cell r="U203" t="str">
            <v>no fornitore</v>
          </cell>
          <cell r="AL203">
            <v>0</v>
          </cell>
          <cell r="AW203">
            <v>5</v>
          </cell>
        </row>
        <row r="204">
          <cell r="A204">
            <v>203</v>
          </cell>
          <cell r="B204" t="str">
            <v>Perlo</v>
          </cell>
          <cell r="C204" t="str">
            <v>Fiat-223</v>
          </cell>
          <cell r="D204" t="str">
            <v>L1/L2/L3/L4</v>
          </cell>
          <cell r="E204" t="str">
            <v>On-going</v>
          </cell>
          <cell r="F204">
            <v>2002</v>
          </cell>
          <cell r="G204" t="str">
            <v>550044P</v>
          </cell>
          <cell r="H204" t="str">
            <v>Realizzazione prototipi</v>
          </cell>
          <cell r="I204" t="str">
            <v>A</v>
          </cell>
          <cell r="J204" t="str">
            <v>A</v>
          </cell>
          <cell r="L204">
            <v>2001</v>
          </cell>
          <cell r="N204">
            <v>400</v>
          </cell>
          <cell r="Q204">
            <v>0.24242424242424243</v>
          </cell>
          <cell r="R204">
            <v>0</v>
          </cell>
          <cell r="S204">
            <v>13.333333333333334</v>
          </cell>
          <cell r="T204">
            <v>0</v>
          </cell>
          <cell r="U204" t="str">
            <v>ALPI</v>
          </cell>
          <cell r="AK204">
            <v>0</v>
          </cell>
          <cell r="AL204">
            <v>20</v>
          </cell>
          <cell r="AM204" t="str">
            <v>Venturino</v>
          </cell>
          <cell r="AN204" t="str">
            <v>Garrone</v>
          </cell>
          <cell r="AS204">
            <v>25</v>
          </cell>
          <cell r="AT204">
            <v>12</v>
          </cell>
        </row>
        <row r="205">
          <cell r="A205">
            <v>204</v>
          </cell>
          <cell r="B205" t="str">
            <v>Perlo</v>
          </cell>
          <cell r="C205" t="str">
            <v>Alfa-147 restyling</v>
          </cell>
          <cell r="D205" t="str">
            <v>L1/L2/L3/L4</v>
          </cell>
          <cell r="E205" t="str">
            <v>On-going</v>
          </cell>
          <cell r="F205">
            <v>2002</v>
          </cell>
          <cell r="G205" t="str">
            <v>XXX</v>
          </cell>
          <cell r="H205" t="str">
            <v>Progetto meccanica (2 livelli)</v>
          </cell>
          <cell r="N205">
            <v>1000</v>
          </cell>
          <cell r="Q205">
            <v>0.60606060606060608</v>
          </cell>
          <cell r="R205">
            <v>0</v>
          </cell>
          <cell r="S205">
            <v>33.333333333333336</v>
          </cell>
          <cell r="U205" t="str">
            <v>TECNOCAD ?</v>
          </cell>
          <cell r="AK205">
            <v>250</v>
          </cell>
          <cell r="AM205" t="str">
            <v>Crepaldi</v>
          </cell>
          <cell r="AN205" t="str">
            <v>Garrone</v>
          </cell>
          <cell r="AS205">
            <v>30</v>
          </cell>
          <cell r="AT205">
            <v>4</v>
          </cell>
        </row>
        <row r="206">
          <cell r="A206">
            <v>205</v>
          </cell>
          <cell r="B206" t="str">
            <v>Perlo</v>
          </cell>
          <cell r="C206" t="str">
            <v>Alfa-147 restyling</v>
          </cell>
          <cell r="D206" t="str">
            <v>L1/L2/L3/L4</v>
          </cell>
          <cell r="E206" t="str">
            <v>On-going</v>
          </cell>
          <cell r="F206">
            <v>2002</v>
          </cell>
          <cell r="G206" t="str">
            <v>XXX</v>
          </cell>
          <cell r="H206" t="str">
            <v>Progetto e caratterizzazione HW frontale</v>
          </cell>
          <cell r="N206">
            <v>1000</v>
          </cell>
          <cell r="Q206">
            <v>0.60606060606060608</v>
          </cell>
          <cell r="R206">
            <v>0</v>
          </cell>
          <cell r="S206">
            <v>33.333333333333336</v>
          </cell>
          <cell r="U206" t="str">
            <v>no fornitore</v>
          </cell>
        </row>
        <row r="207">
          <cell r="A207">
            <v>206</v>
          </cell>
          <cell r="B207" t="str">
            <v>Perlo</v>
          </cell>
          <cell r="C207" t="str">
            <v>Alfa-147 restyling</v>
          </cell>
          <cell r="D207" t="str">
            <v>L1/L2/L3/L4</v>
          </cell>
          <cell r="E207" t="str">
            <v>On-going</v>
          </cell>
          <cell r="F207">
            <v>2002</v>
          </cell>
          <cell r="G207" t="str">
            <v>XXX</v>
          </cell>
          <cell r="H207" t="str">
            <v>Caratt. / Validaz. HW sistema e vettura</v>
          </cell>
          <cell r="N207">
            <v>825</v>
          </cell>
          <cell r="Q207">
            <v>0.5</v>
          </cell>
          <cell r="R207">
            <v>0</v>
          </cell>
          <cell r="S207">
            <v>27.5</v>
          </cell>
          <cell r="U207" t="str">
            <v>no fornitore</v>
          </cell>
        </row>
        <row r="208">
          <cell r="A208">
            <v>207</v>
          </cell>
          <cell r="B208" t="str">
            <v>Perlo</v>
          </cell>
          <cell r="C208" t="str">
            <v>Alfa-147 restyling</v>
          </cell>
          <cell r="D208" t="str">
            <v>L1/L2/L3/L4</v>
          </cell>
          <cell r="E208" t="str">
            <v>On-going</v>
          </cell>
          <cell r="F208">
            <v>2002</v>
          </cell>
          <cell r="G208" t="str">
            <v>XXX</v>
          </cell>
          <cell r="H208" t="str">
            <v>Caratterizzazioni audio e messa a punto su vettura</v>
          </cell>
          <cell r="I208" t="str">
            <v>B</v>
          </cell>
          <cell r="J208" t="str">
            <v>B</v>
          </cell>
          <cell r="L208">
            <v>2002</v>
          </cell>
          <cell r="N208">
            <v>800</v>
          </cell>
          <cell r="Q208">
            <v>0.48484848484848486</v>
          </cell>
          <cell r="R208">
            <v>0</v>
          </cell>
          <cell r="S208">
            <v>26.666666666666668</v>
          </cell>
        </row>
        <row r="209">
          <cell r="A209">
            <v>208</v>
          </cell>
          <cell r="B209" t="str">
            <v>Perlo</v>
          </cell>
          <cell r="C209" t="str">
            <v>Alfa-147 restyling</v>
          </cell>
          <cell r="D209" t="str">
            <v>L1/L2/L3/L4</v>
          </cell>
          <cell r="E209" t="str">
            <v>On-going</v>
          </cell>
          <cell r="F209">
            <v>2002</v>
          </cell>
          <cell r="G209" t="str">
            <v>XXX</v>
          </cell>
          <cell r="H209" t="str">
            <v>Ottica - messa a punto su vettura</v>
          </cell>
          <cell r="N209">
            <v>700</v>
          </cell>
          <cell r="Q209">
            <v>0.42424242424242425</v>
          </cell>
          <cell r="R209">
            <v>0</v>
          </cell>
          <cell r="S209">
            <v>23.333333333333336</v>
          </cell>
          <cell r="U209" t="str">
            <v>no fornitore</v>
          </cell>
        </row>
        <row r="210">
          <cell r="A210">
            <v>209</v>
          </cell>
          <cell r="B210" t="str">
            <v>Perlo</v>
          </cell>
          <cell r="C210" t="str">
            <v>Alfa-147 restyling</v>
          </cell>
          <cell r="D210" t="str">
            <v>L1/L2/L3/L4</v>
          </cell>
          <cell r="E210" t="str">
            <v>On-going</v>
          </cell>
          <cell r="F210">
            <v>2002</v>
          </cell>
          <cell r="G210" t="str">
            <v>XXX</v>
          </cell>
          <cell r="H210" t="str">
            <v>Omologazione FTA</v>
          </cell>
          <cell r="N210">
            <v>400</v>
          </cell>
          <cell r="Q210">
            <v>0.24242424242424243</v>
          </cell>
          <cell r="R210">
            <v>0</v>
          </cell>
          <cell r="S210">
            <v>13.333333333333334</v>
          </cell>
          <cell r="U210" t="str">
            <v>ETS</v>
          </cell>
          <cell r="AK210">
            <v>20</v>
          </cell>
          <cell r="AM210" t="str">
            <v>Abramo</v>
          </cell>
          <cell r="AN210" t="str">
            <v>Garrone</v>
          </cell>
          <cell r="AW210">
            <v>3</v>
          </cell>
        </row>
        <row r="211">
          <cell r="A211">
            <v>210</v>
          </cell>
          <cell r="B211" t="str">
            <v>Perlo</v>
          </cell>
          <cell r="C211" t="str">
            <v>Alfa-147 restyling</v>
          </cell>
          <cell r="D211" t="str">
            <v>L1/L2/L3/L4</v>
          </cell>
          <cell r="E211" t="str">
            <v>On-going</v>
          </cell>
          <cell r="F211">
            <v>2002</v>
          </cell>
          <cell r="G211" t="str">
            <v>XXX</v>
          </cell>
          <cell r="H211" t="str">
            <v>Tests EMC - EMI</v>
          </cell>
          <cell r="N211">
            <v>400</v>
          </cell>
          <cell r="Q211">
            <v>0.24242424242424243</v>
          </cell>
          <cell r="R211">
            <v>0</v>
          </cell>
          <cell r="S211">
            <v>13.333333333333334</v>
          </cell>
          <cell r="U211" t="str">
            <v>LAB</v>
          </cell>
          <cell r="AK211">
            <v>20</v>
          </cell>
          <cell r="AM211" t="str">
            <v>Abramo</v>
          </cell>
          <cell r="AN211" t="str">
            <v>Garrone</v>
          </cell>
        </row>
        <row r="212">
          <cell r="A212">
            <v>211</v>
          </cell>
          <cell r="B212" t="str">
            <v>Perlo</v>
          </cell>
          <cell r="C212" t="str">
            <v>Alfa-147 restyling</v>
          </cell>
          <cell r="D212" t="str">
            <v>L1/L2/L3/L4</v>
          </cell>
          <cell r="E212" t="str">
            <v>On-going</v>
          </cell>
          <cell r="F212">
            <v>2002</v>
          </cell>
          <cell r="G212" t="str">
            <v>XXX</v>
          </cell>
          <cell r="H212" t="str">
            <v>LSV</v>
          </cell>
          <cell r="P212">
            <v>825</v>
          </cell>
          <cell r="Q212">
            <v>0</v>
          </cell>
          <cell r="R212">
            <v>0.5</v>
          </cell>
          <cell r="S212">
            <v>0</v>
          </cell>
          <cell r="U212" t="str">
            <v>no fornitore</v>
          </cell>
        </row>
        <row r="213">
          <cell r="A213">
            <v>212</v>
          </cell>
          <cell r="B213" t="str">
            <v>Perlo</v>
          </cell>
          <cell r="C213" t="str">
            <v>Alfa-147 restyling</v>
          </cell>
          <cell r="D213" t="str">
            <v>L1/L2/L3/L4</v>
          </cell>
          <cell r="E213" t="str">
            <v>On-going</v>
          </cell>
          <cell r="F213">
            <v>2002</v>
          </cell>
          <cell r="G213" t="str">
            <v>XXX</v>
          </cell>
          <cell r="H213" t="str">
            <v>Finalizzazione specifiche con Piattaforma Cliente</v>
          </cell>
          <cell r="N213">
            <v>825</v>
          </cell>
          <cell r="Q213">
            <v>0.5</v>
          </cell>
          <cell r="R213">
            <v>0</v>
          </cell>
          <cell r="S213">
            <v>27.5</v>
          </cell>
          <cell r="U213" t="str">
            <v>no fornitore</v>
          </cell>
        </row>
        <row r="214">
          <cell r="A214">
            <v>213</v>
          </cell>
          <cell r="B214" t="str">
            <v>Perlo</v>
          </cell>
          <cell r="C214" t="str">
            <v>Alfa-147 restyling</v>
          </cell>
          <cell r="D214" t="str">
            <v>L1/L2/L3/L4</v>
          </cell>
          <cell r="E214" t="str">
            <v>On-going</v>
          </cell>
          <cell r="F214">
            <v>2002</v>
          </cell>
          <cell r="G214" t="str">
            <v>XXX</v>
          </cell>
          <cell r="H214" t="str">
            <v>Sviluppi specifici moduli SW (CAN, diagnosi, …)</v>
          </cell>
          <cell r="N214">
            <v>1200</v>
          </cell>
          <cell r="Q214">
            <v>0.72727272727272729</v>
          </cell>
          <cell r="R214">
            <v>0</v>
          </cell>
          <cell r="S214">
            <v>40</v>
          </cell>
          <cell r="U214" t="str">
            <v>no fornitore</v>
          </cell>
        </row>
        <row r="215">
          <cell r="A215">
            <v>214</v>
          </cell>
          <cell r="B215" t="str">
            <v>Perlo</v>
          </cell>
          <cell r="C215" t="str">
            <v>Alfa-147 restyling</v>
          </cell>
          <cell r="D215" t="str">
            <v>L4</v>
          </cell>
          <cell r="E215" t="str">
            <v>On-going</v>
          </cell>
          <cell r="F215">
            <v>2002</v>
          </cell>
          <cell r="G215" t="str">
            <v>XXX</v>
          </cell>
          <cell r="H215" t="str">
            <v>Adattamenti MMI L4</v>
          </cell>
          <cell r="N215">
            <v>600</v>
          </cell>
          <cell r="Q215">
            <v>0.36363636363636365</v>
          </cell>
          <cell r="R215">
            <v>0</v>
          </cell>
          <cell r="S215">
            <v>20</v>
          </cell>
          <cell r="U215" t="str">
            <v>WIPRO</v>
          </cell>
          <cell r="AK215">
            <v>50</v>
          </cell>
          <cell r="AM215" t="str">
            <v>Pelleri</v>
          </cell>
          <cell r="AN215" t="str">
            <v>Garrone</v>
          </cell>
        </row>
        <row r="216">
          <cell r="A216">
            <v>215</v>
          </cell>
          <cell r="B216" t="str">
            <v>Perlo</v>
          </cell>
          <cell r="C216" t="str">
            <v>Alfa-147 restyling</v>
          </cell>
          <cell r="D216" t="str">
            <v>L1/L2/L3</v>
          </cell>
          <cell r="E216" t="str">
            <v>On-going</v>
          </cell>
          <cell r="F216">
            <v>2002</v>
          </cell>
          <cell r="G216" t="str">
            <v>XXX</v>
          </cell>
          <cell r="H216" t="str">
            <v>Adattamenti MMI dot matrix</v>
          </cell>
          <cell r="N216">
            <v>1100</v>
          </cell>
          <cell r="Q216">
            <v>0.66666666666666663</v>
          </cell>
          <cell r="R216">
            <v>0</v>
          </cell>
          <cell r="S216">
            <v>36.666666666666664</v>
          </cell>
          <cell r="U216" t="str">
            <v>no fornitore</v>
          </cell>
        </row>
        <row r="217">
          <cell r="A217">
            <v>216</v>
          </cell>
          <cell r="B217" t="str">
            <v>Perlo</v>
          </cell>
          <cell r="C217" t="str">
            <v>Alfa-147 restyling</v>
          </cell>
          <cell r="D217" t="str">
            <v>L4</v>
          </cell>
          <cell r="E217" t="str">
            <v>On-going</v>
          </cell>
          <cell r="F217">
            <v>2002</v>
          </cell>
          <cell r="G217" t="str">
            <v>XXX</v>
          </cell>
          <cell r="H217" t="str">
            <v>Integrazione L4</v>
          </cell>
          <cell r="N217">
            <v>1100</v>
          </cell>
          <cell r="Q217">
            <v>0.66666666666666663</v>
          </cell>
          <cell r="R217">
            <v>0</v>
          </cell>
          <cell r="S217">
            <v>36.666666666666664</v>
          </cell>
          <cell r="U217" t="str">
            <v>no fornitore</v>
          </cell>
        </row>
        <row r="218">
          <cell r="A218">
            <v>217</v>
          </cell>
          <cell r="B218" t="str">
            <v>Perlo</v>
          </cell>
          <cell r="C218" t="str">
            <v>Alfa-147 restyling</v>
          </cell>
          <cell r="D218" t="str">
            <v>L1/L2/L3</v>
          </cell>
          <cell r="E218" t="str">
            <v>On-going</v>
          </cell>
          <cell r="F218">
            <v>2002</v>
          </cell>
          <cell r="G218" t="str">
            <v>XXX</v>
          </cell>
          <cell r="H218" t="str">
            <v>Validazione L4</v>
          </cell>
          <cell r="N218">
            <v>1100</v>
          </cell>
          <cell r="Q218">
            <v>0.66666666666666663</v>
          </cell>
          <cell r="R218">
            <v>0</v>
          </cell>
          <cell r="S218">
            <v>36.666666666666664</v>
          </cell>
          <cell r="U218" t="str">
            <v>no fornitore</v>
          </cell>
        </row>
        <row r="219">
          <cell r="A219">
            <v>218</v>
          </cell>
          <cell r="B219" t="str">
            <v>Perlo</v>
          </cell>
          <cell r="C219" t="str">
            <v>Alfa-147 restyling</v>
          </cell>
          <cell r="D219" t="str">
            <v>L4</v>
          </cell>
          <cell r="E219" t="str">
            <v>On-going</v>
          </cell>
          <cell r="F219">
            <v>2002</v>
          </cell>
          <cell r="G219" t="str">
            <v>XXX</v>
          </cell>
          <cell r="H219" t="str">
            <v>Integrazione dot matrix</v>
          </cell>
          <cell r="N219">
            <v>1100</v>
          </cell>
          <cell r="Q219">
            <v>0.66666666666666663</v>
          </cell>
          <cell r="R219">
            <v>0</v>
          </cell>
          <cell r="S219">
            <v>36.666666666666664</v>
          </cell>
          <cell r="U219" t="str">
            <v>no fornitore</v>
          </cell>
        </row>
        <row r="220">
          <cell r="A220">
            <v>219</v>
          </cell>
          <cell r="B220" t="str">
            <v>Perlo</v>
          </cell>
          <cell r="C220" t="str">
            <v>Alfa-147 restyling</v>
          </cell>
          <cell r="D220" t="str">
            <v>L1/L2/L3</v>
          </cell>
          <cell r="E220" t="str">
            <v>On-going</v>
          </cell>
          <cell r="F220">
            <v>2002</v>
          </cell>
          <cell r="G220" t="str">
            <v>XXX</v>
          </cell>
          <cell r="H220" t="str">
            <v>Validazione dot matrix</v>
          </cell>
          <cell r="N220">
            <v>1100</v>
          </cell>
          <cell r="Q220">
            <v>0.66666666666666663</v>
          </cell>
          <cell r="R220">
            <v>0</v>
          </cell>
          <cell r="S220">
            <v>36.666666666666664</v>
          </cell>
          <cell r="U220" t="str">
            <v>no fornitore</v>
          </cell>
        </row>
        <row r="221">
          <cell r="A221">
            <v>220</v>
          </cell>
          <cell r="B221" t="str">
            <v>Perlo</v>
          </cell>
          <cell r="C221" t="str">
            <v>Alfa-147 restyling</v>
          </cell>
          <cell r="D221" t="str">
            <v>L1/L2/L3/L4</v>
          </cell>
          <cell r="E221" t="str">
            <v>On-going</v>
          </cell>
          <cell r="F221">
            <v>2002</v>
          </cell>
          <cell r="G221" t="str">
            <v>XXX</v>
          </cell>
          <cell r="H221" t="str">
            <v>Gestione progetto</v>
          </cell>
          <cell r="N221">
            <v>1200</v>
          </cell>
          <cell r="O221">
            <v>825</v>
          </cell>
          <cell r="Q221">
            <v>0.72727272727272729</v>
          </cell>
          <cell r="R221">
            <v>0</v>
          </cell>
          <cell r="S221">
            <v>40</v>
          </cell>
          <cell r="U221" t="str">
            <v>no fornitore</v>
          </cell>
        </row>
        <row r="222">
          <cell r="A222">
            <v>221</v>
          </cell>
          <cell r="B222" t="str">
            <v>Perlo</v>
          </cell>
          <cell r="C222" t="str">
            <v>Alfa-147 restyling</v>
          </cell>
          <cell r="D222" t="str">
            <v>L1/L2/L3/L4</v>
          </cell>
          <cell r="E222" t="str">
            <v>On-going</v>
          </cell>
          <cell r="F222">
            <v>2002</v>
          </cell>
          <cell r="G222" t="str">
            <v>XXX</v>
          </cell>
          <cell r="H222" t="str">
            <v>Testing</v>
          </cell>
          <cell r="P222">
            <v>2200</v>
          </cell>
          <cell r="Q222">
            <v>0</v>
          </cell>
          <cell r="R222">
            <v>1.3333333333333333</v>
          </cell>
          <cell r="S222">
            <v>0</v>
          </cell>
          <cell r="U222" t="str">
            <v>TXT</v>
          </cell>
          <cell r="AK222">
            <v>25</v>
          </cell>
          <cell r="AM222" t="str">
            <v>S. Mo</v>
          </cell>
          <cell r="AN222" t="str">
            <v>Garrone</v>
          </cell>
          <cell r="AS222">
            <v>2</v>
          </cell>
          <cell r="AW222">
            <v>2</v>
          </cell>
        </row>
        <row r="223">
          <cell r="A223">
            <v>222</v>
          </cell>
          <cell r="B223" t="str">
            <v>Perlo</v>
          </cell>
          <cell r="C223" t="str">
            <v>Alfa-147 restyling</v>
          </cell>
          <cell r="D223" t="str">
            <v>L1/L2/L3/L4</v>
          </cell>
          <cell r="E223" t="str">
            <v>On-going</v>
          </cell>
          <cell r="F223">
            <v>2002</v>
          </cell>
          <cell r="G223" t="str">
            <v>XXX</v>
          </cell>
          <cell r="H223" t="str">
            <v>Supporto alla presentazione stampa</v>
          </cell>
          <cell r="N223">
            <v>400</v>
          </cell>
          <cell r="Q223">
            <v>0.24242424242424243</v>
          </cell>
          <cell r="R223">
            <v>0</v>
          </cell>
          <cell r="S223">
            <v>13.333333333333334</v>
          </cell>
          <cell r="U223" t="str">
            <v>ADECCO</v>
          </cell>
          <cell r="AM223" t="str">
            <v>Pelleri</v>
          </cell>
          <cell r="AN223" t="str">
            <v>Garrone</v>
          </cell>
          <cell r="AS223">
            <v>10</v>
          </cell>
          <cell r="AW223">
            <v>5</v>
          </cell>
        </row>
        <row r="224">
          <cell r="A224">
            <v>223</v>
          </cell>
          <cell r="B224" t="str">
            <v>Perlo</v>
          </cell>
          <cell r="C224" t="str">
            <v>Alfa-147 restyling</v>
          </cell>
          <cell r="D224" t="str">
            <v>L1/L2/L3/L4</v>
          </cell>
          <cell r="E224" t="str">
            <v>On-going</v>
          </cell>
          <cell r="F224">
            <v>2002</v>
          </cell>
          <cell r="G224" t="str">
            <v>XXX</v>
          </cell>
          <cell r="H224" t="str">
            <v>Supporto al lancio commerciale</v>
          </cell>
          <cell r="N224">
            <v>400</v>
          </cell>
          <cell r="Q224">
            <v>0.24242424242424243</v>
          </cell>
          <cell r="R224">
            <v>0</v>
          </cell>
          <cell r="S224">
            <v>13.333333333333334</v>
          </cell>
          <cell r="U224" t="str">
            <v>ADECCO</v>
          </cell>
          <cell r="AM224" t="str">
            <v>Pelleri</v>
          </cell>
          <cell r="AN224" t="str">
            <v>Garrone</v>
          </cell>
          <cell r="AS224">
            <v>10</v>
          </cell>
          <cell r="AW224">
            <v>5</v>
          </cell>
        </row>
        <row r="225">
          <cell r="A225">
            <v>224</v>
          </cell>
          <cell r="B225" t="str">
            <v>Perlo</v>
          </cell>
          <cell r="C225" t="str">
            <v>Alfa-147 restyling</v>
          </cell>
          <cell r="D225" t="str">
            <v>L4</v>
          </cell>
          <cell r="E225" t="str">
            <v>On-going</v>
          </cell>
          <cell r="F225">
            <v>2002</v>
          </cell>
          <cell r="G225" t="str">
            <v>XXX</v>
          </cell>
          <cell r="H225" t="str">
            <v>Realizzazione prototipi</v>
          </cell>
          <cell r="N225">
            <v>800</v>
          </cell>
          <cell r="Q225">
            <v>0.48484848484848486</v>
          </cell>
          <cell r="R225">
            <v>0</v>
          </cell>
          <cell r="S225">
            <v>26.666666666666668</v>
          </cell>
          <cell r="U225" t="str">
            <v>ALPI</v>
          </cell>
          <cell r="AK225">
            <v>0</v>
          </cell>
          <cell r="AL225">
            <v>40</v>
          </cell>
          <cell r="AM225" t="str">
            <v>Venturino</v>
          </cell>
          <cell r="AN225" t="str">
            <v>Garrone</v>
          </cell>
          <cell r="AS225">
            <v>40</v>
          </cell>
          <cell r="AT225">
            <v>20</v>
          </cell>
          <cell r="AU225">
            <v>15</v>
          </cell>
          <cell r="AV225">
            <v>30</v>
          </cell>
        </row>
        <row r="226">
          <cell r="A226">
            <v>225</v>
          </cell>
          <cell r="B226" t="str">
            <v>Perlo</v>
          </cell>
          <cell r="C226" t="str">
            <v>Alfa-147 restyling</v>
          </cell>
          <cell r="D226" t="str">
            <v>L1/L2/L3</v>
          </cell>
          <cell r="E226" t="str">
            <v>On-going</v>
          </cell>
          <cell r="F226">
            <v>2002</v>
          </cell>
          <cell r="G226" t="str">
            <v>XXX</v>
          </cell>
          <cell r="H226" t="str">
            <v>Realizzazione prototipi</v>
          </cell>
          <cell r="N226">
            <v>800</v>
          </cell>
          <cell r="Q226">
            <v>0.48484848484848486</v>
          </cell>
          <cell r="R226">
            <v>0</v>
          </cell>
          <cell r="S226">
            <v>26.666666666666668</v>
          </cell>
          <cell r="U226" t="str">
            <v>ALPI</v>
          </cell>
          <cell r="AK226">
            <v>0</v>
          </cell>
          <cell r="AL226">
            <v>40</v>
          </cell>
          <cell r="AM226" t="str">
            <v>Venturino</v>
          </cell>
          <cell r="AN226" t="str">
            <v>Garrone</v>
          </cell>
          <cell r="AS226">
            <v>40</v>
          </cell>
          <cell r="AT226">
            <v>20</v>
          </cell>
          <cell r="AU226">
            <v>15</v>
          </cell>
          <cell r="AV226">
            <v>30</v>
          </cell>
        </row>
        <row r="227">
          <cell r="A227">
            <v>226</v>
          </cell>
          <cell r="B227" t="str">
            <v>Perlo</v>
          </cell>
          <cell r="C227" t="str">
            <v>Generale</v>
          </cell>
          <cell r="E227" t="str">
            <v>On-going</v>
          </cell>
          <cell r="F227">
            <v>2002</v>
          </cell>
          <cell r="G227" t="str">
            <v>501006S</v>
          </cell>
          <cell r="H227" t="str">
            <v>Mantenimento  e Sviluppo cartografie</v>
          </cell>
          <cell r="I227" t="str">
            <v>A</v>
          </cell>
          <cell r="J227" t="str">
            <v>A</v>
          </cell>
          <cell r="L227">
            <v>2001</v>
          </cell>
          <cell r="N227">
            <v>1650</v>
          </cell>
          <cell r="Q227">
            <v>1</v>
          </cell>
          <cell r="R227">
            <v>0</v>
          </cell>
          <cell r="S227">
            <v>55</v>
          </cell>
          <cell r="T227">
            <v>0</v>
          </cell>
          <cell r="U227" t="str">
            <v>no fornitore</v>
          </cell>
          <cell r="AL227">
            <v>0</v>
          </cell>
        </row>
        <row r="228">
          <cell r="A228">
            <v>227</v>
          </cell>
          <cell r="B228" t="str">
            <v>Perlo</v>
          </cell>
          <cell r="C228" t="str">
            <v>Generale</v>
          </cell>
          <cell r="E228" t="str">
            <v>On-going</v>
          </cell>
          <cell r="F228">
            <v>2003</v>
          </cell>
          <cell r="G228" t="str">
            <v>501006S</v>
          </cell>
          <cell r="H228" t="str">
            <v>Mantenimento  e Sviluppo cartografie</v>
          </cell>
          <cell r="I228" t="str">
            <v>A</v>
          </cell>
          <cell r="J228" t="str">
            <v>A</v>
          </cell>
          <cell r="L228">
            <v>2001</v>
          </cell>
          <cell r="N228">
            <v>1650</v>
          </cell>
          <cell r="Q228">
            <v>1</v>
          </cell>
          <cell r="R228">
            <v>0</v>
          </cell>
          <cell r="S228">
            <v>55</v>
          </cell>
          <cell r="T228">
            <v>0</v>
          </cell>
          <cell r="U228" t="str">
            <v>no fornitore</v>
          </cell>
          <cell r="AL228">
            <v>0</v>
          </cell>
        </row>
        <row r="229">
          <cell r="A229">
            <v>228</v>
          </cell>
          <cell r="B229" t="str">
            <v>Perlo</v>
          </cell>
          <cell r="C229" t="str">
            <v>Generale</v>
          </cell>
          <cell r="E229" t="str">
            <v>On-going</v>
          </cell>
          <cell r="F229">
            <v>2004</v>
          </cell>
          <cell r="G229" t="str">
            <v>501006S</v>
          </cell>
          <cell r="H229" t="str">
            <v>Mantenimento  e Sviluppo cartografie</v>
          </cell>
          <cell r="I229" t="str">
            <v>A</v>
          </cell>
          <cell r="J229" t="str">
            <v>A</v>
          </cell>
          <cell r="L229">
            <v>2001</v>
          </cell>
          <cell r="N229">
            <v>1650</v>
          </cell>
          <cell r="Q229">
            <v>1</v>
          </cell>
          <cell r="R229">
            <v>0</v>
          </cell>
          <cell r="S229">
            <v>55</v>
          </cell>
          <cell r="T229">
            <v>0</v>
          </cell>
          <cell r="U229" t="str">
            <v>no fornitore</v>
          </cell>
          <cell r="AL229">
            <v>0</v>
          </cell>
        </row>
        <row r="230">
          <cell r="A230">
            <v>229</v>
          </cell>
          <cell r="B230" t="str">
            <v>Perlo</v>
          </cell>
          <cell r="C230" t="str">
            <v>Generale</v>
          </cell>
          <cell r="E230" t="str">
            <v>On-going</v>
          </cell>
          <cell r="F230">
            <v>2005</v>
          </cell>
          <cell r="G230" t="str">
            <v>501006S</v>
          </cell>
          <cell r="H230" t="str">
            <v>Mantenimento  e Sviluppo cartografie</v>
          </cell>
          <cell r="I230" t="str">
            <v>A</v>
          </cell>
          <cell r="J230" t="str">
            <v>A</v>
          </cell>
          <cell r="L230">
            <v>2001</v>
          </cell>
          <cell r="N230">
            <v>1650</v>
          </cell>
          <cell r="Q230">
            <v>1</v>
          </cell>
          <cell r="R230">
            <v>0</v>
          </cell>
          <cell r="S230">
            <v>55</v>
          </cell>
          <cell r="T230">
            <v>0</v>
          </cell>
          <cell r="U230" t="str">
            <v>no fornitore</v>
          </cell>
          <cell r="AL230">
            <v>0</v>
          </cell>
        </row>
        <row r="231">
          <cell r="A231">
            <v>230</v>
          </cell>
          <cell r="B231" t="str">
            <v>Perlo</v>
          </cell>
          <cell r="C231" t="str">
            <v>Generale</v>
          </cell>
          <cell r="E231" t="str">
            <v>On-going</v>
          </cell>
          <cell r="F231">
            <v>2006</v>
          </cell>
          <cell r="G231" t="str">
            <v>501006S</v>
          </cell>
          <cell r="H231" t="str">
            <v>Mantenimento  e Sviluppo cartografie</v>
          </cell>
          <cell r="I231" t="str">
            <v>A</v>
          </cell>
          <cell r="J231" t="str">
            <v>A</v>
          </cell>
          <cell r="L231">
            <v>2001</v>
          </cell>
          <cell r="N231">
            <v>1650</v>
          </cell>
          <cell r="Q231">
            <v>1</v>
          </cell>
          <cell r="R231">
            <v>0</v>
          </cell>
          <cell r="S231">
            <v>55</v>
          </cell>
          <cell r="T231">
            <v>0</v>
          </cell>
          <cell r="U231" t="str">
            <v>no fornitore</v>
          </cell>
          <cell r="AL231">
            <v>0</v>
          </cell>
        </row>
        <row r="232">
          <cell r="A232">
            <v>231</v>
          </cell>
          <cell r="B232" t="str">
            <v>Perlo</v>
          </cell>
          <cell r="C232" t="str">
            <v>Alfa-147</v>
          </cell>
          <cell r="D232" t="str">
            <v>L1/L2/L3</v>
          </cell>
          <cell r="E232" t="str">
            <v>On-going</v>
          </cell>
          <cell r="F232">
            <v>2003</v>
          </cell>
          <cell r="G232" t="str">
            <v>501107S</v>
          </cell>
          <cell r="H232" t="str">
            <v>Mantenimento HW</v>
          </cell>
          <cell r="N232">
            <v>330</v>
          </cell>
          <cell r="Q232">
            <v>0.2</v>
          </cell>
          <cell r="R232">
            <v>0</v>
          </cell>
          <cell r="S232">
            <v>11</v>
          </cell>
        </row>
        <row r="233">
          <cell r="A233">
            <v>232</v>
          </cell>
          <cell r="B233" t="str">
            <v>Perlo</v>
          </cell>
          <cell r="C233" t="str">
            <v>Alfa-147</v>
          </cell>
          <cell r="D233" t="str">
            <v>L1/L2/L3</v>
          </cell>
          <cell r="E233" t="str">
            <v>On-going</v>
          </cell>
          <cell r="F233">
            <v>2003</v>
          </cell>
          <cell r="G233" t="str">
            <v>501107S</v>
          </cell>
          <cell r="H233" t="str">
            <v>Mantenimento SW</v>
          </cell>
          <cell r="N233">
            <v>800</v>
          </cell>
          <cell r="Q233">
            <v>0.48484848484848486</v>
          </cell>
          <cell r="R233">
            <v>0</v>
          </cell>
          <cell r="S233">
            <v>26.666666666666668</v>
          </cell>
        </row>
        <row r="234">
          <cell r="A234">
            <v>233</v>
          </cell>
          <cell r="B234" t="str">
            <v>Perlo</v>
          </cell>
          <cell r="C234" t="str">
            <v>Alfa-147</v>
          </cell>
          <cell r="D234" t="str">
            <v>L1/L2/L3</v>
          </cell>
          <cell r="E234" t="str">
            <v>On-going</v>
          </cell>
          <cell r="F234">
            <v>2003</v>
          </cell>
          <cell r="G234" t="str">
            <v>501107S</v>
          </cell>
          <cell r="H234" t="str">
            <v>Mantenimento MECA / OTTICA</v>
          </cell>
          <cell r="N234">
            <v>413</v>
          </cell>
          <cell r="Q234">
            <v>0.2503030303030303</v>
          </cell>
          <cell r="R234">
            <v>0</v>
          </cell>
          <cell r="S234">
            <v>13.766666666666667</v>
          </cell>
        </row>
        <row r="235">
          <cell r="A235">
            <v>234</v>
          </cell>
          <cell r="B235" t="str">
            <v>Perlo</v>
          </cell>
          <cell r="C235" t="str">
            <v>Alfa-147</v>
          </cell>
          <cell r="D235" t="str">
            <v>L1/L2/L3</v>
          </cell>
          <cell r="E235" t="str">
            <v>On-going</v>
          </cell>
          <cell r="F235">
            <v>2003</v>
          </cell>
          <cell r="G235" t="str">
            <v>501107S</v>
          </cell>
          <cell r="H235" t="str">
            <v>Mantenimento Testing</v>
          </cell>
          <cell r="P235">
            <v>413</v>
          </cell>
          <cell r="Q235">
            <v>0</v>
          </cell>
          <cell r="R235">
            <v>0.2503030303030303</v>
          </cell>
          <cell r="S235">
            <v>0</v>
          </cell>
        </row>
        <row r="236">
          <cell r="A236">
            <v>235</v>
          </cell>
          <cell r="B236" t="str">
            <v>Perlo</v>
          </cell>
          <cell r="C236" t="str">
            <v>Alfa-147</v>
          </cell>
          <cell r="D236" t="str">
            <v>L1/L2/L3</v>
          </cell>
          <cell r="E236" t="str">
            <v>On-going</v>
          </cell>
          <cell r="F236">
            <v>2003</v>
          </cell>
          <cell r="G236" t="str">
            <v>501107S</v>
          </cell>
          <cell r="H236" t="str">
            <v>Mantenimento LSV</v>
          </cell>
          <cell r="P236">
            <v>330</v>
          </cell>
          <cell r="Q236">
            <v>0</v>
          </cell>
          <cell r="R236">
            <v>0.2</v>
          </cell>
          <cell r="S236">
            <v>0</v>
          </cell>
        </row>
        <row r="237">
          <cell r="A237">
            <v>236</v>
          </cell>
          <cell r="B237" t="str">
            <v>Perlo</v>
          </cell>
          <cell r="C237" t="str">
            <v>Alfa-147</v>
          </cell>
          <cell r="D237" t="str">
            <v>L1/L2/L3</v>
          </cell>
          <cell r="E237" t="str">
            <v>On-going</v>
          </cell>
          <cell r="F237">
            <v>2003</v>
          </cell>
          <cell r="G237" t="str">
            <v>501107S</v>
          </cell>
          <cell r="H237" t="str">
            <v>Migliorie con proventi</v>
          </cell>
          <cell r="N237">
            <v>2000</v>
          </cell>
          <cell r="Q237">
            <v>1.2121212121212122</v>
          </cell>
          <cell r="R237">
            <v>0</v>
          </cell>
          <cell r="S237">
            <v>66.666666666666671</v>
          </cell>
          <cell r="AK237">
            <v>155</v>
          </cell>
          <cell r="AR237">
            <v>265</v>
          </cell>
        </row>
        <row r="238">
          <cell r="A238">
            <v>237</v>
          </cell>
          <cell r="B238" t="str">
            <v>Perlo</v>
          </cell>
          <cell r="C238" t="str">
            <v>Alfa-147 restyling</v>
          </cell>
          <cell r="D238" t="str">
            <v>L1/L2/L3/L4</v>
          </cell>
          <cell r="E238" t="str">
            <v>On-going</v>
          </cell>
          <cell r="F238">
            <v>2003</v>
          </cell>
          <cell r="G238" t="str">
            <v>XXX</v>
          </cell>
          <cell r="H238" t="str">
            <v>Mantenimento HW</v>
          </cell>
          <cell r="N238">
            <v>330</v>
          </cell>
          <cell r="Q238">
            <v>0.2</v>
          </cell>
          <cell r="R238">
            <v>0</v>
          </cell>
          <cell r="S238">
            <v>11</v>
          </cell>
        </row>
        <row r="239">
          <cell r="A239">
            <v>238</v>
          </cell>
          <cell r="B239" t="str">
            <v>Perlo</v>
          </cell>
          <cell r="C239" t="str">
            <v>Alfa-147 restyling</v>
          </cell>
          <cell r="D239" t="str">
            <v>L1/L2/L3/L4</v>
          </cell>
          <cell r="E239" t="str">
            <v>On-going</v>
          </cell>
          <cell r="F239">
            <v>2003</v>
          </cell>
          <cell r="G239" t="str">
            <v>XXX</v>
          </cell>
          <cell r="H239" t="str">
            <v>Mantenimento SW</v>
          </cell>
          <cell r="N239">
            <v>1000</v>
          </cell>
          <cell r="Q239">
            <v>0.60606060606060608</v>
          </cell>
          <cell r="R239">
            <v>0</v>
          </cell>
          <cell r="S239">
            <v>33.333333333333336</v>
          </cell>
        </row>
        <row r="240">
          <cell r="A240">
            <v>239</v>
          </cell>
          <cell r="B240" t="str">
            <v>Perlo</v>
          </cell>
          <cell r="C240" t="str">
            <v>Alfa-147 restyling</v>
          </cell>
          <cell r="D240" t="str">
            <v>L1/L2/L3/L4</v>
          </cell>
          <cell r="E240" t="str">
            <v>On-going</v>
          </cell>
          <cell r="F240">
            <v>2003</v>
          </cell>
          <cell r="G240" t="str">
            <v>XXX</v>
          </cell>
          <cell r="H240" t="str">
            <v>Mantenimento MECA / OTTICA</v>
          </cell>
          <cell r="N240">
            <v>413</v>
          </cell>
          <cell r="Q240">
            <v>0.2503030303030303</v>
          </cell>
          <cell r="R240">
            <v>0</v>
          </cell>
          <cell r="S240">
            <v>13.766666666666667</v>
          </cell>
        </row>
        <row r="241">
          <cell r="A241">
            <v>240</v>
          </cell>
          <cell r="B241" t="str">
            <v>Perlo</v>
          </cell>
          <cell r="C241" t="str">
            <v>Alfa-147 restyling</v>
          </cell>
          <cell r="D241" t="str">
            <v>L1/L2/L3/L4</v>
          </cell>
          <cell r="E241" t="str">
            <v>On-going</v>
          </cell>
          <cell r="F241">
            <v>2003</v>
          </cell>
          <cell r="G241" t="str">
            <v>XXX</v>
          </cell>
          <cell r="H241" t="str">
            <v>Mantenimento Testing</v>
          </cell>
          <cell r="P241">
            <v>413</v>
          </cell>
          <cell r="Q241">
            <v>0</v>
          </cell>
          <cell r="R241">
            <v>0.2503030303030303</v>
          </cell>
          <cell r="S241">
            <v>0</v>
          </cell>
        </row>
        <row r="242">
          <cell r="A242">
            <v>241</v>
          </cell>
          <cell r="B242" t="str">
            <v>Perlo</v>
          </cell>
          <cell r="C242" t="str">
            <v>Alfa-147 restyling</v>
          </cell>
          <cell r="D242" t="str">
            <v>L1/L2/L3/L4</v>
          </cell>
          <cell r="E242" t="str">
            <v>On-going</v>
          </cell>
          <cell r="F242">
            <v>2003</v>
          </cell>
          <cell r="G242" t="str">
            <v>XXX</v>
          </cell>
          <cell r="H242" t="str">
            <v>Mantenimento LSV</v>
          </cell>
          <cell r="P242">
            <v>330</v>
          </cell>
          <cell r="Q242">
            <v>0</v>
          </cell>
          <cell r="R242">
            <v>0.2</v>
          </cell>
          <cell r="S242">
            <v>0</v>
          </cell>
        </row>
        <row r="243">
          <cell r="A243">
            <v>242</v>
          </cell>
          <cell r="B243" t="str">
            <v>Perlo</v>
          </cell>
          <cell r="C243" t="str">
            <v>Alfa-147 restyling</v>
          </cell>
          <cell r="D243" t="str">
            <v>L1/L2/L3/L4</v>
          </cell>
          <cell r="E243" t="str">
            <v>On-going</v>
          </cell>
          <cell r="F243">
            <v>2003</v>
          </cell>
          <cell r="G243" t="str">
            <v>XXX</v>
          </cell>
          <cell r="H243" t="str">
            <v>Migliorie con proventi</v>
          </cell>
          <cell r="N243">
            <v>2000</v>
          </cell>
          <cell r="Q243">
            <v>1.2121212121212122</v>
          </cell>
          <cell r="R243">
            <v>0</v>
          </cell>
          <cell r="S243">
            <v>66.666666666666671</v>
          </cell>
          <cell r="AK243">
            <v>155</v>
          </cell>
          <cell r="AR243">
            <v>265</v>
          </cell>
        </row>
        <row r="244">
          <cell r="A244">
            <v>243</v>
          </cell>
          <cell r="B244" t="str">
            <v>Perlo</v>
          </cell>
          <cell r="C244" t="str">
            <v>Alfa-147 restyling</v>
          </cell>
          <cell r="D244" t="str">
            <v>L1/L2/L3/L4</v>
          </cell>
          <cell r="E244" t="str">
            <v>On-going</v>
          </cell>
          <cell r="F244">
            <v>2004</v>
          </cell>
          <cell r="G244" t="str">
            <v>XXX</v>
          </cell>
          <cell r="H244" t="str">
            <v>Migliorie con proventi</v>
          </cell>
          <cell r="N244">
            <v>2000</v>
          </cell>
          <cell r="Q244">
            <v>1.2121212121212122</v>
          </cell>
          <cell r="R244">
            <v>0</v>
          </cell>
          <cell r="S244">
            <v>66.666666666666671</v>
          </cell>
          <cell r="AK244">
            <v>155</v>
          </cell>
          <cell r="AR244">
            <v>265</v>
          </cell>
        </row>
        <row r="245">
          <cell r="A245">
            <v>244</v>
          </cell>
          <cell r="B245" t="str">
            <v>Perlo</v>
          </cell>
          <cell r="C245" t="str">
            <v>Alfa-147 restyling</v>
          </cell>
          <cell r="D245" t="str">
            <v>L1/L2/L3/L4</v>
          </cell>
          <cell r="E245" t="str">
            <v>On-going</v>
          </cell>
          <cell r="F245">
            <v>2005</v>
          </cell>
          <cell r="G245" t="str">
            <v>XXX</v>
          </cell>
          <cell r="H245" t="str">
            <v>Migliorie con proventi</v>
          </cell>
          <cell r="N245">
            <v>3300</v>
          </cell>
          <cell r="Q245">
            <v>2</v>
          </cell>
          <cell r="R245">
            <v>0</v>
          </cell>
          <cell r="S245">
            <v>110</v>
          </cell>
          <cell r="AK245">
            <v>155</v>
          </cell>
          <cell r="AR245">
            <v>265</v>
          </cell>
        </row>
        <row r="246">
          <cell r="A246">
            <v>245</v>
          </cell>
          <cell r="B246" t="str">
            <v>Perlo</v>
          </cell>
          <cell r="C246" t="str">
            <v>Alfa-147 New</v>
          </cell>
          <cell r="D246" t="str">
            <v>L1/L2/L3/L4</v>
          </cell>
          <cell r="E246" t="str">
            <v>In prospettiva</v>
          </cell>
          <cell r="F246">
            <v>2004</v>
          </cell>
          <cell r="G246" t="str">
            <v>XXX</v>
          </cell>
          <cell r="H246" t="str">
            <v>Sviluppo PROGETTO</v>
          </cell>
          <cell r="N246">
            <v>18000</v>
          </cell>
          <cell r="P246">
            <v>3000</v>
          </cell>
          <cell r="Q246">
            <v>10.909090909090908</v>
          </cell>
          <cell r="R246">
            <v>1.8181818181818181</v>
          </cell>
          <cell r="S246">
            <v>600</v>
          </cell>
          <cell r="U246" t="str">
            <v>Outsourcing</v>
          </cell>
          <cell r="AK246">
            <v>550</v>
          </cell>
          <cell r="AS246">
            <v>150</v>
          </cell>
          <cell r="AT246">
            <v>100</v>
          </cell>
          <cell r="AU246">
            <v>10</v>
          </cell>
          <cell r="AV246">
            <v>30</v>
          </cell>
        </row>
        <row r="247">
          <cell r="A247">
            <v>246</v>
          </cell>
          <cell r="B247" t="str">
            <v>Perlo</v>
          </cell>
          <cell r="C247" t="str">
            <v>Alfa-147 New</v>
          </cell>
          <cell r="D247" t="str">
            <v>L1/L2/L3/L4</v>
          </cell>
          <cell r="E247" t="str">
            <v>In prospettiva</v>
          </cell>
          <cell r="F247">
            <v>2005</v>
          </cell>
          <cell r="G247" t="str">
            <v>XXX</v>
          </cell>
          <cell r="H247" t="str">
            <v>Sviluppo PROGETTO</v>
          </cell>
          <cell r="N247">
            <v>54900</v>
          </cell>
          <cell r="P247">
            <v>5000</v>
          </cell>
          <cell r="Q247">
            <v>33.272727272727273</v>
          </cell>
          <cell r="R247">
            <v>3.0303030303030303</v>
          </cell>
          <cell r="S247">
            <v>1830</v>
          </cell>
          <cell r="U247" t="str">
            <v>Outsourcing</v>
          </cell>
          <cell r="AK247">
            <v>880</v>
          </cell>
          <cell r="AS247">
            <v>250</v>
          </cell>
          <cell r="AT247">
            <v>130</v>
          </cell>
          <cell r="AU247">
            <v>10</v>
          </cell>
          <cell r="AV247">
            <v>30</v>
          </cell>
        </row>
        <row r="248">
          <cell r="A248">
            <v>247</v>
          </cell>
          <cell r="B248" t="str">
            <v>Perlo</v>
          </cell>
          <cell r="C248" t="str">
            <v>Alfa-147 new</v>
          </cell>
          <cell r="D248" t="str">
            <v>L1/L2/L3/L4</v>
          </cell>
          <cell r="E248" t="str">
            <v>In prospettiva</v>
          </cell>
          <cell r="F248">
            <v>2006</v>
          </cell>
          <cell r="G248" t="str">
            <v>XXX</v>
          </cell>
          <cell r="H248" t="str">
            <v>Mantenimento HW</v>
          </cell>
          <cell r="N248">
            <v>330</v>
          </cell>
          <cell r="Q248">
            <v>0.2</v>
          </cell>
          <cell r="R248">
            <v>0</v>
          </cell>
          <cell r="S248">
            <v>11</v>
          </cell>
        </row>
        <row r="249">
          <cell r="A249">
            <v>248</v>
          </cell>
          <cell r="B249" t="str">
            <v>Perlo</v>
          </cell>
          <cell r="C249" t="str">
            <v>Alfa-147 new</v>
          </cell>
          <cell r="D249" t="str">
            <v>L1/L2/L3/L4</v>
          </cell>
          <cell r="E249" t="str">
            <v>In prospettiva</v>
          </cell>
          <cell r="F249">
            <v>2006</v>
          </cell>
          <cell r="G249" t="str">
            <v>XXX</v>
          </cell>
          <cell r="H249" t="str">
            <v>Mantenimento SW</v>
          </cell>
          <cell r="N249">
            <v>1650</v>
          </cell>
          <cell r="Q249">
            <v>1</v>
          </cell>
          <cell r="R249">
            <v>0</v>
          </cell>
          <cell r="S249">
            <v>55</v>
          </cell>
        </row>
        <row r="250">
          <cell r="A250">
            <v>249</v>
          </cell>
          <cell r="B250" t="str">
            <v>Perlo</v>
          </cell>
          <cell r="C250" t="str">
            <v>Alfa-147 new</v>
          </cell>
          <cell r="D250" t="str">
            <v>L1/L2/L3/L4</v>
          </cell>
          <cell r="E250" t="str">
            <v>In prospettiva</v>
          </cell>
          <cell r="F250">
            <v>2006</v>
          </cell>
          <cell r="G250" t="str">
            <v>XXX</v>
          </cell>
          <cell r="H250" t="str">
            <v>Mantenimento MECA / OTTICA</v>
          </cell>
          <cell r="N250">
            <v>413</v>
          </cell>
          <cell r="Q250">
            <v>0.2503030303030303</v>
          </cell>
          <cell r="R250">
            <v>0</v>
          </cell>
          <cell r="S250">
            <v>13.766666666666667</v>
          </cell>
        </row>
        <row r="251">
          <cell r="A251">
            <v>250</v>
          </cell>
          <cell r="B251" t="str">
            <v>Perlo</v>
          </cell>
          <cell r="C251" t="str">
            <v>Alfa-147 new</v>
          </cell>
          <cell r="D251" t="str">
            <v>L1/L2/L3/L4</v>
          </cell>
          <cell r="E251" t="str">
            <v>In prospettiva</v>
          </cell>
          <cell r="F251">
            <v>2006</v>
          </cell>
          <cell r="G251" t="str">
            <v>XXX</v>
          </cell>
          <cell r="H251" t="str">
            <v>Mantenimento Testing</v>
          </cell>
          <cell r="P251">
            <v>413</v>
          </cell>
          <cell r="Q251">
            <v>0</v>
          </cell>
          <cell r="R251">
            <v>0.2503030303030303</v>
          </cell>
          <cell r="S251">
            <v>0</v>
          </cell>
        </row>
        <row r="252">
          <cell r="A252">
            <v>251</v>
          </cell>
          <cell r="B252" t="str">
            <v>Perlo</v>
          </cell>
          <cell r="C252" t="str">
            <v>Alfa-147 new</v>
          </cell>
          <cell r="D252" t="str">
            <v>L1/L2/L3/L4</v>
          </cell>
          <cell r="E252" t="str">
            <v>In prospettiva</v>
          </cell>
          <cell r="F252">
            <v>2006</v>
          </cell>
          <cell r="G252" t="str">
            <v>XXX</v>
          </cell>
          <cell r="H252" t="str">
            <v>Mantenimento LSV</v>
          </cell>
          <cell r="P252">
            <v>330</v>
          </cell>
          <cell r="Q252">
            <v>0</v>
          </cell>
          <cell r="R252">
            <v>0.2</v>
          </cell>
          <cell r="S252">
            <v>0</v>
          </cell>
        </row>
        <row r="253">
          <cell r="A253">
            <v>252</v>
          </cell>
          <cell r="B253" t="str">
            <v>Perlo</v>
          </cell>
          <cell r="C253" t="str">
            <v>Alfa-147 new</v>
          </cell>
          <cell r="D253" t="str">
            <v>L1/L2/L3/L4</v>
          </cell>
          <cell r="E253" t="str">
            <v>In prospettiva</v>
          </cell>
          <cell r="F253">
            <v>2006</v>
          </cell>
          <cell r="G253" t="str">
            <v>XXX</v>
          </cell>
          <cell r="H253" t="str">
            <v>Migliorie con proventi</v>
          </cell>
          <cell r="N253">
            <v>3300</v>
          </cell>
          <cell r="Q253">
            <v>2</v>
          </cell>
          <cell r="R253">
            <v>0</v>
          </cell>
          <cell r="S253">
            <v>110</v>
          </cell>
          <cell r="AK253">
            <v>155</v>
          </cell>
          <cell r="AR253">
            <v>265</v>
          </cell>
        </row>
        <row r="254">
          <cell r="A254">
            <v>253</v>
          </cell>
          <cell r="B254" t="str">
            <v>Perlo</v>
          </cell>
          <cell r="C254" t="str">
            <v>Fiat -192</v>
          </cell>
          <cell r="D254" t="str">
            <v>L1/L2/L3</v>
          </cell>
          <cell r="E254" t="str">
            <v>On-going</v>
          </cell>
          <cell r="F254">
            <v>2003</v>
          </cell>
          <cell r="G254" t="str">
            <v>501107S</v>
          </cell>
          <cell r="H254" t="str">
            <v>Migliorie con proventi</v>
          </cell>
          <cell r="N254">
            <v>2000</v>
          </cell>
          <cell r="Q254">
            <v>1.2121212121212122</v>
          </cell>
          <cell r="R254">
            <v>0</v>
          </cell>
          <cell r="S254">
            <v>66.666666666666671</v>
          </cell>
          <cell r="AK254">
            <v>155</v>
          </cell>
          <cell r="AR254">
            <v>265</v>
          </cell>
        </row>
        <row r="255">
          <cell r="A255">
            <v>254</v>
          </cell>
          <cell r="B255" t="str">
            <v>Perlo</v>
          </cell>
          <cell r="C255" t="str">
            <v>Fiat-192</v>
          </cell>
          <cell r="D255" t="str">
            <v>L1/L2/L3</v>
          </cell>
          <cell r="E255" t="str">
            <v>On-going</v>
          </cell>
          <cell r="F255">
            <v>2004</v>
          </cell>
          <cell r="G255" t="str">
            <v>501107S</v>
          </cell>
          <cell r="H255" t="str">
            <v>Migliorie con proventi</v>
          </cell>
          <cell r="N255">
            <v>2000</v>
          </cell>
          <cell r="Q255">
            <v>1.2121212121212122</v>
          </cell>
          <cell r="R255">
            <v>0</v>
          </cell>
          <cell r="S255">
            <v>66.666666666666671</v>
          </cell>
          <cell r="AK255">
            <v>155</v>
          </cell>
          <cell r="AR255">
            <v>265</v>
          </cell>
        </row>
        <row r="256">
          <cell r="A256">
            <v>255</v>
          </cell>
          <cell r="B256" t="str">
            <v>Perlo</v>
          </cell>
          <cell r="C256" t="str">
            <v>Fiat - 192 restyling</v>
          </cell>
          <cell r="D256" t="str">
            <v>L1/L2/L3/L4</v>
          </cell>
          <cell r="E256" t="str">
            <v>On-going</v>
          </cell>
          <cell r="F256">
            <v>2004</v>
          </cell>
          <cell r="G256" t="str">
            <v>XXX</v>
          </cell>
          <cell r="H256" t="str">
            <v>Progetto meccanica (2 livelli)</v>
          </cell>
          <cell r="N256">
            <v>800</v>
          </cell>
          <cell r="Q256">
            <v>0.48484848484848486</v>
          </cell>
          <cell r="R256">
            <v>0</v>
          </cell>
          <cell r="S256">
            <v>26.666666666666668</v>
          </cell>
          <cell r="U256" t="str">
            <v>TECNOCAD ?</v>
          </cell>
          <cell r="AK256">
            <v>250</v>
          </cell>
          <cell r="AM256" t="str">
            <v>Crepaldi</v>
          </cell>
          <cell r="AN256" t="str">
            <v>Garrone</v>
          </cell>
          <cell r="AS256">
            <v>50</v>
          </cell>
          <cell r="AT256">
            <v>4</v>
          </cell>
        </row>
        <row r="257">
          <cell r="A257">
            <v>256</v>
          </cell>
          <cell r="B257" t="str">
            <v>Perlo</v>
          </cell>
          <cell r="C257" t="str">
            <v>Fiat - 192 restyling</v>
          </cell>
          <cell r="D257" t="str">
            <v>L1/L2/L3/L4</v>
          </cell>
          <cell r="E257" t="str">
            <v>On-going</v>
          </cell>
          <cell r="F257">
            <v>2004</v>
          </cell>
          <cell r="G257" t="str">
            <v>XXX</v>
          </cell>
          <cell r="H257" t="str">
            <v>Progetto e caratterizzazione HW frontale</v>
          </cell>
          <cell r="N257">
            <v>800</v>
          </cell>
          <cell r="Q257">
            <v>0.48484848484848486</v>
          </cell>
          <cell r="R257">
            <v>0</v>
          </cell>
          <cell r="S257">
            <v>26.666666666666668</v>
          </cell>
          <cell r="U257" t="str">
            <v>no fornitore</v>
          </cell>
        </row>
        <row r="258">
          <cell r="A258">
            <v>257</v>
          </cell>
          <cell r="B258" t="str">
            <v>Perlo</v>
          </cell>
          <cell r="C258" t="str">
            <v>Fiat - 192 restyling</v>
          </cell>
          <cell r="D258" t="str">
            <v>L1/L2/L3/L4</v>
          </cell>
          <cell r="E258" t="str">
            <v>On-going</v>
          </cell>
          <cell r="F258">
            <v>2004</v>
          </cell>
          <cell r="G258" t="str">
            <v>XXX</v>
          </cell>
          <cell r="H258" t="str">
            <v>Caratt. / Validaz. HW sistema e vettura</v>
          </cell>
          <cell r="N258">
            <v>625</v>
          </cell>
          <cell r="Q258">
            <v>0.37878787878787878</v>
          </cell>
          <cell r="R258">
            <v>0</v>
          </cell>
          <cell r="S258">
            <v>20.833333333333332</v>
          </cell>
          <cell r="U258" t="str">
            <v>no fornitore</v>
          </cell>
        </row>
        <row r="259">
          <cell r="A259">
            <v>258</v>
          </cell>
          <cell r="B259" t="str">
            <v>Perlo</v>
          </cell>
          <cell r="C259" t="str">
            <v>Fiat - 192 restyling</v>
          </cell>
          <cell r="D259" t="str">
            <v>L1/L2/L3/L4</v>
          </cell>
          <cell r="E259" t="str">
            <v>On-going</v>
          </cell>
          <cell r="F259">
            <v>2004</v>
          </cell>
          <cell r="G259" t="str">
            <v>XXX</v>
          </cell>
          <cell r="H259" t="str">
            <v>Caratterizzazioni audio e messa a punto su vettura</v>
          </cell>
          <cell r="I259" t="str">
            <v>B</v>
          </cell>
          <cell r="J259" t="str">
            <v>B</v>
          </cell>
          <cell r="L259">
            <v>2002</v>
          </cell>
          <cell r="N259">
            <v>600</v>
          </cell>
          <cell r="Q259">
            <v>0.36363636363636365</v>
          </cell>
          <cell r="R259">
            <v>0</v>
          </cell>
          <cell r="S259">
            <v>20</v>
          </cell>
        </row>
        <row r="260">
          <cell r="A260">
            <v>259</v>
          </cell>
          <cell r="B260" t="str">
            <v>Perlo</v>
          </cell>
          <cell r="C260" t="str">
            <v>Fiat - 192 restyling</v>
          </cell>
          <cell r="D260" t="str">
            <v>L1/L2/L3/L4</v>
          </cell>
          <cell r="E260" t="str">
            <v>On-going</v>
          </cell>
          <cell r="F260">
            <v>2004</v>
          </cell>
          <cell r="G260" t="str">
            <v>XXX</v>
          </cell>
          <cell r="H260" t="str">
            <v>Ottica - messa a punto su vettura</v>
          </cell>
          <cell r="N260">
            <v>700</v>
          </cell>
          <cell r="Q260">
            <v>0.42424242424242425</v>
          </cell>
          <cell r="R260">
            <v>0</v>
          </cell>
          <cell r="S260">
            <v>23.333333333333336</v>
          </cell>
          <cell r="U260" t="str">
            <v>no fornitore</v>
          </cell>
        </row>
        <row r="261">
          <cell r="A261">
            <v>260</v>
          </cell>
          <cell r="B261" t="str">
            <v>Perlo</v>
          </cell>
          <cell r="C261" t="str">
            <v>Fiat - 192 restyling</v>
          </cell>
          <cell r="D261" t="str">
            <v>L1/L2/L3/L4</v>
          </cell>
          <cell r="E261" t="str">
            <v>On-going</v>
          </cell>
          <cell r="F261">
            <v>2004</v>
          </cell>
          <cell r="G261" t="str">
            <v>XXX</v>
          </cell>
          <cell r="H261" t="str">
            <v>Omologazione FTA</v>
          </cell>
          <cell r="N261">
            <v>400</v>
          </cell>
          <cell r="Q261">
            <v>0.24242424242424243</v>
          </cell>
          <cell r="R261">
            <v>0</v>
          </cell>
          <cell r="S261">
            <v>13.333333333333334</v>
          </cell>
          <cell r="U261" t="str">
            <v>ETS</v>
          </cell>
          <cell r="AK261">
            <v>20</v>
          </cell>
          <cell r="AM261" t="str">
            <v>Abramo</v>
          </cell>
          <cell r="AN261" t="str">
            <v>Garrone</v>
          </cell>
          <cell r="AW261">
            <v>3</v>
          </cell>
        </row>
        <row r="262">
          <cell r="A262">
            <v>261</v>
          </cell>
          <cell r="B262" t="str">
            <v>Perlo</v>
          </cell>
          <cell r="C262" t="str">
            <v>Fiat - 192 restyling</v>
          </cell>
          <cell r="D262" t="str">
            <v>L1/L2/L3/L4</v>
          </cell>
          <cell r="E262" t="str">
            <v>On-going</v>
          </cell>
          <cell r="F262">
            <v>2004</v>
          </cell>
          <cell r="G262" t="str">
            <v>XXX</v>
          </cell>
          <cell r="H262" t="str">
            <v>Tests EMC - EMI</v>
          </cell>
          <cell r="N262">
            <v>400</v>
          </cell>
          <cell r="Q262">
            <v>0.24242424242424243</v>
          </cell>
          <cell r="R262">
            <v>0</v>
          </cell>
          <cell r="S262">
            <v>13.333333333333334</v>
          </cell>
          <cell r="U262" t="str">
            <v>LAB</v>
          </cell>
          <cell r="AK262">
            <v>20</v>
          </cell>
          <cell r="AM262" t="str">
            <v>Abramo</v>
          </cell>
          <cell r="AN262" t="str">
            <v>Garrone</v>
          </cell>
        </row>
        <row r="263">
          <cell r="A263">
            <v>262</v>
          </cell>
          <cell r="B263" t="str">
            <v>Perlo</v>
          </cell>
          <cell r="C263" t="str">
            <v>Fiat - 192 restyling</v>
          </cell>
          <cell r="D263" t="str">
            <v>L1/L2/L3/L4</v>
          </cell>
          <cell r="E263" t="str">
            <v>On-going</v>
          </cell>
          <cell r="F263">
            <v>2004</v>
          </cell>
          <cell r="G263" t="str">
            <v>XXX</v>
          </cell>
          <cell r="H263" t="str">
            <v>LSV</v>
          </cell>
          <cell r="P263">
            <v>825</v>
          </cell>
          <cell r="Q263">
            <v>0</v>
          </cell>
          <cell r="R263">
            <v>0.5</v>
          </cell>
          <cell r="S263">
            <v>0</v>
          </cell>
          <cell r="U263" t="str">
            <v>no fornitore</v>
          </cell>
        </row>
        <row r="264">
          <cell r="A264">
            <v>263</v>
          </cell>
          <cell r="B264" t="str">
            <v>Perlo</v>
          </cell>
          <cell r="C264" t="str">
            <v>Fiat - 192 restyling</v>
          </cell>
          <cell r="D264" t="str">
            <v>L1/L2/L3/L4</v>
          </cell>
          <cell r="E264" t="str">
            <v>On-going</v>
          </cell>
          <cell r="F264">
            <v>2004</v>
          </cell>
          <cell r="G264" t="str">
            <v>XXX</v>
          </cell>
          <cell r="H264" t="str">
            <v>Finalizzazione specifiche con Piattaforma Cliente</v>
          </cell>
          <cell r="N264">
            <v>825</v>
          </cell>
          <cell r="Q264">
            <v>0.5</v>
          </cell>
          <cell r="R264">
            <v>0</v>
          </cell>
          <cell r="S264">
            <v>27.5</v>
          </cell>
          <cell r="U264" t="str">
            <v>no fornitore</v>
          </cell>
        </row>
        <row r="265">
          <cell r="A265">
            <v>264</v>
          </cell>
          <cell r="B265" t="str">
            <v>Perlo</v>
          </cell>
          <cell r="C265" t="str">
            <v>Fiat - 192 restyling</v>
          </cell>
          <cell r="D265" t="str">
            <v>L1/L2/L3/L4</v>
          </cell>
          <cell r="E265" t="str">
            <v>On-going</v>
          </cell>
          <cell r="F265">
            <v>2004</v>
          </cell>
          <cell r="G265" t="str">
            <v>XXX</v>
          </cell>
          <cell r="H265" t="str">
            <v>Sviluppi specifici moduli SW (CAN, diagnosi, …)</v>
          </cell>
          <cell r="N265">
            <v>800</v>
          </cell>
          <cell r="Q265">
            <v>0.48484848484848486</v>
          </cell>
          <cell r="R265">
            <v>0</v>
          </cell>
          <cell r="S265">
            <v>26.666666666666668</v>
          </cell>
          <cell r="U265" t="str">
            <v>no fornitore</v>
          </cell>
        </row>
        <row r="266">
          <cell r="A266">
            <v>265</v>
          </cell>
          <cell r="B266" t="str">
            <v>Perlo</v>
          </cell>
          <cell r="C266" t="str">
            <v>Fiat - 192 restyling</v>
          </cell>
          <cell r="D266" t="str">
            <v>L4</v>
          </cell>
          <cell r="E266" t="str">
            <v>On-going</v>
          </cell>
          <cell r="F266">
            <v>2004</v>
          </cell>
          <cell r="G266" t="str">
            <v>XXX</v>
          </cell>
          <cell r="H266" t="str">
            <v>Adattamenti MMI L4</v>
          </cell>
          <cell r="N266">
            <v>600</v>
          </cell>
          <cell r="Q266">
            <v>0.36363636363636365</v>
          </cell>
          <cell r="R266">
            <v>0</v>
          </cell>
          <cell r="S266">
            <v>20</v>
          </cell>
          <cell r="U266" t="str">
            <v>WIPRO</v>
          </cell>
          <cell r="AK266">
            <v>50</v>
          </cell>
          <cell r="AM266" t="str">
            <v>Pelleri</v>
          </cell>
          <cell r="AN266" t="str">
            <v>Garrone</v>
          </cell>
        </row>
        <row r="267">
          <cell r="A267">
            <v>266</v>
          </cell>
          <cell r="B267" t="str">
            <v>Perlo</v>
          </cell>
          <cell r="C267" t="str">
            <v>Fiat - 192 restyling</v>
          </cell>
          <cell r="D267" t="str">
            <v>L1/L2/L3</v>
          </cell>
          <cell r="E267" t="str">
            <v>On-going</v>
          </cell>
          <cell r="F267">
            <v>2004</v>
          </cell>
          <cell r="G267" t="str">
            <v>XXX</v>
          </cell>
          <cell r="H267" t="str">
            <v>Adattamenti MMI dot matrix</v>
          </cell>
          <cell r="N267">
            <v>700</v>
          </cell>
          <cell r="Q267">
            <v>0.42424242424242425</v>
          </cell>
          <cell r="R267">
            <v>0</v>
          </cell>
          <cell r="S267">
            <v>23.333333333333336</v>
          </cell>
          <cell r="U267" t="str">
            <v>no fornitore</v>
          </cell>
        </row>
        <row r="268">
          <cell r="A268">
            <v>267</v>
          </cell>
          <cell r="B268" t="str">
            <v>Perlo</v>
          </cell>
          <cell r="C268" t="str">
            <v>Fiat - 192 restyling</v>
          </cell>
          <cell r="D268" t="str">
            <v>L4</v>
          </cell>
          <cell r="E268" t="str">
            <v>On-going</v>
          </cell>
          <cell r="F268">
            <v>2004</v>
          </cell>
          <cell r="G268" t="str">
            <v>XXX</v>
          </cell>
          <cell r="H268" t="str">
            <v>Integrazione L4</v>
          </cell>
          <cell r="N268">
            <v>700</v>
          </cell>
          <cell r="Q268">
            <v>0.42424242424242425</v>
          </cell>
          <cell r="R268">
            <v>0</v>
          </cell>
          <cell r="S268">
            <v>23.333333333333336</v>
          </cell>
          <cell r="U268" t="str">
            <v>no fornitore</v>
          </cell>
        </row>
        <row r="269">
          <cell r="A269">
            <v>268</v>
          </cell>
          <cell r="B269" t="str">
            <v>Perlo</v>
          </cell>
          <cell r="C269" t="str">
            <v>Fiat - 192 restyling</v>
          </cell>
          <cell r="D269" t="str">
            <v>L1/L2/L3</v>
          </cell>
          <cell r="E269" t="str">
            <v>On-going</v>
          </cell>
          <cell r="F269">
            <v>2004</v>
          </cell>
          <cell r="G269" t="str">
            <v>XXX</v>
          </cell>
          <cell r="H269" t="str">
            <v>Validazione L4</v>
          </cell>
          <cell r="N269">
            <v>700</v>
          </cell>
          <cell r="Q269">
            <v>0.42424242424242425</v>
          </cell>
          <cell r="R269">
            <v>0</v>
          </cell>
          <cell r="S269">
            <v>23.333333333333336</v>
          </cell>
          <cell r="U269" t="str">
            <v>no fornitore</v>
          </cell>
        </row>
        <row r="270">
          <cell r="A270">
            <v>269</v>
          </cell>
          <cell r="B270" t="str">
            <v>Perlo</v>
          </cell>
          <cell r="C270" t="str">
            <v>Fiat - 192 restyling</v>
          </cell>
          <cell r="D270" t="str">
            <v>L4</v>
          </cell>
          <cell r="E270" t="str">
            <v>On-going</v>
          </cell>
          <cell r="F270">
            <v>2004</v>
          </cell>
          <cell r="G270" t="str">
            <v>XXX</v>
          </cell>
          <cell r="H270" t="str">
            <v>Integrazione dot matrix</v>
          </cell>
          <cell r="N270">
            <v>700</v>
          </cell>
          <cell r="Q270">
            <v>0.42424242424242425</v>
          </cell>
          <cell r="R270">
            <v>0</v>
          </cell>
          <cell r="S270">
            <v>23.333333333333336</v>
          </cell>
          <cell r="U270" t="str">
            <v>no fornitore</v>
          </cell>
        </row>
        <row r="271">
          <cell r="A271">
            <v>270</v>
          </cell>
          <cell r="B271" t="str">
            <v>Perlo</v>
          </cell>
          <cell r="C271" t="str">
            <v>Fiat - 192 restyling</v>
          </cell>
          <cell r="D271" t="str">
            <v>L1/L2/L3</v>
          </cell>
          <cell r="E271" t="str">
            <v>On-going</v>
          </cell>
          <cell r="F271">
            <v>2004</v>
          </cell>
          <cell r="G271" t="str">
            <v>XXX</v>
          </cell>
          <cell r="H271" t="str">
            <v>Validazione dot matrix</v>
          </cell>
          <cell r="N271">
            <v>700</v>
          </cell>
          <cell r="Q271">
            <v>0.42424242424242425</v>
          </cell>
          <cell r="R271">
            <v>0</v>
          </cell>
          <cell r="S271">
            <v>23.333333333333336</v>
          </cell>
          <cell r="U271" t="str">
            <v>no fornitore</v>
          </cell>
        </row>
        <row r="272">
          <cell r="A272">
            <v>271</v>
          </cell>
          <cell r="B272" t="str">
            <v>Perlo</v>
          </cell>
          <cell r="C272" t="str">
            <v>Fiat - 192 restyling</v>
          </cell>
          <cell r="D272" t="str">
            <v>L1/L2/L3/L4</v>
          </cell>
          <cell r="E272" t="str">
            <v>On-going</v>
          </cell>
          <cell r="F272">
            <v>2004</v>
          </cell>
          <cell r="G272" t="str">
            <v>XXX</v>
          </cell>
          <cell r="H272" t="str">
            <v>Gestione progetto</v>
          </cell>
          <cell r="N272">
            <v>800</v>
          </cell>
          <cell r="O272">
            <v>825</v>
          </cell>
          <cell r="Q272">
            <v>0.48484848484848486</v>
          </cell>
          <cell r="R272">
            <v>0</v>
          </cell>
          <cell r="S272">
            <v>26.666666666666668</v>
          </cell>
          <cell r="U272" t="str">
            <v>no fornitore</v>
          </cell>
          <cell r="AW272">
            <v>5</v>
          </cell>
        </row>
        <row r="273">
          <cell r="A273">
            <v>272</v>
          </cell>
          <cell r="B273" t="str">
            <v>Perlo</v>
          </cell>
          <cell r="C273" t="str">
            <v>Fiat - 192 restyling</v>
          </cell>
          <cell r="D273" t="str">
            <v>L1/L2/L3/L4</v>
          </cell>
          <cell r="E273" t="str">
            <v>On-going</v>
          </cell>
          <cell r="F273">
            <v>2004</v>
          </cell>
          <cell r="G273" t="str">
            <v>XXX</v>
          </cell>
          <cell r="H273" t="str">
            <v>Testing</v>
          </cell>
          <cell r="P273">
            <v>2200</v>
          </cell>
          <cell r="Q273">
            <v>0</v>
          </cell>
          <cell r="R273">
            <v>1.3333333333333333</v>
          </cell>
          <cell r="S273">
            <v>0</v>
          </cell>
          <cell r="U273" t="str">
            <v>TXT</v>
          </cell>
          <cell r="AK273">
            <v>25</v>
          </cell>
          <cell r="AM273" t="str">
            <v>S. Mo</v>
          </cell>
          <cell r="AN273" t="str">
            <v>Garrone</v>
          </cell>
          <cell r="AS273">
            <v>0.5</v>
          </cell>
          <cell r="AW273">
            <v>2</v>
          </cell>
        </row>
        <row r="274">
          <cell r="A274">
            <v>273</v>
          </cell>
          <cell r="B274" t="str">
            <v>Perlo</v>
          </cell>
          <cell r="C274" t="str">
            <v>Fiat - 192 restyling</v>
          </cell>
          <cell r="D274" t="str">
            <v>L1/L2/L3/L4</v>
          </cell>
          <cell r="E274" t="str">
            <v>On-going</v>
          </cell>
          <cell r="F274">
            <v>2004</v>
          </cell>
          <cell r="G274" t="str">
            <v>XXX</v>
          </cell>
          <cell r="H274" t="str">
            <v>Supporto alla presentazione stampa</v>
          </cell>
          <cell r="N274">
            <v>400</v>
          </cell>
          <cell r="Q274">
            <v>0.24242424242424243</v>
          </cell>
          <cell r="R274">
            <v>0</v>
          </cell>
          <cell r="S274">
            <v>13.333333333333334</v>
          </cell>
          <cell r="U274" t="str">
            <v>ADECCO</v>
          </cell>
          <cell r="AM274" t="str">
            <v>Pelleri</v>
          </cell>
          <cell r="AN274" t="str">
            <v>Garrone</v>
          </cell>
          <cell r="AS274">
            <v>20</v>
          </cell>
          <cell r="AW274">
            <v>5</v>
          </cell>
        </row>
        <row r="275">
          <cell r="A275">
            <v>274</v>
          </cell>
          <cell r="B275" t="str">
            <v>Perlo</v>
          </cell>
          <cell r="C275" t="str">
            <v>Fiat - 192 restyling</v>
          </cell>
          <cell r="D275" t="str">
            <v>L1/L2/L3/L4</v>
          </cell>
          <cell r="E275" t="str">
            <v>On-going</v>
          </cell>
          <cell r="F275">
            <v>2004</v>
          </cell>
          <cell r="G275" t="str">
            <v>XXX</v>
          </cell>
          <cell r="H275" t="str">
            <v>Supporto al lancio commerciale</v>
          </cell>
          <cell r="N275">
            <v>400</v>
          </cell>
          <cell r="Q275">
            <v>0.24242424242424243</v>
          </cell>
          <cell r="R275">
            <v>0</v>
          </cell>
          <cell r="S275">
            <v>13.333333333333334</v>
          </cell>
          <cell r="U275" t="str">
            <v>ADECCO</v>
          </cell>
          <cell r="AM275" t="str">
            <v>Pelleri</v>
          </cell>
          <cell r="AN275" t="str">
            <v>Garrone</v>
          </cell>
          <cell r="AS275">
            <v>20</v>
          </cell>
          <cell r="AW275">
            <v>5</v>
          </cell>
        </row>
        <row r="276">
          <cell r="A276">
            <v>275</v>
          </cell>
          <cell r="B276" t="str">
            <v>Perlo</v>
          </cell>
          <cell r="C276" t="str">
            <v>Fiat - 192 restyling</v>
          </cell>
          <cell r="D276" t="str">
            <v>L4</v>
          </cell>
          <cell r="E276" t="str">
            <v>On-going</v>
          </cell>
          <cell r="F276">
            <v>2004</v>
          </cell>
          <cell r="G276" t="str">
            <v>XXX</v>
          </cell>
          <cell r="H276" t="str">
            <v>Realizzazione prototipi</v>
          </cell>
          <cell r="N276">
            <v>825</v>
          </cell>
          <cell r="Q276">
            <v>0.5</v>
          </cell>
          <cell r="R276">
            <v>0</v>
          </cell>
          <cell r="S276">
            <v>27.5</v>
          </cell>
          <cell r="U276" t="str">
            <v>ALPI</v>
          </cell>
          <cell r="AK276">
            <v>0</v>
          </cell>
          <cell r="AL276">
            <v>40</v>
          </cell>
          <cell r="AM276" t="str">
            <v>Venturino</v>
          </cell>
          <cell r="AN276" t="str">
            <v>Garrone</v>
          </cell>
          <cell r="AS276">
            <v>80</v>
          </cell>
          <cell r="AT276">
            <v>25</v>
          </cell>
          <cell r="AU276">
            <v>15</v>
          </cell>
          <cell r="AV276">
            <v>30</v>
          </cell>
        </row>
        <row r="277">
          <cell r="A277">
            <v>276</v>
          </cell>
          <cell r="B277" t="str">
            <v>Perlo</v>
          </cell>
          <cell r="C277" t="str">
            <v>Fiat - 192 restyling</v>
          </cell>
          <cell r="D277" t="str">
            <v>L1/L2/L3</v>
          </cell>
          <cell r="E277" t="str">
            <v>On-going</v>
          </cell>
          <cell r="F277">
            <v>2004</v>
          </cell>
          <cell r="G277" t="str">
            <v>XXX</v>
          </cell>
          <cell r="H277" t="str">
            <v>Realizzazione prototipi</v>
          </cell>
          <cell r="N277">
            <v>825</v>
          </cell>
          <cell r="Q277">
            <v>0.5</v>
          </cell>
          <cell r="R277">
            <v>0</v>
          </cell>
          <cell r="S277">
            <v>27.5</v>
          </cell>
          <cell r="U277" t="str">
            <v>ALPI</v>
          </cell>
          <cell r="AK277">
            <v>0</v>
          </cell>
          <cell r="AL277">
            <v>40</v>
          </cell>
          <cell r="AM277" t="str">
            <v>Venturino</v>
          </cell>
          <cell r="AN277" t="str">
            <v>Garrone</v>
          </cell>
          <cell r="AS277">
            <v>80</v>
          </cell>
          <cell r="AT277">
            <v>25</v>
          </cell>
          <cell r="AU277">
            <v>15</v>
          </cell>
          <cell r="AV277">
            <v>30</v>
          </cell>
        </row>
        <row r="278">
          <cell r="A278">
            <v>277</v>
          </cell>
          <cell r="B278" t="str">
            <v>Perlo</v>
          </cell>
          <cell r="C278" t="str">
            <v>Fiat - 192 restyling</v>
          </cell>
          <cell r="D278" t="str">
            <v>L1/L2/L3/L4</v>
          </cell>
          <cell r="E278" t="str">
            <v>On-going</v>
          </cell>
          <cell r="F278">
            <v>2005</v>
          </cell>
          <cell r="G278" t="str">
            <v>XXX</v>
          </cell>
          <cell r="H278" t="str">
            <v>Mantenimento HW</v>
          </cell>
          <cell r="N278">
            <v>330</v>
          </cell>
          <cell r="Q278">
            <v>0.2</v>
          </cell>
          <cell r="R278">
            <v>0</v>
          </cell>
          <cell r="S278">
            <v>11</v>
          </cell>
        </row>
        <row r="279">
          <cell r="A279">
            <v>278</v>
          </cell>
          <cell r="B279" t="str">
            <v>Perlo</v>
          </cell>
          <cell r="C279" t="str">
            <v>Fiat - 192 restyling</v>
          </cell>
          <cell r="D279" t="str">
            <v>L1/L2/L3/L4</v>
          </cell>
          <cell r="E279" t="str">
            <v>On-going</v>
          </cell>
          <cell r="F279">
            <v>2005</v>
          </cell>
          <cell r="G279" t="str">
            <v>XXX</v>
          </cell>
          <cell r="H279" t="str">
            <v>Mantenimento SW</v>
          </cell>
          <cell r="N279">
            <v>1650</v>
          </cell>
          <cell r="Q279">
            <v>1</v>
          </cell>
          <cell r="R279">
            <v>0</v>
          </cell>
          <cell r="S279">
            <v>55</v>
          </cell>
        </row>
        <row r="280">
          <cell r="A280">
            <v>279</v>
          </cell>
          <cell r="B280" t="str">
            <v>Perlo</v>
          </cell>
          <cell r="C280" t="str">
            <v>Fiat - 192 restyling</v>
          </cell>
          <cell r="D280" t="str">
            <v>L1/L2/L3/L4</v>
          </cell>
          <cell r="E280" t="str">
            <v>On-going</v>
          </cell>
          <cell r="F280">
            <v>2005</v>
          </cell>
          <cell r="G280" t="str">
            <v>XXX</v>
          </cell>
          <cell r="H280" t="str">
            <v>Mantenimento MECA / OTTICA</v>
          </cell>
          <cell r="N280">
            <v>413</v>
          </cell>
          <cell r="Q280">
            <v>0.2503030303030303</v>
          </cell>
          <cell r="R280">
            <v>0</v>
          </cell>
          <cell r="S280">
            <v>13.766666666666667</v>
          </cell>
        </row>
        <row r="281">
          <cell r="A281">
            <v>280</v>
          </cell>
          <cell r="B281" t="str">
            <v>Perlo</v>
          </cell>
          <cell r="C281" t="str">
            <v>Fiat - 192 restyling</v>
          </cell>
          <cell r="D281" t="str">
            <v>L1/L2/L3/L4</v>
          </cell>
          <cell r="E281" t="str">
            <v>On-going</v>
          </cell>
          <cell r="F281">
            <v>2005</v>
          </cell>
          <cell r="G281" t="str">
            <v>XXX</v>
          </cell>
          <cell r="H281" t="str">
            <v>Mantenimento Testing</v>
          </cell>
          <cell r="P281">
            <v>413</v>
          </cell>
          <cell r="Q281">
            <v>0</v>
          </cell>
          <cell r="R281">
            <v>0.2503030303030303</v>
          </cell>
          <cell r="S281">
            <v>0</v>
          </cell>
        </row>
        <row r="282">
          <cell r="A282">
            <v>281</v>
          </cell>
          <cell r="B282" t="str">
            <v>Perlo</v>
          </cell>
          <cell r="C282" t="str">
            <v>Fiat - 192 restyling</v>
          </cell>
          <cell r="D282" t="str">
            <v>L1/L2/L3/L4</v>
          </cell>
          <cell r="E282" t="str">
            <v>On-going</v>
          </cell>
          <cell r="F282">
            <v>2005</v>
          </cell>
          <cell r="G282" t="str">
            <v>XXX</v>
          </cell>
          <cell r="H282" t="str">
            <v>Mantenimento LSV</v>
          </cell>
          <cell r="P282">
            <v>330</v>
          </cell>
          <cell r="Q282">
            <v>0</v>
          </cell>
          <cell r="R282">
            <v>0.2</v>
          </cell>
          <cell r="S282">
            <v>0</v>
          </cell>
        </row>
        <row r="283">
          <cell r="A283">
            <v>282</v>
          </cell>
          <cell r="B283" t="str">
            <v>Perlo</v>
          </cell>
          <cell r="C283" t="str">
            <v>Fiat - 192 restyling</v>
          </cell>
          <cell r="D283" t="str">
            <v>L1/L2/L3/L4</v>
          </cell>
          <cell r="E283" t="str">
            <v>On-going</v>
          </cell>
          <cell r="F283">
            <v>2005</v>
          </cell>
          <cell r="G283" t="str">
            <v>XXX</v>
          </cell>
          <cell r="H283" t="str">
            <v>Migliorie con proventi</v>
          </cell>
          <cell r="N283">
            <v>3300</v>
          </cell>
          <cell r="Q283">
            <v>2</v>
          </cell>
          <cell r="R283">
            <v>0</v>
          </cell>
          <cell r="S283">
            <v>110</v>
          </cell>
          <cell r="AK283">
            <v>155</v>
          </cell>
          <cell r="AR283">
            <v>265</v>
          </cell>
        </row>
        <row r="284">
          <cell r="A284">
            <v>283</v>
          </cell>
          <cell r="B284" t="str">
            <v>Perlo</v>
          </cell>
          <cell r="C284" t="str">
            <v>Fiat - 192 restyling</v>
          </cell>
          <cell r="D284" t="str">
            <v>L1/L2/L3</v>
          </cell>
          <cell r="E284" t="str">
            <v>On-going</v>
          </cell>
          <cell r="F284">
            <v>2006</v>
          </cell>
          <cell r="G284" t="str">
            <v>XXX</v>
          </cell>
          <cell r="H284" t="str">
            <v>Migliorie con proventi</v>
          </cell>
          <cell r="N284">
            <v>3300</v>
          </cell>
          <cell r="Q284">
            <v>2</v>
          </cell>
          <cell r="R284">
            <v>0</v>
          </cell>
          <cell r="S284">
            <v>110</v>
          </cell>
          <cell r="AK284">
            <v>155</v>
          </cell>
          <cell r="AR284">
            <v>265</v>
          </cell>
        </row>
        <row r="285">
          <cell r="A285">
            <v>284</v>
          </cell>
          <cell r="B285" t="str">
            <v>Perlo</v>
          </cell>
          <cell r="C285" t="str">
            <v>Fiat-223</v>
          </cell>
          <cell r="D285" t="str">
            <v>L1/L2/L3/L4</v>
          </cell>
          <cell r="E285" t="str">
            <v>On-going</v>
          </cell>
          <cell r="F285">
            <v>2003</v>
          </cell>
          <cell r="G285" t="str">
            <v>550044S</v>
          </cell>
          <cell r="H285" t="str">
            <v>Migliorie con proventi</v>
          </cell>
          <cell r="N285">
            <v>2000</v>
          </cell>
          <cell r="Q285">
            <v>1.2121212121212122</v>
          </cell>
          <cell r="R285">
            <v>0</v>
          </cell>
          <cell r="S285">
            <v>66.666666666666671</v>
          </cell>
          <cell r="AK285">
            <v>155</v>
          </cell>
          <cell r="AR285">
            <v>265</v>
          </cell>
        </row>
        <row r="286">
          <cell r="A286">
            <v>285</v>
          </cell>
          <cell r="B286" t="str">
            <v>Perlo</v>
          </cell>
          <cell r="C286" t="str">
            <v>Fiat-244</v>
          </cell>
          <cell r="D286" t="str">
            <v>L1/L2/L3/L4</v>
          </cell>
          <cell r="E286" t="str">
            <v>On-going</v>
          </cell>
          <cell r="F286">
            <v>2003</v>
          </cell>
          <cell r="G286" t="str">
            <v>550045S</v>
          </cell>
          <cell r="H286" t="str">
            <v>Migliorie con proventi</v>
          </cell>
          <cell r="N286">
            <v>2000</v>
          </cell>
          <cell r="Q286">
            <v>1.2121212121212122</v>
          </cell>
          <cell r="R286">
            <v>0</v>
          </cell>
          <cell r="S286">
            <v>66.666666666666671</v>
          </cell>
          <cell r="AK286">
            <v>155</v>
          </cell>
          <cell r="AR286">
            <v>265</v>
          </cell>
        </row>
        <row r="287">
          <cell r="A287">
            <v>286</v>
          </cell>
          <cell r="B287" t="str">
            <v>Perlo</v>
          </cell>
          <cell r="C287" t="str">
            <v>Fiat 223 restyling</v>
          </cell>
          <cell r="D287" t="str">
            <v>L1/L2/L3/L4</v>
          </cell>
          <cell r="E287" t="str">
            <v>On-going</v>
          </cell>
          <cell r="F287">
            <v>2003</v>
          </cell>
          <cell r="G287" t="str">
            <v>XXX</v>
          </cell>
          <cell r="H287" t="str">
            <v>Progetto meccanica (2 livelli)</v>
          </cell>
          <cell r="N287">
            <v>800</v>
          </cell>
          <cell r="Q287">
            <v>0.48484848484848486</v>
          </cell>
          <cell r="R287">
            <v>0</v>
          </cell>
          <cell r="S287">
            <v>26.666666666666668</v>
          </cell>
          <cell r="U287" t="str">
            <v>TECNOCAD ?</v>
          </cell>
          <cell r="AK287">
            <v>250</v>
          </cell>
          <cell r="AM287" t="str">
            <v>Crepaldi</v>
          </cell>
          <cell r="AN287" t="str">
            <v>Garrone</v>
          </cell>
          <cell r="AS287">
            <v>50</v>
          </cell>
          <cell r="AT287">
            <v>4</v>
          </cell>
        </row>
        <row r="288">
          <cell r="A288">
            <v>287</v>
          </cell>
          <cell r="B288" t="str">
            <v>Perlo</v>
          </cell>
          <cell r="C288" t="str">
            <v>Fiat 223 restyling</v>
          </cell>
          <cell r="D288" t="str">
            <v>L1/L2/L3/L4</v>
          </cell>
          <cell r="E288" t="str">
            <v>On-going</v>
          </cell>
          <cell r="F288">
            <v>2003</v>
          </cell>
          <cell r="G288" t="str">
            <v>XXX</v>
          </cell>
          <cell r="H288" t="str">
            <v>Progetto e caratterizzazione HW frontale</v>
          </cell>
          <cell r="N288">
            <v>800</v>
          </cell>
          <cell r="Q288">
            <v>0.48484848484848486</v>
          </cell>
          <cell r="R288">
            <v>0</v>
          </cell>
          <cell r="S288">
            <v>26.666666666666668</v>
          </cell>
          <cell r="U288" t="str">
            <v>no fornitore</v>
          </cell>
        </row>
        <row r="289">
          <cell r="A289">
            <v>288</v>
          </cell>
          <cell r="B289" t="str">
            <v>Perlo</v>
          </cell>
          <cell r="C289" t="str">
            <v>Fiat 223 restyling</v>
          </cell>
          <cell r="D289" t="str">
            <v>L1/L2/L3/L4</v>
          </cell>
          <cell r="E289" t="str">
            <v>On-going</v>
          </cell>
          <cell r="F289">
            <v>2003</v>
          </cell>
          <cell r="G289" t="str">
            <v>XXX</v>
          </cell>
          <cell r="H289" t="str">
            <v>Caratt. / Validaz. HW sistema e vettura</v>
          </cell>
          <cell r="N289">
            <v>825</v>
          </cell>
          <cell r="Q289">
            <v>0.5</v>
          </cell>
          <cell r="R289">
            <v>0</v>
          </cell>
          <cell r="S289">
            <v>27.5</v>
          </cell>
          <cell r="U289" t="str">
            <v>no fornitore</v>
          </cell>
        </row>
        <row r="290">
          <cell r="A290">
            <v>289</v>
          </cell>
          <cell r="B290" t="str">
            <v>Perlo</v>
          </cell>
          <cell r="C290" t="str">
            <v>Fiat 223 restyling</v>
          </cell>
          <cell r="D290" t="str">
            <v>L1/L2/L3/L4</v>
          </cell>
          <cell r="E290" t="str">
            <v>On-going</v>
          </cell>
          <cell r="F290">
            <v>2003</v>
          </cell>
          <cell r="G290" t="str">
            <v>XXX</v>
          </cell>
          <cell r="H290" t="str">
            <v>Caratterizzazioni audio e messa a punto su vettura</v>
          </cell>
          <cell r="I290" t="str">
            <v>B</v>
          </cell>
          <cell r="J290" t="str">
            <v>B</v>
          </cell>
          <cell r="L290">
            <v>2002</v>
          </cell>
          <cell r="N290">
            <v>600</v>
          </cell>
          <cell r="Q290">
            <v>0.36363636363636365</v>
          </cell>
          <cell r="R290">
            <v>0</v>
          </cell>
          <cell r="S290">
            <v>20</v>
          </cell>
        </row>
        <row r="291">
          <cell r="A291">
            <v>290</v>
          </cell>
          <cell r="B291" t="str">
            <v>Perlo</v>
          </cell>
          <cell r="C291" t="str">
            <v>Fiat 223 restyling</v>
          </cell>
          <cell r="D291" t="str">
            <v>L1/L2/L3/L4</v>
          </cell>
          <cell r="E291" t="str">
            <v>On-going</v>
          </cell>
          <cell r="F291">
            <v>2003</v>
          </cell>
          <cell r="G291" t="str">
            <v>XXX</v>
          </cell>
          <cell r="H291" t="str">
            <v>Ottica - messa a punto su vettura</v>
          </cell>
          <cell r="N291">
            <v>600</v>
          </cell>
          <cell r="Q291">
            <v>0.36363636363636365</v>
          </cell>
          <cell r="R291">
            <v>0</v>
          </cell>
          <cell r="S291">
            <v>20</v>
          </cell>
          <cell r="U291" t="str">
            <v>no fornitore</v>
          </cell>
        </row>
        <row r="292">
          <cell r="A292">
            <v>291</v>
          </cell>
          <cell r="B292" t="str">
            <v>Perlo</v>
          </cell>
          <cell r="C292" t="str">
            <v>Fiat 223 restyling</v>
          </cell>
          <cell r="D292" t="str">
            <v>L1/L2/L3/L4</v>
          </cell>
          <cell r="E292" t="str">
            <v>On-going</v>
          </cell>
          <cell r="F292">
            <v>2003</v>
          </cell>
          <cell r="G292" t="str">
            <v>XXX</v>
          </cell>
          <cell r="H292" t="str">
            <v>Omologazione FTA</v>
          </cell>
          <cell r="N292">
            <v>400</v>
          </cell>
          <cell r="Q292">
            <v>0.24242424242424243</v>
          </cell>
          <cell r="R292">
            <v>0</v>
          </cell>
          <cell r="S292">
            <v>13.333333333333334</v>
          </cell>
          <cell r="U292" t="str">
            <v>ETS</v>
          </cell>
          <cell r="AK292">
            <v>20</v>
          </cell>
          <cell r="AM292" t="str">
            <v>Abramo</v>
          </cell>
          <cell r="AN292" t="str">
            <v>Garrone</v>
          </cell>
          <cell r="AW292">
            <v>3</v>
          </cell>
        </row>
        <row r="293">
          <cell r="A293">
            <v>292</v>
          </cell>
          <cell r="B293" t="str">
            <v>Perlo</v>
          </cell>
          <cell r="C293" t="str">
            <v>Fiat 223 restyling</v>
          </cell>
          <cell r="D293" t="str">
            <v>L1/L2/L3/L4</v>
          </cell>
          <cell r="E293" t="str">
            <v>On-going</v>
          </cell>
          <cell r="F293">
            <v>2003</v>
          </cell>
          <cell r="G293" t="str">
            <v>XXX</v>
          </cell>
          <cell r="H293" t="str">
            <v>Tests EMC - EMI</v>
          </cell>
          <cell r="N293">
            <v>400</v>
          </cell>
          <cell r="Q293">
            <v>0.24242424242424243</v>
          </cell>
          <cell r="R293">
            <v>0</v>
          </cell>
          <cell r="S293">
            <v>13.333333333333334</v>
          </cell>
          <cell r="U293" t="str">
            <v>LAB</v>
          </cell>
          <cell r="AK293">
            <v>20</v>
          </cell>
          <cell r="AM293" t="str">
            <v>Abramo</v>
          </cell>
          <cell r="AN293" t="str">
            <v>Garrone</v>
          </cell>
        </row>
        <row r="294">
          <cell r="A294">
            <v>293</v>
          </cell>
          <cell r="B294" t="str">
            <v>Perlo</v>
          </cell>
          <cell r="C294" t="str">
            <v>Fiat 223 restyling</v>
          </cell>
          <cell r="D294" t="str">
            <v>L1/L2/L3/L4</v>
          </cell>
          <cell r="E294" t="str">
            <v>On-going</v>
          </cell>
          <cell r="F294">
            <v>2003</v>
          </cell>
          <cell r="G294" t="str">
            <v>XXX</v>
          </cell>
          <cell r="H294" t="str">
            <v>LSV</v>
          </cell>
          <cell r="P294">
            <v>825</v>
          </cell>
          <cell r="Q294">
            <v>0</v>
          </cell>
          <cell r="R294">
            <v>0.5</v>
          </cell>
          <cell r="S294">
            <v>0</v>
          </cell>
          <cell r="U294" t="str">
            <v>no fornitore</v>
          </cell>
        </row>
        <row r="295">
          <cell r="A295">
            <v>294</v>
          </cell>
          <cell r="B295" t="str">
            <v>Perlo</v>
          </cell>
          <cell r="C295" t="str">
            <v>Fiat 223 restyling</v>
          </cell>
          <cell r="D295" t="str">
            <v>L1/L2/L3/L4</v>
          </cell>
          <cell r="E295" t="str">
            <v>On-going</v>
          </cell>
          <cell r="F295">
            <v>2003</v>
          </cell>
          <cell r="G295" t="str">
            <v>XXX</v>
          </cell>
          <cell r="H295" t="str">
            <v>Finalizzazione specifiche con Piattaforma Cliente</v>
          </cell>
          <cell r="N295">
            <v>825</v>
          </cell>
          <cell r="Q295">
            <v>0.5</v>
          </cell>
          <cell r="R295">
            <v>0</v>
          </cell>
          <cell r="S295">
            <v>27.5</v>
          </cell>
          <cell r="U295" t="str">
            <v>no fornitore</v>
          </cell>
        </row>
        <row r="296">
          <cell r="A296">
            <v>295</v>
          </cell>
          <cell r="B296" t="str">
            <v>Perlo</v>
          </cell>
          <cell r="C296" t="str">
            <v>Fiat 223 restyling</v>
          </cell>
          <cell r="D296" t="str">
            <v>L1/L2/L3/L4</v>
          </cell>
          <cell r="E296" t="str">
            <v>On-going</v>
          </cell>
          <cell r="F296">
            <v>2003</v>
          </cell>
          <cell r="G296" t="str">
            <v>XXX</v>
          </cell>
          <cell r="H296" t="str">
            <v>Sviluppi specifici moduli SW (CAN, diagnosi, …)</v>
          </cell>
          <cell r="N296">
            <v>850</v>
          </cell>
          <cell r="Q296">
            <v>0.51515151515151514</v>
          </cell>
          <cell r="R296">
            <v>0</v>
          </cell>
          <cell r="S296">
            <v>28.333333333333332</v>
          </cell>
          <cell r="U296" t="str">
            <v>no fornitore</v>
          </cell>
        </row>
        <row r="297">
          <cell r="A297">
            <v>296</v>
          </cell>
          <cell r="B297" t="str">
            <v>Perlo</v>
          </cell>
          <cell r="C297" t="str">
            <v>Fiat 223 restyling</v>
          </cell>
          <cell r="D297" t="str">
            <v>L4</v>
          </cell>
          <cell r="E297" t="str">
            <v>On-going</v>
          </cell>
          <cell r="F297">
            <v>2003</v>
          </cell>
          <cell r="G297" t="str">
            <v>XXX</v>
          </cell>
          <cell r="H297" t="str">
            <v>Adattamenti MMI L4</v>
          </cell>
          <cell r="N297">
            <v>600</v>
          </cell>
          <cell r="Q297">
            <v>0.36363636363636365</v>
          </cell>
          <cell r="R297">
            <v>0</v>
          </cell>
          <cell r="S297">
            <v>20</v>
          </cell>
          <cell r="U297" t="str">
            <v>WIPRO</v>
          </cell>
          <cell r="AK297">
            <v>50</v>
          </cell>
          <cell r="AM297" t="str">
            <v>Pelleri</v>
          </cell>
          <cell r="AN297" t="str">
            <v>Garrone</v>
          </cell>
        </row>
        <row r="298">
          <cell r="A298">
            <v>297</v>
          </cell>
          <cell r="B298" t="str">
            <v>Perlo</v>
          </cell>
          <cell r="C298" t="str">
            <v>Fiat 223 restyling</v>
          </cell>
          <cell r="D298" t="str">
            <v>L1/L2/L3</v>
          </cell>
          <cell r="E298" t="str">
            <v>On-going</v>
          </cell>
          <cell r="F298">
            <v>2003</v>
          </cell>
          <cell r="G298" t="str">
            <v>XXX</v>
          </cell>
          <cell r="H298" t="str">
            <v>Adattamenti MMI dot matrix</v>
          </cell>
          <cell r="N298">
            <v>700</v>
          </cell>
          <cell r="Q298">
            <v>0.42424242424242425</v>
          </cell>
          <cell r="R298">
            <v>0</v>
          </cell>
          <cell r="S298">
            <v>23.333333333333336</v>
          </cell>
          <cell r="U298" t="str">
            <v>no fornitore</v>
          </cell>
        </row>
        <row r="299">
          <cell r="A299">
            <v>298</v>
          </cell>
          <cell r="B299" t="str">
            <v>Perlo</v>
          </cell>
          <cell r="C299" t="str">
            <v>Fiat 223 restyling</v>
          </cell>
          <cell r="D299" t="str">
            <v>L4</v>
          </cell>
          <cell r="E299" t="str">
            <v>On-going</v>
          </cell>
          <cell r="F299">
            <v>2003</v>
          </cell>
          <cell r="G299" t="str">
            <v>XXX</v>
          </cell>
          <cell r="H299" t="str">
            <v>Integrazione L4</v>
          </cell>
          <cell r="N299">
            <v>700</v>
          </cell>
          <cell r="Q299">
            <v>0.42424242424242425</v>
          </cell>
          <cell r="R299">
            <v>0</v>
          </cell>
          <cell r="S299">
            <v>23.333333333333336</v>
          </cell>
          <cell r="U299" t="str">
            <v>no fornitore</v>
          </cell>
        </row>
        <row r="300">
          <cell r="A300">
            <v>299</v>
          </cell>
          <cell r="B300" t="str">
            <v>Perlo</v>
          </cell>
          <cell r="C300" t="str">
            <v>Fiat 223 restyling</v>
          </cell>
          <cell r="D300" t="str">
            <v>L1/L2/L3</v>
          </cell>
          <cell r="E300" t="str">
            <v>On-going</v>
          </cell>
          <cell r="F300">
            <v>2003</v>
          </cell>
          <cell r="G300" t="str">
            <v>XXX</v>
          </cell>
          <cell r="H300" t="str">
            <v>Validazione L4</v>
          </cell>
          <cell r="N300">
            <v>700</v>
          </cell>
          <cell r="Q300">
            <v>0.42424242424242425</v>
          </cell>
          <cell r="R300">
            <v>0</v>
          </cell>
          <cell r="S300">
            <v>23.333333333333336</v>
          </cell>
          <cell r="U300" t="str">
            <v>no fornitore</v>
          </cell>
        </row>
        <row r="301">
          <cell r="A301">
            <v>300</v>
          </cell>
          <cell r="B301" t="str">
            <v>Perlo</v>
          </cell>
          <cell r="C301" t="str">
            <v>Fiat 223 restyling</v>
          </cell>
          <cell r="D301" t="str">
            <v>L4</v>
          </cell>
          <cell r="E301" t="str">
            <v>On-going</v>
          </cell>
          <cell r="F301">
            <v>2003</v>
          </cell>
          <cell r="G301" t="str">
            <v>XXX</v>
          </cell>
          <cell r="H301" t="str">
            <v>Integrazione dot matrix</v>
          </cell>
          <cell r="N301">
            <v>700</v>
          </cell>
          <cell r="Q301">
            <v>0.42424242424242425</v>
          </cell>
          <cell r="R301">
            <v>0</v>
          </cell>
          <cell r="S301">
            <v>23.333333333333336</v>
          </cell>
          <cell r="U301" t="str">
            <v>no fornitore</v>
          </cell>
        </row>
        <row r="302">
          <cell r="A302">
            <v>301</v>
          </cell>
          <cell r="B302" t="str">
            <v>Perlo</v>
          </cell>
          <cell r="C302" t="str">
            <v>Fiat 223 restyling</v>
          </cell>
          <cell r="D302" t="str">
            <v>L1/L2/L3</v>
          </cell>
          <cell r="E302" t="str">
            <v>On-going</v>
          </cell>
          <cell r="F302">
            <v>2003</v>
          </cell>
          <cell r="G302" t="str">
            <v>XXX</v>
          </cell>
          <cell r="H302" t="str">
            <v>Validazione dot matrix</v>
          </cell>
          <cell r="N302">
            <v>700</v>
          </cell>
          <cell r="Q302">
            <v>0.42424242424242425</v>
          </cell>
          <cell r="R302">
            <v>0</v>
          </cell>
          <cell r="S302">
            <v>23.333333333333336</v>
          </cell>
          <cell r="U302" t="str">
            <v>no fornitore</v>
          </cell>
        </row>
        <row r="303">
          <cell r="A303">
            <v>302</v>
          </cell>
          <cell r="B303" t="str">
            <v>Perlo</v>
          </cell>
          <cell r="C303" t="str">
            <v>Fiat 223 restyling</v>
          </cell>
          <cell r="D303" t="str">
            <v>L1/L2/L3/L4</v>
          </cell>
          <cell r="E303" t="str">
            <v>On-going</v>
          </cell>
          <cell r="F303">
            <v>2003</v>
          </cell>
          <cell r="G303" t="str">
            <v>XXX</v>
          </cell>
          <cell r="H303" t="str">
            <v>Gestione progetto</v>
          </cell>
          <cell r="N303">
            <v>850</v>
          </cell>
          <cell r="O303">
            <v>825</v>
          </cell>
          <cell r="Q303">
            <v>0.51515151515151514</v>
          </cell>
          <cell r="R303">
            <v>0</v>
          </cell>
          <cell r="S303">
            <v>28.333333333333332</v>
          </cell>
          <cell r="U303" t="str">
            <v>no fornitore</v>
          </cell>
          <cell r="AW303">
            <v>5</v>
          </cell>
        </row>
        <row r="304">
          <cell r="A304">
            <v>303</v>
          </cell>
          <cell r="B304" t="str">
            <v>Perlo</v>
          </cell>
          <cell r="C304" t="str">
            <v>Fiat 223 restyling</v>
          </cell>
          <cell r="D304" t="str">
            <v>L1/L2/L3/L4</v>
          </cell>
          <cell r="E304" t="str">
            <v>On-going</v>
          </cell>
          <cell r="F304">
            <v>2003</v>
          </cell>
          <cell r="G304" t="str">
            <v>XXX</v>
          </cell>
          <cell r="H304" t="str">
            <v>Testing</v>
          </cell>
          <cell r="P304">
            <v>2200</v>
          </cell>
          <cell r="Q304">
            <v>0</v>
          </cell>
          <cell r="R304">
            <v>1.3333333333333333</v>
          </cell>
          <cell r="S304">
            <v>0</v>
          </cell>
          <cell r="U304" t="str">
            <v>TXT</v>
          </cell>
          <cell r="AK304">
            <v>25</v>
          </cell>
          <cell r="AM304" t="str">
            <v>S. Mo</v>
          </cell>
          <cell r="AN304" t="str">
            <v>Garrone</v>
          </cell>
          <cell r="AS304">
            <v>0.5</v>
          </cell>
          <cell r="AW304">
            <v>2</v>
          </cell>
        </row>
        <row r="305">
          <cell r="A305">
            <v>304</v>
          </cell>
          <cell r="B305" t="str">
            <v>Perlo</v>
          </cell>
          <cell r="C305" t="str">
            <v>Fiat 223 restyling</v>
          </cell>
          <cell r="D305" t="str">
            <v>L1/L2/L3/L4</v>
          </cell>
          <cell r="E305" t="str">
            <v>On-going</v>
          </cell>
          <cell r="F305">
            <v>2003</v>
          </cell>
          <cell r="G305" t="str">
            <v>XXX</v>
          </cell>
          <cell r="H305" t="str">
            <v>Supporto alla presentazione stampa</v>
          </cell>
          <cell r="N305">
            <v>400</v>
          </cell>
          <cell r="Q305">
            <v>0.24242424242424243</v>
          </cell>
          <cell r="R305">
            <v>0</v>
          </cell>
          <cell r="S305">
            <v>13.333333333333334</v>
          </cell>
          <cell r="U305" t="str">
            <v>ADECCO</v>
          </cell>
          <cell r="AM305" t="str">
            <v>Pelleri</v>
          </cell>
          <cell r="AN305" t="str">
            <v>Garrone</v>
          </cell>
          <cell r="AS305">
            <v>20</v>
          </cell>
          <cell r="AW305">
            <v>5</v>
          </cell>
        </row>
        <row r="306">
          <cell r="A306">
            <v>305</v>
          </cell>
          <cell r="B306" t="str">
            <v>Perlo</v>
          </cell>
          <cell r="C306" t="str">
            <v>Fiat 223 restyling</v>
          </cell>
          <cell r="D306" t="str">
            <v>L1/L2/L3/L4</v>
          </cell>
          <cell r="E306" t="str">
            <v>On-going</v>
          </cell>
          <cell r="F306">
            <v>2003</v>
          </cell>
          <cell r="G306" t="str">
            <v>XXX</v>
          </cell>
          <cell r="H306" t="str">
            <v>Supporto al lancio commerciale</v>
          </cell>
          <cell r="N306">
            <v>400</v>
          </cell>
          <cell r="Q306">
            <v>0.24242424242424243</v>
          </cell>
          <cell r="R306">
            <v>0</v>
          </cell>
          <cell r="S306">
            <v>13.333333333333334</v>
          </cell>
          <cell r="U306" t="str">
            <v>ADECCO</v>
          </cell>
          <cell r="AM306" t="str">
            <v>Pelleri</v>
          </cell>
          <cell r="AN306" t="str">
            <v>Garrone</v>
          </cell>
          <cell r="AS306">
            <v>20</v>
          </cell>
          <cell r="AW306">
            <v>5</v>
          </cell>
        </row>
        <row r="307">
          <cell r="A307">
            <v>306</v>
          </cell>
          <cell r="B307" t="str">
            <v>Perlo</v>
          </cell>
          <cell r="C307" t="str">
            <v>Fiat 223 restyling</v>
          </cell>
          <cell r="D307" t="str">
            <v>L4</v>
          </cell>
          <cell r="E307" t="str">
            <v>On-going</v>
          </cell>
          <cell r="F307">
            <v>2003</v>
          </cell>
          <cell r="G307" t="str">
            <v>XXX</v>
          </cell>
          <cell r="H307" t="str">
            <v>Realizzazione prototipi</v>
          </cell>
          <cell r="N307">
            <v>825</v>
          </cell>
          <cell r="Q307">
            <v>0.5</v>
          </cell>
          <cell r="R307">
            <v>0</v>
          </cell>
          <cell r="S307">
            <v>27.5</v>
          </cell>
          <cell r="U307" t="str">
            <v>ALPI</v>
          </cell>
          <cell r="AK307">
            <v>0</v>
          </cell>
          <cell r="AL307">
            <v>40</v>
          </cell>
          <cell r="AM307" t="str">
            <v>Venturino</v>
          </cell>
          <cell r="AN307" t="str">
            <v>Garrone</v>
          </cell>
          <cell r="AS307">
            <v>80</v>
          </cell>
          <cell r="AT307">
            <v>25</v>
          </cell>
          <cell r="AU307">
            <v>15</v>
          </cell>
          <cell r="AV307">
            <v>30</v>
          </cell>
        </row>
        <row r="308">
          <cell r="A308">
            <v>307</v>
          </cell>
          <cell r="B308" t="str">
            <v>Perlo</v>
          </cell>
          <cell r="C308" t="str">
            <v>Fiat -223 restyling</v>
          </cell>
          <cell r="D308" t="str">
            <v>L1/L2/L3</v>
          </cell>
          <cell r="E308" t="str">
            <v>On-going</v>
          </cell>
          <cell r="F308">
            <v>2003</v>
          </cell>
          <cell r="G308" t="str">
            <v>XXX</v>
          </cell>
          <cell r="H308" t="str">
            <v>Realizzazione prototipi</v>
          </cell>
          <cell r="N308">
            <v>825</v>
          </cell>
          <cell r="Q308">
            <v>0.5</v>
          </cell>
          <cell r="R308">
            <v>0</v>
          </cell>
          <cell r="S308">
            <v>27.5</v>
          </cell>
          <cell r="U308" t="str">
            <v>ALPI</v>
          </cell>
          <cell r="AK308">
            <v>0</v>
          </cell>
          <cell r="AL308">
            <v>40</v>
          </cell>
          <cell r="AM308" t="str">
            <v>Venturino</v>
          </cell>
          <cell r="AN308" t="str">
            <v>Garrone</v>
          </cell>
          <cell r="AS308">
            <v>80</v>
          </cell>
          <cell r="AT308">
            <v>25</v>
          </cell>
          <cell r="AU308">
            <v>15</v>
          </cell>
          <cell r="AV308">
            <v>30</v>
          </cell>
        </row>
        <row r="309">
          <cell r="A309">
            <v>308</v>
          </cell>
          <cell r="B309" t="str">
            <v>Perlo</v>
          </cell>
          <cell r="C309" t="str">
            <v>Fiat 223 restyling</v>
          </cell>
          <cell r="D309" t="str">
            <v>L1/L2/L3/L4</v>
          </cell>
          <cell r="E309" t="str">
            <v>On-going</v>
          </cell>
          <cell r="F309">
            <v>2004</v>
          </cell>
          <cell r="G309" t="str">
            <v>XXX</v>
          </cell>
          <cell r="H309" t="str">
            <v>Mantenimento HW</v>
          </cell>
          <cell r="N309">
            <v>330</v>
          </cell>
          <cell r="Q309">
            <v>0.2</v>
          </cell>
          <cell r="R309">
            <v>0</v>
          </cell>
          <cell r="S309">
            <v>11</v>
          </cell>
        </row>
        <row r="310">
          <cell r="A310">
            <v>309</v>
          </cell>
          <cell r="B310" t="str">
            <v>Perlo</v>
          </cell>
          <cell r="C310" t="str">
            <v>Fiat - 223 restyling</v>
          </cell>
          <cell r="D310" t="str">
            <v>L1/L2/L3/L4</v>
          </cell>
          <cell r="E310" t="str">
            <v>On-going</v>
          </cell>
          <cell r="F310">
            <v>2004</v>
          </cell>
          <cell r="G310" t="str">
            <v>XXX</v>
          </cell>
          <cell r="H310" t="str">
            <v>Mantenimento SW</v>
          </cell>
          <cell r="N310">
            <v>800</v>
          </cell>
          <cell r="Q310">
            <v>0.48484848484848486</v>
          </cell>
          <cell r="R310">
            <v>0</v>
          </cell>
          <cell r="S310">
            <v>26.666666666666668</v>
          </cell>
        </row>
        <row r="311">
          <cell r="A311">
            <v>310</v>
          </cell>
          <cell r="B311" t="str">
            <v>Perlo</v>
          </cell>
          <cell r="C311" t="str">
            <v>Fiat - 223 restyling</v>
          </cell>
          <cell r="D311" t="str">
            <v>L1/L2/L3/L4</v>
          </cell>
          <cell r="E311" t="str">
            <v>On-going</v>
          </cell>
          <cell r="F311">
            <v>2004</v>
          </cell>
          <cell r="G311" t="str">
            <v>XXX</v>
          </cell>
          <cell r="H311" t="str">
            <v>Mantenimento MECA / OTTICA</v>
          </cell>
          <cell r="N311">
            <v>413</v>
          </cell>
          <cell r="Q311">
            <v>0.2503030303030303</v>
          </cell>
          <cell r="R311">
            <v>0</v>
          </cell>
          <cell r="S311">
            <v>13.766666666666667</v>
          </cell>
        </row>
        <row r="312">
          <cell r="A312">
            <v>311</v>
          </cell>
          <cell r="B312" t="str">
            <v>Perlo</v>
          </cell>
          <cell r="C312" t="str">
            <v>Fiat - 223 restyling</v>
          </cell>
          <cell r="D312" t="str">
            <v>L1/L2/L3/L4</v>
          </cell>
          <cell r="E312" t="str">
            <v>On-going</v>
          </cell>
          <cell r="F312">
            <v>2004</v>
          </cell>
          <cell r="G312" t="str">
            <v>XXX</v>
          </cell>
          <cell r="H312" t="str">
            <v>Mantenimento Testing</v>
          </cell>
          <cell r="P312">
            <v>413</v>
          </cell>
          <cell r="Q312">
            <v>0</v>
          </cell>
          <cell r="R312">
            <v>0.2503030303030303</v>
          </cell>
          <cell r="S312">
            <v>0</v>
          </cell>
        </row>
        <row r="313">
          <cell r="A313">
            <v>312</v>
          </cell>
          <cell r="B313" t="str">
            <v>Perlo</v>
          </cell>
          <cell r="C313" t="str">
            <v>Fiat - 223 restyling</v>
          </cell>
          <cell r="D313" t="str">
            <v>L1/L2/L3/L4</v>
          </cell>
          <cell r="E313" t="str">
            <v>On-going</v>
          </cell>
          <cell r="F313">
            <v>2004</v>
          </cell>
          <cell r="G313" t="str">
            <v>XXX</v>
          </cell>
          <cell r="H313" t="str">
            <v>Mantenimento LSV</v>
          </cell>
          <cell r="P313">
            <v>330</v>
          </cell>
          <cell r="Q313">
            <v>0</v>
          </cell>
          <cell r="R313">
            <v>0.2</v>
          </cell>
          <cell r="S313">
            <v>0</v>
          </cell>
        </row>
        <row r="314">
          <cell r="A314">
            <v>313</v>
          </cell>
          <cell r="B314" t="str">
            <v>Perlo</v>
          </cell>
          <cell r="C314" t="str">
            <v>Fiat - 223 restyling</v>
          </cell>
          <cell r="D314" t="str">
            <v>L1/L2/L3/L4</v>
          </cell>
          <cell r="E314" t="str">
            <v>On-going</v>
          </cell>
          <cell r="F314">
            <v>2004</v>
          </cell>
          <cell r="G314" t="str">
            <v>XXX</v>
          </cell>
          <cell r="H314" t="str">
            <v>Migliorie con proventi</v>
          </cell>
          <cell r="N314">
            <v>2000</v>
          </cell>
          <cell r="Q314">
            <v>1.2121212121212122</v>
          </cell>
          <cell r="R314">
            <v>0</v>
          </cell>
          <cell r="S314">
            <v>66.666666666666671</v>
          </cell>
          <cell r="AK314">
            <v>155</v>
          </cell>
          <cell r="AR314">
            <v>265</v>
          </cell>
        </row>
        <row r="315">
          <cell r="A315">
            <v>314</v>
          </cell>
          <cell r="B315" t="str">
            <v>Perlo</v>
          </cell>
          <cell r="C315" t="str">
            <v>Fiat - 223 restyling</v>
          </cell>
          <cell r="D315" t="str">
            <v>L1/L2/L3/L4</v>
          </cell>
          <cell r="E315" t="str">
            <v>On-going</v>
          </cell>
          <cell r="F315">
            <v>2005</v>
          </cell>
          <cell r="G315" t="str">
            <v>XXX</v>
          </cell>
          <cell r="H315" t="str">
            <v>Migliorie con proventi</v>
          </cell>
          <cell r="N315">
            <v>3300</v>
          </cell>
          <cell r="Q315">
            <v>2</v>
          </cell>
          <cell r="R315">
            <v>0</v>
          </cell>
          <cell r="S315">
            <v>110</v>
          </cell>
          <cell r="AK315">
            <v>155</v>
          </cell>
          <cell r="AR315">
            <v>265</v>
          </cell>
        </row>
        <row r="316">
          <cell r="A316">
            <v>315</v>
          </cell>
          <cell r="B316" t="str">
            <v>Perlo</v>
          </cell>
          <cell r="C316" t="str">
            <v>Fiat - 223 restyling</v>
          </cell>
          <cell r="D316" t="str">
            <v>L1/L2/L3/L4</v>
          </cell>
          <cell r="E316" t="str">
            <v>On-going</v>
          </cell>
          <cell r="F316">
            <v>2006</v>
          </cell>
          <cell r="G316" t="str">
            <v>XXX</v>
          </cell>
          <cell r="H316" t="str">
            <v>Migliorie con proventi</v>
          </cell>
          <cell r="N316">
            <v>3300</v>
          </cell>
          <cell r="Q316">
            <v>2</v>
          </cell>
          <cell r="R316">
            <v>0</v>
          </cell>
          <cell r="S316">
            <v>110</v>
          </cell>
          <cell r="AK316">
            <v>155</v>
          </cell>
          <cell r="AR316">
            <v>265</v>
          </cell>
        </row>
        <row r="317">
          <cell r="A317">
            <v>316</v>
          </cell>
          <cell r="B317" t="str">
            <v>Perlo</v>
          </cell>
          <cell r="C317" t="str">
            <v>Fiat 244 restyling</v>
          </cell>
          <cell r="D317" t="str">
            <v>L1/L2/L3/L4</v>
          </cell>
          <cell r="E317" t="str">
            <v>On-going</v>
          </cell>
          <cell r="F317">
            <v>2003</v>
          </cell>
          <cell r="G317" t="str">
            <v>XXX</v>
          </cell>
          <cell r="H317" t="str">
            <v>Progetto meccanica (2 livelli)</v>
          </cell>
          <cell r="N317">
            <v>800</v>
          </cell>
          <cell r="Q317">
            <v>0.48484848484848486</v>
          </cell>
          <cell r="R317">
            <v>0</v>
          </cell>
          <cell r="S317">
            <v>26.666666666666668</v>
          </cell>
          <cell r="U317" t="str">
            <v>TECNOCAD ?</v>
          </cell>
          <cell r="AK317">
            <v>250</v>
          </cell>
          <cell r="AM317" t="str">
            <v>Crepaldi</v>
          </cell>
          <cell r="AN317" t="str">
            <v>Garrone</v>
          </cell>
          <cell r="AS317">
            <v>50</v>
          </cell>
          <cell r="AT317">
            <v>4</v>
          </cell>
        </row>
        <row r="318">
          <cell r="A318">
            <v>317</v>
          </cell>
          <cell r="B318" t="str">
            <v>Perlo</v>
          </cell>
          <cell r="C318" t="str">
            <v>Fiat 244 restyling</v>
          </cell>
          <cell r="D318" t="str">
            <v>L1/L2/L3/L4</v>
          </cell>
          <cell r="E318" t="str">
            <v>On-going</v>
          </cell>
          <cell r="F318">
            <v>2003</v>
          </cell>
          <cell r="G318" t="str">
            <v>XXX</v>
          </cell>
          <cell r="H318" t="str">
            <v>Progetto e caratterizzazione HW frontale</v>
          </cell>
          <cell r="N318">
            <v>800</v>
          </cell>
          <cell r="Q318">
            <v>0.48484848484848486</v>
          </cell>
          <cell r="R318">
            <v>0</v>
          </cell>
          <cell r="S318">
            <v>26.666666666666668</v>
          </cell>
          <cell r="U318" t="str">
            <v>no fornitore</v>
          </cell>
        </row>
        <row r="319">
          <cell r="A319">
            <v>318</v>
          </cell>
          <cell r="B319" t="str">
            <v>Perlo</v>
          </cell>
          <cell r="C319" t="str">
            <v>Fiat 244 restyling</v>
          </cell>
          <cell r="D319" t="str">
            <v>L1/L2/L3/L4</v>
          </cell>
          <cell r="E319" t="str">
            <v>On-going</v>
          </cell>
          <cell r="F319">
            <v>2003</v>
          </cell>
          <cell r="G319" t="str">
            <v>XXX</v>
          </cell>
          <cell r="H319" t="str">
            <v>Caratt. / Validaz. HW sistema e vettura</v>
          </cell>
          <cell r="N319">
            <v>825</v>
          </cell>
          <cell r="Q319">
            <v>0.5</v>
          </cell>
          <cell r="R319">
            <v>0</v>
          </cell>
          <cell r="S319">
            <v>27.5</v>
          </cell>
          <cell r="U319" t="str">
            <v>no fornitore</v>
          </cell>
        </row>
        <row r="320">
          <cell r="A320">
            <v>319</v>
          </cell>
          <cell r="B320" t="str">
            <v>Perlo</v>
          </cell>
          <cell r="C320" t="str">
            <v>Fiat 244 restyling</v>
          </cell>
          <cell r="D320" t="str">
            <v>L1/L2/L3/L4</v>
          </cell>
          <cell r="E320" t="str">
            <v>On-going</v>
          </cell>
          <cell r="F320">
            <v>2003</v>
          </cell>
          <cell r="G320" t="str">
            <v>XXX</v>
          </cell>
          <cell r="H320" t="str">
            <v>Caratterizzazioni audio e messa a punto su vettura</v>
          </cell>
          <cell r="I320" t="str">
            <v>B</v>
          </cell>
          <cell r="J320" t="str">
            <v>B</v>
          </cell>
          <cell r="L320">
            <v>2002</v>
          </cell>
          <cell r="N320">
            <v>800</v>
          </cell>
          <cell r="Q320">
            <v>0.48484848484848486</v>
          </cell>
          <cell r="R320">
            <v>0</v>
          </cell>
          <cell r="S320">
            <v>26.666666666666668</v>
          </cell>
        </row>
        <row r="321">
          <cell r="A321">
            <v>320</v>
          </cell>
          <cell r="B321" t="str">
            <v>Perlo</v>
          </cell>
          <cell r="C321" t="str">
            <v>Fiat 244 restyling</v>
          </cell>
          <cell r="D321" t="str">
            <v>L1/L2/L3/L4</v>
          </cell>
          <cell r="E321" t="str">
            <v>On-going</v>
          </cell>
          <cell r="F321">
            <v>2003</v>
          </cell>
          <cell r="G321" t="str">
            <v>XXX</v>
          </cell>
          <cell r="H321" t="str">
            <v>Ottica - messa a punto su vettura</v>
          </cell>
          <cell r="N321">
            <v>1200</v>
          </cell>
          <cell r="Q321">
            <v>0.72727272727272729</v>
          </cell>
          <cell r="R321">
            <v>0</v>
          </cell>
          <cell r="S321">
            <v>40</v>
          </cell>
          <cell r="U321" t="str">
            <v>no fornitore</v>
          </cell>
        </row>
        <row r="322">
          <cell r="A322">
            <v>321</v>
          </cell>
          <cell r="B322" t="str">
            <v>Perlo</v>
          </cell>
          <cell r="C322" t="str">
            <v>Fiat 244 restyling</v>
          </cell>
          <cell r="D322" t="str">
            <v>L1/L2/L3/L4</v>
          </cell>
          <cell r="E322" t="str">
            <v>On-going</v>
          </cell>
          <cell r="F322">
            <v>2003</v>
          </cell>
          <cell r="G322" t="str">
            <v>XXX</v>
          </cell>
          <cell r="H322" t="str">
            <v>Omologazione FTA</v>
          </cell>
          <cell r="N322">
            <v>400</v>
          </cell>
          <cell r="Q322">
            <v>0.24242424242424243</v>
          </cell>
          <cell r="R322">
            <v>0</v>
          </cell>
          <cell r="S322">
            <v>13.333333333333334</v>
          </cell>
          <cell r="U322" t="str">
            <v>ETS</v>
          </cell>
          <cell r="AK322">
            <v>20</v>
          </cell>
          <cell r="AM322" t="str">
            <v>Abramo</v>
          </cell>
          <cell r="AN322" t="str">
            <v>Garrone</v>
          </cell>
          <cell r="AW322">
            <v>3</v>
          </cell>
        </row>
        <row r="323">
          <cell r="A323">
            <v>322</v>
          </cell>
          <cell r="B323" t="str">
            <v>Perlo</v>
          </cell>
          <cell r="C323" t="str">
            <v>Fiat 244 restyling</v>
          </cell>
          <cell r="D323" t="str">
            <v>L1/L2/L3/L4</v>
          </cell>
          <cell r="E323" t="str">
            <v>On-going</v>
          </cell>
          <cell r="F323">
            <v>2003</v>
          </cell>
          <cell r="G323" t="str">
            <v>XXX</v>
          </cell>
          <cell r="H323" t="str">
            <v>Tests EMC - EMI</v>
          </cell>
          <cell r="N323">
            <v>400</v>
          </cell>
          <cell r="Q323">
            <v>0.24242424242424243</v>
          </cell>
          <cell r="R323">
            <v>0</v>
          </cell>
          <cell r="S323">
            <v>13.333333333333334</v>
          </cell>
          <cell r="U323" t="str">
            <v>LAB</v>
          </cell>
          <cell r="AK323">
            <v>20</v>
          </cell>
          <cell r="AM323" t="str">
            <v>Abramo</v>
          </cell>
          <cell r="AN323" t="str">
            <v>Garrone</v>
          </cell>
        </row>
        <row r="324">
          <cell r="A324">
            <v>323</v>
          </cell>
          <cell r="B324" t="str">
            <v>Perlo</v>
          </cell>
          <cell r="C324" t="str">
            <v>Fiat 244 restyling</v>
          </cell>
          <cell r="D324" t="str">
            <v>L1/L2/L3/L4</v>
          </cell>
          <cell r="E324" t="str">
            <v>On-going</v>
          </cell>
          <cell r="F324">
            <v>2003</v>
          </cell>
          <cell r="G324" t="str">
            <v>XXX</v>
          </cell>
          <cell r="H324" t="str">
            <v>LSV</v>
          </cell>
          <cell r="P324">
            <v>825</v>
          </cell>
          <cell r="Q324">
            <v>0</v>
          </cell>
          <cell r="R324">
            <v>0.5</v>
          </cell>
          <cell r="S324">
            <v>0</v>
          </cell>
          <cell r="U324" t="str">
            <v>no fornitore</v>
          </cell>
        </row>
        <row r="325">
          <cell r="A325">
            <v>324</v>
          </cell>
          <cell r="B325" t="str">
            <v>Perlo</v>
          </cell>
          <cell r="C325" t="str">
            <v>Fiat 244 restyling</v>
          </cell>
          <cell r="D325" t="str">
            <v>L1/L2/L3/L4</v>
          </cell>
          <cell r="E325" t="str">
            <v>On-going</v>
          </cell>
          <cell r="F325">
            <v>2003</v>
          </cell>
          <cell r="G325" t="str">
            <v>XXX</v>
          </cell>
          <cell r="H325" t="str">
            <v>Finalizzazione specifiche con Piattaforma Cliente</v>
          </cell>
          <cell r="N325">
            <v>825</v>
          </cell>
          <cell r="Q325">
            <v>0.5</v>
          </cell>
          <cell r="R325">
            <v>0</v>
          </cell>
          <cell r="S325">
            <v>27.5</v>
          </cell>
          <cell r="U325" t="str">
            <v>no fornitore</v>
          </cell>
        </row>
        <row r="326">
          <cell r="A326">
            <v>325</v>
          </cell>
          <cell r="B326" t="str">
            <v>Perlo</v>
          </cell>
          <cell r="C326" t="str">
            <v>Fiat 244 restyling</v>
          </cell>
          <cell r="D326" t="str">
            <v>L1/L2/L3/L4</v>
          </cell>
          <cell r="E326" t="str">
            <v>On-going</v>
          </cell>
          <cell r="F326">
            <v>2003</v>
          </cell>
          <cell r="G326" t="str">
            <v>XXX</v>
          </cell>
          <cell r="H326" t="str">
            <v>Sviluppi specifici moduli SW (CAN, diagnosi, …)</v>
          </cell>
          <cell r="N326">
            <v>1600</v>
          </cell>
          <cell r="Q326">
            <v>0.96969696969696972</v>
          </cell>
          <cell r="R326">
            <v>0</v>
          </cell>
          <cell r="S326">
            <v>53.333333333333336</v>
          </cell>
          <cell r="U326" t="str">
            <v>no fornitore</v>
          </cell>
        </row>
        <row r="327">
          <cell r="A327">
            <v>326</v>
          </cell>
          <cell r="B327" t="str">
            <v>Perlo</v>
          </cell>
          <cell r="C327" t="str">
            <v>Fiat 244 restyling</v>
          </cell>
          <cell r="D327" t="str">
            <v>L4</v>
          </cell>
          <cell r="E327" t="str">
            <v>On-going</v>
          </cell>
          <cell r="F327">
            <v>2003</v>
          </cell>
          <cell r="G327" t="str">
            <v>XXX</v>
          </cell>
          <cell r="H327" t="str">
            <v>Adattamenti MMI L4</v>
          </cell>
          <cell r="N327">
            <v>600</v>
          </cell>
          <cell r="Q327">
            <v>0.36363636363636365</v>
          </cell>
          <cell r="R327">
            <v>0</v>
          </cell>
          <cell r="S327">
            <v>20</v>
          </cell>
          <cell r="U327" t="str">
            <v>WIPRO</v>
          </cell>
          <cell r="AK327">
            <v>50</v>
          </cell>
          <cell r="AM327" t="str">
            <v>Pelleri</v>
          </cell>
          <cell r="AN327" t="str">
            <v>Garrone</v>
          </cell>
        </row>
        <row r="328">
          <cell r="A328">
            <v>327</v>
          </cell>
          <cell r="B328" t="str">
            <v>Perlo</v>
          </cell>
          <cell r="C328" t="str">
            <v>Fiat 244 restyling</v>
          </cell>
          <cell r="D328" t="str">
            <v>L1/L2/L3</v>
          </cell>
          <cell r="E328" t="str">
            <v>On-going</v>
          </cell>
          <cell r="F328">
            <v>2003</v>
          </cell>
          <cell r="G328" t="str">
            <v>XXX</v>
          </cell>
          <cell r="H328" t="str">
            <v>Adattamenti MMI dot matrix</v>
          </cell>
          <cell r="N328">
            <v>900</v>
          </cell>
          <cell r="Q328">
            <v>0.54545454545454541</v>
          </cell>
          <cell r="R328">
            <v>0</v>
          </cell>
          <cell r="S328">
            <v>29.999999999999996</v>
          </cell>
          <cell r="U328" t="str">
            <v>no fornitore</v>
          </cell>
        </row>
        <row r="329">
          <cell r="A329">
            <v>328</v>
          </cell>
          <cell r="B329" t="str">
            <v>Perlo</v>
          </cell>
          <cell r="C329" t="str">
            <v>Fiat 244 restyling</v>
          </cell>
          <cell r="D329" t="str">
            <v>L4</v>
          </cell>
          <cell r="E329" t="str">
            <v>On-going</v>
          </cell>
          <cell r="F329">
            <v>2003</v>
          </cell>
          <cell r="G329" t="str">
            <v>XXX</v>
          </cell>
          <cell r="H329" t="str">
            <v>Integrazione L4</v>
          </cell>
          <cell r="N329">
            <v>900</v>
          </cell>
          <cell r="Q329">
            <v>0.54545454545454541</v>
          </cell>
          <cell r="R329">
            <v>0</v>
          </cell>
          <cell r="S329">
            <v>29.999999999999996</v>
          </cell>
          <cell r="U329" t="str">
            <v>no fornitore</v>
          </cell>
        </row>
        <row r="330">
          <cell r="A330">
            <v>329</v>
          </cell>
          <cell r="B330" t="str">
            <v>Perlo</v>
          </cell>
          <cell r="C330" t="str">
            <v>Fiat 244 restyling</v>
          </cell>
          <cell r="D330" t="str">
            <v>L1/L2/L3</v>
          </cell>
          <cell r="E330" t="str">
            <v>On-going</v>
          </cell>
          <cell r="F330">
            <v>2003</v>
          </cell>
          <cell r="G330" t="str">
            <v>XXX</v>
          </cell>
          <cell r="H330" t="str">
            <v>Validazione L4</v>
          </cell>
          <cell r="N330">
            <v>900</v>
          </cell>
          <cell r="Q330">
            <v>0.54545454545454541</v>
          </cell>
          <cell r="R330">
            <v>0</v>
          </cell>
          <cell r="S330">
            <v>29.999999999999996</v>
          </cell>
          <cell r="U330" t="str">
            <v>no fornitore</v>
          </cell>
        </row>
        <row r="331">
          <cell r="A331">
            <v>330</v>
          </cell>
          <cell r="B331" t="str">
            <v>Perlo</v>
          </cell>
          <cell r="C331" t="str">
            <v>Fiat 244 restyling</v>
          </cell>
          <cell r="D331" t="str">
            <v>L4</v>
          </cell>
          <cell r="E331" t="str">
            <v>On-going</v>
          </cell>
          <cell r="F331">
            <v>2003</v>
          </cell>
          <cell r="G331" t="str">
            <v>XXX</v>
          </cell>
          <cell r="H331" t="str">
            <v>Integrazione dot matrix</v>
          </cell>
          <cell r="N331">
            <v>900</v>
          </cell>
          <cell r="Q331">
            <v>0.54545454545454541</v>
          </cell>
          <cell r="R331">
            <v>0</v>
          </cell>
          <cell r="S331">
            <v>29.999999999999996</v>
          </cell>
          <cell r="U331" t="str">
            <v>no fornitore</v>
          </cell>
        </row>
        <row r="332">
          <cell r="A332">
            <v>331</v>
          </cell>
          <cell r="B332" t="str">
            <v>Perlo</v>
          </cell>
          <cell r="C332" t="str">
            <v>Fiat 244 restyling</v>
          </cell>
          <cell r="D332" t="str">
            <v>L1/L2/L3</v>
          </cell>
          <cell r="E332" t="str">
            <v>On-going</v>
          </cell>
          <cell r="F332">
            <v>2003</v>
          </cell>
          <cell r="G332" t="str">
            <v>XXX</v>
          </cell>
          <cell r="H332" t="str">
            <v>Validazione dot matrix</v>
          </cell>
          <cell r="N332">
            <v>900</v>
          </cell>
          <cell r="Q332">
            <v>0.54545454545454541</v>
          </cell>
          <cell r="R332">
            <v>0</v>
          </cell>
          <cell r="S332">
            <v>29.999999999999996</v>
          </cell>
          <cell r="U332" t="str">
            <v>no fornitore</v>
          </cell>
        </row>
        <row r="333">
          <cell r="A333">
            <v>332</v>
          </cell>
          <cell r="B333" t="str">
            <v>Perlo</v>
          </cell>
          <cell r="C333" t="str">
            <v>Fiat 244 restyling</v>
          </cell>
          <cell r="D333" t="str">
            <v>L1/L2/L3/L4</v>
          </cell>
          <cell r="E333" t="str">
            <v>On-going</v>
          </cell>
          <cell r="F333">
            <v>2003</v>
          </cell>
          <cell r="G333" t="str">
            <v>XXX</v>
          </cell>
          <cell r="H333" t="str">
            <v>Gestione progetto</v>
          </cell>
          <cell r="N333">
            <v>800</v>
          </cell>
          <cell r="O333">
            <v>825</v>
          </cell>
          <cell r="Q333">
            <v>0.48484848484848486</v>
          </cell>
          <cell r="R333">
            <v>0</v>
          </cell>
          <cell r="S333">
            <v>26.666666666666668</v>
          </cell>
          <cell r="U333" t="str">
            <v>no fornitore</v>
          </cell>
          <cell r="AW333">
            <v>5</v>
          </cell>
        </row>
        <row r="334">
          <cell r="A334">
            <v>333</v>
          </cell>
          <cell r="B334" t="str">
            <v>Perlo</v>
          </cell>
          <cell r="C334" t="str">
            <v>Fiat 244 restyling</v>
          </cell>
          <cell r="D334" t="str">
            <v>L1/L2/L3/L4</v>
          </cell>
          <cell r="E334" t="str">
            <v>On-going</v>
          </cell>
          <cell r="F334">
            <v>2003</v>
          </cell>
          <cell r="G334" t="str">
            <v>XXX</v>
          </cell>
          <cell r="H334" t="str">
            <v>Testing</v>
          </cell>
          <cell r="P334">
            <v>2200</v>
          </cell>
          <cell r="Q334">
            <v>0</v>
          </cell>
          <cell r="R334">
            <v>1.3333333333333333</v>
          </cell>
          <cell r="S334">
            <v>0</v>
          </cell>
          <cell r="U334" t="str">
            <v>TXT</v>
          </cell>
          <cell r="AK334">
            <v>25</v>
          </cell>
          <cell r="AM334" t="str">
            <v>S. Mo</v>
          </cell>
          <cell r="AN334" t="str">
            <v>Garrone</v>
          </cell>
          <cell r="AS334">
            <v>0.5</v>
          </cell>
          <cell r="AW334">
            <v>2</v>
          </cell>
        </row>
        <row r="335">
          <cell r="A335">
            <v>334</v>
          </cell>
          <cell r="B335" t="str">
            <v>Perlo</v>
          </cell>
          <cell r="C335" t="str">
            <v>Fiat 244 restyling</v>
          </cell>
          <cell r="D335" t="str">
            <v>L1/L2/L3/L4</v>
          </cell>
          <cell r="E335" t="str">
            <v>On-going</v>
          </cell>
          <cell r="F335">
            <v>2003</v>
          </cell>
          <cell r="G335" t="str">
            <v>XXX</v>
          </cell>
          <cell r="H335" t="str">
            <v>Supporto alla presentazione stampa</v>
          </cell>
          <cell r="N335">
            <v>400</v>
          </cell>
          <cell r="Q335">
            <v>0.24242424242424243</v>
          </cell>
          <cell r="R335">
            <v>0</v>
          </cell>
          <cell r="S335">
            <v>13.333333333333334</v>
          </cell>
          <cell r="U335" t="str">
            <v>ADECCO</v>
          </cell>
          <cell r="AM335" t="str">
            <v>Pelleri</v>
          </cell>
          <cell r="AN335" t="str">
            <v>Garrone</v>
          </cell>
          <cell r="AS335">
            <v>20</v>
          </cell>
          <cell r="AW335">
            <v>5</v>
          </cell>
        </row>
        <row r="336">
          <cell r="A336">
            <v>335</v>
          </cell>
          <cell r="B336" t="str">
            <v>Perlo</v>
          </cell>
          <cell r="C336" t="str">
            <v>Fiat 244 restyling</v>
          </cell>
          <cell r="D336" t="str">
            <v>L1/L2/L3/L4</v>
          </cell>
          <cell r="E336" t="str">
            <v>On-going</v>
          </cell>
          <cell r="F336">
            <v>2003</v>
          </cell>
          <cell r="G336" t="str">
            <v>XXX</v>
          </cell>
          <cell r="H336" t="str">
            <v>Supporto al lancio commerciale</v>
          </cell>
          <cell r="N336">
            <v>400</v>
          </cell>
          <cell r="Q336">
            <v>0.24242424242424243</v>
          </cell>
          <cell r="R336">
            <v>0</v>
          </cell>
          <cell r="S336">
            <v>13.333333333333334</v>
          </cell>
          <cell r="U336" t="str">
            <v>ADECCO</v>
          </cell>
          <cell r="AM336" t="str">
            <v>Pelleri</v>
          </cell>
          <cell r="AN336" t="str">
            <v>Garrone</v>
          </cell>
          <cell r="AS336">
            <v>20</v>
          </cell>
          <cell r="AW336">
            <v>5</v>
          </cell>
        </row>
        <row r="337">
          <cell r="A337">
            <v>336</v>
          </cell>
          <cell r="B337" t="str">
            <v>Perlo</v>
          </cell>
          <cell r="C337" t="str">
            <v>Fiat 244 restyling</v>
          </cell>
          <cell r="D337" t="str">
            <v>L4</v>
          </cell>
          <cell r="E337" t="str">
            <v>On-going</v>
          </cell>
          <cell r="F337">
            <v>2003</v>
          </cell>
          <cell r="G337" t="str">
            <v>XXX</v>
          </cell>
          <cell r="H337" t="str">
            <v>Realizzazione prototipi</v>
          </cell>
          <cell r="N337">
            <v>825</v>
          </cell>
          <cell r="Q337">
            <v>0.5</v>
          </cell>
          <cell r="R337">
            <v>0</v>
          </cell>
          <cell r="S337">
            <v>27.5</v>
          </cell>
          <cell r="U337" t="str">
            <v>ALPI</v>
          </cell>
          <cell r="AK337">
            <v>0</v>
          </cell>
          <cell r="AL337">
            <v>40</v>
          </cell>
          <cell r="AM337" t="str">
            <v>Venturino</v>
          </cell>
          <cell r="AN337" t="str">
            <v>Garrone</v>
          </cell>
          <cell r="AS337">
            <v>80</v>
          </cell>
          <cell r="AT337">
            <v>25</v>
          </cell>
          <cell r="AU337">
            <v>15</v>
          </cell>
          <cell r="AV337">
            <v>30</v>
          </cell>
        </row>
        <row r="338">
          <cell r="A338">
            <v>337</v>
          </cell>
          <cell r="B338" t="str">
            <v>Perlo</v>
          </cell>
          <cell r="C338" t="str">
            <v>Fiat 244 restyling</v>
          </cell>
          <cell r="D338" t="str">
            <v>L1/L2/L3</v>
          </cell>
          <cell r="E338" t="str">
            <v>On-going</v>
          </cell>
          <cell r="F338">
            <v>2003</v>
          </cell>
          <cell r="G338" t="str">
            <v>XXX</v>
          </cell>
          <cell r="H338" t="str">
            <v>Realizzazione prototipi</v>
          </cell>
          <cell r="N338">
            <v>825</v>
          </cell>
          <cell r="Q338">
            <v>0.5</v>
          </cell>
          <cell r="R338">
            <v>0</v>
          </cell>
          <cell r="S338">
            <v>27.5</v>
          </cell>
          <cell r="U338" t="str">
            <v>ALPI</v>
          </cell>
          <cell r="AK338">
            <v>0</v>
          </cell>
          <cell r="AL338">
            <v>40</v>
          </cell>
          <cell r="AM338" t="str">
            <v>Venturino</v>
          </cell>
          <cell r="AN338" t="str">
            <v>Garrone</v>
          </cell>
          <cell r="AS338">
            <v>80</v>
          </cell>
          <cell r="AT338">
            <v>25</v>
          </cell>
          <cell r="AU338">
            <v>15</v>
          </cell>
          <cell r="AV338">
            <v>30</v>
          </cell>
        </row>
        <row r="339">
          <cell r="A339">
            <v>338</v>
          </cell>
          <cell r="B339" t="str">
            <v>Perlo</v>
          </cell>
          <cell r="C339" t="str">
            <v>Fiat 244 restyling</v>
          </cell>
          <cell r="D339" t="str">
            <v>L1/L2/L3/L4</v>
          </cell>
          <cell r="E339" t="str">
            <v>On-going</v>
          </cell>
          <cell r="F339">
            <v>2004</v>
          </cell>
          <cell r="G339" t="str">
            <v>XXX</v>
          </cell>
          <cell r="H339" t="str">
            <v>Mantenimento HW</v>
          </cell>
          <cell r="N339">
            <v>330</v>
          </cell>
          <cell r="Q339">
            <v>0.2</v>
          </cell>
          <cell r="R339">
            <v>0</v>
          </cell>
          <cell r="S339">
            <v>11</v>
          </cell>
        </row>
        <row r="340">
          <cell r="A340">
            <v>339</v>
          </cell>
          <cell r="B340" t="str">
            <v>Perlo</v>
          </cell>
          <cell r="C340" t="str">
            <v>Fiat - 244 restyling</v>
          </cell>
          <cell r="D340" t="str">
            <v>L1/L2/L3/L4</v>
          </cell>
          <cell r="E340" t="str">
            <v>On-going</v>
          </cell>
          <cell r="F340">
            <v>2004</v>
          </cell>
          <cell r="G340" t="str">
            <v>XXX</v>
          </cell>
          <cell r="H340" t="str">
            <v>Mantenimento SW</v>
          </cell>
          <cell r="N340">
            <v>800</v>
          </cell>
          <cell r="Q340">
            <v>0.48484848484848486</v>
          </cell>
          <cell r="R340">
            <v>0</v>
          </cell>
          <cell r="S340">
            <v>26.666666666666668</v>
          </cell>
        </row>
        <row r="341">
          <cell r="A341">
            <v>340</v>
          </cell>
          <cell r="B341" t="str">
            <v>Perlo</v>
          </cell>
          <cell r="C341" t="str">
            <v>Fiat - 244 restyling</v>
          </cell>
          <cell r="D341" t="str">
            <v>L1/L2/L3/L4</v>
          </cell>
          <cell r="E341" t="str">
            <v>On-going</v>
          </cell>
          <cell r="F341">
            <v>2004</v>
          </cell>
          <cell r="G341" t="str">
            <v>XXX</v>
          </cell>
          <cell r="H341" t="str">
            <v>Mantenimento MECA / OTTICA</v>
          </cell>
          <cell r="N341">
            <v>413</v>
          </cell>
          <cell r="Q341">
            <v>0.2503030303030303</v>
          </cell>
          <cell r="R341">
            <v>0</v>
          </cell>
          <cell r="S341">
            <v>13.766666666666667</v>
          </cell>
        </row>
        <row r="342">
          <cell r="A342">
            <v>341</v>
          </cell>
          <cell r="B342" t="str">
            <v>Perlo</v>
          </cell>
          <cell r="C342" t="str">
            <v>Fiat - 244 restyling</v>
          </cell>
          <cell r="D342" t="str">
            <v>L1/L2/L3/L4</v>
          </cell>
          <cell r="E342" t="str">
            <v>On-going</v>
          </cell>
          <cell r="F342">
            <v>2004</v>
          </cell>
          <cell r="G342" t="str">
            <v>XXX</v>
          </cell>
          <cell r="H342" t="str">
            <v>Mantenimento Testing</v>
          </cell>
          <cell r="P342">
            <v>413</v>
          </cell>
          <cell r="Q342">
            <v>0</v>
          </cell>
          <cell r="R342">
            <v>0.2503030303030303</v>
          </cell>
          <cell r="S342">
            <v>0</v>
          </cell>
          <cell r="AW342">
            <v>10</v>
          </cell>
        </row>
        <row r="343">
          <cell r="A343">
            <v>342</v>
          </cell>
          <cell r="B343" t="str">
            <v>Perlo</v>
          </cell>
          <cell r="C343" t="str">
            <v>Fiat - 244 restyling</v>
          </cell>
          <cell r="D343" t="str">
            <v>L1/L2/L3/L4</v>
          </cell>
          <cell r="E343" t="str">
            <v>On-going</v>
          </cell>
          <cell r="F343">
            <v>2004</v>
          </cell>
          <cell r="G343" t="str">
            <v>XXX</v>
          </cell>
          <cell r="H343" t="str">
            <v>Mantenimento LSV</v>
          </cell>
          <cell r="P343">
            <v>330</v>
          </cell>
          <cell r="Q343">
            <v>0</v>
          </cell>
          <cell r="R343">
            <v>0.2</v>
          </cell>
          <cell r="S343">
            <v>0</v>
          </cell>
          <cell r="AW343">
            <v>10</v>
          </cell>
        </row>
        <row r="344">
          <cell r="A344">
            <v>343</v>
          </cell>
          <cell r="B344" t="str">
            <v>Perlo</v>
          </cell>
          <cell r="C344" t="str">
            <v>Fiat - 244 restyling</v>
          </cell>
          <cell r="D344" t="str">
            <v>L1/L2/L3/L4</v>
          </cell>
          <cell r="E344" t="str">
            <v>On-going</v>
          </cell>
          <cell r="F344">
            <v>2004</v>
          </cell>
          <cell r="G344" t="str">
            <v>XXX</v>
          </cell>
          <cell r="H344" t="str">
            <v>Migliorie con proventi</v>
          </cell>
          <cell r="N344">
            <v>2000</v>
          </cell>
          <cell r="Q344">
            <v>1.2121212121212122</v>
          </cell>
          <cell r="R344">
            <v>0</v>
          </cell>
          <cell r="S344">
            <v>66.666666666666671</v>
          </cell>
          <cell r="AK344">
            <v>155</v>
          </cell>
          <cell r="AR344">
            <v>265</v>
          </cell>
        </row>
        <row r="345">
          <cell r="A345">
            <v>344</v>
          </cell>
          <cell r="B345" t="str">
            <v>Perlo</v>
          </cell>
          <cell r="C345" t="str">
            <v>Fiat - 244 restyling</v>
          </cell>
          <cell r="D345" t="str">
            <v>L1/L2/L3/L4</v>
          </cell>
          <cell r="E345" t="str">
            <v>On-going</v>
          </cell>
          <cell r="F345">
            <v>2005</v>
          </cell>
          <cell r="G345" t="str">
            <v>XXX</v>
          </cell>
          <cell r="H345" t="str">
            <v>Migliorie con proventi</v>
          </cell>
          <cell r="N345">
            <v>3300</v>
          </cell>
          <cell r="Q345">
            <v>2</v>
          </cell>
          <cell r="R345">
            <v>0</v>
          </cell>
          <cell r="S345">
            <v>110</v>
          </cell>
          <cell r="AK345">
            <v>155</v>
          </cell>
          <cell r="AR345">
            <v>265</v>
          </cell>
          <cell r="AW345">
            <v>20</v>
          </cell>
        </row>
        <row r="346">
          <cell r="A346">
            <v>345</v>
          </cell>
          <cell r="B346" t="str">
            <v>Perlo</v>
          </cell>
          <cell r="C346" t="str">
            <v>Nuovo progetto_1</v>
          </cell>
          <cell r="D346" t="str">
            <v>L1/L2/L3/L4</v>
          </cell>
          <cell r="E346" t="str">
            <v>In prospettiva</v>
          </cell>
          <cell r="F346">
            <v>2006</v>
          </cell>
          <cell r="G346" t="str">
            <v>XXX</v>
          </cell>
          <cell r="H346" t="str">
            <v>sviluppo nuovo progetto</v>
          </cell>
          <cell r="N346">
            <v>22900</v>
          </cell>
          <cell r="P346">
            <v>2500</v>
          </cell>
          <cell r="Q346">
            <v>13.878787878787879</v>
          </cell>
          <cell r="R346">
            <v>1.5151515151515151</v>
          </cell>
          <cell r="S346">
            <v>763.33333333333337</v>
          </cell>
          <cell r="AW346">
            <v>20</v>
          </cell>
        </row>
        <row r="347">
          <cell r="A347">
            <v>346</v>
          </cell>
          <cell r="B347" t="str">
            <v>Perlo</v>
          </cell>
          <cell r="C347" t="str">
            <v>Nuovo progetto_2</v>
          </cell>
          <cell r="D347" t="str">
            <v>L1/L2/L3/L4</v>
          </cell>
          <cell r="E347" t="str">
            <v>In prospettiva</v>
          </cell>
          <cell r="F347">
            <v>2006</v>
          </cell>
          <cell r="G347" t="str">
            <v>XXX</v>
          </cell>
          <cell r="H347" t="str">
            <v>sviluppo nuovo progetto</v>
          </cell>
          <cell r="N347">
            <v>22900</v>
          </cell>
          <cell r="P347">
            <v>2500</v>
          </cell>
          <cell r="Q347">
            <v>13.878787878787879</v>
          </cell>
          <cell r="R347">
            <v>1.5151515151515151</v>
          </cell>
          <cell r="S347">
            <v>763.33333333333337</v>
          </cell>
          <cell r="AW347">
            <v>20</v>
          </cell>
        </row>
        <row r="348">
          <cell r="A348">
            <v>347</v>
          </cell>
          <cell r="B348" t="str">
            <v>Perlo</v>
          </cell>
          <cell r="C348" t="str">
            <v>Fiat - 244 restyling</v>
          </cell>
          <cell r="D348" t="str">
            <v>L1/L2/L3/L4</v>
          </cell>
          <cell r="E348" t="str">
            <v>On-going</v>
          </cell>
          <cell r="F348">
            <v>2006</v>
          </cell>
          <cell r="G348" t="str">
            <v>XXX</v>
          </cell>
          <cell r="H348" t="str">
            <v>Migliorie con proventi</v>
          </cell>
          <cell r="N348">
            <v>3300</v>
          </cell>
          <cell r="Q348">
            <v>2</v>
          </cell>
          <cell r="R348">
            <v>0</v>
          </cell>
          <cell r="S348">
            <v>110</v>
          </cell>
          <cell r="AK348">
            <v>155</v>
          </cell>
          <cell r="AR348">
            <v>265</v>
          </cell>
        </row>
        <row r="349">
          <cell r="A349">
            <v>348</v>
          </cell>
          <cell r="B349" t="str">
            <v>Dallan</v>
          </cell>
          <cell r="C349" t="str">
            <v>Trasversale-843</v>
          </cell>
          <cell r="D349" t="str">
            <v>L3/L2/L1</v>
          </cell>
          <cell r="E349" t="str">
            <v>In sviluppo</v>
          </cell>
          <cell r="F349">
            <v>2002</v>
          </cell>
          <cell r="G349" t="str">
            <v>501008S</v>
          </cell>
          <cell r="H349" t="str">
            <v>MMI relativo a Compact Flash reader L3</v>
          </cell>
          <cell r="I349" t="str">
            <v>A</v>
          </cell>
          <cell r="J349" t="str">
            <v>A</v>
          </cell>
          <cell r="K349">
            <v>118800</v>
          </cell>
          <cell r="L349" t="str">
            <v>2002-03</v>
          </cell>
          <cell r="M349" t="str">
            <v xml:space="preserve"> </v>
          </cell>
          <cell r="N349">
            <v>458.33333333333337</v>
          </cell>
          <cell r="Q349">
            <v>0.27777777777777779</v>
          </cell>
          <cell r="R349">
            <v>0</v>
          </cell>
          <cell r="S349">
            <v>12.944444444444445</v>
          </cell>
          <cell r="T349">
            <v>0</v>
          </cell>
          <cell r="U349" t="str">
            <v>no fornitore</v>
          </cell>
          <cell r="V349" t="str">
            <v>n.a.</v>
          </cell>
          <cell r="W349" t="str">
            <v xml:space="preserve"> </v>
          </cell>
          <cell r="X349">
            <v>1</v>
          </cell>
          <cell r="Y349">
            <v>1</v>
          </cell>
          <cell r="Z349">
            <v>1</v>
          </cell>
          <cell r="AA349">
            <v>1</v>
          </cell>
          <cell r="AB349">
            <v>1</v>
          </cell>
          <cell r="AC349">
            <v>1</v>
          </cell>
          <cell r="AD349">
            <v>1</v>
          </cell>
          <cell r="AE349">
            <v>1</v>
          </cell>
          <cell r="AF349">
            <v>1</v>
          </cell>
          <cell r="AG349">
            <v>1</v>
          </cell>
          <cell r="AH349">
            <v>1</v>
          </cell>
          <cell r="AI349">
            <v>1</v>
          </cell>
          <cell r="AJ349">
            <v>12</v>
          </cell>
          <cell r="AK349" t="str">
            <v xml:space="preserve"> </v>
          </cell>
          <cell r="AL349">
            <v>0</v>
          </cell>
        </row>
        <row r="350">
          <cell r="A350">
            <v>349</v>
          </cell>
          <cell r="B350" t="str">
            <v>Dallan</v>
          </cell>
          <cell r="C350" t="str">
            <v>Trasversale-166</v>
          </cell>
          <cell r="D350" t="str">
            <v>L4</v>
          </cell>
          <cell r="E350" t="str">
            <v>In sviluppo</v>
          </cell>
          <cell r="F350">
            <v>2002</v>
          </cell>
          <cell r="G350" t="str">
            <v>550033S</v>
          </cell>
          <cell r="H350" t="str">
            <v>Adattamento MMI per L4 (tasti+CDC)</v>
          </cell>
          <cell r="I350" t="str">
            <v>A</v>
          </cell>
          <cell r="J350" t="str">
            <v>A</v>
          </cell>
          <cell r="K350">
            <v>118800</v>
          </cell>
          <cell r="L350" t="str">
            <v>2002-03</v>
          </cell>
          <cell r="M350" t="str">
            <v xml:space="preserve"> 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 t="str">
            <v>WIPRO</v>
          </cell>
          <cell r="V350" t="str">
            <v xml:space="preserve"> </v>
          </cell>
          <cell r="W350" t="str">
            <v xml:space="preserve"> </v>
          </cell>
          <cell r="X350">
            <v>1</v>
          </cell>
          <cell r="Y350">
            <v>1</v>
          </cell>
          <cell r="Z350">
            <v>1</v>
          </cell>
          <cell r="AJ350">
            <v>3</v>
          </cell>
          <cell r="AK350">
            <v>57</v>
          </cell>
          <cell r="AL350">
            <v>0</v>
          </cell>
          <cell r="AM350" t="str">
            <v>Pelleri</v>
          </cell>
          <cell r="AN350" t="str">
            <v>Garrone</v>
          </cell>
        </row>
        <row r="351">
          <cell r="A351">
            <v>350</v>
          </cell>
          <cell r="B351" t="str">
            <v>Dallan</v>
          </cell>
          <cell r="C351" t="str">
            <v>Trasversale-839</v>
          </cell>
          <cell r="D351" t="str">
            <v>L3/L1</v>
          </cell>
          <cell r="E351" t="str">
            <v>In sviluppo</v>
          </cell>
          <cell r="F351">
            <v>2002</v>
          </cell>
          <cell r="G351" t="str">
            <v>550032S</v>
          </cell>
          <cell r="H351" t="str">
            <v>Adattamento MMI per L3 (tasti+CDC)</v>
          </cell>
          <cell r="I351" t="str">
            <v>A</v>
          </cell>
          <cell r="J351" t="str">
            <v>A</v>
          </cell>
          <cell r="K351">
            <v>118800</v>
          </cell>
          <cell r="L351" t="str">
            <v>2002-03</v>
          </cell>
          <cell r="M351" t="str">
            <v xml:space="preserve"> </v>
          </cell>
          <cell r="N351">
            <v>916.66666666666674</v>
          </cell>
          <cell r="Q351">
            <v>0.55555555555555558</v>
          </cell>
          <cell r="R351">
            <v>0</v>
          </cell>
          <cell r="S351">
            <v>25.888888888888889</v>
          </cell>
          <cell r="T351">
            <v>0</v>
          </cell>
          <cell r="U351" t="str">
            <v>no fornitore</v>
          </cell>
          <cell r="V351" t="str">
            <v>n.a.</v>
          </cell>
          <cell r="W351" t="str">
            <v xml:space="preserve"> </v>
          </cell>
          <cell r="X351">
            <v>1</v>
          </cell>
          <cell r="Y351">
            <v>1</v>
          </cell>
          <cell r="Z351">
            <v>1</v>
          </cell>
          <cell r="AA351">
            <v>1</v>
          </cell>
          <cell r="AB351">
            <v>1</v>
          </cell>
          <cell r="AC351">
            <v>1</v>
          </cell>
          <cell r="AD351">
            <v>1</v>
          </cell>
          <cell r="AE351">
            <v>1</v>
          </cell>
          <cell r="AF351">
            <v>1</v>
          </cell>
          <cell r="AG351">
            <v>1</v>
          </cell>
          <cell r="AH351">
            <v>1</v>
          </cell>
          <cell r="AI351">
            <v>1</v>
          </cell>
          <cell r="AJ351">
            <v>12</v>
          </cell>
          <cell r="AK351" t="str">
            <v xml:space="preserve"> </v>
          </cell>
          <cell r="AL351">
            <v>0</v>
          </cell>
        </row>
        <row r="352">
          <cell r="A352">
            <v>351</v>
          </cell>
          <cell r="B352" t="str">
            <v>Dallan</v>
          </cell>
          <cell r="C352" t="str">
            <v>Trasversale-843</v>
          </cell>
          <cell r="D352" t="str">
            <v>L4</v>
          </cell>
          <cell r="E352" t="str">
            <v>In sviluppo</v>
          </cell>
          <cell r="F352">
            <v>2002</v>
          </cell>
          <cell r="G352" t="str">
            <v>501008S</v>
          </cell>
          <cell r="H352" t="str">
            <v>MMI adattamento LCD da 7" a 6.5"</v>
          </cell>
          <cell r="I352" t="str">
            <v>A</v>
          </cell>
          <cell r="J352" t="str">
            <v>A</v>
          </cell>
          <cell r="K352">
            <v>118800</v>
          </cell>
          <cell r="L352" t="str">
            <v>2002-03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 t="str">
            <v>WIPRO</v>
          </cell>
          <cell r="V352" t="str">
            <v xml:space="preserve"> </v>
          </cell>
          <cell r="W352" t="str">
            <v xml:space="preserve"> </v>
          </cell>
          <cell r="X352">
            <v>1</v>
          </cell>
          <cell r="Y352">
            <v>1</v>
          </cell>
          <cell r="Z352">
            <v>1</v>
          </cell>
          <cell r="AJ352">
            <v>3</v>
          </cell>
          <cell r="AK352">
            <v>64</v>
          </cell>
          <cell r="AL352">
            <v>0</v>
          </cell>
          <cell r="AM352" t="str">
            <v>Pelleri</v>
          </cell>
          <cell r="AN352" t="str">
            <v>Garrone</v>
          </cell>
          <cell r="AO352" t="str">
            <v>anno/uomo</v>
          </cell>
          <cell r="AP352">
            <v>0.96969696969696972</v>
          </cell>
        </row>
        <row r="353">
          <cell r="A353">
            <v>352</v>
          </cell>
          <cell r="B353" t="str">
            <v>Dallan</v>
          </cell>
          <cell r="C353" t="str">
            <v>Trasversale-843</v>
          </cell>
          <cell r="D353" t="str">
            <v>L4</v>
          </cell>
          <cell r="E353" t="str">
            <v>In sviluppo</v>
          </cell>
          <cell r="F353">
            <v>2002</v>
          </cell>
          <cell r="G353" t="str">
            <v>501008S</v>
          </cell>
          <cell r="H353" t="str">
            <v>Miglioria navigazione L4 step 1</v>
          </cell>
          <cell r="I353" t="str">
            <v>A</v>
          </cell>
          <cell r="J353" t="str">
            <v>A</v>
          </cell>
          <cell r="K353">
            <v>118800</v>
          </cell>
          <cell r="L353" t="str">
            <v>2002-03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 t="str">
            <v>WIPRO</v>
          </cell>
          <cell r="V353" t="str">
            <v xml:space="preserve"> </v>
          </cell>
          <cell r="W353" t="str">
            <v xml:space="preserve"> </v>
          </cell>
          <cell r="X353">
            <v>1</v>
          </cell>
          <cell r="Y353">
            <v>1</v>
          </cell>
          <cell r="Z353">
            <v>1</v>
          </cell>
          <cell r="AJ353">
            <v>3</v>
          </cell>
          <cell r="AK353">
            <v>50</v>
          </cell>
          <cell r="AL353">
            <v>0</v>
          </cell>
          <cell r="AM353" t="str">
            <v>Pelleri</v>
          </cell>
          <cell r="AN353" t="str">
            <v>Garrone</v>
          </cell>
          <cell r="AO353" t="str">
            <v>anno/uomo</v>
          </cell>
          <cell r="AP353">
            <v>0.75757575757575757</v>
          </cell>
          <cell r="AQ353" t="str">
            <v>SI</v>
          </cell>
          <cell r="AR353">
            <v>50</v>
          </cell>
        </row>
        <row r="354">
          <cell r="A354">
            <v>353</v>
          </cell>
          <cell r="B354" t="str">
            <v>Dallan</v>
          </cell>
          <cell r="C354" t="str">
            <v>Trasversale-843</v>
          </cell>
          <cell r="D354" t="str">
            <v>L4</v>
          </cell>
          <cell r="E354" t="str">
            <v>In sviluppo</v>
          </cell>
          <cell r="F354">
            <v>2002</v>
          </cell>
          <cell r="G354" t="str">
            <v>501008S</v>
          </cell>
          <cell r="H354" t="str">
            <v>Miglioria navigazione L4 step 2</v>
          </cell>
          <cell r="I354" t="str">
            <v>A</v>
          </cell>
          <cell r="J354" t="str">
            <v>A</v>
          </cell>
          <cell r="K354">
            <v>118800</v>
          </cell>
          <cell r="L354" t="str">
            <v>2002-03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 t="str">
            <v>WIPRO</v>
          </cell>
          <cell r="V354" t="str">
            <v xml:space="preserve"> </v>
          </cell>
          <cell r="W354" t="str">
            <v xml:space="preserve"> </v>
          </cell>
          <cell r="X354">
            <v>1</v>
          </cell>
          <cell r="Y354">
            <v>1</v>
          </cell>
          <cell r="Z354">
            <v>1</v>
          </cell>
          <cell r="AJ354">
            <v>3</v>
          </cell>
          <cell r="AK354">
            <v>50</v>
          </cell>
          <cell r="AL354">
            <v>0</v>
          </cell>
          <cell r="AM354" t="str">
            <v>Pelleri</v>
          </cell>
          <cell r="AN354" t="str">
            <v>Garrone</v>
          </cell>
          <cell r="AO354" t="str">
            <v>anno/uomo</v>
          </cell>
          <cell r="AP354">
            <v>0.75757575757575757</v>
          </cell>
          <cell r="AQ354" t="str">
            <v>SI</v>
          </cell>
          <cell r="AR354">
            <v>50</v>
          </cell>
        </row>
        <row r="355">
          <cell r="A355">
            <v>354</v>
          </cell>
          <cell r="B355" t="str">
            <v>Dallan</v>
          </cell>
          <cell r="C355" t="str">
            <v>Trasversale-843</v>
          </cell>
          <cell r="D355" t="str">
            <v>L4</v>
          </cell>
          <cell r="E355" t="str">
            <v>In sviluppo</v>
          </cell>
          <cell r="F355">
            <v>2002</v>
          </cell>
          <cell r="G355" t="str">
            <v>501008S</v>
          </cell>
          <cell r="H355" t="str">
            <v>MMI agenda unica L4</v>
          </cell>
          <cell r="I355" t="str">
            <v>A</v>
          </cell>
          <cell r="J355" t="str">
            <v>A</v>
          </cell>
          <cell r="K355">
            <v>118800</v>
          </cell>
          <cell r="L355" t="str">
            <v>2002-03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 t="str">
            <v>WIPRO</v>
          </cell>
          <cell r="V355" t="str">
            <v xml:space="preserve"> </v>
          </cell>
          <cell r="W355" t="str">
            <v xml:space="preserve"> </v>
          </cell>
          <cell r="X355">
            <v>1</v>
          </cell>
          <cell r="Y355">
            <v>1</v>
          </cell>
          <cell r="Z355">
            <v>1</v>
          </cell>
          <cell r="AJ355">
            <v>3</v>
          </cell>
          <cell r="AK355">
            <v>100</v>
          </cell>
          <cell r="AL355">
            <v>0</v>
          </cell>
          <cell r="AM355" t="str">
            <v>Pelleri</v>
          </cell>
          <cell r="AN355" t="str">
            <v>Garrone</v>
          </cell>
          <cell r="AO355" t="str">
            <v>anno/uomo</v>
          </cell>
          <cell r="AP355">
            <v>1.5151515151515151</v>
          </cell>
          <cell r="AQ355" t="str">
            <v>si</v>
          </cell>
          <cell r="AR355">
            <v>100</v>
          </cell>
        </row>
        <row r="356">
          <cell r="A356">
            <v>355</v>
          </cell>
          <cell r="B356" t="str">
            <v>Dallan</v>
          </cell>
          <cell r="C356" t="str">
            <v>Trasversale-843</v>
          </cell>
          <cell r="D356" t="str">
            <v>L4</v>
          </cell>
          <cell r="E356" t="str">
            <v>In sviluppo</v>
          </cell>
          <cell r="F356">
            <v>2002</v>
          </cell>
          <cell r="G356" t="str">
            <v>501008S</v>
          </cell>
          <cell r="H356" t="str">
            <v>Manutenzione MMI L4</v>
          </cell>
          <cell r="I356" t="str">
            <v>A</v>
          </cell>
          <cell r="J356" t="str">
            <v>A</v>
          </cell>
          <cell r="K356">
            <v>118800</v>
          </cell>
          <cell r="L356" t="str">
            <v>2002-03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 t="str">
            <v>WIPRO</v>
          </cell>
          <cell r="V356" t="str">
            <v xml:space="preserve"> </v>
          </cell>
          <cell r="W356" t="str">
            <v xml:space="preserve"> </v>
          </cell>
          <cell r="X356">
            <v>1</v>
          </cell>
          <cell r="Y356">
            <v>1</v>
          </cell>
          <cell r="Z356">
            <v>1</v>
          </cell>
          <cell r="AJ356">
            <v>3</v>
          </cell>
          <cell r="AK356">
            <v>45</v>
          </cell>
          <cell r="AL356">
            <v>0</v>
          </cell>
          <cell r="AM356" t="str">
            <v>Pelleri</v>
          </cell>
          <cell r="AN356" t="str">
            <v>Garrone</v>
          </cell>
          <cell r="AO356" t="str">
            <v>anno/uomo</v>
          </cell>
          <cell r="AP356">
            <v>0.68181818181818177</v>
          </cell>
          <cell r="AQ356" t="str">
            <v>si</v>
          </cell>
          <cell r="AR356">
            <v>45</v>
          </cell>
        </row>
        <row r="357">
          <cell r="A357">
            <v>356</v>
          </cell>
          <cell r="B357" t="str">
            <v>Dallan</v>
          </cell>
          <cell r="C357" t="str">
            <v>Trasversale-843</v>
          </cell>
          <cell r="D357" t="str">
            <v>L4</v>
          </cell>
          <cell r="E357" t="str">
            <v>In sviluppo</v>
          </cell>
          <cell r="F357">
            <v>2002</v>
          </cell>
          <cell r="G357" t="str">
            <v>501008S</v>
          </cell>
          <cell r="H357" t="str">
            <v>MMI gestione 13 lingue</v>
          </cell>
          <cell r="I357" t="str">
            <v>A</v>
          </cell>
          <cell r="J357" t="str">
            <v>A</v>
          </cell>
          <cell r="K357">
            <v>118800</v>
          </cell>
          <cell r="L357" t="str">
            <v>2002-03</v>
          </cell>
          <cell r="N357">
            <v>1375</v>
          </cell>
          <cell r="Q357">
            <v>0.83333333333333337</v>
          </cell>
          <cell r="R357">
            <v>0</v>
          </cell>
          <cell r="S357">
            <v>38.833333333333336</v>
          </cell>
          <cell r="T357">
            <v>0</v>
          </cell>
          <cell r="U357" t="str">
            <v>WIPRO</v>
          </cell>
          <cell r="V357" t="str">
            <v xml:space="preserve"> </v>
          </cell>
          <cell r="W357" t="str">
            <v xml:space="preserve"> </v>
          </cell>
          <cell r="X357">
            <v>1</v>
          </cell>
          <cell r="Y357">
            <v>1</v>
          </cell>
          <cell r="Z357">
            <v>1</v>
          </cell>
          <cell r="AJ357">
            <v>3</v>
          </cell>
          <cell r="AK357">
            <v>10</v>
          </cell>
          <cell r="AL357">
            <v>0</v>
          </cell>
          <cell r="AM357" t="str">
            <v>Pelleri</v>
          </cell>
          <cell r="AN357" t="str">
            <v>Garrone</v>
          </cell>
          <cell r="AO357" t="str">
            <v>anno/uomo</v>
          </cell>
          <cell r="AP357">
            <v>0.15151515151515152</v>
          </cell>
          <cell r="AQ357" t="str">
            <v>si</v>
          </cell>
          <cell r="AR357">
            <v>65</v>
          </cell>
        </row>
        <row r="358">
          <cell r="A358">
            <v>357</v>
          </cell>
          <cell r="B358" t="str">
            <v>Dallan</v>
          </cell>
          <cell r="C358" t="str">
            <v>Trasversale-843</v>
          </cell>
          <cell r="D358" t="str">
            <v>L4/L3</v>
          </cell>
          <cell r="E358" t="str">
            <v>In sviluppo</v>
          </cell>
          <cell r="F358">
            <v>2002</v>
          </cell>
          <cell r="G358" t="str">
            <v>501008S</v>
          </cell>
          <cell r="H358" t="str">
            <v xml:space="preserve">Protocollo ACP </v>
          </cell>
          <cell r="I358" t="str">
            <v>A</v>
          </cell>
          <cell r="J358" t="str">
            <v>A</v>
          </cell>
          <cell r="K358">
            <v>118800</v>
          </cell>
          <cell r="L358" t="str">
            <v>2002-03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 t="str">
            <v>VIASAT/MOTOROLA</v>
          </cell>
          <cell r="V358" t="str">
            <v xml:space="preserve"> </v>
          </cell>
          <cell r="W358" t="str">
            <v xml:space="preserve"> </v>
          </cell>
          <cell r="X358">
            <v>1</v>
          </cell>
          <cell r="Y358">
            <v>1</v>
          </cell>
          <cell r="Z358">
            <v>1</v>
          </cell>
          <cell r="AJ358">
            <v>3</v>
          </cell>
          <cell r="AK358">
            <v>60</v>
          </cell>
          <cell r="AL358">
            <v>0</v>
          </cell>
          <cell r="AM358" t="str">
            <v>Pelleri</v>
          </cell>
          <cell r="AN358" t="str">
            <v>Garrone</v>
          </cell>
          <cell r="AO358" t="str">
            <v>anno/uomo</v>
          </cell>
          <cell r="AP358">
            <v>0.90909090909090906</v>
          </cell>
          <cell r="AQ358" t="str">
            <v>si</v>
          </cell>
          <cell r="AR358">
            <v>60</v>
          </cell>
        </row>
        <row r="359">
          <cell r="A359">
            <v>358</v>
          </cell>
          <cell r="B359" t="str">
            <v>Dallan</v>
          </cell>
          <cell r="C359" t="str">
            <v>Trasversale-BMPV</v>
          </cell>
          <cell r="D359" t="str">
            <v>L4</v>
          </cell>
          <cell r="E359" t="str">
            <v>In sviluppo</v>
          </cell>
          <cell r="F359">
            <v>2002</v>
          </cell>
          <cell r="G359" t="str">
            <v>550060S</v>
          </cell>
          <cell r="H359" t="str">
            <v>TV Tuner</v>
          </cell>
          <cell r="I359" t="str">
            <v>A</v>
          </cell>
          <cell r="J359" t="str">
            <v>A</v>
          </cell>
          <cell r="K359">
            <v>118800</v>
          </cell>
          <cell r="L359" t="str">
            <v>2002-03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 t="str">
            <v>WIPRO</v>
          </cell>
          <cell r="V359" t="str">
            <v xml:space="preserve"> </v>
          </cell>
          <cell r="W359" t="str">
            <v xml:space="preserve"> </v>
          </cell>
          <cell r="X359">
            <v>1</v>
          </cell>
          <cell r="Y359">
            <v>1</v>
          </cell>
          <cell r="Z359">
            <v>1</v>
          </cell>
          <cell r="AJ359">
            <v>3</v>
          </cell>
          <cell r="AK359">
            <v>50</v>
          </cell>
          <cell r="AL359">
            <v>0</v>
          </cell>
          <cell r="AM359" t="str">
            <v>Pelleri</v>
          </cell>
          <cell r="AN359" t="str">
            <v>Garrone</v>
          </cell>
          <cell r="AO359" t="str">
            <v>anno/uomo</v>
          </cell>
          <cell r="AP359">
            <v>0.75757575757575757</v>
          </cell>
          <cell r="AQ359" t="str">
            <v>si</v>
          </cell>
          <cell r="AR359">
            <v>50</v>
          </cell>
        </row>
        <row r="360">
          <cell r="A360">
            <v>359</v>
          </cell>
          <cell r="B360" t="str">
            <v>Dallan</v>
          </cell>
          <cell r="C360" t="str">
            <v>Trasversale-843</v>
          </cell>
          <cell r="D360" t="str">
            <v>L3/L2</v>
          </cell>
          <cell r="E360" t="str">
            <v>In sviluppo</v>
          </cell>
          <cell r="F360">
            <v>2002</v>
          </cell>
          <cell r="G360" t="str">
            <v>501008S</v>
          </cell>
          <cell r="H360" t="str">
            <v>Miglioria navigazione L3 step 1</v>
          </cell>
          <cell r="I360" t="str">
            <v>A</v>
          </cell>
          <cell r="J360" t="str">
            <v>A</v>
          </cell>
          <cell r="K360">
            <v>118800</v>
          </cell>
          <cell r="L360" t="str">
            <v>2002-03</v>
          </cell>
          <cell r="N360">
            <v>458.33333333333337</v>
          </cell>
          <cell r="Q360">
            <v>0.27777777777777779</v>
          </cell>
          <cell r="R360">
            <v>0</v>
          </cell>
          <cell r="S360">
            <v>12.944444444444445</v>
          </cell>
          <cell r="T360">
            <v>0</v>
          </cell>
          <cell r="U360" t="str">
            <v>no fornitore</v>
          </cell>
          <cell r="V360" t="str">
            <v>n.a.</v>
          </cell>
          <cell r="W360" t="str">
            <v xml:space="preserve"> </v>
          </cell>
          <cell r="X360">
            <v>1</v>
          </cell>
          <cell r="Y360">
            <v>1</v>
          </cell>
          <cell r="Z360">
            <v>1</v>
          </cell>
          <cell r="AA360">
            <v>1</v>
          </cell>
          <cell r="AB360">
            <v>1</v>
          </cell>
          <cell r="AC360">
            <v>1</v>
          </cell>
          <cell r="AD360">
            <v>1</v>
          </cell>
          <cell r="AE360">
            <v>1</v>
          </cell>
          <cell r="AF360">
            <v>1</v>
          </cell>
          <cell r="AG360">
            <v>1</v>
          </cell>
          <cell r="AH360">
            <v>1</v>
          </cell>
          <cell r="AI360">
            <v>1</v>
          </cell>
          <cell r="AJ360">
            <v>12</v>
          </cell>
          <cell r="AK360" t="str">
            <v xml:space="preserve"> </v>
          </cell>
          <cell r="AL360">
            <v>0</v>
          </cell>
          <cell r="AO360" t="str">
            <v>anno/uomo</v>
          </cell>
          <cell r="AP360" t="e">
            <v>#VALUE!</v>
          </cell>
          <cell r="AQ360" t="str">
            <v>SI</v>
          </cell>
          <cell r="AR360">
            <v>50</v>
          </cell>
        </row>
        <row r="361">
          <cell r="A361">
            <v>360</v>
          </cell>
          <cell r="B361" t="str">
            <v>Dallan</v>
          </cell>
          <cell r="C361" t="str">
            <v>Trasversale-843</v>
          </cell>
          <cell r="D361" t="str">
            <v>L3/L2</v>
          </cell>
          <cell r="E361" t="str">
            <v>In sviluppo</v>
          </cell>
          <cell r="F361">
            <v>2002</v>
          </cell>
          <cell r="G361" t="str">
            <v>501008S</v>
          </cell>
          <cell r="H361" t="str">
            <v>Miglioria navigazione L3 step 2</v>
          </cell>
          <cell r="I361" t="str">
            <v>A</v>
          </cell>
          <cell r="J361" t="str">
            <v>A</v>
          </cell>
          <cell r="K361">
            <v>118800</v>
          </cell>
          <cell r="L361" t="str">
            <v>2002-03</v>
          </cell>
          <cell r="N361">
            <v>458.33333333333337</v>
          </cell>
          <cell r="Q361">
            <v>0.27777777777777779</v>
          </cell>
          <cell r="R361">
            <v>0</v>
          </cell>
          <cell r="S361">
            <v>12.944444444444445</v>
          </cell>
          <cell r="T361">
            <v>0</v>
          </cell>
          <cell r="U361" t="str">
            <v>no fornitore</v>
          </cell>
          <cell r="V361" t="str">
            <v>n.a.</v>
          </cell>
          <cell r="W361" t="str">
            <v xml:space="preserve"> </v>
          </cell>
          <cell r="X361">
            <v>1</v>
          </cell>
          <cell r="Y361">
            <v>1</v>
          </cell>
          <cell r="Z361">
            <v>1</v>
          </cell>
          <cell r="AA361">
            <v>1</v>
          </cell>
          <cell r="AB361">
            <v>1</v>
          </cell>
          <cell r="AC361">
            <v>1</v>
          </cell>
          <cell r="AD361">
            <v>1</v>
          </cell>
          <cell r="AE361">
            <v>1</v>
          </cell>
          <cell r="AF361">
            <v>1</v>
          </cell>
          <cell r="AG361">
            <v>1</v>
          </cell>
          <cell r="AH361">
            <v>1</v>
          </cell>
          <cell r="AI361">
            <v>1</v>
          </cell>
          <cell r="AJ361">
            <v>12</v>
          </cell>
          <cell r="AK361" t="str">
            <v xml:space="preserve"> </v>
          </cell>
          <cell r="AL361">
            <v>0</v>
          </cell>
          <cell r="AO361" t="str">
            <v>anno/uomo</v>
          </cell>
          <cell r="AP361" t="e">
            <v>#VALUE!</v>
          </cell>
          <cell r="AQ361" t="str">
            <v>SI</v>
          </cell>
          <cell r="AR361">
            <v>50</v>
          </cell>
        </row>
        <row r="362">
          <cell r="A362">
            <v>361</v>
          </cell>
          <cell r="B362" t="str">
            <v>Dallan</v>
          </cell>
          <cell r="C362" t="str">
            <v>Trasversale-843</v>
          </cell>
          <cell r="D362" t="str">
            <v>L3/L2/L1</v>
          </cell>
          <cell r="E362" t="str">
            <v>In sviluppo</v>
          </cell>
          <cell r="F362">
            <v>2002</v>
          </cell>
          <cell r="G362" t="str">
            <v>501008S</v>
          </cell>
          <cell r="H362" t="str">
            <v>MMI agenda unica L3</v>
          </cell>
          <cell r="I362" t="str">
            <v>A</v>
          </cell>
          <cell r="J362" t="str">
            <v>A</v>
          </cell>
          <cell r="K362">
            <v>118800</v>
          </cell>
          <cell r="L362" t="str">
            <v>2002-03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 t="str">
            <v>WIPRO</v>
          </cell>
          <cell r="V362" t="str">
            <v xml:space="preserve"> </v>
          </cell>
          <cell r="W362" t="str">
            <v xml:space="preserve"> </v>
          </cell>
          <cell r="X362">
            <v>1</v>
          </cell>
          <cell r="Y362">
            <v>1</v>
          </cell>
          <cell r="Z362">
            <v>1</v>
          </cell>
          <cell r="AJ362">
            <v>3</v>
          </cell>
          <cell r="AK362">
            <v>57</v>
          </cell>
          <cell r="AL362">
            <v>0</v>
          </cell>
          <cell r="AM362" t="str">
            <v>Pelleri</v>
          </cell>
          <cell r="AN362" t="str">
            <v>Garrone</v>
          </cell>
          <cell r="AO362" t="str">
            <v>anno/uomo</v>
          </cell>
          <cell r="AP362">
            <v>0.86363636363636365</v>
          </cell>
          <cell r="AQ362" t="str">
            <v>si</v>
          </cell>
          <cell r="AR362">
            <v>57</v>
          </cell>
        </row>
        <row r="363">
          <cell r="A363">
            <v>362</v>
          </cell>
          <cell r="B363" t="str">
            <v>Dallan</v>
          </cell>
          <cell r="C363" t="str">
            <v>Trasversale-843</v>
          </cell>
          <cell r="D363" t="str">
            <v>L3/L2/L1</v>
          </cell>
          <cell r="E363" t="str">
            <v>In sviluppo</v>
          </cell>
          <cell r="F363">
            <v>2002</v>
          </cell>
          <cell r="G363" t="str">
            <v>501008S</v>
          </cell>
          <cell r="H363" t="str">
            <v>Manutenzione MMI L3</v>
          </cell>
          <cell r="I363" t="str">
            <v>A</v>
          </cell>
          <cell r="J363" t="str">
            <v>A</v>
          </cell>
          <cell r="K363">
            <v>118800</v>
          </cell>
          <cell r="L363" t="str">
            <v>2002-03</v>
          </cell>
          <cell r="Q363">
            <v>0</v>
          </cell>
          <cell r="R363">
            <v>0</v>
          </cell>
          <cell r="S363">
            <v>0</v>
          </cell>
          <cell r="T363">
            <v>0</v>
          </cell>
          <cell r="U363" t="str">
            <v>WIPRO</v>
          </cell>
          <cell r="V363" t="str">
            <v xml:space="preserve"> </v>
          </cell>
          <cell r="W363" t="str">
            <v xml:space="preserve"> </v>
          </cell>
          <cell r="X363">
            <v>1</v>
          </cell>
          <cell r="Y363">
            <v>1</v>
          </cell>
          <cell r="Z363">
            <v>1</v>
          </cell>
          <cell r="AJ363">
            <v>3</v>
          </cell>
          <cell r="AK363">
            <v>100</v>
          </cell>
          <cell r="AL363">
            <v>0</v>
          </cell>
          <cell r="AM363" t="str">
            <v>Pelleri</v>
          </cell>
          <cell r="AN363" t="str">
            <v>Garrone</v>
          </cell>
          <cell r="AO363" t="str">
            <v>anno/uomo</v>
          </cell>
          <cell r="AP363">
            <v>1.5151515151515151</v>
          </cell>
        </row>
        <row r="364">
          <cell r="A364">
            <v>363</v>
          </cell>
          <cell r="B364" t="str">
            <v>Dallan</v>
          </cell>
          <cell r="C364" t="str">
            <v>Trasversale-843</v>
          </cell>
          <cell r="D364" t="str">
            <v>L3/L2/L1</v>
          </cell>
          <cell r="E364" t="str">
            <v>In sviluppo</v>
          </cell>
          <cell r="F364">
            <v>2002</v>
          </cell>
          <cell r="G364" t="str">
            <v>501008S</v>
          </cell>
          <cell r="H364" t="str">
            <v>MMI gestione 13 lingue</v>
          </cell>
          <cell r="I364" t="str">
            <v>A</v>
          </cell>
          <cell r="J364" t="str">
            <v>A</v>
          </cell>
          <cell r="K364">
            <v>118800</v>
          </cell>
          <cell r="L364" t="str">
            <v>2002-03</v>
          </cell>
          <cell r="N364">
            <v>1375</v>
          </cell>
          <cell r="Q364">
            <v>0.83333333333333337</v>
          </cell>
          <cell r="R364">
            <v>0</v>
          </cell>
          <cell r="S364">
            <v>38.833333333333336</v>
          </cell>
          <cell r="T364">
            <v>0</v>
          </cell>
          <cell r="U364" t="str">
            <v>WIPRO</v>
          </cell>
          <cell r="V364" t="str">
            <v xml:space="preserve"> </v>
          </cell>
          <cell r="W364" t="str">
            <v xml:space="preserve"> </v>
          </cell>
          <cell r="X364">
            <v>1</v>
          </cell>
          <cell r="Y364">
            <v>1</v>
          </cell>
          <cell r="Z364">
            <v>1</v>
          </cell>
          <cell r="AJ364">
            <v>3</v>
          </cell>
          <cell r="AK364">
            <v>10</v>
          </cell>
          <cell r="AL364">
            <v>0</v>
          </cell>
          <cell r="AM364" t="str">
            <v>Pelleri</v>
          </cell>
          <cell r="AN364" t="str">
            <v>Garrone</v>
          </cell>
          <cell r="AO364" t="str">
            <v>anno/uomo</v>
          </cell>
          <cell r="AP364">
            <v>0.15151515151515152</v>
          </cell>
          <cell r="AQ364" t="str">
            <v>si</v>
          </cell>
          <cell r="AR364">
            <v>65</v>
          </cell>
        </row>
        <row r="365">
          <cell r="A365">
            <v>364</v>
          </cell>
          <cell r="B365" t="str">
            <v>Dallan</v>
          </cell>
          <cell r="C365" t="str">
            <v>Trasversale-CMPV</v>
          </cell>
          <cell r="D365" t="str">
            <v>L4/L3/L2/L1</v>
          </cell>
          <cell r="E365" t="str">
            <v>In sviluppo</v>
          </cell>
          <cell r="F365">
            <v>2002</v>
          </cell>
          <cell r="G365" t="str">
            <v>5yxxzS</v>
          </cell>
          <cell r="H365" t="str">
            <v>MMI Funzioni TTS, Telenav/Teled, Corridoio nav, Estensione VR</v>
          </cell>
          <cell r="I365" t="str">
            <v>B</v>
          </cell>
          <cell r="J365" t="str">
            <v>B</v>
          </cell>
          <cell r="K365">
            <v>26600</v>
          </cell>
          <cell r="L365">
            <v>2003</v>
          </cell>
          <cell r="M365" t="str">
            <v xml:space="preserve"> 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 t="str">
            <v>WIPRO</v>
          </cell>
          <cell r="V365" t="str">
            <v xml:space="preserve"> </v>
          </cell>
          <cell r="W365" t="str">
            <v xml:space="preserve"> </v>
          </cell>
          <cell r="X365">
            <v>1</v>
          </cell>
          <cell r="Y365">
            <v>1</v>
          </cell>
          <cell r="Z365">
            <v>1</v>
          </cell>
          <cell r="AJ365">
            <v>3</v>
          </cell>
          <cell r="AK365">
            <v>100</v>
          </cell>
          <cell r="AL365">
            <v>0</v>
          </cell>
          <cell r="AM365" t="str">
            <v>Pelleri</v>
          </cell>
          <cell r="AN365" t="str">
            <v>Garrone</v>
          </cell>
          <cell r="AQ365" t="str">
            <v>SI</v>
          </cell>
        </row>
        <row r="366">
          <cell r="A366">
            <v>365</v>
          </cell>
          <cell r="B366" t="str">
            <v>Dallan</v>
          </cell>
          <cell r="C366" t="str">
            <v>Trasversale-843</v>
          </cell>
          <cell r="D366" t="str">
            <v>L4/L3/L2/L1</v>
          </cell>
          <cell r="E366" t="str">
            <v>In sviluppo</v>
          </cell>
          <cell r="F366">
            <v>2002</v>
          </cell>
          <cell r="G366" t="str">
            <v>501008S</v>
          </cell>
          <cell r="H366" t="str">
            <v>MP3 manutenzione S.O.</v>
          </cell>
          <cell r="I366" t="str">
            <v>A</v>
          </cell>
          <cell r="J366" t="str">
            <v>A</v>
          </cell>
          <cell r="K366">
            <v>118800</v>
          </cell>
          <cell r="L366" t="str">
            <v>2002-03</v>
          </cell>
          <cell r="M366" t="str">
            <v xml:space="preserve"> 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 t="str">
            <v>WINDRIVER</v>
          </cell>
          <cell r="V366" t="str">
            <v xml:space="preserve"> </v>
          </cell>
          <cell r="W366" t="str">
            <v xml:space="preserve"> </v>
          </cell>
          <cell r="X366">
            <v>1</v>
          </cell>
          <cell r="Y366">
            <v>1</v>
          </cell>
          <cell r="Z366">
            <v>1</v>
          </cell>
          <cell r="AJ366">
            <v>3</v>
          </cell>
          <cell r="AK366">
            <v>35</v>
          </cell>
          <cell r="AL366">
            <v>0</v>
          </cell>
          <cell r="AM366" t="str">
            <v>Pelleri</v>
          </cell>
          <cell r="AN366" t="str">
            <v>Garrone</v>
          </cell>
        </row>
        <row r="367">
          <cell r="A367">
            <v>366</v>
          </cell>
          <cell r="B367" t="str">
            <v>Dallan</v>
          </cell>
          <cell r="C367" t="str">
            <v>Trasversale-843</v>
          </cell>
          <cell r="D367" t="str">
            <v>L4</v>
          </cell>
          <cell r="E367" t="str">
            <v>In sviluppo</v>
          </cell>
          <cell r="F367">
            <v>2002</v>
          </cell>
          <cell r="G367" t="str">
            <v>501008S</v>
          </cell>
          <cell r="H367" t="str">
            <v>SW frontali x tutte le applicazioni L4</v>
          </cell>
          <cell r="I367" t="str">
            <v>A</v>
          </cell>
          <cell r="J367" t="str">
            <v>A</v>
          </cell>
          <cell r="K367">
            <v>118800</v>
          </cell>
          <cell r="L367" t="str">
            <v>2002-03</v>
          </cell>
          <cell r="M367" t="str">
            <v xml:space="preserve"> 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 t="str">
            <v>ESDA</v>
          </cell>
          <cell r="V367" t="str">
            <v xml:space="preserve"> </v>
          </cell>
          <cell r="W367" t="str">
            <v xml:space="preserve"> </v>
          </cell>
          <cell r="X367">
            <v>1</v>
          </cell>
          <cell r="Y367">
            <v>1</v>
          </cell>
          <cell r="Z367">
            <v>1</v>
          </cell>
          <cell r="AJ367">
            <v>3</v>
          </cell>
          <cell r="AK367">
            <v>35</v>
          </cell>
          <cell r="AL367">
            <v>0</v>
          </cell>
          <cell r="AM367" t="str">
            <v>Masotti</v>
          </cell>
          <cell r="AN367" t="str">
            <v>Garrone</v>
          </cell>
        </row>
        <row r="368">
          <cell r="A368">
            <v>367</v>
          </cell>
          <cell r="B368" t="str">
            <v>Dallan</v>
          </cell>
          <cell r="C368" t="str">
            <v>Trasversale-843</v>
          </cell>
          <cell r="D368" t="str">
            <v>L3/L2/L1</v>
          </cell>
          <cell r="E368" t="str">
            <v>In sviluppo</v>
          </cell>
          <cell r="F368">
            <v>2002</v>
          </cell>
          <cell r="G368" t="str">
            <v>501008S</v>
          </cell>
          <cell r="H368" t="str">
            <v>SW frontali x tutte le applicazioni L3</v>
          </cell>
          <cell r="I368" t="str">
            <v>A</v>
          </cell>
          <cell r="J368" t="str">
            <v>A</v>
          </cell>
          <cell r="K368">
            <v>118800</v>
          </cell>
          <cell r="L368" t="str">
            <v>2002-03</v>
          </cell>
          <cell r="M368" t="str">
            <v xml:space="preserve"> 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 t="str">
            <v>ESDA</v>
          </cell>
          <cell r="V368" t="str">
            <v xml:space="preserve"> </v>
          </cell>
          <cell r="W368" t="str">
            <v xml:space="preserve"> </v>
          </cell>
          <cell r="X368">
            <v>1</v>
          </cell>
          <cell r="Y368">
            <v>1</v>
          </cell>
          <cell r="Z368">
            <v>1</v>
          </cell>
          <cell r="AJ368">
            <v>3</v>
          </cell>
          <cell r="AK368">
            <v>57</v>
          </cell>
          <cell r="AL368">
            <v>0</v>
          </cell>
          <cell r="AM368" t="str">
            <v>Masotti</v>
          </cell>
          <cell r="AN368" t="str">
            <v>Garrone</v>
          </cell>
        </row>
        <row r="369">
          <cell r="A369">
            <v>368</v>
          </cell>
          <cell r="B369" t="str">
            <v>Dallan</v>
          </cell>
          <cell r="C369" t="str">
            <v>Trasversale-843</v>
          </cell>
          <cell r="D369" t="str">
            <v>L4/L3/L2/L1</v>
          </cell>
          <cell r="E369" t="str">
            <v>In sviluppo</v>
          </cell>
          <cell r="F369">
            <v>2002</v>
          </cell>
          <cell r="G369" t="str">
            <v>501008S</v>
          </cell>
          <cell r="H369" t="str">
            <v>Text to speech x tutte le applicazioni</v>
          </cell>
          <cell r="I369" t="str">
            <v>A</v>
          </cell>
          <cell r="J369" t="str">
            <v>A</v>
          </cell>
          <cell r="K369">
            <v>118800</v>
          </cell>
          <cell r="L369" t="str">
            <v>2002-03</v>
          </cell>
          <cell r="M369" t="str">
            <v xml:space="preserve"> 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 t="str">
            <v>ELAN</v>
          </cell>
          <cell r="V369" t="str">
            <v xml:space="preserve"> </v>
          </cell>
          <cell r="W369" t="str">
            <v xml:space="preserve"> </v>
          </cell>
          <cell r="X369">
            <v>1</v>
          </cell>
          <cell r="Y369">
            <v>1</v>
          </cell>
          <cell r="Z369">
            <v>1</v>
          </cell>
          <cell r="AJ369">
            <v>3</v>
          </cell>
          <cell r="AK369">
            <v>96.5</v>
          </cell>
          <cell r="AL369">
            <v>0</v>
          </cell>
          <cell r="AM369" t="str">
            <v>Di Pede</v>
          </cell>
          <cell r="AN369" t="str">
            <v>Garrone</v>
          </cell>
          <cell r="AQ369" t="str">
            <v>SI</v>
          </cell>
        </row>
        <row r="370">
          <cell r="A370">
            <v>369</v>
          </cell>
          <cell r="B370" t="str">
            <v>Dallan</v>
          </cell>
          <cell r="C370" t="str">
            <v>Trasversale-CMPV</v>
          </cell>
          <cell r="D370" t="str">
            <v>L4/L3/L2/L1</v>
          </cell>
          <cell r="E370" t="str">
            <v>In sviluppo</v>
          </cell>
          <cell r="F370">
            <v>2002</v>
          </cell>
          <cell r="G370" t="str">
            <v>5yxxzS</v>
          </cell>
          <cell r="H370" t="str">
            <v>Estensione comandi vocali</v>
          </cell>
          <cell r="I370" t="str">
            <v>B</v>
          </cell>
          <cell r="J370" t="str">
            <v>B</v>
          </cell>
          <cell r="K370">
            <v>26600</v>
          </cell>
          <cell r="L370">
            <v>2003</v>
          </cell>
          <cell r="M370" t="str">
            <v xml:space="preserve"> 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 t="str">
            <v>PHILIPS</v>
          </cell>
          <cell r="V370" t="str">
            <v xml:space="preserve"> </v>
          </cell>
          <cell r="W370" t="str">
            <v xml:space="preserve"> </v>
          </cell>
          <cell r="X370">
            <v>1</v>
          </cell>
          <cell r="Y370">
            <v>1</v>
          </cell>
          <cell r="Z370">
            <v>1</v>
          </cell>
          <cell r="AA370">
            <v>1</v>
          </cell>
          <cell r="AB370">
            <v>1</v>
          </cell>
          <cell r="AC370">
            <v>1</v>
          </cell>
          <cell r="AD370">
            <v>1</v>
          </cell>
          <cell r="AI370" t="str">
            <v xml:space="preserve"> </v>
          </cell>
          <cell r="AJ370">
            <v>7</v>
          </cell>
          <cell r="AK370">
            <v>305</v>
          </cell>
          <cell r="AL370">
            <v>0</v>
          </cell>
          <cell r="AM370" t="str">
            <v>Timossi</v>
          </cell>
          <cell r="AN370" t="str">
            <v>Garrone</v>
          </cell>
          <cell r="AQ370" t="str">
            <v>SI</v>
          </cell>
        </row>
        <row r="371">
          <cell r="A371">
            <v>370</v>
          </cell>
          <cell r="B371" t="str">
            <v>Dallan</v>
          </cell>
          <cell r="C371" t="str">
            <v>Maserati</v>
          </cell>
          <cell r="D371" t="str">
            <v>L4</v>
          </cell>
          <cell r="E371" t="str">
            <v>On-going</v>
          </cell>
          <cell r="F371">
            <v>2002</v>
          </cell>
          <cell r="G371" t="str">
            <v>501619S</v>
          </cell>
          <cell r="H371" t="str">
            <v>MMI Manutenzione releases software</v>
          </cell>
          <cell r="I371" t="str">
            <v>A</v>
          </cell>
          <cell r="J371" t="str">
            <v>A</v>
          </cell>
          <cell r="K371">
            <v>3098.741394536919</v>
          </cell>
          <cell r="L371">
            <v>2001</v>
          </cell>
          <cell r="M371" t="str">
            <v xml:space="preserve"> 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 t="str">
            <v>WIPRO</v>
          </cell>
          <cell r="V371" t="str">
            <v xml:space="preserve"> </v>
          </cell>
          <cell r="W371" t="str">
            <v xml:space="preserve"> </v>
          </cell>
          <cell r="X371">
            <v>1</v>
          </cell>
          <cell r="Y371">
            <v>1</v>
          </cell>
          <cell r="Z371">
            <v>1</v>
          </cell>
          <cell r="AA371">
            <v>1</v>
          </cell>
          <cell r="AB371">
            <v>1</v>
          </cell>
          <cell r="AC371">
            <v>1</v>
          </cell>
          <cell r="AD371">
            <v>1</v>
          </cell>
          <cell r="AE371">
            <v>1</v>
          </cell>
          <cell r="AF371">
            <v>1</v>
          </cell>
          <cell r="AG371">
            <v>1</v>
          </cell>
          <cell r="AH371">
            <v>1</v>
          </cell>
          <cell r="AI371">
            <v>1</v>
          </cell>
          <cell r="AJ371">
            <v>12</v>
          </cell>
          <cell r="AK371">
            <v>50</v>
          </cell>
          <cell r="AL371">
            <v>0</v>
          </cell>
          <cell r="AM371" t="str">
            <v>Pelleri</v>
          </cell>
          <cell r="AN371" t="str">
            <v>Garrone</v>
          </cell>
          <cell r="AQ371" t="str">
            <v>SI</v>
          </cell>
        </row>
        <row r="372">
          <cell r="A372">
            <v>371</v>
          </cell>
          <cell r="B372" t="str">
            <v>Dallan</v>
          </cell>
          <cell r="C372" t="str">
            <v>Maserati</v>
          </cell>
          <cell r="D372" t="str">
            <v>L4</v>
          </cell>
          <cell r="E372" t="str">
            <v>On-going</v>
          </cell>
          <cell r="F372">
            <v>2002</v>
          </cell>
          <cell r="G372" t="str">
            <v>501619S</v>
          </cell>
          <cell r="H372" t="str">
            <v>Upgrade e mantenimento HW</v>
          </cell>
          <cell r="I372" t="str">
            <v>A</v>
          </cell>
          <cell r="J372" t="str">
            <v>A</v>
          </cell>
          <cell r="K372">
            <v>3098.741394536919</v>
          </cell>
          <cell r="L372">
            <v>2001</v>
          </cell>
          <cell r="M372" t="str">
            <v xml:space="preserve"> </v>
          </cell>
          <cell r="N372">
            <v>1375</v>
          </cell>
          <cell r="Q372">
            <v>0.83333333333333337</v>
          </cell>
          <cell r="R372">
            <v>0</v>
          </cell>
          <cell r="S372">
            <v>38.833333333333336</v>
          </cell>
          <cell r="T372">
            <v>0</v>
          </cell>
          <cell r="U372" t="str">
            <v>SOFTECO</v>
          </cell>
          <cell r="V372" t="str">
            <v>n.a.</v>
          </cell>
          <cell r="W372" t="str">
            <v xml:space="preserve"> </v>
          </cell>
          <cell r="X372">
            <v>1</v>
          </cell>
          <cell r="Y372">
            <v>1</v>
          </cell>
          <cell r="Z372">
            <v>1</v>
          </cell>
          <cell r="AA372">
            <v>1</v>
          </cell>
          <cell r="AB372">
            <v>1</v>
          </cell>
          <cell r="AC372">
            <v>1</v>
          </cell>
          <cell r="AJ372">
            <v>6</v>
          </cell>
          <cell r="AK372">
            <v>0</v>
          </cell>
          <cell r="AL372">
            <v>50</v>
          </cell>
          <cell r="AM372" t="str">
            <v>Pelleri</v>
          </cell>
          <cell r="AN372" t="str">
            <v>Biondi/Garrone</v>
          </cell>
          <cell r="AS372">
            <v>10</v>
          </cell>
          <cell r="AW372">
            <v>2</v>
          </cell>
        </row>
        <row r="373">
          <cell r="A373">
            <v>372</v>
          </cell>
          <cell r="B373" t="str">
            <v>Dallan</v>
          </cell>
          <cell r="C373" t="str">
            <v>Maserati</v>
          </cell>
          <cell r="D373" t="str">
            <v>L4</v>
          </cell>
          <cell r="E373" t="str">
            <v>On-going</v>
          </cell>
          <cell r="F373">
            <v>2002</v>
          </cell>
          <cell r="G373" t="str">
            <v>501619P</v>
          </cell>
          <cell r="H373" t="str">
            <v>Realizzazione prototipi</v>
          </cell>
          <cell r="I373" t="str">
            <v>A</v>
          </cell>
          <cell r="J373" t="str">
            <v>A</v>
          </cell>
          <cell r="K373">
            <v>3098.741394536919</v>
          </cell>
          <cell r="L373">
            <v>2001</v>
          </cell>
          <cell r="M373" t="str">
            <v xml:space="preserve"> </v>
          </cell>
          <cell r="N373">
            <v>50</v>
          </cell>
          <cell r="Q373">
            <v>3.0303030303030304E-2</v>
          </cell>
          <cell r="R373">
            <v>0</v>
          </cell>
          <cell r="S373">
            <v>1.4121212121212121</v>
          </cell>
          <cell r="T373">
            <v>0</v>
          </cell>
          <cell r="V373" t="str">
            <v>n.a.</v>
          </cell>
          <cell r="W373" t="str">
            <v xml:space="preserve"> </v>
          </cell>
          <cell r="X373">
            <v>1</v>
          </cell>
          <cell r="Y373">
            <v>1</v>
          </cell>
          <cell r="Z373">
            <v>1</v>
          </cell>
          <cell r="AA373">
            <v>1</v>
          </cell>
          <cell r="AB373">
            <v>1</v>
          </cell>
          <cell r="AC373">
            <v>1</v>
          </cell>
          <cell r="AJ373">
            <v>6</v>
          </cell>
          <cell r="AK373">
            <v>0</v>
          </cell>
          <cell r="AS373">
            <v>10</v>
          </cell>
          <cell r="AT373">
            <v>5</v>
          </cell>
        </row>
        <row r="374">
          <cell r="A374">
            <v>373</v>
          </cell>
          <cell r="B374" t="str">
            <v>Dallan</v>
          </cell>
          <cell r="C374" t="str">
            <v>Trasversale-843</v>
          </cell>
          <cell r="D374" t="str">
            <v>L4/L3/L2/L1</v>
          </cell>
          <cell r="E374" t="str">
            <v>In sviluppo</v>
          </cell>
          <cell r="F374">
            <v>2002</v>
          </cell>
          <cell r="G374" t="str">
            <v>501008S</v>
          </cell>
          <cell r="H374" t="str">
            <v>Traduzioni, registrazione voci (in comune con Perlo?)</v>
          </cell>
          <cell r="I374" t="str">
            <v>A</v>
          </cell>
          <cell r="J374" t="str">
            <v>A</v>
          </cell>
          <cell r="K374">
            <v>118800</v>
          </cell>
          <cell r="L374" t="str">
            <v>2002-03</v>
          </cell>
          <cell r="M374" t="str">
            <v xml:space="preserve"> 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 t="str">
            <v>PENTENERO</v>
          </cell>
          <cell r="V374" t="str">
            <v xml:space="preserve"> </v>
          </cell>
          <cell r="W374" t="str">
            <v xml:space="preserve"> </v>
          </cell>
          <cell r="X374">
            <v>1</v>
          </cell>
          <cell r="Y374">
            <v>1</v>
          </cell>
          <cell r="Z374">
            <v>1</v>
          </cell>
          <cell r="AA374">
            <v>1</v>
          </cell>
          <cell r="AB374">
            <v>1</v>
          </cell>
          <cell r="AC374">
            <v>1</v>
          </cell>
          <cell r="AD374">
            <v>1</v>
          </cell>
          <cell r="AE374">
            <v>1</v>
          </cell>
          <cell r="AF374">
            <v>1</v>
          </cell>
          <cell r="AG374">
            <v>1</v>
          </cell>
          <cell r="AH374">
            <v>1</v>
          </cell>
          <cell r="AI374">
            <v>1</v>
          </cell>
          <cell r="AJ374">
            <v>12</v>
          </cell>
          <cell r="AK374">
            <v>30</v>
          </cell>
          <cell r="AL374">
            <v>0</v>
          </cell>
          <cell r="AM374" t="str">
            <v>Minella</v>
          </cell>
          <cell r="AN374" t="str">
            <v>Biondi</v>
          </cell>
        </row>
        <row r="375">
          <cell r="A375">
            <v>374</v>
          </cell>
          <cell r="B375" t="str">
            <v>Dallan</v>
          </cell>
          <cell r="C375" t="str">
            <v>Trasversale-843</v>
          </cell>
          <cell r="D375" t="str">
            <v>L4/L3/L2/L1</v>
          </cell>
          <cell r="E375" t="str">
            <v>In sviluppo</v>
          </cell>
          <cell r="F375">
            <v>2002</v>
          </cell>
          <cell r="G375" t="str">
            <v>501008S</v>
          </cell>
          <cell r="H375" t="str">
            <v xml:space="preserve">Chiusura contratto TECNOCAD </v>
          </cell>
          <cell r="I375" t="str">
            <v>A</v>
          </cell>
          <cell r="J375" t="str">
            <v>A</v>
          </cell>
          <cell r="K375">
            <v>118800</v>
          </cell>
          <cell r="L375" t="str">
            <v>2002-03</v>
          </cell>
          <cell r="M375" t="str">
            <v xml:space="preserve"> 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 t="str">
            <v>TECNOCAD</v>
          </cell>
          <cell r="V375" t="str">
            <v xml:space="preserve"> </v>
          </cell>
          <cell r="W375" t="str">
            <v xml:space="preserve"> </v>
          </cell>
          <cell r="X375">
            <v>1</v>
          </cell>
          <cell r="AJ375">
            <v>1</v>
          </cell>
          <cell r="AK375">
            <v>29.2</v>
          </cell>
          <cell r="AL375">
            <v>0</v>
          </cell>
          <cell r="AM375" t="str">
            <v>Di Pede</v>
          </cell>
          <cell r="AN375" t="str">
            <v>Garrone</v>
          </cell>
        </row>
        <row r="376">
          <cell r="A376">
            <v>375</v>
          </cell>
          <cell r="B376" t="str">
            <v>Dallan</v>
          </cell>
          <cell r="C376" t="str">
            <v>Trasversale-839</v>
          </cell>
          <cell r="D376" t="str">
            <v>L4/L3/L1</v>
          </cell>
          <cell r="E376" t="str">
            <v>In sviluppo</v>
          </cell>
          <cell r="F376">
            <v>2002</v>
          </cell>
          <cell r="G376" t="str">
            <v>550032S</v>
          </cell>
          <cell r="H376" t="str">
            <v xml:space="preserve">Chiusura contratto TECNOCAD </v>
          </cell>
          <cell r="I376" t="str">
            <v>A</v>
          </cell>
          <cell r="J376" t="str">
            <v>A</v>
          </cell>
          <cell r="K376">
            <v>118800</v>
          </cell>
          <cell r="L376" t="str">
            <v>2002-03</v>
          </cell>
          <cell r="M376" t="str">
            <v xml:space="preserve"> 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 t="str">
            <v>TECNOCAD</v>
          </cell>
          <cell r="V376" t="str">
            <v xml:space="preserve"> </v>
          </cell>
          <cell r="W376" t="str">
            <v xml:space="preserve"> </v>
          </cell>
          <cell r="X376">
            <v>1</v>
          </cell>
          <cell r="AJ376">
            <v>1</v>
          </cell>
          <cell r="AK376">
            <v>22.68</v>
          </cell>
          <cell r="AL376">
            <v>0</v>
          </cell>
          <cell r="AM376" t="str">
            <v>Di Pede</v>
          </cell>
          <cell r="AN376" t="str">
            <v>Garrone</v>
          </cell>
        </row>
        <row r="377">
          <cell r="A377">
            <v>376</v>
          </cell>
          <cell r="B377" t="str">
            <v>Dallan</v>
          </cell>
          <cell r="C377" t="str">
            <v>Trasversale-169</v>
          </cell>
          <cell r="D377" t="str">
            <v>L4/L3/L2/L1</v>
          </cell>
          <cell r="E377" t="str">
            <v>In sviluppo</v>
          </cell>
          <cell r="F377">
            <v>2002</v>
          </cell>
          <cell r="G377" t="str">
            <v>550031S</v>
          </cell>
          <cell r="H377" t="str">
            <v xml:space="preserve">Chiusura contratto TECNOCAD </v>
          </cell>
          <cell r="I377" t="str">
            <v>A</v>
          </cell>
          <cell r="J377" t="str">
            <v>A</v>
          </cell>
          <cell r="K377">
            <v>118800</v>
          </cell>
          <cell r="L377" t="str">
            <v>2002-03</v>
          </cell>
          <cell r="M377" t="str">
            <v xml:space="preserve"> 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 t="str">
            <v>TECNOCAD</v>
          </cell>
          <cell r="V377" t="str">
            <v xml:space="preserve"> </v>
          </cell>
          <cell r="W377" t="str">
            <v xml:space="preserve"> </v>
          </cell>
          <cell r="X377">
            <v>1</v>
          </cell>
          <cell r="AJ377">
            <v>1</v>
          </cell>
          <cell r="AK377">
            <v>15.75</v>
          </cell>
          <cell r="AL377">
            <v>0</v>
          </cell>
          <cell r="AM377" t="str">
            <v>Di Pede</v>
          </cell>
          <cell r="AN377" t="str">
            <v>Garrone</v>
          </cell>
        </row>
        <row r="378">
          <cell r="A378">
            <v>377</v>
          </cell>
          <cell r="B378" t="str">
            <v>Dallan</v>
          </cell>
          <cell r="C378" t="str">
            <v>Trasversale-166</v>
          </cell>
          <cell r="D378" t="str">
            <v>L4</v>
          </cell>
          <cell r="E378" t="str">
            <v>In sviluppo</v>
          </cell>
          <cell r="F378">
            <v>2002</v>
          </cell>
          <cell r="G378" t="str">
            <v>550033S</v>
          </cell>
          <cell r="H378" t="str">
            <v xml:space="preserve">Chiusura contratto TECNOCAD </v>
          </cell>
          <cell r="I378" t="str">
            <v>A</v>
          </cell>
          <cell r="J378" t="str">
            <v>A</v>
          </cell>
          <cell r="K378">
            <v>118800</v>
          </cell>
          <cell r="L378" t="str">
            <v>2002-03</v>
          </cell>
          <cell r="M378" t="str">
            <v xml:space="preserve"> 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 t="str">
            <v>TECNOCAD</v>
          </cell>
          <cell r="V378" t="str">
            <v xml:space="preserve"> </v>
          </cell>
          <cell r="W378" t="str">
            <v xml:space="preserve"> </v>
          </cell>
          <cell r="X378">
            <v>1</v>
          </cell>
          <cell r="Y378">
            <v>1</v>
          </cell>
          <cell r="Z378">
            <v>1</v>
          </cell>
          <cell r="AJ378">
            <v>3</v>
          </cell>
          <cell r="AK378">
            <v>123.95</v>
          </cell>
          <cell r="AL378">
            <v>0</v>
          </cell>
          <cell r="AM378" t="str">
            <v>Di Pede</v>
          </cell>
          <cell r="AN378" t="str">
            <v>Garrone</v>
          </cell>
        </row>
        <row r="379">
          <cell r="A379">
            <v>378</v>
          </cell>
          <cell r="B379" t="str">
            <v>Dallan</v>
          </cell>
          <cell r="C379" t="str">
            <v>Trasversale-BMPV</v>
          </cell>
          <cell r="D379" t="str">
            <v>L4/L3/L2/L1</v>
          </cell>
          <cell r="E379" t="str">
            <v>In sviluppo</v>
          </cell>
          <cell r="F379">
            <v>2002</v>
          </cell>
          <cell r="G379" t="str">
            <v>550060S</v>
          </cell>
          <cell r="H379" t="str">
            <v xml:space="preserve">Chiusura contratto TECNOCAD </v>
          </cell>
          <cell r="I379" t="str">
            <v>A</v>
          </cell>
          <cell r="J379" t="str">
            <v>A</v>
          </cell>
          <cell r="K379">
            <v>118800</v>
          </cell>
          <cell r="L379" t="str">
            <v>2002-03</v>
          </cell>
          <cell r="M379" t="str">
            <v xml:space="preserve"> 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 t="str">
            <v>TECNOCAD</v>
          </cell>
          <cell r="V379" t="str">
            <v xml:space="preserve"> </v>
          </cell>
          <cell r="W379" t="str">
            <v xml:space="preserve"> </v>
          </cell>
          <cell r="X379">
            <v>1</v>
          </cell>
          <cell r="Y379">
            <v>1</v>
          </cell>
          <cell r="AJ379">
            <v>2</v>
          </cell>
          <cell r="AK379">
            <v>31.55</v>
          </cell>
          <cell r="AL379">
            <v>0</v>
          </cell>
          <cell r="AM379" t="str">
            <v>Di Pede</v>
          </cell>
          <cell r="AN379" t="str">
            <v>Garrone</v>
          </cell>
        </row>
        <row r="380">
          <cell r="A380">
            <v>379</v>
          </cell>
          <cell r="B380" t="str">
            <v>Dallan</v>
          </cell>
          <cell r="C380" t="str">
            <v>Trasversale-CMPV</v>
          </cell>
          <cell r="D380" t="str">
            <v>L4/L3/L2/L1</v>
          </cell>
          <cell r="E380" t="str">
            <v>In sviluppo</v>
          </cell>
          <cell r="F380">
            <v>2002</v>
          </cell>
          <cell r="G380" t="str">
            <v>5yxxzS</v>
          </cell>
          <cell r="H380" t="str">
            <v xml:space="preserve">Chiusura contratto TECNOCAD </v>
          </cell>
          <cell r="I380" t="str">
            <v>B</v>
          </cell>
          <cell r="J380" t="str">
            <v>B</v>
          </cell>
          <cell r="K380">
            <v>118800</v>
          </cell>
          <cell r="L380" t="str">
            <v>2002-03</v>
          </cell>
          <cell r="M380" t="str">
            <v xml:space="preserve"> 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 t="str">
            <v>TECNOCAD</v>
          </cell>
          <cell r="V380" t="str">
            <v xml:space="preserve"> </v>
          </cell>
          <cell r="W380" t="str">
            <v xml:space="preserve"> </v>
          </cell>
          <cell r="X380">
            <v>1</v>
          </cell>
          <cell r="Y380">
            <v>1</v>
          </cell>
          <cell r="Z380">
            <v>1</v>
          </cell>
          <cell r="AA380">
            <v>1</v>
          </cell>
          <cell r="AB380">
            <v>1</v>
          </cell>
          <cell r="AC380">
            <v>1</v>
          </cell>
          <cell r="AJ380">
            <v>6</v>
          </cell>
          <cell r="AK380">
            <v>135.44</v>
          </cell>
          <cell r="AL380">
            <v>0</v>
          </cell>
          <cell r="AM380" t="str">
            <v>Di Pede</v>
          </cell>
          <cell r="AN380" t="str">
            <v>Garrone</v>
          </cell>
        </row>
        <row r="381">
          <cell r="A381">
            <v>380</v>
          </cell>
          <cell r="B381" t="str">
            <v>Dallan</v>
          </cell>
          <cell r="C381" t="str">
            <v>Trasversale-843</v>
          </cell>
          <cell r="D381" t="str">
            <v>L4/L3/L2/L1</v>
          </cell>
          <cell r="E381" t="str">
            <v>In sviluppo</v>
          </cell>
          <cell r="F381">
            <v>2002</v>
          </cell>
          <cell r="G381" t="str">
            <v>501008S</v>
          </cell>
          <cell r="H381" t="str">
            <v>Sviluppo G3 3Ax</v>
          </cell>
          <cell r="I381" t="str">
            <v>A</v>
          </cell>
          <cell r="J381" t="str">
            <v>A</v>
          </cell>
          <cell r="K381">
            <v>118800</v>
          </cell>
          <cell r="L381" t="str">
            <v>2002-03</v>
          </cell>
          <cell r="M381" t="str">
            <v xml:space="preserve"> 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 t="str">
            <v>CIAOLAB</v>
          </cell>
          <cell r="V381" t="str">
            <v xml:space="preserve"> </v>
          </cell>
          <cell r="W381" t="str">
            <v xml:space="preserve"> </v>
          </cell>
          <cell r="X381">
            <v>1</v>
          </cell>
          <cell r="Y381">
            <v>1</v>
          </cell>
          <cell r="Z381">
            <v>1</v>
          </cell>
          <cell r="AA381">
            <v>1</v>
          </cell>
          <cell r="AB381">
            <v>1</v>
          </cell>
          <cell r="AC381">
            <v>1</v>
          </cell>
          <cell r="AD381">
            <v>1</v>
          </cell>
          <cell r="AE381">
            <v>1</v>
          </cell>
          <cell r="AF381">
            <v>1</v>
          </cell>
          <cell r="AG381">
            <v>1</v>
          </cell>
          <cell r="AH381">
            <v>1</v>
          </cell>
          <cell r="AI381">
            <v>1</v>
          </cell>
          <cell r="AJ381">
            <v>12</v>
          </cell>
          <cell r="AK381">
            <v>164.4398766700925</v>
          </cell>
          <cell r="AL381">
            <v>0</v>
          </cell>
          <cell r="AM381" t="str">
            <v>Rosada, Mezzadri</v>
          </cell>
          <cell r="AN381" t="str">
            <v>Garrone</v>
          </cell>
        </row>
        <row r="382">
          <cell r="A382">
            <v>381</v>
          </cell>
          <cell r="B382" t="str">
            <v>Dallan</v>
          </cell>
          <cell r="C382" t="str">
            <v>Trasversale-843</v>
          </cell>
          <cell r="D382" t="str">
            <v>L4/L3/L2/L1</v>
          </cell>
          <cell r="E382" t="str">
            <v>In sviluppo</v>
          </cell>
          <cell r="F382">
            <v>2002</v>
          </cell>
          <cell r="G382" t="str">
            <v>501008S</v>
          </cell>
          <cell r="H382" t="str">
            <v>Omologazioni FTA + laboratori</v>
          </cell>
          <cell r="I382" t="str">
            <v>A</v>
          </cell>
          <cell r="J382" t="str">
            <v>A</v>
          </cell>
          <cell r="K382">
            <v>118800</v>
          </cell>
          <cell r="L382" t="str">
            <v>2002-03</v>
          </cell>
          <cell r="M382" t="str">
            <v xml:space="preserve"> </v>
          </cell>
          <cell r="N382">
            <v>687.5</v>
          </cell>
          <cell r="Q382">
            <v>0.41666666666666669</v>
          </cell>
          <cell r="R382">
            <v>0</v>
          </cell>
          <cell r="S382">
            <v>19.416666666666668</v>
          </cell>
          <cell r="T382">
            <v>0</v>
          </cell>
          <cell r="U382" t="str">
            <v>WAVECOM</v>
          </cell>
          <cell r="V382" t="str">
            <v xml:space="preserve"> </v>
          </cell>
          <cell r="W382" t="str">
            <v xml:space="preserve"> </v>
          </cell>
          <cell r="X382">
            <v>1</v>
          </cell>
          <cell r="Y382">
            <v>1</v>
          </cell>
          <cell r="Z382">
            <v>1</v>
          </cell>
          <cell r="AA382">
            <v>1</v>
          </cell>
          <cell r="AB382">
            <v>1</v>
          </cell>
          <cell r="AC382">
            <v>1</v>
          </cell>
          <cell r="AD382">
            <v>1</v>
          </cell>
          <cell r="AE382">
            <v>1</v>
          </cell>
          <cell r="AF382">
            <v>1</v>
          </cell>
          <cell r="AG382">
            <v>1</v>
          </cell>
          <cell r="AH382">
            <v>1</v>
          </cell>
          <cell r="AI382">
            <v>1</v>
          </cell>
          <cell r="AJ382">
            <v>12</v>
          </cell>
          <cell r="AK382">
            <v>20</v>
          </cell>
          <cell r="AL382">
            <v>0</v>
          </cell>
          <cell r="AM382" t="str">
            <v>Basso</v>
          </cell>
          <cell r="AN382" t="str">
            <v>Noè</v>
          </cell>
          <cell r="AW382">
            <v>1</v>
          </cell>
        </row>
        <row r="383">
          <cell r="A383">
            <v>382</v>
          </cell>
          <cell r="B383" t="str">
            <v>Dallan</v>
          </cell>
          <cell r="C383" t="str">
            <v>Trasversale-166</v>
          </cell>
          <cell r="D383" t="str">
            <v>L4</v>
          </cell>
          <cell r="E383" t="str">
            <v>In sviluppo</v>
          </cell>
          <cell r="F383">
            <v>2002</v>
          </cell>
          <cell r="G383" t="str">
            <v>550033S</v>
          </cell>
          <cell r="H383" t="str">
            <v>Omologazioni FTA + laboratori</v>
          </cell>
          <cell r="I383" t="str">
            <v>A</v>
          </cell>
          <cell r="J383" t="str">
            <v>A</v>
          </cell>
          <cell r="K383">
            <v>118800</v>
          </cell>
          <cell r="L383" t="str">
            <v>2002-03</v>
          </cell>
          <cell r="M383" t="str">
            <v xml:space="preserve"> </v>
          </cell>
          <cell r="N383">
            <v>343.75</v>
          </cell>
          <cell r="Q383">
            <v>0.20833333333333334</v>
          </cell>
          <cell r="R383">
            <v>0</v>
          </cell>
          <cell r="S383">
            <v>9.7083333333333339</v>
          </cell>
          <cell r="T383">
            <v>0</v>
          </cell>
          <cell r="U383" t="str">
            <v>WAVECOM</v>
          </cell>
          <cell r="V383" t="str">
            <v xml:space="preserve"> </v>
          </cell>
          <cell r="W383" t="str">
            <v xml:space="preserve"> </v>
          </cell>
          <cell r="X383">
            <v>1</v>
          </cell>
          <cell r="Y383">
            <v>1</v>
          </cell>
          <cell r="Z383">
            <v>1</v>
          </cell>
          <cell r="AA383">
            <v>1</v>
          </cell>
          <cell r="AB383">
            <v>1</v>
          </cell>
          <cell r="AC383">
            <v>1</v>
          </cell>
          <cell r="AD383">
            <v>1</v>
          </cell>
          <cell r="AE383">
            <v>1</v>
          </cell>
          <cell r="AF383">
            <v>1</v>
          </cell>
          <cell r="AG383">
            <v>1</v>
          </cell>
          <cell r="AH383">
            <v>1</v>
          </cell>
          <cell r="AI383">
            <v>1</v>
          </cell>
          <cell r="AJ383">
            <v>12</v>
          </cell>
          <cell r="AK383">
            <v>10</v>
          </cell>
          <cell r="AL383">
            <v>0</v>
          </cell>
          <cell r="AM383" t="str">
            <v>Basso</v>
          </cell>
          <cell r="AN383" t="str">
            <v>Noè</v>
          </cell>
          <cell r="AW383">
            <v>1</v>
          </cell>
        </row>
        <row r="384">
          <cell r="A384">
            <v>383</v>
          </cell>
          <cell r="B384" t="str">
            <v>Dallan</v>
          </cell>
          <cell r="C384" t="str">
            <v>Trasversale-839</v>
          </cell>
          <cell r="D384" t="str">
            <v>L4/L3/L1</v>
          </cell>
          <cell r="E384" t="str">
            <v>In sviluppo</v>
          </cell>
          <cell r="F384">
            <v>2002</v>
          </cell>
          <cell r="G384" t="str">
            <v>550032S</v>
          </cell>
          <cell r="H384" t="str">
            <v>Omologazioni FTA + laboratori</v>
          </cell>
          <cell r="I384" t="str">
            <v>A</v>
          </cell>
          <cell r="J384" t="str">
            <v>A</v>
          </cell>
          <cell r="K384">
            <v>118800</v>
          </cell>
          <cell r="L384" t="str">
            <v>2002-03</v>
          </cell>
          <cell r="M384" t="str">
            <v xml:space="preserve"> </v>
          </cell>
          <cell r="N384">
            <v>343.75</v>
          </cell>
          <cell r="Q384">
            <v>0.20833333333333334</v>
          </cell>
          <cell r="R384">
            <v>0</v>
          </cell>
          <cell r="S384">
            <v>9.7083333333333339</v>
          </cell>
          <cell r="T384">
            <v>0</v>
          </cell>
          <cell r="U384" t="str">
            <v>WAVECOM</v>
          </cell>
          <cell r="V384" t="str">
            <v xml:space="preserve"> </v>
          </cell>
          <cell r="W384" t="str">
            <v xml:space="preserve"> </v>
          </cell>
          <cell r="X384">
            <v>1</v>
          </cell>
          <cell r="Y384">
            <v>1</v>
          </cell>
          <cell r="Z384">
            <v>1</v>
          </cell>
          <cell r="AA384">
            <v>1</v>
          </cell>
          <cell r="AB384">
            <v>1</v>
          </cell>
          <cell r="AC384">
            <v>1</v>
          </cell>
          <cell r="AD384">
            <v>1</v>
          </cell>
          <cell r="AE384">
            <v>1</v>
          </cell>
          <cell r="AF384">
            <v>1</v>
          </cell>
          <cell r="AG384">
            <v>1</v>
          </cell>
          <cell r="AH384">
            <v>1</v>
          </cell>
          <cell r="AI384">
            <v>1</v>
          </cell>
          <cell r="AJ384">
            <v>12</v>
          </cell>
          <cell r="AK384">
            <v>10</v>
          </cell>
          <cell r="AL384">
            <v>0</v>
          </cell>
          <cell r="AM384" t="str">
            <v>Basso</v>
          </cell>
          <cell r="AN384" t="str">
            <v>Noè</v>
          </cell>
          <cell r="AW384">
            <v>1</v>
          </cell>
        </row>
        <row r="385">
          <cell r="A385">
            <v>384</v>
          </cell>
          <cell r="B385" t="str">
            <v>Dallan</v>
          </cell>
          <cell r="C385" t="str">
            <v>Trasversale-843</v>
          </cell>
          <cell r="D385" t="str">
            <v>L4/L3/L2/L1</v>
          </cell>
          <cell r="E385" t="str">
            <v>In sviluppo</v>
          </cell>
          <cell r="F385">
            <v>2002</v>
          </cell>
          <cell r="G385" t="str">
            <v>501008S</v>
          </cell>
          <cell r="H385" t="str">
            <v>Test EMC EMI</v>
          </cell>
          <cell r="I385" t="str">
            <v>A</v>
          </cell>
          <cell r="J385" t="str">
            <v>A</v>
          </cell>
          <cell r="K385">
            <v>118800</v>
          </cell>
          <cell r="L385" t="str">
            <v>2002-03</v>
          </cell>
          <cell r="M385" t="str">
            <v xml:space="preserve"> </v>
          </cell>
          <cell r="N385">
            <v>1375</v>
          </cell>
          <cell r="Q385">
            <v>0.83333333333333337</v>
          </cell>
          <cell r="R385">
            <v>0</v>
          </cell>
          <cell r="S385">
            <v>38.833333333333336</v>
          </cell>
          <cell r="T385">
            <v>0</v>
          </cell>
          <cell r="U385" t="str">
            <v>LAB</v>
          </cell>
          <cell r="V385" t="str">
            <v xml:space="preserve"> </v>
          </cell>
          <cell r="W385" t="str">
            <v xml:space="preserve"> </v>
          </cell>
          <cell r="X385">
            <v>1</v>
          </cell>
          <cell r="Y385">
            <v>1</v>
          </cell>
          <cell r="Z385">
            <v>1</v>
          </cell>
          <cell r="AA385">
            <v>1</v>
          </cell>
          <cell r="AB385">
            <v>1</v>
          </cell>
          <cell r="AC385">
            <v>1</v>
          </cell>
          <cell r="AD385">
            <v>1</v>
          </cell>
          <cell r="AE385">
            <v>1</v>
          </cell>
          <cell r="AF385">
            <v>1</v>
          </cell>
          <cell r="AG385">
            <v>1</v>
          </cell>
          <cell r="AH385">
            <v>1</v>
          </cell>
          <cell r="AI385">
            <v>1</v>
          </cell>
          <cell r="AJ385">
            <v>12</v>
          </cell>
          <cell r="AK385">
            <v>40</v>
          </cell>
          <cell r="AL385">
            <v>0</v>
          </cell>
          <cell r="AM385" t="str">
            <v>Abramo</v>
          </cell>
          <cell r="AN385" t="str">
            <v>Noè</v>
          </cell>
          <cell r="AW385">
            <v>1</v>
          </cell>
        </row>
        <row r="386">
          <cell r="A386">
            <v>385</v>
          </cell>
          <cell r="B386" t="str">
            <v>Dallan</v>
          </cell>
          <cell r="C386" t="str">
            <v>Trasversale-166</v>
          </cell>
          <cell r="D386" t="str">
            <v>L4</v>
          </cell>
          <cell r="E386" t="str">
            <v>In sviluppo</v>
          </cell>
          <cell r="F386">
            <v>2002</v>
          </cell>
          <cell r="G386" t="str">
            <v>550033S</v>
          </cell>
          <cell r="H386" t="str">
            <v>Test EMC EMI</v>
          </cell>
          <cell r="I386" t="str">
            <v>A</v>
          </cell>
          <cell r="J386" t="str">
            <v>A</v>
          </cell>
          <cell r="K386">
            <v>118800</v>
          </cell>
          <cell r="L386" t="str">
            <v>2002-03</v>
          </cell>
          <cell r="M386" t="str">
            <v xml:space="preserve"> </v>
          </cell>
          <cell r="N386">
            <v>687.5</v>
          </cell>
          <cell r="Q386">
            <v>0.41666666666666669</v>
          </cell>
          <cell r="R386">
            <v>0</v>
          </cell>
          <cell r="S386">
            <v>19.416666666666668</v>
          </cell>
          <cell r="T386">
            <v>0</v>
          </cell>
          <cell r="U386" t="str">
            <v>LAB</v>
          </cell>
          <cell r="V386" t="str">
            <v xml:space="preserve"> </v>
          </cell>
          <cell r="W386" t="str">
            <v xml:space="preserve"> </v>
          </cell>
          <cell r="X386">
            <v>1</v>
          </cell>
          <cell r="Y386">
            <v>1</v>
          </cell>
          <cell r="Z386">
            <v>1</v>
          </cell>
          <cell r="AA386">
            <v>1</v>
          </cell>
          <cell r="AB386">
            <v>1</v>
          </cell>
          <cell r="AC386">
            <v>1</v>
          </cell>
          <cell r="AD386">
            <v>1</v>
          </cell>
          <cell r="AE386">
            <v>1</v>
          </cell>
          <cell r="AF386">
            <v>1</v>
          </cell>
          <cell r="AG386">
            <v>1</v>
          </cell>
          <cell r="AH386">
            <v>1</v>
          </cell>
          <cell r="AI386">
            <v>1</v>
          </cell>
          <cell r="AJ386">
            <v>12</v>
          </cell>
          <cell r="AK386">
            <v>20</v>
          </cell>
          <cell r="AL386">
            <v>0</v>
          </cell>
          <cell r="AM386" t="str">
            <v>Abramo</v>
          </cell>
          <cell r="AN386" t="str">
            <v>Noè</v>
          </cell>
          <cell r="AW386">
            <v>1</v>
          </cell>
        </row>
        <row r="387">
          <cell r="A387">
            <v>386</v>
          </cell>
          <cell r="B387" t="str">
            <v>Dallan</v>
          </cell>
          <cell r="C387" t="str">
            <v>Trasversale-839</v>
          </cell>
          <cell r="D387" t="str">
            <v>L4/L3/L1</v>
          </cell>
          <cell r="E387" t="str">
            <v>In sviluppo</v>
          </cell>
          <cell r="F387">
            <v>2002</v>
          </cell>
          <cell r="G387" t="str">
            <v>550032S</v>
          </cell>
          <cell r="H387" t="str">
            <v>Test EMC EMI</v>
          </cell>
          <cell r="I387" t="str">
            <v>A</v>
          </cell>
          <cell r="J387" t="str">
            <v>A</v>
          </cell>
          <cell r="K387">
            <v>118800</v>
          </cell>
          <cell r="L387" t="str">
            <v>2002-03</v>
          </cell>
          <cell r="M387" t="str">
            <v xml:space="preserve"> </v>
          </cell>
          <cell r="N387">
            <v>687.5</v>
          </cell>
          <cell r="Q387">
            <v>0.41666666666666669</v>
          </cell>
          <cell r="R387">
            <v>0</v>
          </cell>
          <cell r="S387">
            <v>19.416666666666668</v>
          </cell>
          <cell r="T387">
            <v>0</v>
          </cell>
          <cell r="U387" t="str">
            <v>LAB</v>
          </cell>
          <cell r="V387" t="str">
            <v xml:space="preserve"> </v>
          </cell>
          <cell r="W387" t="str">
            <v xml:space="preserve"> </v>
          </cell>
          <cell r="X387">
            <v>1</v>
          </cell>
          <cell r="Y387">
            <v>1</v>
          </cell>
          <cell r="Z387">
            <v>1</v>
          </cell>
          <cell r="AA387">
            <v>1</v>
          </cell>
          <cell r="AB387">
            <v>1</v>
          </cell>
          <cell r="AC387">
            <v>1</v>
          </cell>
          <cell r="AD387">
            <v>1</v>
          </cell>
          <cell r="AE387">
            <v>1</v>
          </cell>
          <cell r="AF387">
            <v>1</v>
          </cell>
          <cell r="AG387">
            <v>1</v>
          </cell>
          <cell r="AH387">
            <v>1</v>
          </cell>
          <cell r="AI387">
            <v>1</v>
          </cell>
          <cell r="AJ387">
            <v>12</v>
          </cell>
          <cell r="AK387">
            <v>20</v>
          </cell>
          <cell r="AL387">
            <v>0</v>
          </cell>
          <cell r="AM387" t="str">
            <v>Abramo</v>
          </cell>
          <cell r="AN387" t="str">
            <v>Noè</v>
          </cell>
          <cell r="AW387">
            <v>1</v>
          </cell>
        </row>
        <row r="388">
          <cell r="A388">
            <v>387</v>
          </cell>
          <cell r="B388" t="str">
            <v>Dallan</v>
          </cell>
          <cell r="C388" t="str">
            <v>Trasversale-843</v>
          </cell>
          <cell r="D388" t="str">
            <v>L4/L3/L2/L1</v>
          </cell>
          <cell r="E388" t="str">
            <v>In sviluppo</v>
          </cell>
          <cell r="F388">
            <v>2002</v>
          </cell>
          <cell r="G388" t="str">
            <v>501008S</v>
          </cell>
          <cell r="H388" t="str">
            <v>Realizzazione Simulatori</v>
          </cell>
          <cell r="I388" t="str">
            <v>A</v>
          </cell>
          <cell r="J388" t="str">
            <v>A</v>
          </cell>
          <cell r="K388">
            <v>118800</v>
          </cell>
          <cell r="L388" t="str">
            <v>2002-03</v>
          </cell>
          <cell r="M388" t="str">
            <v xml:space="preserve"> </v>
          </cell>
          <cell r="Q388">
            <v>0</v>
          </cell>
          <cell r="R388">
            <v>0</v>
          </cell>
          <cell r="S388">
            <v>0</v>
          </cell>
          <cell r="T388">
            <v>0</v>
          </cell>
          <cell r="U388" t="str">
            <v>ESDA</v>
          </cell>
          <cell r="V388" t="str">
            <v xml:space="preserve"> </v>
          </cell>
          <cell r="W388" t="str">
            <v xml:space="preserve"> </v>
          </cell>
          <cell r="X388">
            <v>1</v>
          </cell>
          <cell r="Y388">
            <v>1</v>
          </cell>
          <cell r="Z388">
            <v>1</v>
          </cell>
          <cell r="AA388">
            <v>1</v>
          </cell>
          <cell r="AB388">
            <v>1</v>
          </cell>
          <cell r="AC388">
            <v>1</v>
          </cell>
          <cell r="AD388">
            <v>1</v>
          </cell>
          <cell r="AE388">
            <v>1</v>
          </cell>
          <cell r="AF388">
            <v>1</v>
          </cell>
          <cell r="AG388">
            <v>1</v>
          </cell>
          <cell r="AH388">
            <v>1</v>
          </cell>
          <cell r="AI388">
            <v>1</v>
          </cell>
          <cell r="AJ388">
            <v>12</v>
          </cell>
          <cell r="AK388">
            <v>9.2962241836107573</v>
          </cell>
          <cell r="AL388">
            <v>0</v>
          </cell>
          <cell r="AM388" t="str">
            <v>Masotti</v>
          </cell>
          <cell r="AN388" t="str">
            <v>Garrone</v>
          </cell>
          <cell r="AS388">
            <v>3.0987413945369191</v>
          </cell>
        </row>
        <row r="389">
          <cell r="A389">
            <v>388</v>
          </cell>
          <cell r="B389" t="str">
            <v>Dallan</v>
          </cell>
          <cell r="C389" t="str">
            <v>Trasversale-843</v>
          </cell>
          <cell r="D389" t="str">
            <v>L4/L3/L2/L1</v>
          </cell>
          <cell r="E389" t="str">
            <v>In sviluppo</v>
          </cell>
          <cell r="F389">
            <v>2002</v>
          </cell>
          <cell r="G389" t="str">
            <v>501008S</v>
          </cell>
          <cell r="H389" t="str">
            <v>Gestione specifiche</v>
          </cell>
          <cell r="I389" t="str">
            <v>A</v>
          </cell>
          <cell r="J389" t="str">
            <v>A</v>
          </cell>
          <cell r="K389">
            <v>118800</v>
          </cell>
          <cell r="L389" t="str">
            <v>2002-03</v>
          </cell>
          <cell r="M389" t="str">
            <v xml:space="preserve"> </v>
          </cell>
          <cell r="N389">
            <v>1718.75</v>
          </cell>
          <cell r="Q389">
            <v>1.0416666666666667</v>
          </cell>
          <cell r="R389">
            <v>0</v>
          </cell>
          <cell r="S389">
            <v>48.541666666666671</v>
          </cell>
          <cell r="T389">
            <v>0</v>
          </cell>
          <cell r="U389" t="str">
            <v>no fornitore</v>
          </cell>
          <cell r="V389" t="str">
            <v>n.a.</v>
          </cell>
          <cell r="W389" t="str">
            <v xml:space="preserve"> </v>
          </cell>
          <cell r="X389">
            <v>1</v>
          </cell>
          <cell r="Y389">
            <v>1</v>
          </cell>
          <cell r="Z389">
            <v>1</v>
          </cell>
          <cell r="AA389">
            <v>1</v>
          </cell>
          <cell r="AB389">
            <v>1</v>
          </cell>
          <cell r="AC389">
            <v>1</v>
          </cell>
          <cell r="AD389">
            <v>1</v>
          </cell>
          <cell r="AE389">
            <v>1</v>
          </cell>
          <cell r="AF389">
            <v>1</v>
          </cell>
          <cell r="AG389">
            <v>1</v>
          </cell>
          <cell r="AH389">
            <v>1</v>
          </cell>
          <cell r="AI389">
            <v>1</v>
          </cell>
          <cell r="AJ389">
            <v>12</v>
          </cell>
          <cell r="AK389" t="str">
            <v xml:space="preserve"> </v>
          </cell>
          <cell r="AL389">
            <v>0</v>
          </cell>
        </row>
        <row r="390">
          <cell r="A390">
            <v>389</v>
          </cell>
          <cell r="B390" t="str">
            <v>Dallan</v>
          </cell>
          <cell r="C390" t="str">
            <v>Trasversale-166</v>
          </cell>
          <cell r="D390" t="str">
            <v>L4</v>
          </cell>
          <cell r="E390" t="str">
            <v>In sviluppo</v>
          </cell>
          <cell r="F390">
            <v>2002</v>
          </cell>
          <cell r="G390" t="str">
            <v>550033S</v>
          </cell>
          <cell r="H390" t="str">
            <v>Gestione specifiche</v>
          </cell>
          <cell r="I390" t="str">
            <v>A</v>
          </cell>
          <cell r="J390" t="str">
            <v>A</v>
          </cell>
          <cell r="K390">
            <v>118800</v>
          </cell>
          <cell r="L390" t="str">
            <v>2002-03</v>
          </cell>
          <cell r="M390" t="str">
            <v xml:space="preserve"> </v>
          </cell>
          <cell r="N390">
            <v>572.91666666666663</v>
          </cell>
          <cell r="Q390">
            <v>0.34722222222222221</v>
          </cell>
          <cell r="R390">
            <v>0</v>
          </cell>
          <cell r="S390">
            <v>16.180555555555557</v>
          </cell>
          <cell r="T390">
            <v>0</v>
          </cell>
          <cell r="U390" t="str">
            <v>no fornitore</v>
          </cell>
          <cell r="V390" t="str">
            <v>n.a.</v>
          </cell>
          <cell r="W390" t="str">
            <v xml:space="preserve"> </v>
          </cell>
          <cell r="X390">
            <v>1</v>
          </cell>
          <cell r="Y390">
            <v>1</v>
          </cell>
          <cell r="Z390">
            <v>1</v>
          </cell>
          <cell r="AA390">
            <v>1</v>
          </cell>
          <cell r="AB390">
            <v>1</v>
          </cell>
          <cell r="AC390">
            <v>1</v>
          </cell>
          <cell r="AD390">
            <v>1</v>
          </cell>
          <cell r="AE390">
            <v>1</v>
          </cell>
          <cell r="AF390">
            <v>1</v>
          </cell>
          <cell r="AG390">
            <v>1</v>
          </cell>
          <cell r="AH390">
            <v>1</v>
          </cell>
          <cell r="AI390">
            <v>1</v>
          </cell>
          <cell r="AJ390">
            <v>12</v>
          </cell>
          <cell r="AK390" t="str">
            <v xml:space="preserve"> </v>
          </cell>
          <cell r="AL390">
            <v>0</v>
          </cell>
        </row>
        <row r="391">
          <cell r="A391">
            <v>390</v>
          </cell>
          <cell r="B391" t="str">
            <v>Dallan</v>
          </cell>
          <cell r="C391" t="str">
            <v>Trasversale-839</v>
          </cell>
          <cell r="D391" t="str">
            <v>L4/L3/L1</v>
          </cell>
          <cell r="E391" t="str">
            <v>In sviluppo</v>
          </cell>
          <cell r="F391">
            <v>2002</v>
          </cell>
          <cell r="G391" t="str">
            <v>550032S</v>
          </cell>
          <cell r="H391" t="str">
            <v>Gestione specifiche</v>
          </cell>
          <cell r="I391" t="str">
            <v>A</v>
          </cell>
          <cell r="J391" t="str">
            <v>A</v>
          </cell>
          <cell r="K391">
            <v>118800</v>
          </cell>
          <cell r="L391" t="str">
            <v>2002-03</v>
          </cell>
          <cell r="M391" t="str">
            <v xml:space="preserve"> </v>
          </cell>
          <cell r="N391">
            <v>572.91666666666663</v>
          </cell>
          <cell r="Q391">
            <v>0.34722222222222221</v>
          </cell>
          <cell r="R391">
            <v>0</v>
          </cell>
          <cell r="S391">
            <v>16.180555555555557</v>
          </cell>
          <cell r="T391">
            <v>0</v>
          </cell>
          <cell r="U391" t="str">
            <v>no fornitore</v>
          </cell>
          <cell r="V391" t="str">
            <v>n.a.</v>
          </cell>
          <cell r="W391" t="str">
            <v xml:space="preserve"> </v>
          </cell>
          <cell r="X391">
            <v>1</v>
          </cell>
          <cell r="Y391">
            <v>1</v>
          </cell>
          <cell r="Z391">
            <v>1</v>
          </cell>
          <cell r="AA391">
            <v>1</v>
          </cell>
          <cell r="AB391">
            <v>1</v>
          </cell>
          <cell r="AC391">
            <v>1</v>
          </cell>
          <cell r="AD391">
            <v>1</v>
          </cell>
          <cell r="AE391">
            <v>1</v>
          </cell>
          <cell r="AF391">
            <v>1</v>
          </cell>
          <cell r="AG391">
            <v>1</v>
          </cell>
          <cell r="AH391">
            <v>1</v>
          </cell>
          <cell r="AI391">
            <v>1</v>
          </cell>
          <cell r="AJ391">
            <v>12</v>
          </cell>
          <cell r="AK391" t="str">
            <v xml:space="preserve"> </v>
          </cell>
          <cell r="AL391">
            <v>0</v>
          </cell>
        </row>
        <row r="392">
          <cell r="A392">
            <v>391</v>
          </cell>
          <cell r="B392" t="str">
            <v>Dallan</v>
          </cell>
          <cell r="C392" t="str">
            <v>Trasversale-CMPV</v>
          </cell>
          <cell r="D392" t="str">
            <v>L4/L3/L2/L1</v>
          </cell>
          <cell r="E392" t="str">
            <v>In sviluppo</v>
          </cell>
          <cell r="F392">
            <v>2002</v>
          </cell>
          <cell r="G392" t="str">
            <v>5yxxzS</v>
          </cell>
          <cell r="H392" t="str">
            <v>Gestione specifiche</v>
          </cell>
          <cell r="I392" t="str">
            <v>A</v>
          </cell>
          <cell r="J392" t="str">
            <v>A</v>
          </cell>
          <cell r="K392">
            <v>118800</v>
          </cell>
          <cell r="L392" t="str">
            <v>2002-03</v>
          </cell>
          <cell r="M392" t="str">
            <v xml:space="preserve"> </v>
          </cell>
          <cell r="N392">
            <v>572.91666666666663</v>
          </cell>
          <cell r="Q392">
            <v>0.34722222222222221</v>
          </cell>
          <cell r="R392">
            <v>0</v>
          </cell>
          <cell r="S392">
            <v>16.180555555555557</v>
          </cell>
          <cell r="T392">
            <v>0</v>
          </cell>
          <cell r="U392" t="str">
            <v>no fornitore</v>
          </cell>
          <cell r="V392" t="str">
            <v>n.a.</v>
          </cell>
          <cell r="W392" t="str">
            <v xml:space="preserve"> </v>
          </cell>
          <cell r="X392">
            <v>1</v>
          </cell>
          <cell r="Y392">
            <v>1</v>
          </cell>
          <cell r="Z392">
            <v>1</v>
          </cell>
          <cell r="AA392">
            <v>1</v>
          </cell>
          <cell r="AB392">
            <v>1</v>
          </cell>
          <cell r="AC392">
            <v>1</v>
          </cell>
          <cell r="AD392">
            <v>1</v>
          </cell>
          <cell r="AE392">
            <v>1</v>
          </cell>
          <cell r="AF392">
            <v>1</v>
          </cell>
          <cell r="AG392">
            <v>1</v>
          </cell>
          <cell r="AH392">
            <v>1</v>
          </cell>
          <cell r="AI392">
            <v>1</v>
          </cell>
          <cell r="AJ392">
            <v>12</v>
          </cell>
          <cell r="AK392" t="str">
            <v xml:space="preserve"> </v>
          </cell>
          <cell r="AL392">
            <v>0</v>
          </cell>
        </row>
        <row r="393">
          <cell r="A393">
            <v>392</v>
          </cell>
          <cell r="B393" t="str">
            <v>Dallan</v>
          </cell>
          <cell r="C393" t="str">
            <v>Trasversale-843</v>
          </cell>
          <cell r="D393" t="str">
            <v>L4/L3/L2/L1</v>
          </cell>
          <cell r="E393" t="str">
            <v>In sviluppo</v>
          </cell>
          <cell r="F393">
            <v>2002</v>
          </cell>
          <cell r="G393" t="str">
            <v>501008S</v>
          </cell>
          <cell r="H393" t="str">
            <v xml:space="preserve">Redazione Libretto Utente </v>
          </cell>
          <cell r="I393" t="str">
            <v>A</v>
          </cell>
          <cell r="J393" t="str">
            <v>A</v>
          </cell>
          <cell r="K393">
            <v>118800</v>
          </cell>
          <cell r="L393" t="str">
            <v>2002-03</v>
          </cell>
          <cell r="M393" t="str">
            <v xml:space="preserve"> </v>
          </cell>
          <cell r="N393">
            <v>343.75</v>
          </cell>
          <cell r="Q393">
            <v>0.20833333333333334</v>
          </cell>
          <cell r="R393">
            <v>0</v>
          </cell>
          <cell r="S393">
            <v>9.7083333333333339</v>
          </cell>
          <cell r="T393">
            <v>0</v>
          </cell>
          <cell r="U393" t="str">
            <v>no fornitore</v>
          </cell>
          <cell r="V393" t="str">
            <v>n.a.</v>
          </cell>
          <cell r="W393" t="str">
            <v xml:space="preserve"> </v>
          </cell>
          <cell r="AG393">
            <v>2</v>
          </cell>
          <cell r="AH393">
            <v>2</v>
          </cell>
          <cell r="AI393">
            <v>2</v>
          </cell>
          <cell r="AJ393">
            <v>3</v>
          </cell>
          <cell r="AK393" t="str">
            <v xml:space="preserve"> </v>
          </cell>
          <cell r="AL393">
            <v>0</v>
          </cell>
        </row>
        <row r="394">
          <cell r="A394">
            <v>393</v>
          </cell>
          <cell r="B394" t="str">
            <v>Dallan</v>
          </cell>
          <cell r="C394" t="str">
            <v>Trasversale-166</v>
          </cell>
          <cell r="D394" t="str">
            <v>L4</v>
          </cell>
          <cell r="E394" t="str">
            <v>In sviluppo</v>
          </cell>
          <cell r="F394">
            <v>2002</v>
          </cell>
          <cell r="G394" t="str">
            <v>550033S</v>
          </cell>
          <cell r="H394" t="str">
            <v xml:space="preserve">Redazione Libretto Utente </v>
          </cell>
          <cell r="I394" t="str">
            <v>A</v>
          </cell>
          <cell r="J394" t="str">
            <v>A</v>
          </cell>
          <cell r="K394">
            <v>118800</v>
          </cell>
          <cell r="L394" t="str">
            <v>2002-03</v>
          </cell>
          <cell r="M394" t="str">
            <v xml:space="preserve"> </v>
          </cell>
          <cell r="N394">
            <v>171.875</v>
          </cell>
          <cell r="Q394">
            <v>0.10416666666666667</v>
          </cell>
          <cell r="R394">
            <v>0</v>
          </cell>
          <cell r="S394">
            <v>4.854166666666667</v>
          </cell>
          <cell r="T394">
            <v>0</v>
          </cell>
          <cell r="U394" t="str">
            <v>no fornitore</v>
          </cell>
          <cell r="V394" t="str">
            <v>n.a.</v>
          </cell>
          <cell r="W394" t="str">
            <v xml:space="preserve"> </v>
          </cell>
          <cell r="AG394">
            <v>2</v>
          </cell>
          <cell r="AH394">
            <v>2</v>
          </cell>
          <cell r="AI394">
            <v>2</v>
          </cell>
          <cell r="AJ394">
            <v>3</v>
          </cell>
          <cell r="AK394" t="str">
            <v xml:space="preserve"> </v>
          </cell>
          <cell r="AL394">
            <v>0</v>
          </cell>
        </row>
        <row r="395">
          <cell r="A395">
            <v>394</v>
          </cell>
          <cell r="B395" t="str">
            <v>Dallan</v>
          </cell>
          <cell r="C395" t="str">
            <v>Trasversale-839</v>
          </cell>
          <cell r="D395" t="str">
            <v>L4/L3/L1</v>
          </cell>
          <cell r="E395" t="str">
            <v>In sviluppo</v>
          </cell>
          <cell r="F395">
            <v>2002</v>
          </cell>
          <cell r="G395" t="str">
            <v>550032S</v>
          </cell>
          <cell r="H395" t="str">
            <v xml:space="preserve">Redazione Libretto Utente </v>
          </cell>
          <cell r="I395" t="str">
            <v>A</v>
          </cell>
          <cell r="J395" t="str">
            <v>A</v>
          </cell>
          <cell r="K395">
            <v>118800</v>
          </cell>
          <cell r="L395" t="str">
            <v>2002-03</v>
          </cell>
          <cell r="M395" t="str">
            <v xml:space="preserve"> </v>
          </cell>
          <cell r="N395">
            <v>171.875</v>
          </cell>
          <cell r="Q395">
            <v>0.10416666666666667</v>
          </cell>
          <cell r="R395">
            <v>0</v>
          </cell>
          <cell r="S395">
            <v>4.854166666666667</v>
          </cell>
          <cell r="T395">
            <v>0</v>
          </cell>
          <cell r="U395" t="str">
            <v>no fornitore</v>
          </cell>
          <cell r="V395" t="str">
            <v>n.a.</v>
          </cell>
          <cell r="W395" t="str">
            <v xml:space="preserve"> </v>
          </cell>
          <cell r="AG395">
            <v>2</v>
          </cell>
          <cell r="AH395">
            <v>2</v>
          </cell>
          <cell r="AI395">
            <v>2</v>
          </cell>
          <cell r="AJ395">
            <v>3</v>
          </cell>
          <cell r="AK395" t="str">
            <v xml:space="preserve"> </v>
          </cell>
          <cell r="AL395">
            <v>0</v>
          </cell>
        </row>
        <row r="396">
          <cell r="A396">
            <v>395</v>
          </cell>
          <cell r="B396" t="str">
            <v>Dallan</v>
          </cell>
          <cell r="C396" t="str">
            <v>Trasversale-843</v>
          </cell>
          <cell r="D396" t="str">
            <v>L4/L3/L2/L1</v>
          </cell>
          <cell r="E396" t="str">
            <v>In sviluppo</v>
          </cell>
          <cell r="F396">
            <v>2002</v>
          </cell>
          <cell r="G396" t="str">
            <v>501008S</v>
          </cell>
          <cell r="H396" t="str">
            <v xml:space="preserve">Integrazione SW </v>
          </cell>
          <cell r="I396" t="str">
            <v>A</v>
          </cell>
          <cell r="J396" t="str">
            <v>A</v>
          </cell>
          <cell r="K396">
            <v>118800</v>
          </cell>
          <cell r="L396" t="str">
            <v>2002-03</v>
          </cell>
          <cell r="M396" t="str">
            <v xml:space="preserve"> </v>
          </cell>
          <cell r="N396">
            <v>3437.5</v>
          </cell>
          <cell r="Q396">
            <v>2.0833333333333335</v>
          </cell>
          <cell r="R396">
            <v>0</v>
          </cell>
          <cell r="S396">
            <v>97.083333333333343</v>
          </cell>
          <cell r="T396">
            <v>0</v>
          </cell>
          <cell r="U396" t="str">
            <v>no fornitore</v>
          </cell>
          <cell r="V396" t="str">
            <v>n.a.</v>
          </cell>
          <cell r="W396" t="str">
            <v xml:space="preserve"> </v>
          </cell>
          <cell r="X396">
            <v>1</v>
          </cell>
          <cell r="Y396">
            <v>1</v>
          </cell>
          <cell r="Z396">
            <v>1</v>
          </cell>
          <cell r="AA396">
            <v>1</v>
          </cell>
          <cell r="AB396">
            <v>1</v>
          </cell>
          <cell r="AC396">
            <v>1</v>
          </cell>
          <cell r="AD396">
            <v>1</v>
          </cell>
          <cell r="AE396">
            <v>1</v>
          </cell>
          <cell r="AF396">
            <v>1</v>
          </cell>
          <cell r="AG396">
            <v>1</v>
          </cell>
          <cell r="AH396">
            <v>1</v>
          </cell>
          <cell r="AI396">
            <v>1</v>
          </cell>
          <cell r="AJ396">
            <v>12</v>
          </cell>
          <cell r="AK396" t="str">
            <v xml:space="preserve"> </v>
          </cell>
          <cell r="AL396">
            <v>0</v>
          </cell>
        </row>
        <row r="397">
          <cell r="A397">
            <v>396</v>
          </cell>
          <cell r="B397" t="str">
            <v>Dallan</v>
          </cell>
          <cell r="C397" t="str">
            <v>Trasversale-166</v>
          </cell>
          <cell r="D397" t="str">
            <v>L4</v>
          </cell>
          <cell r="E397" t="str">
            <v>In sviluppo</v>
          </cell>
          <cell r="F397">
            <v>2002</v>
          </cell>
          <cell r="G397" t="str">
            <v>550033S</v>
          </cell>
          <cell r="H397" t="str">
            <v xml:space="preserve">Integrazione SW </v>
          </cell>
          <cell r="I397" t="str">
            <v>A</v>
          </cell>
          <cell r="J397" t="str">
            <v>A</v>
          </cell>
          <cell r="K397">
            <v>118800</v>
          </cell>
          <cell r="L397" t="str">
            <v>2002-03</v>
          </cell>
          <cell r="M397" t="str">
            <v xml:space="preserve"> </v>
          </cell>
          <cell r="N397">
            <v>1145.8333333333333</v>
          </cell>
          <cell r="Q397">
            <v>0.69444444444444442</v>
          </cell>
          <cell r="R397">
            <v>0</v>
          </cell>
          <cell r="S397">
            <v>32.361111111111114</v>
          </cell>
          <cell r="T397">
            <v>0</v>
          </cell>
          <cell r="U397" t="str">
            <v>no fornitore</v>
          </cell>
          <cell r="V397" t="str">
            <v>n.a.</v>
          </cell>
          <cell r="W397" t="str">
            <v xml:space="preserve"> </v>
          </cell>
          <cell r="X397">
            <v>1</v>
          </cell>
          <cell r="Y397">
            <v>1</v>
          </cell>
          <cell r="Z397">
            <v>1</v>
          </cell>
          <cell r="AA397">
            <v>1</v>
          </cell>
          <cell r="AB397">
            <v>1</v>
          </cell>
          <cell r="AC397">
            <v>1</v>
          </cell>
          <cell r="AD397">
            <v>1</v>
          </cell>
          <cell r="AE397">
            <v>1</v>
          </cell>
          <cell r="AF397">
            <v>1</v>
          </cell>
          <cell r="AG397">
            <v>1</v>
          </cell>
          <cell r="AH397">
            <v>1</v>
          </cell>
          <cell r="AI397">
            <v>1</v>
          </cell>
          <cell r="AJ397">
            <v>12</v>
          </cell>
          <cell r="AK397" t="str">
            <v xml:space="preserve"> </v>
          </cell>
          <cell r="AL397">
            <v>0</v>
          </cell>
        </row>
        <row r="398">
          <cell r="A398">
            <v>397</v>
          </cell>
          <cell r="B398" t="str">
            <v>Dallan</v>
          </cell>
          <cell r="C398" t="str">
            <v>Trasversale-839</v>
          </cell>
          <cell r="D398" t="str">
            <v>L4/L3/L1</v>
          </cell>
          <cell r="E398" t="str">
            <v>In sviluppo</v>
          </cell>
          <cell r="F398">
            <v>2002</v>
          </cell>
          <cell r="G398" t="str">
            <v>550032S</v>
          </cell>
          <cell r="H398" t="str">
            <v xml:space="preserve">Integrazione SW </v>
          </cell>
          <cell r="I398" t="str">
            <v>A</v>
          </cell>
          <cell r="J398" t="str">
            <v>A</v>
          </cell>
          <cell r="K398">
            <v>118800</v>
          </cell>
          <cell r="L398" t="str">
            <v>2002-03</v>
          </cell>
          <cell r="M398" t="str">
            <v xml:space="preserve"> </v>
          </cell>
          <cell r="N398">
            <v>1145.8333333333333</v>
          </cell>
          <cell r="Q398">
            <v>0.69444444444444442</v>
          </cell>
          <cell r="R398">
            <v>0</v>
          </cell>
          <cell r="S398">
            <v>32.361111111111114</v>
          </cell>
          <cell r="T398">
            <v>0</v>
          </cell>
          <cell r="U398" t="str">
            <v>no fornitore</v>
          </cell>
          <cell r="V398" t="str">
            <v>n.a.</v>
          </cell>
          <cell r="W398" t="str">
            <v xml:space="preserve"> </v>
          </cell>
          <cell r="X398">
            <v>1</v>
          </cell>
          <cell r="Y398">
            <v>1</v>
          </cell>
          <cell r="Z398">
            <v>1</v>
          </cell>
          <cell r="AA398">
            <v>1</v>
          </cell>
          <cell r="AB398">
            <v>1</v>
          </cell>
          <cell r="AC398">
            <v>1</v>
          </cell>
          <cell r="AD398">
            <v>1</v>
          </cell>
          <cell r="AE398">
            <v>1</v>
          </cell>
          <cell r="AF398">
            <v>1</v>
          </cell>
          <cell r="AG398">
            <v>1</v>
          </cell>
          <cell r="AH398">
            <v>1</v>
          </cell>
          <cell r="AI398">
            <v>1</v>
          </cell>
          <cell r="AJ398">
            <v>12</v>
          </cell>
          <cell r="AK398" t="str">
            <v xml:space="preserve"> </v>
          </cell>
          <cell r="AL398">
            <v>0</v>
          </cell>
        </row>
        <row r="399">
          <cell r="A399">
            <v>398</v>
          </cell>
          <cell r="B399" t="str">
            <v>Dallan</v>
          </cell>
          <cell r="C399" t="str">
            <v>Trasversale-CMPV</v>
          </cell>
          <cell r="D399" t="str">
            <v>L4/L3/L2/L1</v>
          </cell>
          <cell r="E399" t="str">
            <v>In sviluppo</v>
          </cell>
          <cell r="F399">
            <v>2002</v>
          </cell>
          <cell r="G399" t="str">
            <v>5yxxzS</v>
          </cell>
          <cell r="H399" t="str">
            <v xml:space="preserve">Integrazione SW </v>
          </cell>
          <cell r="I399" t="str">
            <v>A</v>
          </cell>
          <cell r="J399" t="str">
            <v>A</v>
          </cell>
          <cell r="K399">
            <v>118800</v>
          </cell>
          <cell r="L399" t="str">
            <v>2002-03</v>
          </cell>
          <cell r="M399" t="str">
            <v xml:space="preserve"> </v>
          </cell>
          <cell r="N399">
            <v>1145.8333333333333</v>
          </cell>
          <cell r="Q399">
            <v>0.69444444444444442</v>
          </cell>
          <cell r="R399">
            <v>0</v>
          </cell>
          <cell r="S399">
            <v>32.361111111111114</v>
          </cell>
          <cell r="T399">
            <v>0</v>
          </cell>
          <cell r="U399" t="str">
            <v>no fornitore</v>
          </cell>
          <cell r="V399" t="str">
            <v>n.a.</v>
          </cell>
          <cell r="W399" t="str">
            <v xml:space="preserve"> </v>
          </cell>
          <cell r="X399">
            <v>1</v>
          </cell>
          <cell r="Y399">
            <v>1</v>
          </cell>
          <cell r="Z399">
            <v>1</v>
          </cell>
          <cell r="AA399">
            <v>1</v>
          </cell>
          <cell r="AB399">
            <v>1</v>
          </cell>
          <cell r="AC399">
            <v>1</v>
          </cell>
          <cell r="AD399">
            <v>1</v>
          </cell>
          <cell r="AE399">
            <v>1</v>
          </cell>
          <cell r="AF399">
            <v>1</v>
          </cell>
          <cell r="AG399">
            <v>1</v>
          </cell>
          <cell r="AH399">
            <v>1</v>
          </cell>
          <cell r="AI399">
            <v>1</v>
          </cell>
          <cell r="AJ399">
            <v>12</v>
          </cell>
          <cell r="AK399" t="str">
            <v xml:space="preserve"> </v>
          </cell>
          <cell r="AL399">
            <v>0</v>
          </cell>
        </row>
        <row r="400">
          <cell r="A400">
            <v>399</v>
          </cell>
          <cell r="B400" t="str">
            <v>Dallan</v>
          </cell>
          <cell r="C400" t="str">
            <v>Trasversale-166</v>
          </cell>
          <cell r="D400" t="str">
            <v>L4</v>
          </cell>
          <cell r="E400" t="str">
            <v>In sviluppo</v>
          </cell>
          <cell r="F400">
            <v>2002</v>
          </cell>
          <cell r="G400" t="str">
            <v>550033S</v>
          </cell>
          <cell r="H400" t="str">
            <v>Sviluppo SW Sviluppatori specifici (DSP, Bird View)</v>
          </cell>
          <cell r="I400" t="str">
            <v>A</v>
          </cell>
          <cell r="J400" t="str">
            <v>A</v>
          </cell>
          <cell r="K400">
            <v>118800</v>
          </cell>
          <cell r="L400" t="str">
            <v>2002-03</v>
          </cell>
          <cell r="M400" t="str">
            <v xml:space="preserve"> </v>
          </cell>
          <cell r="N400">
            <v>3437.5</v>
          </cell>
          <cell r="Q400">
            <v>2.0833333333333335</v>
          </cell>
          <cell r="R400">
            <v>0</v>
          </cell>
          <cell r="S400">
            <v>97.083333333333343</v>
          </cell>
          <cell r="T400">
            <v>0</v>
          </cell>
          <cell r="U400" t="str">
            <v>no fornitore</v>
          </cell>
          <cell r="V400" t="str">
            <v>n.a.</v>
          </cell>
          <cell r="W400" t="str">
            <v xml:space="preserve"> </v>
          </cell>
          <cell r="X400">
            <v>1</v>
          </cell>
          <cell r="Y400">
            <v>1</v>
          </cell>
          <cell r="Z400">
            <v>1</v>
          </cell>
          <cell r="AA400">
            <v>1</v>
          </cell>
          <cell r="AB400">
            <v>1</v>
          </cell>
          <cell r="AC400">
            <v>1</v>
          </cell>
          <cell r="AD400">
            <v>1</v>
          </cell>
          <cell r="AE400">
            <v>1</v>
          </cell>
          <cell r="AF400">
            <v>1</v>
          </cell>
          <cell r="AG400">
            <v>1</v>
          </cell>
          <cell r="AH400">
            <v>1</v>
          </cell>
          <cell r="AI400">
            <v>1</v>
          </cell>
          <cell r="AJ400">
            <v>12</v>
          </cell>
          <cell r="AK400" t="str">
            <v xml:space="preserve"> </v>
          </cell>
          <cell r="AL400">
            <v>0</v>
          </cell>
        </row>
        <row r="401">
          <cell r="A401">
            <v>400</v>
          </cell>
          <cell r="B401" t="str">
            <v>Dallan</v>
          </cell>
          <cell r="C401" t="str">
            <v>Trasversale-839</v>
          </cell>
          <cell r="D401" t="str">
            <v>L4/L3/L1</v>
          </cell>
          <cell r="E401" t="str">
            <v>In sviluppo</v>
          </cell>
          <cell r="F401">
            <v>2002</v>
          </cell>
          <cell r="G401" t="str">
            <v>550032S</v>
          </cell>
          <cell r="H401" t="str">
            <v>Sviluppo SW Sviluppatori specifici (DSP, Bird View)</v>
          </cell>
          <cell r="I401" t="str">
            <v>A</v>
          </cell>
          <cell r="J401" t="str">
            <v>A</v>
          </cell>
          <cell r="K401">
            <v>118800</v>
          </cell>
          <cell r="L401" t="str">
            <v>2002-03</v>
          </cell>
          <cell r="M401" t="str">
            <v xml:space="preserve"> </v>
          </cell>
          <cell r="N401">
            <v>3437.5</v>
          </cell>
          <cell r="Q401">
            <v>2.0833333333333335</v>
          </cell>
          <cell r="R401">
            <v>0</v>
          </cell>
          <cell r="S401">
            <v>97.083333333333343</v>
          </cell>
          <cell r="T401">
            <v>0</v>
          </cell>
          <cell r="U401" t="str">
            <v>no fornitore</v>
          </cell>
          <cell r="V401" t="str">
            <v>n.a.</v>
          </cell>
          <cell r="W401" t="str">
            <v xml:space="preserve"> </v>
          </cell>
          <cell r="X401">
            <v>1</v>
          </cell>
          <cell r="Y401">
            <v>1</v>
          </cell>
          <cell r="Z401">
            <v>1</v>
          </cell>
          <cell r="AA401">
            <v>1</v>
          </cell>
          <cell r="AB401">
            <v>1</v>
          </cell>
          <cell r="AC401">
            <v>1</v>
          </cell>
          <cell r="AD401">
            <v>1</v>
          </cell>
          <cell r="AE401">
            <v>1</v>
          </cell>
          <cell r="AF401">
            <v>1</v>
          </cell>
          <cell r="AG401">
            <v>1</v>
          </cell>
          <cell r="AH401">
            <v>1</v>
          </cell>
          <cell r="AI401">
            <v>1</v>
          </cell>
          <cell r="AJ401">
            <v>12</v>
          </cell>
          <cell r="AK401" t="str">
            <v xml:space="preserve"> </v>
          </cell>
          <cell r="AL401">
            <v>0</v>
          </cell>
        </row>
        <row r="402">
          <cell r="A402">
            <v>401</v>
          </cell>
          <cell r="B402" t="str">
            <v>Dallan</v>
          </cell>
          <cell r="C402" t="str">
            <v>Trasversale-843</v>
          </cell>
          <cell r="D402" t="str">
            <v>L4/L3/L2/L1</v>
          </cell>
          <cell r="E402" t="str">
            <v>In sviluppo</v>
          </cell>
          <cell r="F402">
            <v>2002</v>
          </cell>
          <cell r="G402" t="str">
            <v>501008S</v>
          </cell>
          <cell r="H402" t="str">
            <v>Validazione</v>
          </cell>
          <cell r="I402" t="str">
            <v>A</v>
          </cell>
          <cell r="J402" t="str">
            <v>A</v>
          </cell>
          <cell r="K402">
            <v>118800</v>
          </cell>
          <cell r="L402" t="str">
            <v>2002-03</v>
          </cell>
          <cell r="M402" t="str">
            <v xml:space="preserve"> </v>
          </cell>
          <cell r="N402">
            <v>3437.5</v>
          </cell>
          <cell r="Q402">
            <v>2.0833333333333335</v>
          </cell>
          <cell r="R402">
            <v>0</v>
          </cell>
          <cell r="S402">
            <v>97.083333333333343</v>
          </cell>
          <cell r="T402">
            <v>0</v>
          </cell>
          <cell r="U402" t="str">
            <v>no fornitore</v>
          </cell>
          <cell r="V402" t="str">
            <v>n.a.</v>
          </cell>
          <cell r="W402" t="str">
            <v xml:space="preserve"> </v>
          </cell>
          <cell r="X402">
            <v>1</v>
          </cell>
          <cell r="Y402">
            <v>1</v>
          </cell>
          <cell r="Z402">
            <v>1</v>
          </cell>
          <cell r="AA402">
            <v>1</v>
          </cell>
          <cell r="AB402">
            <v>1</v>
          </cell>
          <cell r="AC402">
            <v>1</v>
          </cell>
          <cell r="AD402">
            <v>1</v>
          </cell>
          <cell r="AE402">
            <v>1</v>
          </cell>
          <cell r="AF402">
            <v>1</v>
          </cell>
          <cell r="AG402">
            <v>1</v>
          </cell>
          <cell r="AH402">
            <v>1</v>
          </cell>
          <cell r="AI402">
            <v>1</v>
          </cell>
          <cell r="AJ402">
            <v>12</v>
          </cell>
          <cell r="AK402" t="str">
            <v xml:space="preserve"> </v>
          </cell>
          <cell r="AL402">
            <v>0</v>
          </cell>
        </row>
        <row r="403">
          <cell r="A403">
            <v>402</v>
          </cell>
          <cell r="B403" t="str">
            <v>Dallan</v>
          </cell>
          <cell r="C403" t="str">
            <v>Trasversale-166</v>
          </cell>
          <cell r="D403" t="str">
            <v>L4</v>
          </cell>
          <cell r="E403" t="str">
            <v>In sviluppo</v>
          </cell>
          <cell r="F403">
            <v>2002</v>
          </cell>
          <cell r="G403" t="str">
            <v>550033S</v>
          </cell>
          <cell r="H403" t="str">
            <v>Validazione</v>
          </cell>
          <cell r="I403" t="str">
            <v>A</v>
          </cell>
          <cell r="J403" t="str">
            <v>A</v>
          </cell>
          <cell r="K403">
            <v>118800</v>
          </cell>
          <cell r="L403" t="str">
            <v>2002-03</v>
          </cell>
          <cell r="M403" t="str">
            <v xml:space="preserve"> </v>
          </cell>
          <cell r="N403">
            <v>1718.75</v>
          </cell>
          <cell r="Q403">
            <v>1.0416666666666667</v>
          </cell>
          <cell r="R403">
            <v>0</v>
          </cell>
          <cell r="S403">
            <v>48.541666666666671</v>
          </cell>
          <cell r="T403">
            <v>0</v>
          </cell>
          <cell r="U403" t="str">
            <v>no fornitore</v>
          </cell>
          <cell r="V403" t="str">
            <v>n.a.</v>
          </cell>
          <cell r="W403" t="str">
            <v xml:space="preserve"> </v>
          </cell>
          <cell r="X403">
            <v>1</v>
          </cell>
          <cell r="Y403">
            <v>1</v>
          </cell>
          <cell r="Z403">
            <v>1</v>
          </cell>
          <cell r="AA403">
            <v>1</v>
          </cell>
          <cell r="AB403">
            <v>1</v>
          </cell>
          <cell r="AC403">
            <v>1</v>
          </cell>
          <cell r="AD403">
            <v>1</v>
          </cell>
          <cell r="AE403">
            <v>1</v>
          </cell>
          <cell r="AF403">
            <v>1</v>
          </cell>
          <cell r="AG403">
            <v>1</v>
          </cell>
          <cell r="AH403">
            <v>1</v>
          </cell>
          <cell r="AI403">
            <v>1</v>
          </cell>
          <cell r="AJ403">
            <v>12</v>
          </cell>
          <cell r="AK403" t="str">
            <v xml:space="preserve"> </v>
          </cell>
          <cell r="AL403">
            <v>0</v>
          </cell>
        </row>
        <row r="404">
          <cell r="A404">
            <v>403</v>
          </cell>
          <cell r="B404" t="str">
            <v>Dallan</v>
          </cell>
          <cell r="C404" t="str">
            <v>Trasversale-839</v>
          </cell>
          <cell r="D404" t="str">
            <v>L4/L3/L1</v>
          </cell>
          <cell r="E404" t="str">
            <v>In sviluppo</v>
          </cell>
          <cell r="F404">
            <v>2002</v>
          </cell>
          <cell r="G404" t="str">
            <v>550032S</v>
          </cell>
          <cell r="H404" t="str">
            <v>Validazione</v>
          </cell>
          <cell r="I404" t="str">
            <v>A</v>
          </cell>
          <cell r="J404" t="str">
            <v>A</v>
          </cell>
          <cell r="K404">
            <v>118800</v>
          </cell>
          <cell r="L404" t="str">
            <v>2002-03</v>
          </cell>
          <cell r="M404" t="str">
            <v xml:space="preserve"> </v>
          </cell>
          <cell r="N404">
            <v>1718.75</v>
          </cell>
          <cell r="Q404">
            <v>1.0416666666666667</v>
          </cell>
          <cell r="R404">
            <v>0</v>
          </cell>
          <cell r="S404">
            <v>48.541666666666671</v>
          </cell>
          <cell r="T404">
            <v>0</v>
          </cell>
          <cell r="U404" t="str">
            <v>no fornitore</v>
          </cell>
          <cell r="V404" t="str">
            <v>n.a.</v>
          </cell>
          <cell r="W404" t="str">
            <v xml:space="preserve"> </v>
          </cell>
          <cell r="X404">
            <v>1</v>
          </cell>
          <cell r="Y404">
            <v>1</v>
          </cell>
          <cell r="Z404">
            <v>1</v>
          </cell>
          <cell r="AA404">
            <v>1</v>
          </cell>
          <cell r="AB404">
            <v>1</v>
          </cell>
          <cell r="AC404">
            <v>1</v>
          </cell>
          <cell r="AD404">
            <v>1</v>
          </cell>
          <cell r="AE404">
            <v>1</v>
          </cell>
          <cell r="AF404">
            <v>1</v>
          </cell>
          <cell r="AG404">
            <v>1</v>
          </cell>
          <cell r="AH404">
            <v>1</v>
          </cell>
          <cell r="AI404">
            <v>1</v>
          </cell>
          <cell r="AJ404">
            <v>12</v>
          </cell>
          <cell r="AK404" t="str">
            <v xml:space="preserve"> </v>
          </cell>
          <cell r="AL404">
            <v>0</v>
          </cell>
        </row>
        <row r="405">
          <cell r="A405">
            <v>404</v>
          </cell>
          <cell r="B405" t="str">
            <v>Dallan</v>
          </cell>
          <cell r="C405" t="str">
            <v>Trasversale-843</v>
          </cell>
          <cell r="D405" t="str">
            <v>L4</v>
          </cell>
          <cell r="E405" t="str">
            <v>In sviluppo</v>
          </cell>
          <cell r="F405">
            <v>2002</v>
          </cell>
          <cell r="G405" t="str">
            <v>501008S</v>
          </cell>
          <cell r="H405" t="str">
            <v>MP3 modifiche per Compact Flash</v>
          </cell>
          <cell r="I405" t="str">
            <v>A</v>
          </cell>
          <cell r="J405" t="str">
            <v>A</v>
          </cell>
          <cell r="K405">
            <v>118800</v>
          </cell>
          <cell r="L405" t="str">
            <v>2002-03</v>
          </cell>
          <cell r="M405" t="str">
            <v xml:space="preserve"> </v>
          </cell>
          <cell r="N405">
            <v>1375</v>
          </cell>
          <cell r="Q405">
            <v>0.83333333333333337</v>
          </cell>
          <cell r="R405">
            <v>0</v>
          </cell>
          <cell r="S405">
            <v>38.833333333333336</v>
          </cell>
          <cell r="T405">
            <v>0</v>
          </cell>
          <cell r="U405" t="str">
            <v>no fornitore</v>
          </cell>
          <cell r="V405" t="str">
            <v>n.a.</v>
          </cell>
          <cell r="W405" t="str">
            <v xml:space="preserve"> </v>
          </cell>
          <cell r="X405">
            <v>1</v>
          </cell>
          <cell r="Y405">
            <v>1</v>
          </cell>
          <cell r="Z405">
            <v>1</v>
          </cell>
          <cell r="AA405">
            <v>1</v>
          </cell>
          <cell r="AB405">
            <v>1</v>
          </cell>
          <cell r="AC405">
            <v>1</v>
          </cell>
          <cell r="AD405">
            <v>1</v>
          </cell>
          <cell r="AE405">
            <v>1</v>
          </cell>
          <cell r="AF405">
            <v>1</v>
          </cell>
          <cell r="AG405">
            <v>1</v>
          </cell>
          <cell r="AH405">
            <v>1</v>
          </cell>
          <cell r="AI405">
            <v>1</v>
          </cell>
          <cell r="AJ405">
            <v>12</v>
          </cell>
          <cell r="AK405" t="str">
            <v xml:space="preserve"> </v>
          </cell>
          <cell r="AL405">
            <v>0</v>
          </cell>
        </row>
        <row r="406">
          <cell r="A406">
            <v>405</v>
          </cell>
          <cell r="B406" t="str">
            <v>Dallan</v>
          </cell>
          <cell r="C406" t="str">
            <v>Trasversale-839</v>
          </cell>
          <cell r="D406" t="str">
            <v>L4/L3/L1</v>
          </cell>
          <cell r="E406" t="str">
            <v>In sviluppo</v>
          </cell>
          <cell r="F406">
            <v>2002</v>
          </cell>
          <cell r="G406" t="str">
            <v>550032S</v>
          </cell>
          <cell r="H406" t="str">
            <v>Validazione</v>
          </cell>
          <cell r="I406" t="str">
            <v>A</v>
          </cell>
          <cell r="J406" t="str">
            <v>A</v>
          </cell>
          <cell r="K406">
            <v>118800</v>
          </cell>
          <cell r="L406" t="str">
            <v>2002-03</v>
          </cell>
          <cell r="M406" t="str">
            <v xml:space="preserve"> 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 t="str">
            <v xml:space="preserve">ADECCO </v>
          </cell>
          <cell r="V406" t="str">
            <v xml:space="preserve"> </v>
          </cell>
          <cell r="W406" t="str">
            <v xml:space="preserve"> </v>
          </cell>
          <cell r="X406">
            <v>1</v>
          </cell>
          <cell r="Y406">
            <v>1</v>
          </cell>
          <cell r="Z406">
            <v>1</v>
          </cell>
          <cell r="AA406">
            <v>1</v>
          </cell>
          <cell r="AB406">
            <v>1</v>
          </cell>
          <cell r="AC406">
            <v>1</v>
          </cell>
          <cell r="AD406">
            <v>1</v>
          </cell>
          <cell r="AE406">
            <v>1</v>
          </cell>
          <cell r="AF406">
            <v>1</v>
          </cell>
          <cell r="AJ406">
            <v>9</v>
          </cell>
          <cell r="AK406">
            <v>0</v>
          </cell>
          <cell r="AL406">
            <v>100</v>
          </cell>
          <cell r="AM406" t="str">
            <v>Pelleri</v>
          </cell>
          <cell r="AN406" t="str">
            <v>Biondi</v>
          </cell>
        </row>
        <row r="407">
          <cell r="A407">
            <v>406</v>
          </cell>
          <cell r="B407" t="str">
            <v>Dallan</v>
          </cell>
          <cell r="C407" t="str">
            <v>Trasversale-843</v>
          </cell>
          <cell r="D407" t="str">
            <v>L4/L3/L2/L1</v>
          </cell>
          <cell r="E407" t="str">
            <v>In sviluppo</v>
          </cell>
          <cell r="F407">
            <v>2002</v>
          </cell>
          <cell r="G407" t="str">
            <v>501008S</v>
          </cell>
          <cell r="H407" t="str">
            <v>Text to Speech. Sviluppo menu' di setting</v>
          </cell>
          <cell r="I407" t="str">
            <v>A</v>
          </cell>
          <cell r="J407" t="str">
            <v>A</v>
          </cell>
          <cell r="K407">
            <v>118800</v>
          </cell>
          <cell r="L407" t="str">
            <v>2002-03</v>
          </cell>
          <cell r="M407" t="str">
            <v xml:space="preserve"> </v>
          </cell>
          <cell r="N407">
            <v>343.75</v>
          </cell>
          <cell r="Q407">
            <v>0.20833333333333334</v>
          </cell>
          <cell r="R407">
            <v>0</v>
          </cell>
          <cell r="S407">
            <v>9.7083333333333339</v>
          </cell>
          <cell r="T407">
            <v>0</v>
          </cell>
          <cell r="U407" t="str">
            <v>CEC</v>
          </cell>
          <cell r="V407" t="str">
            <v xml:space="preserve"> </v>
          </cell>
          <cell r="W407" t="str">
            <v xml:space="preserve"> </v>
          </cell>
          <cell r="X407">
            <v>1</v>
          </cell>
          <cell r="Y407">
            <v>1</v>
          </cell>
          <cell r="Z407">
            <v>1</v>
          </cell>
          <cell r="AJ407">
            <v>3</v>
          </cell>
          <cell r="AK407">
            <v>0</v>
          </cell>
          <cell r="AL407">
            <v>63</v>
          </cell>
          <cell r="AM407" t="str">
            <v>Pelleri</v>
          </cell>
          <cell r="AN407" t="str">
            <v>Biondi/Garrone</v>
          </cell>
        </row>
        <row r="408">
          <cell r="A408">
            <v>407</v>
          </cell>
          <cell r="B408" t="str">
            <v>Dallan</v>
          </cell>
          <cell r="C408" t="str">
            <v>Trasversale-CMPV</v>
          </cell>
          <cell r="D408" t="str">
            <v>L4/L3/L2/L1</v>
          </cell>
          <cell r="E408" t="str">
            <v>In sviluppo</v>
          </cell>
          <cell r="F408">
            <v>2002</v>
          </cell>
          <cell r="G408" t="str">
            <v>5yxxzS</v>
          </cell>
          <cell r="H408" t="str">
            <v>Driver per corridoio navigazione</v>
          </cell>
          <cell r="I408" t="str">
            <v>B</v>
          </cell>
          <cell r="J408" t="str">
            <v>B</v>
          </cell>
          <cell r="K408">
            <v>26600</v>
          </cell>
          <cell r="L408">
            <v>2003</v>
          </cell>
          <cell r="N408">
            <v>687.5</v>
          </cell>
          <cell r="Q408">
            <v>0.41666666666666669</v>
          </cell>
          <cell r="R408">
            <v>0</v>
          </cell>
          <cell r="S408">
            <v>19.416666666666668</v>
          </cell>
          <cell r="T408">
            <v>0</v>
          </cell>
          <cell r="U408" t="str">
            <v>no fornitore</v>
          </cell>
          <cell r="V408" t="str">
            <v>n.a.</v>
          </cell>
          <cell r="W408" t="str">
            <v>n.a.</v>
          </cell>
          <cell r="X408">
            <v>1</v>
          </cell>
          <cell r="Y408">
            <v>1</v>
          </cell>
          <cell r="Z408">
            <v>1</v>
          </cell>
          <cell r="AA408">
            <v>1</v>
          </cell>
          <cell r="AB408">
            <v>1</v>
          </cell>
          <cell r="AC408">
            <v>1</v>
          </cell>
          <cell r="AJ408">
            <v>6</v>
          </cell>
          <cell r="AL408">
            <v>0</v>
          </cell>
          <cell r="AM408" t="str">
            <v xml:space="preserve"> </v>
          </cell>
          <cell r="AN408" t="str">
            <v xml:space="preserve"> </v>
          </cell>
        </row>
        <row r="409">
          <cell r="A409">
            <v>408</v>
          </cell>
          <cell r="B409" t="str">
            <v>Dallan</v>
          </cell>
          <cell r="C409" t="str">
            <v>Trasversale-CMPV</v>
          </cell>
          <cell r="D409" t="str">
            <v>L4/L3/L2/L1</v>
          </cell>
          <cell r="E409" t="str">
            <v>In sviluppo</v>
          </cell>
          <cell r="F409">
            <v>2002</v>
          </cell>
          <cell r="G409" t="str">
            <v>5yxxzS</v>
          </cell>
          <cell r="H409" t="str">
            <v>Sviluppo Telenavigazione/Telediagnosi</v>
          </cell>
          <cell r="I409" t="str">
            <v>B</v>
          </cell>
          <cell r="J409" t="str">
            <v>B</v>
          </cell>
          <cell r="K409">
            <v>26600</v>
          </cell>
          <cell r="L409">
            <v>2003</v>
          </cell>
          <cell r="N409">
            <v>550</v>
          </cell>
          <cell r="Q409">
            <v>0.33333333333333331</v>
          </cell>
          <cell r="R409">
            <v>0</v>
          </cell>
          <cell r="S409">
            <v>15.533333333333333</v>
          </cell>
          <cell r="T409">
            <v>0</v>
          </cell>
          <cell r="U409" t="str">
            <v>no fornitore</v>
          </cell>
          <cell r="V409" t="str">
            <v>n.a.</v>
          </cell>
          <cell r="W409" t="str">
            <v>n.a.</v>
          </cell>
          <cell r="X409">
            <v>1</v>
          </cell>
          <cell r="Y409">
            <v>1</v>
          </cell>
          <cell r="Z409">
            <v>1</v>
          </cell>
          <cell r="AA409">
            <v>1</v>
          </cell>
          <cell r="AB409">
            <v>1</v>
          </cell>
          <cell r="AC409">
            <v>1</v>
          </cell>
          <cell r="AD409">
            <v>1</v>
          </cell>
          <cell r="AE409">
            <v>1</v>
          </cell>
          <cell r="AF409">
            <v>1</v>
          </cell>
          <cell r="AJ409">
            <v>9</v>
          </cell>
          <cell r="AL409">
            <v>0</v>
          </cell>
          <cell r="AM409" t="str">
            <v xml:space="preserve"> </v>
          </cell>
          <cell r="AN409" t="str">
            <v xml:space="preserve"> </v>
          </cell>
        </row>
        <row r="410">
          <cell r="A410">
            <v>409</v>
          </cell>
          <cell r="B410" t="str">
            <v>Dallan</v>
          </cell>
          <cell r="C410" t="str">
            <v>Trasversale-CMPV</v>
          </cell>
          <cell r="D410" t="str">
            <v>L4/L3/L2/L1</v>
          </cell>
          <cell r="E410" t="str">
            <v>In sviluppo</v>
          </cell>
          <cell r="F410">
            <v>2002</v>
          </cell>
          <cell r="G410" t="str">
            <v>5yxxzS</v>
          </cell>
          <cell r="H410" t="str">
            <v>Estensione  comandi vocali. Ridefinizione mappa messaggi rete CAN</v>
          </cell>
          <cell r="I410" t="str">
            <v>B</v>
          </cell>
          <cell r="J410" t="str">
            <v>B</v>
          </cell>
          <cell r="K410">
            <v>26600</v>
          </cell>
          <cell r="L410">
            <v>2003</v>
          </cell>
          <cell r="N410">
            <v>687.5</v>
          </cell>
          <cell r="Q410">
            <v>0.41666666666666669</v>
          </cell>
          <cell r="R410">
            <v>0</v>
          </cell>
          <cell r="S410">
            <v>19.416666666666668</v>
          </cell>
          <cell r="T410">
            <v>0</v>
          </cell>
          <cell r="U410" t="str">
            <v>no fornitore</v>
          </cell>
          <cell r="V410" t="str">
            <v>n.a.</v>
          </cell>
          <cell r="W410" t="str">
            <v>n.a.</v>
          </cell>
          <cell r="X410">
            <v>1</v>
          </cell>
          <cell r="Y410">
            <v>1</v>
          </cell>
          <cell r="Z410">
            <v>1</v>
          </cell>
          <cell r="AA410">
            <v>1</v>
          </cell>
          <cell r="AB410">
            <v>1</v>
          </cell>
          <cell r="AC410">
            <v>1</v>
          </cell>
          <cell r="AD410">
            <v>1</v>
          </cell>
          <cell r="AE410">
            <v>1</v>
          </cell>
          <cell r="AF410">
            <v>1</v>
          </cell>
          <cell r="AG410">
            <v>1</v>
          </cell>
          <cell r="AH410">
            <v>1</v>
          </cell>
          <cell r="AI410">
            <v>1</v>
          </cell>
          <cell r="AJ410">
            <v>12</v>
          </cell>
          <cell r="AL410">
            <v>0</v>
          </cell>
        </row>
        <row r="411">
          <cell r="A411">
            <v>410</v>
          </cell>
          <cell r="B411" t="str">
            <v>Dallan</v>
          </cell>
          <cell r="C411" t="str">
            <v>Maserati</v>
          </cell>
          <cell r="D411" t="str">
            <v>L4</v>
          </cell>
          <cell r="E411" t="str">
            <v>On-going</v>
          </cell>
          <cell r="F411">
            <v>2002</v>
          </cell>
          <cell r="G411" t="str">
            <v>501619S</v>
          </cell>
          <cell r="H411" t="str">
            <v>Integrazione new releases software</v>
          </cell>
          <cell r="I411" t="str">
            <v>A</v>
          </cell>
          <cell r="J411" t="str">
            <v>A</v>
          </cell>
          <cell r="K411">
            <v>3098.741394536919</v>
          </cell>
          <cell r="L411">
            <v>2001</v>
          </cell>
          <cell r="N411">
            <v>1375</v>
          </cell>
          <cell r="Q411">
            <v>0.83333333333333337</v>
          </cell>
          <cell r="R411">
            <v>0</v>
          </cell>
          <cell r="S411">
            <v>38.833333333333336</v>
          </cell>
          <cell r="T411">
            <v>0</v>
          </cell>
          <cell r="U411" t="str">
            <v>no fornitore</v>
          </cell>
          <cell r="V411" t="str">
            <v>n.a.</v>
          </cell>
          <cell r="W411" t="str">
            <v>n.a.</v>
          </cell>
          <cell r="X411">
            <v>1</v>
          </cell>
          <cell r="Y411">
            <v>1</v>
          </cell>
          <cell r="Z411">
            <v>1</v>
          </cell>
          <cell r="AA411">
            <v>1</v>
          </cell>
          <cell r="AB411">
            <v>1</v>
          </cell>
          <cell r="AC411">
            <v>1</v>
          </cell>
          <cell r="AD411">
            <v>1</v>
          </cell>
          <cell r="AE411">
            <v>1</v>
          </cell>
          <cell r="AF411">
            <v>1</v>
          </cell>
          <cell r="AG411">
            <v>1</v>
          </cell>
          <cell r="AH411">
            <v>1</v>
          </cell>
          <cell r="AI411">
            <v>1</v>
          </cell>
          <cell r="AJ411">
            <v>12</v>
          </cell>
          <cell r="AL411">
            <v>0</v>
          </cell>
        </row>
        <row r="412">
          <cell r="A412">
            <v>411</v>
          </cell>
          <cell r="B412" t="str">
            <v>Dallan</v>
          </cell>
          <cell r="C412" t="str">
            <v>Trasversale-843</v>
          </cell>
          <cell r="D412" t="str">
            <v>L4/L3/L2/L1</v>
          </cell>
          <cell r="E412" t="str">
            <v>In sviluppo</v>
          </cell>
          <cell r="F412">
            <v>2002</v>
          </cell>
          <cell r="G412" t="str">
            <v>501008S</v>
          </cell>
          <cell r="H412" t="str">
            <v>MDBC</v>
          </cell>
          <cell r="I412" t="str">
            <v>A</v>
          </cell>
          <cell r="J412" t="str">
            <v>A</v>
          </cell>
          <cell r="K412">
            <v>118800</v>
          </cell>
          <cell r="L412" t="str">
            <v>2002-03</v>
          </cell>
          <cell r="M412" t="str">
            <v xml:space="preserve"> </v>
          </cell>
          <cell r="N412">
            <v>1375</v>
          </cell>
          <cell r="Q412">
            <v>0.83333333333333337</v>
          </cell>
          <cell r="R412">
            <v>0</v>
          </cell>
          <cell r="S412">
            <v>38.833333333333336</v>
          </cell>
          <cell r="T412">
            <v>0</v>
          </cell>
          <cell r="U412" t="str">
            <v>no fornitore</v>
          </cell>
          <cell r="V412" t="str">
            <v>n.a.</v>
          </cell>
          <cell r="W412" t="str">
            <v>n.a.</v>
          </cell>
          <cell r="X412">
            <v>1</v>
          </cell>
          <cell r="Y412">
            <v>1</v>
          </cell>
          <cell r="Z412">
            <v>1</v>
          </cell>
          <cell r="AA412">
            <v>1</v>
          </cell>
          <cell r="AB412">
            <v>1</v>
          </cell>
          <cell r="AC412">
            <v>1</v>
          </cell>
          <cell r="AD412">
            <v>1</v>
          </cell>
          <cell r="AE412">
            <v>1</v>
          </cell>
          <cell r="AF412">
            <v>1</v>
          </cell>
          <cell r="AG412">
            <v>1</v>
          </cell>
          <cell r="AH412">
            <v>1</v>
          </cell>
          <cell r="AI412">
            <v>1</v>
          </cell>
          <cell r="AJ412">
            <v>12</v>
          </cell>
          <cell r="AK412" t="str">
            <v xml:space="preserve"> </v>
          </cell>
          <cell r="AL412">
            <v>0</v>
          </cell>
        </row>
        <row r="413">
          <cell r="A413">
            <v>412</v>
          </cell>
          <cell r="B413" t="str">
            <v>Dallan</v>
          </cell>
          <cell r="C413" t="str">
            <v>Trasversale-843</v>
          </cell>
          <cell r="D413" t="str">
            <v>L4/L3/L2/L1</v>
          </cell>
          <cell r="E413" t="str">
            <v>In sviluppo</v>
          </cell>
          <cell r="F413">
            <v>2002</v>
          </cell>
          <cell r="G413" t="str">
            <v>501008S</v>
          </cell>
          <cell r="H413" t="str">
            <v>Prototipazioni, assembling frontale e DOT Matrix</v>
          </cell>
          <cell r="I413" t="str">
            <v>A</v>
          </cell>
          <cell r="J413" t="str">
            <v>A</v>
          </cell>
          <cell r="K413">
            <v>118800</v>
          </cell>
          <cell r="L413" t="str">
            <v>2002-03</v>
          </cell>
          <cell r="M413" t="str">
            <v xml:space="preserve"> 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 t="str">
            <v>FLEXTRONIC</v>
          </cell>
          <cell r="V413" t="str">
            <v xml:space="preserve"> </v>
          </cell>
          <cell r="W413" t="str">
            <v xml:space="preserve"> </v>
          </cell>
          <cell r="X413">
            <v>1</v>
          </cell>
          <cell r="Y413">
            <v>1</v>
          </cell>
          <cell r="Z413">
            <v>1</v>
          </cell>
          <cell r="AA413">
            <v>1</v>
          </cell>
          <cell r="AB413">
            <v>1</v>
          </cell>
          <cell r="AC413">
            <v>1</v>
          </cell>
          <cell r="AD413">
            <v>1</v>
          </cell>
          <cell r="AE413">
            <v>1</v>
          </cell>
          <cell r="AF413">
            <v>1</v>
          </cell>
          <cell r="AG413">
            <v>1</v>
          </cell>
          <cell r="AH413">
            <v>1</v>
          </cell>
          <cell r="AI413">
            <v>1</v>
          </cell>
          <cell r="AJ413">
            <v>12</v>
          </cell>
          <cell r="AK413">
            <v>150</v>
          </cell>
          <cell r="AL413">
            <v>0</v>
          </cell>
          <cell r="AM413" t="str">
            <v>Mezzadri</v>
          </cell>
          <cell r="AN413" t="str">
            <v>Razzano</v>
          </cell>
        </row>
        <row r="414">
          <cell r="A414">
            <v>413</v>
          </cell>
          <cell r="B414" t="str">
            <v>Dallan</v>
          </cell>
          <cell r="C414" t="str">
            <v>Trasversale-843</v>
          </cell>
          <cell r="D414" t="str">
            <v>L4/L3/L2/L1</v>
          </cell>
          <cell r="E414" t="str">
            <v>In sviluppo</v>
          </cell>
          <cell r="F414">
            <v>2002</v>
          </cell>
          <cell r="G414" t="str">
            <v>501008S</v>
          </cell>
          <cell r="H414" t="str">
            <v>Validazione su vettura</v>
          </cell>
          <cell r="I414" t="str">
            <v>A</v>
          </cell>
          <cell r="J414" t="str">
            <v>A</v>
          </cell>
          <cell r="K414">
            <v>118800</v>
          </cell>
          <cell r="L414" t="str">
            <v>2002-03</v>
          </cell>
          <cell r="M414" t="str">
            <v xml:space="preserve"> </v>
          </cell>
          <cell r="N414">
            <v>687.5</v>
          </cell>
          <cell r="Q414">
            <v>0.41666666666666669</v>
          </cell>
          <cell r="R414">
            <v>0</v>
          </cell>
          <cell r="S414">
            <v>19.416666666666668</v>
          </cell>
          <cell r="T414">
            <v>0</v>
          </cell>
          <cell r="U414" t="str">
            <v>no fornitore</v>
          </cell>
          <cell r="V414" t="str">
            <v>n.a.</v>
          </cell>
          <cell r="W414" t="str">
            <v>n.a.</v>
          </cell>
          <cell r="X414">
            <v>1</v>
          </cell>
          <cell r="Y414" t="str">
            <v xml:space="preserve"> </v>
          </cell>
          <cell r="Z414" t="str">
            <v xml:space="preserve"> </v>
          </cell>
          <cell r="AA414">
            <v>1</v>
          </cell>
          <cell r="AB414">
            <v>1</v>
          </cell>
          <cell r="AC414">
            <v>1</v>
          </cell>
          <cell r="AD414">
            <v>1</v>
          </cell>
          <cell r="AE414">
            <v>1</v>
          </cell>
          <cell r="AF414">
            <v>1</v>
          </cell>
          <cell r="AG414">
            <v>1</v>
          </cell>
          <cell r="AH414">
            <v>1</v>
          </cell>
          <cell r="AI414">
            <v>1</v>
          </cell>
          <cell r="AJ414">
            <v>10</v>
          </cell>
          <cell r="AK414" t="str">
            <v xml:space="preserve"> </v>
          </cell>
          <cell r="AL414">
            <v>0</v>
          </cell>
        </row>
        <row r="415">
          <cell r="A415">
            <v>414</v>
          </cell>
          <cell r="B415" t="str">
            <v>Dallan</v>
          </cell>
          <cell r="C415" t="str">
            <v>Trasversale-166</v>
          </cell>
          <cell r="D415" t="str">
            <v>L4</v>
          </cell>
          <cell r="E415" t="str">
            <v>In sviluppo</v>
          </cell>
          <cell r="F415">
            <v>2002</v>
          </cell>
          <cell r="G415" t="str">
            <v>550033S</v>
          </cell>
          <cell r="H415" t="str">
            <v>Validazione su vettura</v>
          </cell>
          <cell r="I415" t="str">
            <v>A</v>
          </cell>
          <cell r="J415" t="str">
            <v>A</v>
          </cell>
          <cell r="K415">
            <v>118800</v>
          </cell>
          <cell r="L415" t="str">
            <v>2002-03</v>
          </cell>
          <cell r="M415" t="str">
            <v xml:space="preserve"> </v>
          </cell>
          <cell r="N415">
            <v>343.75</v>
          </cell>
          <cell r="Q415">
            <v>0.20833333333333334</v>
          </cell>
          <cell r="R415">
            <v>0</v>
          </cell>
          <cell r="S415">
            <v>9.7083333333333339</v>
          </cell>
          <cell r="T415">
            <v>0</v>
          </cell>
          <cell r="U415" t="str">
            <v>no fornitore</v>
          </cell>
          <cell r="V415" t="str">
            <v>n.a.</v>
          </cell>
          <cell r="W415" t="str">
            <v>n.a.</v>
          </cell>
          <cell r="X415">
            <v>1</v>
          </cell>
          <cell r="Y415" t="str">
            <v xml:space="preserve"> </v>
          </cell>
          <cell r="Z415" t="str">
            <v xml:space="preserve"> </v>
          </cell>
          <cell r="AA415">
            <v>1</v>
          </cell>
          <cell r="AB415">
            <v>1</v>
          </cell>
          <cell r="AC415">
            <v>1</v>
          </cell>
          <cell r="AD415">
            <v>1</v>
          </cell>
          <cell r="AE415">
            <v>1</v>
          </cell>
          <cell r="AF415">
            <v>1</v>
          </cell>
          <cell r="AG415">
            <v>1</v>
          </cell>
          <cell r="AH415">
            <v>1</v>
          </cell>
          <cell r="AI415">
            <v>1</v>
          </cell>
          <cell r="AJ415">
            <v>10</v>
          </cell>
          <cell r="AK415" t="str">
            <v xml:space="preserve"> </v>
          </cell>
          <cell r="AL415">
            <v>0</v>
          </cell>
        </row>
        <row r="416">
          <cell r="A416">
            <v>415</v>
          </cell>
          <cell r="B416" t="str">
            <v>Dallan</v>
          </cell>
          <cell r="C416" t="str">
            <v>Trasversale-839</v>
          </cell>
          <cell r="D416" t="str">
            <v>L4/L3/L1</v>
          </cell>
          <cell r="E416" t="str">
            <v>In sviluppo</v>
          </cell>
          <cell r="F416">
            <v>2002</v>
          </cell>
          <cell r="G416" t="str">
            <v>550032S</v>
          </cell>
          <cell r="H416" t="str">
            <v>Validazione su vettura</v>
          </cell>
          <cell r="I416" t="str">
            <v>A</v>
          </cell>
          <cell r="J416" t="str">
            <v>A</v>
          </cell>
          <cell r="K416">
            <v>118800</v>
          </cell>
          <cell r="L416" t="str">
            <v>2002-03</v>
          </cell>
          <cell r="M416" t="str">
            <v xml:space="preserve"> </v>
          </cell>
          <cell r="N416">
            <v>343.75</v>
          </cell>
          <cell r="Q416">
            <v>0.20833333333333334</v>
          </cell>
          <cell r="R416">
            <v>0</v>
          </cell>
          <cell r="S416">
            <v>9.7083333333333339</v>
          </cell>
          <cell r="T416">
            <v>0</v>
          </cell>
          <cell r="U416" t="str">
            <v>no fornitore</v>
          </cell>
          <cell r="V416" t="str">
            <v>n.a.</v>
          </cell>
          <cell r="W416" t="str">
            <v>n.a.</v>
          </cell>
          <cell r="X416">
            <v>1</v>
          </cell>
          <cell r="Y416" t="str">
            <v xml:space="preserve"> </v>
          </cell>
          <cell r="Z416" t="str">
            <v xml:space="preserve"> </v>
          </cell>
          <cell r="AA416">
            <v>1</v>
          </cell>
          <cell r="AB416">
            <v>1</v>
          </cell>
          <cell r="AC416">
            <v>1</v>
          </cell>
          <cell r="AD416">
            <v>1</v>
          </cell>
          <cell r="AE416">
            <v>1</v>
          </cell>
          <cell r="AF416">
            <v>1</v>
          </cell>
          <cell r="AG416">
            <v>1</v>
          </cell>
          <cell r="AH416">
            <v>1</v>
          </cell>
          <cell r="AI416">
            <v>1</v>
          </cell>
          <cell r="AJ416">
            <v>10</v>
          </cell>
          <cell r="AK416" t="str">
            <v xml:space="preserve"> </v>
          </cell>
          <cell r="AL416">
            <v>0</v>
          </cell>
        </row>
        <row r="417">
          <cell r="A417">
            <v>416</v>
          </cell>
          <cell r="B417" t="str">
            <v>Dallan</v>
          </cell>
          <cell r="C417" t="str">
            <v>Trasversale-843</v>
          </cell>
          <cell r="D417" t="str">
            <v>L4/L3</v>
          </cell>
          <cell r="E417" t="str">
            <v>In sviluppo</v>
          </cell>
          <cell r="F417">
            <v>2002</v>
          </cell>
          <cell r="G417" t="str">
            <v>501008S</v>
          </cell>
          <cell r="H417" t="str">
            <v>Sviluppo Software di test</v>
          </cell>
          <cell r="I417" t="str">
            <v>A</v>
          </cell>
          <cell r="J417" t="str">
            <v>A</v>
          </cell>
          <cell r="K417">
            <v>118800</v>
          </cell>
          <cell r="L417" t="str">
            <v>2002-03</v>
          </cell>
          <cell r="M417" t="str">
            <v xml:space="preserve"> 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 t="str">
            <v>SWTestTBD</v>
          </cell>
          <cell r="V417" t="str">
            <v>n.a.</v>
          </cell>
          <cell r="W417" t="str">
            <v>n.a.</v>
          </cell>
          <cell r="X417">
            <v>1</v>
          </cell>
          <cell r="Y417">
            <v>1</v>
          </cell>
          <cell r="Z417">
            <v>1</v>
          </cell>
          <cell r="AA417">
            <v>1</v>
          </cell>
          <cell r="AB417">
            <v>1</v>
          </cell>
          <cell r="AC417">
            <v>1</v>
          </cell>
          <cell r="AD417">
            <v>1</v>
          </cell>
          <cell r="AE417">
            <v>1</v>
          </cell>
          <cell r="AF417">
            <v>1</v>
          </cell>
          <cell r="AG417">
            <v>1</v>
          </cell>
          <cell r="AH417">
            <v>1</v>
          </cell>
          <cell r="AI417">
            <v>1</v>
          </cell>
          <cell r="AJ417">
            <v>12</v>
          </cell>
          <cell r="AK417">
            <v>150</v>
          </cell>
          <cell r="AL417">
            <v>0</v>
          </cell>
          <cell r="AM417" t="str">
            <v>Pelleri</v>
          </cell>
          <cell r="AN417" t="str">
            <v>Biondi/Garrone</v>
          </cell>
        </row>
        <row r="418">
          <cell r="A418">
            <v>417</v>
          </cell>
          <cell r="B418" t="str">
            <v>Dallan</v>
          </cell>
          <cell r="C418" t="str">
            <v>Trasversale-843</v>
          </cell>
          <cell r="D418" t="str">
            <v>L4/L3/L2/L1</v>
          </cell>
          <cell r="E418" t="str">
            <v>In sviluppo</v>
          </cell>
          <cell r="F418">
            <v>2002</v>
          </cell>
          <cell r="G418" t="str">
            <v>501008S</v>
          </cell>
          <cell r="H418" t="str">
            <v>Qualita' di business</v>
          </cell>
          <cell r="I418" t="str">
            <v>A</v>
          </cell>
          <cell r="J418" t="str">
            <v>A</v>
          </cell>
          <cell r="K418">
            <v>118800</v>
          </cell>
          <cell r="L418" t="str">
            <v>2002-03</v>
          </cell>
          <cell r="M418" t="str">
            <v xml:space="preserve"> </v>
          </cell>
          <cell r="N418">
            <v>0</v>
          </cell>
          <cell r="O418" t="e">
            <v>#REF!</v>
          </cell>
          <cell r="Q418">
            <v>0</v>
          </cell>
          <cell r="R418">
            <v>0</v>
          </cell>
          <cell r="S418">
            <v>0</v>
          </cell>
          <cell r="T418">
            <v>0</v>
          </cell>
          <cell r="U418" t="str">
            <v>no fornitore</v>
          </cell>
          <cell r="V418" t="str">
            <v>n.a.</v>
          </cell>
          <cell r="W418" t="str">
            <v>n.a.</v>
          </cell>
          <cell r="X418">
            <v>1</v>
          </cell>
          <cell r="Y418">
            <v>1</v>
          </cell>
          <cell r="Z418">
            <v>1</v>
          </cell>
          <cell r="AA418">
            <v>1</v>
          </cell>
          <cell r="AB418">
            <v>1</v>
          </cell>
          <cell r="AC418">
            <v>1</v>
          </cell>
          <cell r="AD418">
            <v>1</v>
          </cell>
          <cell r="AE418">
            <v>1</v>
          </cell>
          <cell r="AF418">
            <v>1</v>
          </cell>
          <cell r="AG418">
            <v>1</v>
          </cell>
          <cell r="AH418">
            <v>1</v>
          </cell>
          <cell r="AI418">
            <v>1</v>
          </cell>
          <cell r="AJ418">
            <v>12</v>
          </cell>
          <cell r="AK418" t="str">
            <v xml:space="preserve"> </v>
          </cell>
          <cell r="AL418">
            <v>0</v>
          </cell>
        </row>
        <row r="419">
          <cell r="A419">
            <v>418</v>
          </cell>
          <cell r="B419" t="str">
            <v>Dallan</v>
          </cell>
          <cell r="C419" t="str">
            <v>Trasversale-166</v>
          </cell>
          <cell r="D419" t="str">
            <v>L4</v>
          </cell>
          <cell r="E419" t="str">
            <v>In sviluppo</v>
          </cell>
          <cell r="F419">
            <v>2002</v>
          </cell>
          <cell r="G419" t="str">
            <v>550033S</v>
          </cell>
          <cell r="H419" t="str">
            <v>Qualita' di business</v>
          </cell>
          <cell r="I419" t="str">
            <v>A</v>
          </cell>
          <cell r="J419" t="str">
            <v>A</v>
          </cell>
          <cell r="K419">
            <v>118800</v>
          </cell>
          <cell r="L419" t="str">
            <v>2002-03</v>
          </cell>
          <cell r="M419" t="str">
            <v xml:space="preserve"> </v>
          </cell>
          <cell r="N419">
            <v>0</v>
          </cell>
          <cell r="O419" t="e">
            <v>#REF!</v>
          </cell>
          <cell r="Q419">
            <v>0</v>
          </cell>
          <cell r="R419">
            <v>0</v>
          </cell>
          <cell r="S419">
            <v>0</v>
          </cell>
          <cell r="T419">
            <v>0</v>
          </cell>
          <cell r="U419" t="str">
            <v>no fornitore</v>
          </cell>
          <cell r="V419" t="str">
            <v>n.a.</v>
          </cell>
          <cell r="W419" t="str">
            <v>n.a.</v>
          </cell>
          <cell r="X419">
            <v>1</v>
          </cell>
          <cell r="Y419">
            <v>1</v>
          </cell>
          <cell r="Z419">
            <v>1</v>
          </cell>
          <cell r="AA419">
            <v>1</v>
          </cell>
          <cell r="AB419">
            <v>1</v>
          </cell>
          <cell r="AC419">
            <v>1</v>
          </cell>
          <cell r="AD419">
            <v>1</v>
          </cell>
          <cell r="AE419">
            <v>1</v>
          </cell>
          <cell r="AF419">
            <v>1</v>
          </cell>
          <cell r="AG419">
            <v>1</v>
          </cell>
          <cell r="AH419">
            <v>1</v>
          </cell>
          <cell r="AI419">
            <v>1</v>
          </cell>
          <cell r="AJ419">
            <v>12</v>
          </cell>
          <cell r="AK419" t="str">
            <v xml:space="preserve"> </v>
          </cell>
          <cell r="AL419">
            <v>0</v>
          </cell>
        </row>
        <row r="420">
          <cell r="A420">
            <v>419</v>
          </cell>
          <cell r="B420" t="str">
            <v>Dallan</v>
          </cell>
          <cell r="C420" t="str">
            <v>Trasversale-839</v>
          </cell>
          <cell r="D420" t="str">
            <v>L4/L3/L1</v>
          </cell>
          <cell r="E420" t="str">
            <v>In sviluppo</v>
          </cell>
          <cell r="F420">
            <v>2002</v>
          </cell>
          <cell r="G420" t="str">
            <v>550032S</v>
          </cell>
          <cell r="H420" t="str">
            <v>Qualita' di business</v>
          </cell>
          <cell r="I420" t="str">
            <v>A</v>
          </cell>
          <cell r="J420" t="str">
            <v>A</v>
          </cell>
          <cell r="K420">
            <v>118800</v>
          </cell>
          <cell r="L420" t="str">
            <v>2002-03</v>
          </cell>
          <cell r="M420" t="str">
            <v xml:space="preserve"> </v>
          </cell>
          <cell r="N420">
            <v>0</v>
          </cell>
          <cell r="O420" t="e">
            <v>#REF!</v>
          </cell>
          <cell r="Q420">
            <v>0</v>
          </cell>
          <cell r="R420">
            <v>0</v>
          </cell>
          <cell r="S420">
            <v>0</v>
          </cell>
          <cell r="T420">
            <v>0</v>
          </cell>
          <cell r="U420" t="str">
            <v>no fornitore</v>
          </cell>
          <cell r="V420" t="str">
            <v>n.a.</v>
          </cell>
          <cell r="W420" t="str">
            <v>n.a.</v>
          </cell>
          <cell r="X420">
            <v>1</v>
          </cell>
          <cell r="Y420">
            <v>1</v>
          </cell>
          <cell r="Z420">
            <v>1</v>
          </cell>
          <cell r="AA420">
            <v>1</v>
          </cell>
          <cell r="AB420">
            <v>1</v>
          </cell>
          <cell r="AC420">
            <v>1</v>
          </cell>
          <cell r="AD420">
            <v>1</v>
          </cell>
          <cell r="AE420">
            <v>1</v>
          </cell>
          <cell r="AF420">
            <v>1</v>
          </cell>
          <cell r="AG420">
            <v>1</v>
          </cell>
          <cell r="AH420">
            <v>1</v>
          </cell>
          <cell r="AI420">
            <v>1</v>
          </cell>
          <cell r="AJ420">
            <v>12</v>
          </cell>
          <cell r="AK420" t="str">
            <v xml:space="preserve"> </v>
          </cell>
          <cell r="AL420">
            <v>0</v>
          </cell>
        </row>
        <row r="421">
          <cell r="A421">
            <v>420</v>
          </cell>
          <cell r="B421" t="str">
            <v>Dallan</v>
          </cell>
          <cell r="C421" t="str">
            <v>Trasversale-CMPV</v>
          </cell>
          <cell r="D421" t="str">
            <v>L4/L3/L2/L1</v>
          </cell>
          <cell r="E421" t="str">
            <v>In sviluppo</v>
          </cell>
          <cell r="F421">
            <v>2002</v>
          </cell>
          <cell r="G421" t="str">
            <v>5yxxzS</v>
          </cell>
          <cell r="H421" t="str">
            <v>Qualita' di business</v>
          </cell>
          <cell r="I421" t="str">
            <v>A</v>
          </cell>
          <cell r="J421" t="str">
            <v>A</v>
          </cell>
          <cell r="K421">
            <v>118800</v>
          </cell>
          <cell r="L421" t="str">
            <v>2002-03</v>
          </cell>
          <cell r="M421" t="str">
            <v xml:space="preserve"> </v>
          </cell>
          <cell r="N421">
            <v>0</v>
          </cell>
          <cell r="O421" t="e">
            <v>#REF!</v>
          </cell>
          <cell r="Q421">
            <v>0</v>
          </cell>
          <cell r="R421">
            <v>0</v>
          </cell>
          <cell r="S421">
            <v>0</v>
          </cell>
          <cell r="T421">
            <v>0</v>
          </cell>
          <cell r="U421" t="str">
            <v>no fornitore</v>
          </cell>
          <cell r="V421" t="str">
            <v>n.a.</v>
          </cell>
          <cell r="W421" t="str">
            <v>n.a.</v>
          </cell>
          <cell r="X421">
            <v>1</v>
          </cell>
          <cell r="Y421">
            <v>1</v>
          </cell>
          <cell r="Z421">
            <v>1</v>
          </cell>
          <cell r="AA421">
            <v>1</v>
          </cell>
          <cell r="AB421">
            <v>1</v>
          </cell>
          <cell r="AC421">
            <v>1</v>
          </cell>
          <cell r="AD421">
            <v>1</v>
          </cell>
          <cell r="AE421">
            <v>1</v>
          </cell>
          <cell r="AF421">
            <v>1</v>
          </cell>
          <cell r="AG421">
            <v>1</v>
          </cell>
          <cell r="AH421">
            <v>1</v>
          </cell>
          <cell r="AI421">
            <v>1</v>
          </cell>
          <cell r="AJ421">
            <v>12</v>
          </cell>
          <cell r="AK421" t="str">
            <v xml:space="preserve"> </v>
          </cell>
          <cell r="AL421">
            <v>0</v>
          </cell>
        </row>
        <row r="422">
          <cell r="A422">
            <v>421</v>
          </cell>
          <cell r="B422" t="str">
            <v>Dallan</v>
          </cell>
          <cell r="C422" t="str">
            <v>Trasversale-843</v>
          </cell>
          <cell r="D422" t="str">
            <v>L4/L3/L2/L1</v>
          </cell>
          <cell r="E422" t="str">
            <v>In sviluppo</v>
          </cell>
          <cell r="F422">
            <v>2002</v>
          </cell>
          <cell r="G422" t="str">
            <v>501008S</v>
          </cell>
          <cell r="H422" t="str">
            <v>LSV</v>
          </cell>
          <cell r="I422" t="str">
            <v>A</v>
          </cell>
          <cell r="J422" t="str">
            <v>A</v>
          </cell>
          <cell r="K422">
            <v>118800</v>
          </cell>
          <cell r="L422" t="str">
            <v>2002-03</v>
          </cell>
          <cell r="M422" t="str">
            <v xml:space="preserve"> </v>
          </cell>
          <cell r="P422">
            <v>412.5</v>
          </cell>
          <cell r="Q422">
            <v>0</v>
          </cell>
          <cell r="R422">
            <v>0.25</v>
          </cell>
          <cell r="S422">
            <v>0</v>
          </cell>
          <cell r="T422">
            <v>11.65</v>
          </cell>
          <cell r="U422" t="str">
            <v>no fornitore</v>
          </cell>
          <cell r="V422" t="str">
            <v>n.a.</v>
          </cell>
          <cell r="W422" t="str">
            <v>n.a.</v>
          </cell>
          <cell r="X422">
            <v>1</v>
          </cell>
          <cell r="Y422">
            <v>1</v>
          </cell>
          <cell r="Z422">
            <v>1</v>
          </cell>
          <cell r="AA422">
            <v>1</v>
          </cell>
          <cell r="AB422">
            <v>1</v>
          </cell>
          <cell r="AC422">
            <v>1</v>
          </cell>
          <cell r="AD422">
            <v>1</v>
          </cell>
          <cell r="AE422">
            <v>1</v>
          </cell>
          <cell r="AF422">
            <v>1</v>
          </cell>
          <cell r="AG422">
            <v>1</v>
          </cell>
          <cell r="AH422">
            <v>1</v>
          </cell>
          <cell r="AI422">
            <v>1</v>
          </cell>
          <cell r="AJ422">
            <v>12</v>
          </cell>
          <cell r="AK422" t="str">
            <v xml:space="preserve"> </v>
          </cell>
          <cell r="AL422">
            <v>0</v>
          </cell>
        </row>
        <row r="423">
          <cell r="A423">
            <v>422</v>
          </cell>
          <cell r="B423" t="str">
            <v>Dallan</v>
          </cell>
          <cell r="C423" t="str">
            <v>Trasversale-166</v>
          </cell>
          <cell r="D423" t="str">
            <v>L4</v>
          </cell>
          <cell r="E423" t="str">
            <v>In sviluppo</v>
          </cell>
          <cell r="F423">
            <v>2002</v>
          </cell>
          <cell r="G423" t="str">
            <v>550033S</v>
          </cell>
          <cell r="H423" t="str">
            <v>LSV</v>
          </cell>
          <cell r="I423" t="str">
            <v>A</v>
          </cell>
          <cell r="J423" t="str">
            <v>A</v>
          </cell>
          <cell r="K423">
            <v>118800</v>
          </cell>
          <cell r="L423" t="str">
            <v>2002-03</v>
          </cell>
          <cell r="M423" t="str">
            <v xml:space="preserve"> </v>
          </cell>
          <cell r="P423">
            <v>206.25</v>
          </cell>
          <cell r="Q423">
            <v>0</v>
          </cell>
          <cell r="R423">
            <v>0.125</v>
          </cell>
          <cell r="S423">
            <v>0</v>
          </cell>
          <cell r="T423">
            <v>5.8250000000000002</v>
          </cell>
          <cell r="U423" t="str">
            <v>no fornitore</v>
          </cell>
          <cell r="V423" t="str">
            <v>n.a.</v>
          </cell>
          <cell r="W423" t="str">
            <v>n.a.</v>
          </cell>
          <cell r="X423">
            <v>1</v>
          </cell>
          <cell r="Y423">
            <v>1</v>
          </cell>
          <cell r="Z423">
            <v>1</v>
          </cell>
          <cell r="AA423">
            <v>1</v>
          </cell>
          <cell r="AB423">
            <v>1</v>
          </cell>
          <cell r="AC423">
            <v>1</v>
          </cell>
          <cell r="AD423">
            <v>1</v>
          </cell>
          <cell r="AE423">
            <v>1</v>
          </cell>
          <cell r="AF423">
            <v>1</v>
          </cell>
          <cell r="AG423">
            <v>1</v>
          </cell>
          <cell r="AH423">
            <v>1</v>
          </cell>
          <cell r="AI423">
            <v>1</v>
          </cell>
          <cell r="AJ423">
            <v>12</v>
          </cell>
          <cell r="AK423" t="str">
            <v xml:space="preserve"> </v>
          </cell>
          <cell r="AL423">
            <v>0</v>
          </cell>
        </row>
        <row r="424">
          <cell r="A424">
            <v>423</v>
          </cell>
          <cell r="B424" t="str">
            <v>Dallan</v>
          </cell>
          <cell r="C424" t="str">
            <v>Trasversale-839</v>
          </cell>
          <cell r="D424" t="str">
            <v>L4/L3/L1</v>
          </cell>
          <cell r="E424" t="str">
            <v>In sviluppo</v>
          </cell>
          <cell r="F424">
            <v>2002</v>
          </cell>
          <cell r="G424" t="str">
            <v>550032S</v>
          </cell>
          <cell r="H424" t="str">
            <v>LSV</v>
          </cell>
          <cell r="I424" t="str">
            <v>A</v>
          </cell>
          <cell r="J424" t="str">
            <v>A</v>
          </cell>
          <cell r="K424">
            <v>118800</v>
          </cell>
          <cell r="L424" t="str">
            <v>2002-03</v>
          </cell>
          <cell r="M424" t="str">
            <v xml:space="preserve"> </v>
          </cell>
          <cell r="P424">
            <v>206.25</v>
          </cell>
          <cell r="Q424">
            <v>0</v>
          </cell>
          <cell r="R424">
            <v>0.125</v>
          </cell>
          <cell r="S424">
            <v>0</v>
          </cell>
          <cell r="T424">
            <v>5.8250000000000002</v>
          </cell>
          <cell r="U424" t="str">
            <v>no fornitore</v>
          </cell>
          <cell r="V424" t="str">
            <v>n.a.</v>
          </cell>
          <cell r="W424" t="str">
            <v>n.a.</v>
          </cell>
          <cell r="X424">
            <v>1</v>
          </cell>
          <cell r="Y424">
            <v>1</v>
          </cell>
          <cell r="Z424">
            <v>1</v>
          </cell>
          <cell r="AA424">
            <v>1</v>
          </cell>
          <cell r="AB424">
            <v>1</v>
          </cell>
          <cell r="AC424">
            <v>1</v>
          </cell>
          <cell r="AD424">
            <v>1</v>
          </cell>
          <cell r="AE424">
            <v>1</v>
          </cell>
          <cell r="AF424">
            <v>1</v>
          </cell>
          <cell r="AG424">
            <v>1</v>
          </cell>
          <cell r="AH424">
            <v>1</v>
          </cell>
          <cell r="AI424">
            <v>1</v>
          </cell>
          <cell r="AJ424">
            <v>12</v>
          </cell>
          <cell r="AK424" t="str">
            <v xml:space="preserve"> </v>
          </cell>
          <cell r="AL424">
            <v>0</v>
          </cell>
        </row>
        <row r="425">
          <cell r="A425">
            <v>424</v>
          </cell>
          <cell r="B425" t="str">
            <v>Dallan</v>
          </cell>
          <cell r="C425" t="str">
            <v>Trasversale-843</v>
          </cell>
          <cell r="D425" t="str">
            <v>L4/L3/L2/L1</v>
          </cell>
          <cell r="E425" t="str">
            <v>In sviluppo</v>
          </cell>
          <cell r="F425">
            <v>2002</v>
          </cell>
          <cell r="G425" t="str">
            <v>501008S</v>
          </cell>
          <cell r="H425" t="str">
            <v>Gestione progetto</v>
          </cell>
          <cell r="I425" t="str">
            <v>A</v>
          </cell>
          <cell r="J425" t="str">
            <v>A</v>
          </cell>
          <cell r="K425">
            <v>118800</v>
          </cell>
          <cell r="L425" t="str">
            <v>2002-03</v>
          </cell>
          <cell r="M425" t="str">
            <v xml:space="preserve"> </v>
          </cell>
          <cell r="N425">
            <v>2062.5</v>
          </cell>
          <cell r="Q425">
            <v>1.25</v>
          </cell>
          <cell r="R425">
            <v>0</v>
          </cell>
          <cell r="S425">
            <v>58.25</v>
          </cell>
          <cell r="T425">
            <v>0</v>
          </cell>
          <cell r="U425" t="str">
            <v>no fornitore</v>
          </cell>
          <cell r="V425" t="str">
            <v>n.a.</v>
          </cell>
          <cell r="W425" t="str">
            <v>n.a.</v>
          </cell>
          <cell r="X425">
            <v>1</v>
          </cell>
          <cell r="Y425">
            <v>1</v>
          </cell>
          <cell r="Z425">
            <v>1</v>
          </cell>
          <cell r="AA425">
            <v>1</v>
          </cell>
          <cell r="AB425">
            <v>1</v>
          </cell>
          <cell r="AC425">
            <v>1</v>
          </cell>
          <cell r="AD425">
            <v>1</v>
          </cell>
          <cell r="AE425">
            <v>1</v>
          </cell>
          <cell r="AF425">
            <v>1</v>
          </cell>
          <cell r="AG425">
            <v>1</v>
          </cell>
          <cell r="AH425">
            <v>1</v>
          </cell>
          <cell r="AI425">
            <v>1</v>
          </cell>
          <cell r="AJ425">
            <v>12</v>
          </cell>
          <cell r="AK425" t="str">
            <v xml:space="preserve"> </v>
          </cell>
          <cell r="AL425">
            <v>0</v>
          </cell>
          <cell r="AW425">
            <v>10</v>
          </cell>
        </row>
        <row r="426">
          <cell r="A426">
            <v>425</v>
          </cell>
          <cell r="B426" t="str">
            <v>Dallan</v>
          </cell>
          <cell r="C426" t="str">
            <v>Maserati</v>
          </cell>
          <cell r="D426" t="str">
            <v>L4/L3</v>
          </cell>
          <cell r="E426" t="str">
            <v>On-going</v>
          </cell>
          <cell r="F426">
            <v>2002</v>
          </cell>
          <cell r="G426" t="str">
            <v>501619S</v>
          </cell>
          <cell r="H426" t="str">
            <v>Gestione progetto</v>
          </cell>
          <cell r="I426" t="str">
            <v>A</v>
          </cell>
          <cell r="J426" t="str">
            <v>A</v>
          </cell>
          <cell r="K426">
            <v>118800</v>
          </cell>
          <cell r="L426" t="str">
            <v>2002-03</v>
          </cell>
          <cell r="M426" t="str">
            <v xml:space="preserve"> </v>
          </cell>
          <cell r="N426">
            <v>1031.25</v>
          </cell>
          <cell r="Q426">
            <v>0.625</v>
          </cell>
          <cell r="R426">
            <v>0</v>
          </cell>
          <cell r="S426">
            <v>29.125</v>
          </cell>
          <cell r="T426">
            <v>0</v>
          </cell>
          <cell r="U426" t="str">
            <v>no fornitore</v>
          </cell>
          <cell r="V426" t="str">
            <v>n.a.</v>
          </cell>
          <cell r="W426" t="str">
            <v>n.a.</v>
          </cell>
          <cell r="X426">
            <v>1</v>
          </cell>
          <cell r="Y426">
            <v>1</v>
          </cell>
          <cell r="Z426">
            <v>1</v>
          </cell>
          <cell r="AA426">
            <v>1</v>
          </cell>
          <cell r="AB426">
            <v>1</v>
          </cell>
          <cell r="AC426">
            <v>1</v>
          </cell>
          <cell r="AD426">
            <v>1</v>
          </cell>
          <cell r="AE426">
            <v>1</v>
          </cell>
          <cell r="AF426">
            <v>1</v>
          </cell>
          <cell r="AG426">
            <v>1</v>
          </cell>
          <cell r="AH426">
            <v>1</v>
          </cell>
          <cell r="AI426">
            <v>1</v>
          </cell>
          <cell r="AJ426">
            <v>12</v>
          </cell>
          <cell r="AK426" t="str">
            <v xml:space="preserve"> </v>
          </cell>
          <cell r="AL426">
            <v>0</v>
          </cell>
          <cell r="AW426">
            <v>5</v>
          </cell>
        </row>
        <row r="427">
          <cell r="A427">
            <v>426</v>
          </cell>
          <cell r="B427" t="str">
            <v>Dallan</v>
          </cell>
          <cell r="C427" t="str">
            <v>Trasversale-CMPV</v>
          </cell>
          <cell r="D427" t="str">
            <v>L4/L3/L2/L1</v>
          </cell>
          <cell r="E427" t="str">
            <v>In sviluppo</v>
          </cell>
          <cell r="F427">
            <v>2002</v>
          </cell>
          <cell r="G427" t="str">
            <v>5yxxzS</v>
          </cell>
          <cell r="H427" t="str">
            <v>Gestione progetto</v>
          </cell>
          <cell r="I427" t="str">
            <v>A</v>
          </cell>
          <cell r="J427" t="str">
            <v>A</v>
          </cell>
          <cell r="K427">
            <v>118800</v>
          </cell>
          <cell r="L427" t="str">
            <v>2002-03</v>
          </cell>
          <cell r="M427" t="str">
            <v xml:space="preserve"> </v>
          </cell>
          <cell r="N427">
            <v>1031.25</v>
          </cell>
          <cell r="Q427">
            <v>0.625</v>
          </cell>
          <cell r="R427">
            <v>0</v>
          </cell>
          <cell r="S427">
            <v>29.125</v>
          </cell>
          <cell r="T427">
            <v>0</v>
          </cell>
          <cell r="U427" t="str">
            <v>no fornitore</v>
          </cell>
          <cell r="V427" t="str">
            <v>n.a.</v>
          </cell>
          <cell r="W427" t="str">
            <v>n.a.</v>
          </cell>
          <cell r="X427">
            <v>1</v>
          </cell>
          <cell r="Y427">
            <v>1</v>
          </cell>
          <cell r="Z427">
            <v>1</v>
          </cell>
          <cell r="AA427">
            <v>1</v>
          </cell>
          <cell r="AB427">
            <v>1</v>
          </cell>
          <cell r="AC427">
            <v>1</v>
          </cell>
          <cell r="AD427">
            <v>1</v>
          </cell>
          <cell r="AE427">
            <v>1</v>
          </cell>
          <cell r="AF427">
            <v>1</v>
          </cell>
          <cell r="AG427">
            <v>1</v>
          </cell>
          <cell r="AH427">
            <v>1</v>
          </cell>
          <cell r="AI427">
            <v>1</v>
          </cell>
          <cell r="AJ427">
            <v>12</v>
          </cell>
          <cell r="AK427" t="str">
            <v xml:space="preserve"> </v>
          </cell>
          <cell r="AL427">
            <v>0</v>
          </cell>
          <cell r="AW427">
            <v>5</v>
          </cell>
        </row>
        <row r="428">
          <cell r="A428">
            <v>427</v>
          </cell>
          <cell r="B428" t="str">
            <v>Dallan</v>
          </cell>
          <cell r="C428" t="str">
            <v>Trasversale-843</v>
          </cell>
          <cell r="D428" t="str">
            <v>L4/L3/L2/L1</v>
          </cell>
          <cell r="E428" t="str">
            <v>In sviluppo</v>
          </cell>
          <cell r="F428">
            <v>2002</v>
          </cell>
          <cell r="G428" t="str">
            <v>501008P</v>
          </cell>
          <cell r="H428" t="str">
            <v>Prototipazione interna</v>
          </cell>
          <cell r="I428" t="str">
            <v>A</v>
          </cell>
          <cell r="J428" t="str">
            <v>A</v>
          </cell>
          <cell r="K428">
            <v>118800</v>
          </cell>
          <cell r="L428" t="str">
            <v>2002-03</v>
          </cell>
          <cell r="M428" t="str">
            <v xml:space="preserve"> </v>
          </cell>
          <cell r="N428">
            <v>550</v>
          </cell>
          <cell r="Q428">
            <v>0.33333333333333331</v>
          </cell>
          <cell r="R428">
            <v>0</v>
          </cell>
          <cell r="S428">
            <v>15.533333333333333</v>
          </cell>
          <cell r="T428">
            <v>0</v>
          </cell>
          <cell r="U428" t="str">
            <v>no fornitore</v>
          </cell>
          <cell r="V428" t="str">
            <v>n.a.</v>
          </cell>
          <cell r="W428" t="str">
            <v>n.a.</v>
          </cell>
          <cell r="X428">
            <v>1</v>
          </cell>
          <cell r="Y428">
            <v>1</v>
          </cell>
          <cell r="Z428">
            <v>1</v>
          </cell>
          <cell r="AA428">
            <v>1</v>
          </cell>
          <cell r="AB428">
            <v>1</v>
          </cell>
          <cell r="AC428">
            <v>1</v>
          </cell>
          <cell r="AD428">
            <v>1</v>
          </cell>
          <cell r="AE428">
            <v>1</v>
          </cell>
          <cell r="AF428">
            <v>1</v>
          </cell>
          <cell r="AG428">
            <v>1</v>
          </cell>
          <cell r="AH428">
            <v>1</v>
          </cell>
          <cell r="AI428">
            <v>1</v>
          </cell>
          <cell r="AJ428">
            <v>12</v>
          </cell>
          <cell r="AL428">
            <v>0</v>
          </cell>
          <cell r="AS428">
            <v>96.701389785515445</v>
          </cell>
          <cell r="AT428">
            <v>36</v>
          </cell>
          <cell r="AU428">
            <v>9</v>
          </cell>
          <cell r="AV428">
            <v>44.399999999999991</v>
          </cell>
        </row>
        <row r="429">
          <cell r="A429">
            <v>428</v>
          </cell>
          <cell r="B429" t="str">
            <v>Dallan</v>
          </cell>
          <cell r="C429" t="str">
            <v>Trasversale-169</v>
          </cell>
          <cell r="D429" t="str">
            <v>L4/L3/L2/L1</v>
          </cell>
          <cell r="E429" t="str">
            <v>In sviluppo</v>
          </cell>
          <cell r="F429">
            <v>2002</v>
          </cell>
          <cell r="G429" t="str">
            <v>5580031P</v>
          </cell>
          <cell r="H429" t="str">
            <v>Prototipazione interna</v>
          </cell>
          <cell r="I429" t="str">
            <v>A</v>
          </cell>
          <cell r="J429" t="str">
            <v>A</v>
          </cell>
          <cell r="K429">
            <v>118800</v>
          </cell>
          <cell r="L429" t="str">
            <v>2002-03</v>
          </cell>
          <cell r="M429" t="str">
            <v xml:space="preserve"> </v>
          </cell>
          <cell r="N429">
            <v>550</v>
          </cell>
          <cell r="Q429">
            <v>0.33333333333333331</v>
          </cell>
          <cell r="R429">
            <v>0</v>
          </cell>
          <cell r="S429">
            <v>15.533333333333333</v>
          </cell>
          <cell r="T429">
            <v>0</v>
          </cell>
          <cell r="U429" t="str">
            <v>no fornitore</v>
          </cell>
          <cell r="V429" t="str">
            <v>n.a.</v>
          </cell>
          <cell r="W429" t="str">
            <v>n.a.</v>
          </cell>
          <cell r="X429">
            <v>1</v>
          </cell>
          <cell r="Y429">
            <v>1</v>
          </cell>
          <cell r="Z429">
            <v>1</v>
          </cell>
          <cell r="AA429">
            <v>1</v>
          </cell>
          <cell r="AB429">
            <v>1</v>
          </cell>
          <cell r="AC429">
            <v>1</v>
          </cell>
          <cell r="AD429">
            <v>1</v>
          </cell>
          <cell r="AE429">
            <v>1</v>
          </cell>
          <cell r="AF429">
            <v>1</v>
          </cell>
          <cell r="AG429">
            <v>1</v>
          </cell>
          <cell r="AH429">
            <v>1</v>
          </cell>
          <cell r="AI429">
            <v>1</v>
          </cell>
          <cell r="AJ429">
            <v>12</v>
          </cell>
          <cell r="AK429" t="str">
            <v xml:space="preserve"> </v>
          </cell>
          <cell r="AL429">
            <v>0</v>
          </cell>
          <cell r="AS429">
            <v>96.701389785515445</v>
          </cell>
          <cell r="AT429">
            <v>36</v>
          </cell>
          <cell r="AU429">
            <v>9</v>
          </cell>
          <cell r="AV429">
            <v>44.399999999999991</v>
          </cell>
        </row>
        <row r="430">
          <cell r="A430">
            <v>429</v>
          </cell>
          <cell r="B430" t="str">
            <v>Dallan</v>
          </cell>
          <cell r="C430" t="str">
            <v>Trasversale-BMPV</v>
          </cell>
          <cell r="D430" t="str">
            <v>L4/L3/L2/L1</v>
          </cell>
          <cell r="E430" t="str">
            <v>In sviluppo</v>
          </cell>
          <cell r="F430">
            <v>2002</v>
          </cell>
          <cell r="G430" t="str">
            <v>550060P</v>
          </cell>
          <cell r="H430" t="str">
            <v>Prototipazione interna</v>
          </cell>
          <cell r="I430" t="str">
            <v>A</v>
          </cell>
          <cell r="J430" t="str">
            <v>A</v>
          </cell>
          <cell r="K430">
            <v>118800</v>
          </cell>
          <cell r="L430" t="str">
            <v>2002-03</v>
          </cell>
          <cell r="M430" t="str">
            <v xml:space="preserve"> </v>
          </cell>
          <cell r="N430">
            <v>550</v>
          </cell>
          <cell r="Q430">
            <v>0.33333333333333331</v>
          </cell>
          <cell r="R430">
            <v>0</v>
          </cell>
          <cell r="S430">
            <v>15.533333333333333</v>
          </cell>
          <cell r="T430">
            <v>0</v>
          </cell>
          <cell r="U430" t="str">
            <v>no fornitore</v>
          </cell>
          <cell r="V430" t="str">
            <v>n.a.</v>
          </cell>
          <cell r="W430" t="str">
            <v>n.a.</v>
          </cell>
          <cell r="X430">
            <v>1</v>
          </cell>
          <cell r="Y430">
            <v>1</v>
          </cell>
          <cell r="Z430">
            <v>1</v>
          </cell>
          <cell r="AA430">
            <v>1</v>
          </cell>
          <cell r="AB430">
            <v>1</v>
          </cell>
          <cell r="AC430">
            <v>1</v>
          </cell>
          <cell r="AD430">
            <v>1</v>
          </cell>
          <cell r="AE430">
            <v>1</v>
          </cell>
          <cell r="AF430">
            <v>1</v>
          </cell>
          <cell r="AG430">
            <v>1</v>
          </cell>
          <cell r="AH430">
            <v>1</v>
          </cell>
          <cell r="AI430">
            <v>1</v>
          </cell>
          <cell r="AJ430">
            <v>12</v>
          </cell>
          <cell r="AK430" t="str">
            <v xml:space="preserve"> </v>
          </cell>
          <cell r="AL430">
            <v>0</v>
          </cell>
          <cell r="AS430">
            <v>96.701389785515445</v>
          </cell>
          <cell r="AT430">
            <v>36</v>
          </cell>
          <cell r="AU430">
            <v>8</v>
          </cell>
          <cell r="AV430">
            <v>44.399999999999991</v>
          </cell>
        </row>
        <row r="431">
          <cell r="A431">
            <v>430</v>
          </cell>
          <cell r="B431" t="str">
            <v>Dallan</v>
          </cell>
          <cell r="C431" t="str">
            <v>Trasversale-166</v>
          </cell>
          <cell r="D431" t="str">
            <v>L4</v>
          </cell>
          <cell r="E431" t="str">
            <v>In sviluppo</v>
          </cell>
          <cell r="F431">
            <v>2002</v>
          </cell>
          <cell r="G431" t="str">
            <v>550033P</v>
          </cell>
          <cell r="H431" t="str">
            <v>Prototipazione interna</v>
          </cell>
          <cell r="I431" t="str">
            <v>A</v>
          </cell>
          <cell r="J431" t="str">
            <v>A</v>
          </cell>
          <cell r="K431">
            <v>118800</v>
          </cell>
          <cell r="L431" t="str">
            <v>2002-03</v>
          </cell>
          <cell r="M431" t="str">
            <v xml:space="preserve"> </v>
          </cell>
          <cell r="N431">
            <v>550</v>
          </cell>
          <cell r="Q431">
            <v>0.33333333333333331</v>
          </cell>
          <cell r="R431">
            <v>0</v>
          </cell>
          <cell r="S431">
            <v>15.533333333333333</v>
          </cell>
          <cell r="T431">
            <v>0</v>
          </cell>
          <cell r="U431" t="str">
            <v>no fornitore</v>
          </cell>
          <cell r="V431" t="str">
            <v>n.a.</v>
          </cell>
          <cell r="W431" t="str">
            <v>n.a.</v>
          </cell>
          <cell r="X431">
            <v>1</v>
          </cell>
          <cell r="Y431">
            <v>1</v>
          </cell>
          <cell r="Z431">
            <v>1</v>
          </cell>
          <cell r="AA431">
            <v>1</v>
          </cell>
          <cell r="AB431">
            <v>1</v>
          </cell>
          <cell r="AC431">
            <v>1</v>
          </cell>
          <cell r="AD431">
            <v>1</v>
          </cell>
          <cell r="AE431">
            <v>1</v>
          </cell>
          <cell r="AF431">
            <v>1</v>
          </cell>
          <cell r="AG431">
            <v>1</v>
          </cell>
          <cell r="AH431">
            <v>1</v>
          </cell>
          <cell r="AI431">
            <v>1</v>
          </cell>
          <cell r="AJ431">
            <v>12</v>
          </cell>
          <cell r="AK431" t="str">
            <v xml:space="preserve"> </v>
          </cell>
          <cell r="AL431">
            <v>0</v>
          </cell>
          <cell r="AS431">
            <v>96.701389785515445</v>
          </cell>
          <cell r="AT431">
            <v>24</v>
          </cell>
          <cell r="AU431">
            <v>8</v>
          </cell>
          <cell r="AV431">
            <v>44.399999999999991</v>
          </cell>
        </row>
        <row r="432">
          <cell r="A432">
            <v>431</v>
          </cell>
          <cell r="B432" t="str">
            <v>Dallan</v>
          </cell>
          <cell r="C432" t="str">
            <v>Trasversale-839</v>
          </cell>
          <cell r="D432" t="str">
            <v>L4/L3/L1</v>
          </cell>
          <cell r="E432" t="str">
            <v>In sviluppo</v>
          </cell>
          <cell r="F432">
            <v>2002</v>
          </cell>
          <cell r="G432" t="str">
            <v>550032P</v>
          </cell>
          <cell r="H432" t="str">
            <v>Prototipazione interna</v>
          </cell>
          <cell r="I432" t="str">
            <v>A</v>
          </cell>
          <cell r="J432" t="str">
            <v>A</v>
          </cell>
          <cell r="K432">
            <v>118800</v>
          </cell>
          <cell r="L432" t="str">
            <v>2002-03</v>
          </cell>
          <cell r="M432" t="str">
            <v xml:space="preserve"> </v>
          </cell>
          <cell r="N432">
            <v>550</v>
          </cell>
          <cell r="Q432">
            <v>0.33333333333333331</v>
          </cell>
          <cell r="R432">
            <v>0</v>
          </cell>
          <cell r="S432">
            <v>15.533333333333333</v>
          </cell>
          <cell r="T432">
            <v>0</v>
          </cell>
          <cell r="U432" t="str">
            <v>no fornitore</v>
          </cell>
          <cell r="V432" t="str">
            <v>n.a.</v>
          </cell>
          <cell r="W432" t="str">
            <v>n.a.</v>
          </cell>
          <cell r="X432">
            <v>1</v>
          </cell>
          <cell r="Y432">
            <v>1</v>
          </cell>
          <cell r="Z432">
            <v>1</v>
          </cell>
          <cell r="AA432">
            <v>1</v>
          </cell>
          <cell r="AB432">
            <v>1</v>
          </cell>
          <cell r="AC432">
            <v>1</v>
          </cell>
          <cell r="AD432">
            <v>1</v>
          </cell>
          <cell r="AE432">
            <v>1</v>
          </cell>
          <cell r="AF432">
            <v>1</v>
          </cell>
          <cell r="AG432">
            <v>1</v>
          </cell>
          <cell r="AH432">
            <v>1</v>
          </cell>
          <cell r="AI432">
            <v>1</v>
          </cell>
          <cell r="AJ432">
            <v>12</v>
          </cell>
          <cell r="AK432" t="str">
            <v xml:space="preserve"> </v>
          </cell>
          <cell r="AL432">
            <v>0</v>
          </cell>
          <cell r="AS432">
            <v>96.701389785515445</v>
          </cell>
          <cell r="AT432">
            <v>46</v>
          </cell>
          <cell r="AU432">
            <v>8</v>
          </cell>
          <cell r="AV432">
            <v>44.399999999999991</v>
          </cell>
        </row>
        <row r="433">
          <cell r="A433">
            <v>432</v>
          </cell>
          <cell r="B433" t="str">
            <v>Dallan</v>
          </cell>
          <cell r="C433" t="str">
            <v>Trasversale-843</v>
          </cell>
          <cell r="D433" t="str">
            <v>L4/L3/L2/L1</v>
          </cell>
          <cell r="E433" t="str">
            <v>In sviluppo</v>
          </cell>
          <cell r="F433">
            <v>2002</v>
          </cell>
          <cell r="G433" t="str">
            <v>501008S</v>
          </cell>
          <cell r="H433" t="str">
            <v>Meccanica silver</v>
          </cell>
          <cell r="I433" t="str">
            <v>A</v>
          </cell>
          <cell r="J433" t="str">
            <v>A</v>
          </cell>
          <cell r="K433">
            <v>118800</v>
          </cell>
          <cell r="L433" t="str">
            <v>2002-03</v>
          </cell>
          <cell r="M433" t="str">
            <v xml:space="preserve"> </v>
          </cell>
          <cell r="N433">
            <v>1375</v>
          </cell>
          <cell r="Q433">
            <v>0.83333333333333337</v>
          </cell>
          <cell r="R433">
            <v>0</v>
          </cell>
          <cell r="S433">
            <v>38.833333333333336</v>
          </cell>
          <cell r="T433">
            <v>0</v>
          </cell>
          <cell r="U433" t="str">
            <v>no fornitore</v>
          </cell>
          <cell r="V433" t="str">
            <v>n.a.</v>
          </cell>
          <cell r="W433" t="str">
            <v>n.a.</v>
          </cell>
          <cell r="X433">
            <v>1</v>
          </cell>
          <cell r="Y433">
            <v>1</v>
          </cell>
          <cell r="Z433">
            <v>1</v>
          </cell>
          <cell r="AA433">
            <v>1</v>
          </cell>
          <cell r="AB433">
            <v>1</v>
          </cell>
          <cell r="AC433">
            <v>1</v>
          </cell>
          <cell r="AD433">
            <v>1</v>
          </cell>
          <cell r="AE433">
            <v>1</v>
          </cell>
          <cell r="AF433">
            <v>1</v>
          </cell>
          <cell r="AG433">
            <v>1</v>
          </cell>
          <cell r="AH433">
            <v>1</v>
          </cell>
          <cell r="AI433">
            <v>1</v>
          </cell>
          <cell r="AJ433">
            <v>12</v>
          </cell>
          <cell r="AK433" t="str">
            <v xml:space="preserve"> </v>
          </cell>
          <cell r="AL433">
            <v>0</v>
          </cell>
        </row>
        <row r="434">
          <cell r="A434">
            <v>433</v>
          </cell>
          <cell r="B434" t="str">
            <v>Dallan</v>
          </cell>
          <cell r="C434" t="str">
            <v>Trasversale-166</v>
          </cell>
          <cell r="D434" t="str">
            <v>L4</v>
          </cell>
          <cell r="E434" t="str">
            <v>In sviluppo</v>
          </cell>
          <cell r="F434">
            <v>2002</v>
          </cell>
          <cell r="G434" t="str">
            <v>550033S</v>
          </cell>
          <cell r="H434" t="str">
            <v>Meccanica silver</v>
          </cell>
          <cell r="I434" t="str">
            <v>A</v>
          </cell>
          <cell r="J434" t="str">
            <v>A</v>
          </cell>
          <cell r="K434">
            <v>118800</v>
          </cell>
          <cell r="L434" t="str">
            <v>2002-03</v>
          </cell>
          <cell r="M434" t="str">
            <v xml:space="preserve"> </v>
          </cell>
          <cell r="N434">
            <v>458.33333333333337</v>
          </cell>
          <cell r="Q434">
            <v>0.27777777777777779</v>
          </cell>
          <cell r="R434">
            <v>0</v>
          </cell>
          <cell r="S434">
            <v>12.944444444444445</v>
          </cell>
          <cell r="T434">
            <v>0</v>
          </cell>
          <cell r="U434" t="str">
            <v>no fornitore</v>
          </cell>
          <cell r="V434" t="str">
            <v>n.a.</v>
          </cell>
          <cell r="W434" t="str">
            <v>n.a.</v>
          </cell>
          <cell r="X434">
            <v>1</v>
          </cell>
          <cell r="Y434">
            <v>1</v>
          </cell>
          <cell r="Z434">
            <v>1</v>
          </cell>
          <cell r="AA434">
            <v>1</v>
          </cell>
          <cell r="AB434">
            <v>1</v>
          </cell>
          <cell r="AC434">
            <v>1</v>
          </cell>
          <cell r="AD434">
            <v>1</v>
          </cell>
          <cell r="AE434">
            <v>1</v>
          </cell>
          <cell r="AF434">
            <v>1</v>
          </cell>
          <cell r="AG434">
            <v>1</v>
          </cell>
          <cell r="AH434">
            <v>1</v>
          </cell>
          <cell r="AI434">
            <v>1</v>
          </cell>
          <cell r="AJ434">
            <v>12</v>
          </cell>
          <cell r="AK434" t="str">
            <v xml:space="preserve"> </v>
          </cell>
          <cell r="AL434">
            <v>0</v>
          </cell>
        </row>
        <row r="435">
          <cell r="A435">
            <v>434</v>
          </cell>
          <cell r="B435" t="str">
            <v>Dallan</v>
          </cell>
          <cell r="C435" t="str">
            <v>Trasversale-839</v>
          </cell>
          <cell r="D435" t="str">
            <v>L4/L3/L1</v>
          </cell>
          <cell r="E435" t="str">
            <v>In sviluppo</v>
          </cell>
          <cell r="F435">
            <v>2002</v>
          </cell>
          <cell r="G435" t="str">
            <v>550032S</v>
          </cell>
          <cell r="H435" t="str">
            <v>Meccanica silver</v>
          </cell>
          <cell r="I435" t="str">
            <v>A</v>
          </cell>
          <cell r="J435" t="str">
            <v>A</v>
          </cell>
          <cell r="K435">
            <v>118800</v>
          </cell>
          <cell r="L435" t="str">
            <v>2002-03</v>
          </cell>
          <cell r="M435" t="str">
            <v xml:space="preserve"> </v>
          </cell>
          <cell r="N435">
            <v>458.33333333333337</v>
          </cell>
          <cell r="Q435">
            <v>0.27777777777777779</v>
          </cell>
          <cell r="R435">
            <v>0</v>
          </cell>
          <cell r="S435">
            <v>12.944444444444445</v>
          </cell>
          <cell r="T435">
            <v>0</v>
          </cell>
          <cell r="U435" t="str">
            <v>no fornitore</v>
          </cell>
          <cell r="V435" t="str">
            <v>n.a.</v>
          </cell>
          <cell r="W435" t="str">
            <v>n.a.</v>
          </cell>
          <cell r="X435">
            <v>1</v>
          </cell>
          <cell r="Y435">
            <v>1</v>
          </cell>
          <cell r="Z435">
            <v>1</v>
          </cell>
          <cell r="AA435">
            <v>1</v>
          </cell>
          <cell r="AB435">
            <v>1</v>
          </cell>
          <cell r="AC435">
            <v>1</v>
          </cell>
          <cell r="AD435">
            <v>1</v>
          </cell>
          <cell r="AE435">
            <v>1</v>
          </cell>
          <cell r="AF435">
            <v>1</v>
          </cell>
          <cell r="AG435">
            <v>1</v>
          </cell>
          <cell r="AH435">
            <v>1</v>
          </cell>
          <cell r="AI435">
            <v>1</v>
          </cell>
          <cell r="AJ435">
            <v>12</v>
          </cell>
          <cell r="AK435" t="str">
            <v xml:space="preserve"> </v>
          </cell>
          <cell r="AL435">
            <v>0</v>
          </cell>
        </row>
        <row r="436">
          <cell r="A436">
            <v>435</v>
          </cell>
          <cell r="B436" t="str">
            <v>Dallan</v>
          </cell>
          <cell r="C436" t="str">
            <v>Trasversale-CMPV</v>
          </cell>
          <cell r="D436" t="str">
            <v>L4/L3/L2/L1</v>
          </cell>
          <cell r="E436" t="str">
            <v>In sviluppo</v>
          </cell>
          <cell r="F436">
            <v>2002</v>
          </cell>
          <cell r="G436" t="str">
            <v>5yxxzS</v>
          </cell>
          <cell r="H436" t="str">
            <v>Meccanica silver</v>
          </cell>
          <cell r="I436" t="str">
            <v>A</v>
          </cell>
          <cell r="J436" t="str">
            <v>A</v>
          </cell>
          <cell r="K436">
            <v>118800</v>
          </cell>
          <cell r="L436" t="str">
            <v>2002-03</v>
          </cell>
          <cell r="M436" t="str">
            <v xml:space="preserve"> </v>
          </cell>
          <cell r="N436">
            <v>458.33333333333337</v>
          </cell>
          <cell r="Q436">
            <v>0.27777777777777779</v>
          </cell>
          <cell r="R436">
            <v>0</v>
          </cell>
          <cell r="S436">
            <v>12.944444444444445</v>
          </cell>
          <cell r="T436">
            <v>0</v>
          </cell>
          <cell r="U436" t="str">
            <v>no fornitore</v>
          </cell>
          <cell r="V436" t="str">
            <v>n.a.</v>
          </cell>
          <cell r="W436" t="str">
            <v>n.a.</v>
          </cell>
          <cell r="X436">
            <v>1</v>
          </cell>
          <cell r="Y436">
            <v>1</v>
          </cell>
          <cell r="Z436">
            <v>1</v>
          </cell>
          <cell r="AA436">
            <v>1</v>
          </cell>
          <cell r="AB436">
            <v>1</v>
          </cell>
          <cell r="AC436">
            <v>1</v>
          </cell>
          <cell r="AD436">
            <v>1</v>
          </cell>
          <cell r="AE436">
            <v>1</v>
          </cell>
          <cell r="AF436">
            <v>1</v>
          </cell>
          <cell r="AG436">
            <v>1</v>
          </cell>
          <cell r="AH436">
            <v>1</v>
          </cell>
          <cell r="AI436">
            <v>1</v>
          </cell>
          <cell r="AJ436">
            <v>12</v>
          </cell>
          <cell r="AK436" t="str">
            <v xml:space="preserve"> </v>
          </cell>
          <cell r="AL436">
            <v>0</v>
          </cell>
        </row>
        <row r="437">
          <cell r="A437">
            <v>436</v>
          </cell>
          <cell r="B437" t="str">
            <v>Dallan</v>
          </cell>
          <cell r="C437" t="str">
            <v>Trasversale-843</v>
          </cell>
          <cell r="D437" t="str">
            <v>L4/L3/L2/L1</v>
          </cell>
          <cell r="E437" t="str">
            <v>In sviluppo</v>
          </cell>
          <cell r="F437">
            <v>2002</v>
          </cell>
          <cell r="G437" t="str">
            <v>501008S</v>
          </cell>
          <cell r="H437" t="str">
            <v>Meccanica frontale</v>
          </cell>
          <cell r="I437" t="str">
            <v>A</v>
          </cell>
          <cell r="J437" t="str">
            <v>A</v>
          </cell>
          <cell r="K437">
            <v>118800</v>
          </cell>
          <cell r="L437" t="str">
            <v>2002-03</v>
          </cell>
          <cell r="M437" t="str">
            <v xml:space="preserve"> </v>
          </cell>
          <cell r="N437">
            <v>1375</v>
          </cell>
          <cell r="Q437">
            <v>0.83333333333333337</v>
          </cell>
          <cell r="R437">
            <v>0</v>
          </cell>
          <cell r="S437">
            <v>38.833333333333336</v>
          </cell>
          <cell r="T437">
            <v>0</v>
          </cell>
          <cell r="U437" t="str">
            <v>no fornitore</v>
          </cell>
          <cell r="V437" t="str">
            <v>n.a.</v>
          </cell>
          <cell r="W437" t="str">
            <v>n.a.</v>
          </cell>
          <cell r="X437">
            <v>1</v>
          </cell>
          <cell r="Y437">
            <v>1</v>
          </cell>
          <cell r="Z437">
            <v>1</v>
          </cell>
          <cell r="AA437">
            <v>1</v>
          </cell>
          <cell r="AB437">
            <v>1</v>
          </cell>
          <cell r="AC437">
            <v>1</v>
          </cell>
          <cell r="AD437">
            <v>1</v>
          </cell>
          <cell r="AE437">
            <v>1</v>
          </cell>
          <cell r="AF437">
            <v>1</v>
          </cell>
          <cell r="AG437">
            <v>1</v>
          </cell>
          <cell r="AH437">
            <v>1</v>
          </cell>
          <cell r="AI437">
            <v>1</v>
          </cell>
          <cell r="AJ437">
            <v>12</v>
          </cell>
          <cell r="AK437" t="str">
            <v xml:space="preserve"> </v>
          </cell>
          <cell r="AL437">
            <v>0</v>
          </cell>
        </row>
        <row r="438">
          <cell r="A438">
            <v>437</v>
          </cell>
          <cell r="B438" t="str">
            <v>Dallan</v>
          </cell>
          <cell r="C438" t="str">
            <v>Trasversale-166</v>
          </cell>
          <cell r="D438" t="str">
            <v>L4</v>
          </cell>
          <cell r="E438" t="str">
            <v>In sviluppo</v>
          </cell>
          <cell r="F438">
            <v>2002</v>
          </cell>
          <cell r="G438" t="str">
            <v>550033S</v>
          </cell>
          <cell r="H438" t="str">
            <v>Meccanica frontale</v>
          </cell>
          <cell r="I438" t="str">
            <v>A</v>
          </cell>
          <cell r="J438" t="str">
            <v>A</v>
          </cell>
          <cell r="K438">
            <v>118800</v>
          </cell>
          <cell r="L438" t="str">
            <v>2002-03</v>
          </cell>
          <cell r="M438" t="str">
            <v xml:space="preserve"> </v>
          </cell>
          <cell r="N438">
            <v>458.33333333333337</v>
          </cell>
          <cell r="Q438">
            <v>0.27777777777777779</v>
          </cell>
          <cell r="R438">
            <v>0</v>
          </cell>
          <cell r="S438">
            <v>12.944444444444445</v>
          </cell>
          <cell r="T438">
            <v>0</v>
          </cell>
          <cell r="U438" t="str">
            <v>no fornitore</v>
          </cell>
          <cell r="V438" t="str">
            <v>n.a.</v>
          </cell>
          <cell r="W438" t="str">
            <v>n.a.</v>
          </cell>
          <cell r="X438">
            <v>1</v>
          </cell>
          <cell r="Y438">
            <v>1</v>
          </cell>
          <cell r="Z438">
            <v>1</v>
          </cell>
          <cell r="AA438">
            <v>1</v>
          </cell>
          <cell r="AB438">
            <v>1</v>
          </cell>
          <cell r="AC438">
            <v>1</v>
          </cell>
          <cell r="AD438">
            <v>1</v>
          </cell>
          <cell r="AE438">
            <v>1</v>
          </cell>
          <cell r="AF438">
            <v>1</v>
          </cell>
          <cell r="AG438">
            <v>1</v>
          </cell>
          <cell r="AH438">
            <v>1</v>
          </cell>
          <cell r="AI438">
            <v>1</v>
          </cell>
          <cell r="AJ438">
            <v>12</v>
          </cell>
          <cell r="AK438" t="str">
            <v xml:space="preserve"> </v>
          </cell>
          <cell r="AL438">
            <v>0</v>
          </cell>
        </row>
        <row r="439">
          <cell r="A439">
            <v>438</v>
          </cell>
          <cell r="B439" t="str">
            <v>Dallan</v>
          </cell>
          <cell r="C439" t="str">
            <v>Trasversale-839</v>
          </cell>
          <cell r="D439" t="str">
            <v>L4/L3/L1</v>
          </cell>
          <cell r="E439" t="str">
            <v>In sviluppo</v>
          </cell>
          <cell r="F439">
            <v>2002</v>
          </cell>
          <cell r="G439" t="str">
            <v>550032S</v>
          </cell>
          <cell r="H439" t="str">
            <v>Meccanica frontale</v>
          </cell>
          <cell r="I439" t="str">
            <v>A</v>
          </cell>
          <cell r="J439" t="str">
            <v>A</v>
          </cell>
          <cell r="K439">
            <v>118800</v>
          </cell>
          <cell r="L439" t="str">
            <v>2002-03</v>
          </cell>
          <cell r="M439" t="str">
            <v xml:space="preserve"> </v>
          </cell>
          <cell r="N439">
            <v>458.33333333333337</v>
          </cell>
          <cell r="Q439">
            <v>0.27777777777777779</v>
          </cell>
          <cell r="R439">
            <v>0</v>
          </cell>
          <cell r="S439">
            <v>12.944444444444445</v>
          </cell>
          <cell r="T439">
            <v>0</v>
          </cell>
          <cell r="U439" t="str">
            <v>no fornitore</v>
          </cell>
          <cell r="V439" t="str">
            <v>n.a.</v>
          </cell>
          <cell r="W439" t="str">
            <v>n.a.</v>
          </cell>
          <cell r="X439">
            <v>1</v>
          </cell>
          <cell r="Y439">
            <v>1</v>
          </cell>
          <cell r="Z439">
            <v>1</v>
          </cell>
          <cell r="AA439">
            <v>1</v>
          </cell>
          <cell r="AB439">
            <v>1</v>
          </cell>
          <cell r="AC439">
            <v>1</v>
          </cell>
          <cell r="AD439">
            <v>1</v>
          </cell>
          <cell r="AE439">
            <v>1</v>
          </cell>
          <cell r="AF439">
            <v>1</v>
          </cell>
          <cell r="AG439">
            <v>1</v>
          </cell>
          <cell r="AH439">
            <v>1</v>
          </cell>
          <cell r="AI439">
            <v>1</v>
          </cell>
          <cell r="AJ439">
            <v>12</v>
          </cell>
          <cell r="AK439" t="str">
            <v xml:space="preserve"> </v>
          </cell>
          <cell r="AL439">
            <v>0</v>
          </cell>
        </row>
        <row r="440">
          <cell r="A440">
            <v>439</v>
          </cell>
          <cell r="B440" t="str">
            <v>Dallan</v>
          </cell>
          <cell r="C440" t="str">
            <v>Trasversale-CMPV</v>
          </cell>
          <cell r="D440" t="str">
            <v>L4/L3/L2/L1</v>
          </cell>
          <cell r="E440" t="str">
            <v>In sviluppo</v>
          </cell>
          <cell r="F440">
            <v>2002</v>
          </cell>
          <cell r="G440" t="str">
            <v>5yxxzS</v>
          </cell>
          <cell r="H440" t="str">
            <v>Meccanica frontale</v>
          </cell>
          <cell r="I440" t="str">
            <v>A</v>
          </cell>
          <cell r="J440" t="str">
            <v>A</v>
          </cell>
          <cell r="K440">
            <v>118800</v>
          </cell>
          <cell r="L440" t="str">
            <v>2002-03</v>
          </cell>
          <cell r="M440" t="str">
            <v xml:space="preserve"> </v>
          </cell>
          <cell r="N440">
            <v>458.33333333333337</v>
          </cell>
          <cell r="Q440">
            <v>0.27777777777777779</v>
          </cell>
          <cell r="R440">
            <v>0</v>
          </cell>
          <cell r="S440">
            <v>12.944444444444445</v>
          </cell>
          <cell r="T440">
            <v>0</v>
          </cell>
          <cell r="U440" t="str">
            <v>no fornitore</v>
          </cell>
          <cell r="V440" t="str">
            <v>n.a.</v>
          </cell>
          <cell r="W440" t="str">
            <v>n.a.</v>
          </cell>
          <cell r="X440">
            <v>1</v>
          </cell>
          <cell r="Y440">
            <v>1</v>
          </cell>
          <cell r="Z440">
            <v>1</v>
          </cell>
          <cell r="AA440">
            <v>1</v>
          </cell>
          <cell r="AB440">
            <v>1</v>
          </cell>
          <cell r="AC440">
            <v>1</v>
          </cell>
          <cell r="AD440">
            <v>1</v>
          </cell>
          <cell r="AE440">
            <v>1</v>
          </cell>
          <cell r="AF440">
            <v>1</v>
          </cell>
          <cell r="AG440">
            <v>1</v>
          </cell>
          <cell r="AH440">
            <v>1</v>
          </cell>
          <cell r="AI440">
            <v>1</v>
          </cell>
          <cell r="AJ440">
            <v>12</v>
          </cell>
          <cell r="AK440" t="str">
            <v xml:space="preserve"> </v>
          </cell>
          <cell r="AL440">
            <v>0</v>
          </cell>
        </row>
        <row r="441">
          <cell r="A441">
            <v>440</v>
          </cell>
          <cell r="B441" t="str">
            <v>Dallan</v>
          </cell>
          <cell r="C441" t="str">
            <v>Trasversale-843</v>
          </cell>
          <cell r="D441" t="str">
            <v>L4/L3/L2/L1</v>
          </cell>
          <cell r="E441" t="str">
            <v>In sviluppo</v>
          </cell>
          <cell r="F441">
            <v>2002</v>
          </cell>
          <cell r="G441" t="str">
            <v>501008S</v>
          </cell>
          <cell r="H441" t="str">
            <v>HW frontale</v>
          </cell>
          <cell r="I441" t="str">
            <v>A</v>
          </cell>
          <cell r="J441" t="str">
            <v>A</v>
          </cell>
          <cell r="K441">
            <v>118800</v>
          </cell>
          <cell r="L441" t="str">
            <v>2002-03</v>
          </cell>
          <cell r="M441" t="str">
            <v xml:space="preserve"> </v>
          </cell>
          <cell r="N441">
            <v>1375</v>
          </cell>
          <cell r="Q441">
            <v>0.83333333333333337</v>
          </cell>
          <cell r="R441">
            <v>0</v>
          </cell>
          <cell r="S441">
            <v>38.833333333333336</v>
          </cell>
          <cell r="T441">
            <v>0</v>
          </cell>
          <cell r="U441" t="str">
            <v>no fornitore</v>
          </cell>
          <cell r="V441" t="str">
            <v>n.a.</v>
          </cell>
          <cell r="W441" t="str">
            <v>n.a.</v>
          </cell>
          <cell r="X441">
            <v>1</v>
          </cell>
          <cell r="Y441">
            <v>1</v>
          </cell>
          <cell r="Z441">
            <v>1</v>
          </cell>
          <cell r="AA441">
            <v>1</v>
          </cell>
          <cell r="AB441">
            <v>1</v>
          </cell>
          <cell r="AC441">
            <v>1</v>
          </cell>
          <cell r="AD441">
            <v>1</v>
          </cell>
          <cell r="AE441">
            <v>1</v>
          </cell>
          <cell r="AF441">
            <v>1</v>
          </cell>
          <cell r="AG441">
            <v>1</v>
          </cell>
          <cell r="AH441">
            <v>1</v>
          </cell>
          <cell r="AI441">
            <v>1</v>
          </cell>
          <cell r="AJ441">
            <v>12</v>
          </cell>
          <cell r="AK441" t="str">
            <v xml:space="preserve"> </v>
          </cell>
          <cell r="AL441">
            <v>0</v>
          </cell>
        </row>
        <row r="442">
          <cell r="A442">
            <v>441</v>
          </cell>
          <cell r="B442" t="str">
            <v>Dallan</v>
          </cell>
          <cell r="C442" t="str">
            <v>Trasversale-166</v>
          </cell>
          <cell r="D442" t="str">
            <v>L4</v>
          </cell>
          <cell r="E442" t="str">
            <v>In sviluppo</v>
          </cell>
          <cell r="F442">
            <v>2002</v>
          </cell>
          <cell r="G442" t="str">
            <v>550033S</v>
          </cell>
          <cell r="H442" t="str">
            <v>HW frontale</v>
          </cell>
          <cell r="I442" t="str">
            <v>A</v>
          </cell>
          <cell r="J442" t="str">
            <v>A</v>
          </cell>
          <cell r="K442">
            <v>118800</v>
          </cell>
          <cell r="L442" t="str">
            <v>2002-03</v>
          </cell>
          <cell r="M442" t="str">
            <v xml:space="preserve"> </v>
          </cell>
          <cell r="N442">
            <v>458.33333333333337</v>
          </cell>
          <cell r="Q442">
            <v>0.27777777777777779</v>
          </cell>
          <cell r="R442">
            <v>0</v>
          </cell>
          <cell r="S442">
            <v>12.944444444444445</v>
          </cell>
          <cell r="T442">
            <v>0</v>
          </cell>
          <cell r="U442" t="str">
            <v>no fornitore</v>
          </cell>
          <cell r="V442" t="str">
            <v>n.a.</v>
          </cell>
          <cell r="W442" t="str">
            <v>n.a.</v>
          </cell>
          <cell r="X442">
            <v>1</v>
          </cell>
          <cell r="Y442">
            <v>1</v>
          </cell>
          <cell r="Z442">
            <v>1</v>
          </cell>
          <cell r="AA442">
            <v>1</v>
          </cell>
          <cell r="AB442">
            <v>1</v>
          </cell>
          <cell r="AC442">
            <v>1</v>
          </cell>
          <cell r="AD442">
            <v>1</v>
          </cell>
          <cell r="AE442">
            <v>1</v>
          </cell>
          <cell r="AF442">
            <v>1</v>
          </cell>
          <cell r="AG442">
            <v>1</v>
          </cell>
          <cell r="AH442">
            <v>1</v>
          </cell>
          <cell r="AI442">
            <v>1</v>
          </cell>
          <cell r="AJ442">
            <v>12</v>
          </cell>
          <cell r="AK442" t="str">
            <v xml:space="preserve"> </v>
          </cell>
          <cell r="AL442">
            <v>0</v>
          </cell>
        </row>
        <row r="443">
          <cell r="A443">
            <v>442</v>
          </cell>
          <cell r="B443" t="str">
            <v>Dallan</v>
          </cell>
          <cell r="C443" t="str">
            <v>Trasversale-839</v>
          </cell>
          <cell r="D443" t="str">
            <v>L4/L3/L1</v>
          </cell>
          <cell r="E443" t="str">
            <v>In sviluppo</v>
          </cell>
          <cell r="F443">
            <v>2002</v>
          </cell>
          <cell r="G443" t="str">
            <v>550032S</v>
          </cell>
          <cell r="H443" t="str">
            <v>HW frontale</v>
          </cell>
          <cell r="I443" t="str">
            <v>A</v>
          </cell>
          <cell r="J443" t="str">
            <v>A</v>
          </cell>
          <cell r="K443">
            <v>118800</v>
          </cell>
          <cell r="L443" t="str">
            <v>2002-03</v>
          </cell>
          <cell r="M443" t="str">
            <v xml:space="preserve"> </v>
          </cell>
          <cell r="N443">
            <v>458.33333333333337</v>
          </cell>
          <cell r="Q443">
            <v>0.27777777777777779</v>
          </cell>
          <cell r="R443">
            <v>0</v>
          </cell>
          <cell r="S443">
            <v>12.944444444444445</v>
          </cell>
          <cell r="T443">
            <v>0</v>
          </cell>
          <cell r="U443" t="str">
            <v>no fornitore</v>
          </cell>
          <cell r="V443" t="str">
            <v>n.a.</v>
          </cell>
          <cell r="W443" t="str">
            <v>n.a.</v>
          </cell>
          <cell r="X443">
            <v>1</v>
          </cell>
          <cell r="Y443">
            <v>1</v>
          </cell>
          <cell r="Z443">
            <v>1</v>
          </cell>
          <cell r="AA443">
            <v>1</v>
          </cell>
          <cell r="AB443">
            <v>1</v>
          </cell>
          <cell r="AC443">
            <v>1</v>
          </cell>
          <cell r="AD443">
            <v>1</v>
          </cell>
          <cell r="AE443">
            <v>1</v>
          </cell>
          <cell r="AF443">
            <v>1</v>
          </cell>
          <cell r="AG443">
            <v>1</v>
          </cell>
          <cell r="AH443">
            <v>1</v>
          </cell>
          <cell r="AI443">
            <v>1</v>
          </cell>
          <cell r="AJ443">
            <v>12</v>
          </cell>
          <cell r="AK443" t="str">
            <v xml:space="preserve"> </v>
          </cell>
          <cell r="AL443">
            <v>0</v>
          </cell>
        </row>
        <row r="444">
          <cell r="A444">
            <v>443</v>
          </cell>
          <cell r="B444" t="str">
            <v>Dallan</v>
          </cell>
          <cell r="C444" t="str">
            <v>Trasversale-CMPV</v>
          </cell>
          <cell r="D444" t="str">
            <v>L4/L3/L2/L1</v>
          </cell>
          <cell r="E444" t="str">
            <v>In sviluppo</v>
          </cell>
          <cell r="F444">
            <v>2002</v>
          </cell>
          <cell r="G444" t="str">
            <v>5yxxzS</v>
          </cell>
          <cell r="H444" t="str">
            <v>HW frontale</v>
          </cell>
          <cell r="I444" t="str">
            <v>A</v>
          </cell>
          <cell r="J444" t="str">
            <v>A</v>
          </cell>
          <cell r="K444">
            <v>118800</v>
          </cell>
          <cell r="L444" t="str">
            <v>2002-03</v>
          </cell>
          <cell r="M444" t="str">
            <v xml:space="preserve"> </v>
          </cell>
          <cell r="N444">
            <v>458.33333333333337</v>
          </cell>
          <cell r="Q444">
            <v>0.27777777777777779</v>
          </cell>
          <cell r="R444">
            <v>0</v>
          </cell>
          <cell r="S444">
            <v>12.944444444444445</v>
          </cell>
          <cell r="T444">
            <v>0</v>
          </cell>
          <cell r="U444" t="str">
            <v>no fornitore</v>
          </cell>
          <cell r="V444" t="str">
            <v>n.a.</v>
          </cell>
          <cell r="W444" t="str">
            <v>n.a.</v>
          </cell>
          <cell r="X444">
            <v>1</v>
          </cell>
          <cell r="Y444">
            <v>1</v>
          </cell>
          <cell r="Z444">
            <v>1</v>
          </cell>
          <cell r="AA444">
            <v>1</v>
          </cell>
          <cell r="AB444">
            <v>1</v>
          </cell>
          <cell r="AC444">
            <v>1</v>
          </cell>
          <cell r="AD444">
            <v>1</v>
          </cell>
          <cell r="AE444">
            <v>1</v>
          </cell>
          <cell r="AF444">
            <v>1</v>
          </cell>
          <cell r="AG444">
            <v>1</v>
          </cell>
          <cell r="AH444">
            <v>1</v>
          </cell>
          <cell r="AI444">
            <v>1</v>
          </cell>
          <cell r="AJ444">
            <v>12</v>
          </cell>
          <cell r="AK444" t="str">
            <v xml:space="preserve"> </v>
          </cell>
          <cell r="AL444">
            <v>0</v>
          </cell>
        </row>
        <row r="445">
          <cell r="A445">
            <v>444</v>
          </cell>
          <cell r="B445" t="str">
            <v>Dallan</v>
          </cell>
          <cell r="C445" t="str">
            <v>Trasversale-166</v>
          </cell>
          <cell r="D445" t="str">
            <v>L4</v>
          </cell>
          <cell r="E445" t="str">
            <v>In sviluppo</v>
          </cell>
          <cell r="F445">
            <v>2002</v>
          </cell>
          <cell r="G445" t="str">
            <v>550033S</v>
          </cell>
          <cell r="H445" t="str">
            <v>HW frontale -166 guida a destra</v>
          </cell>
          <cell r="I445" t="str">
            <v>A</v>
          </cell>
          <cell r="J445" t="str">
            <v>A</v>
          </cell>
          <cell r="K445">
            <v>118800</v>
          </cell>
          <cell r="L445" t="str">
            <v>2002-03</v>
          </cell>
          <cell r="M445" t="str">
            <v xml:space="preserve"> </v>
          </cell>
          <cell r="N445">
            <v>343.75</v>
          </cell>
          <cell r="Q445">
            <v>0.20833333333333334</v>
          </cell>
          <cell r="R445">
            <v>0</v>
          </cell>
          <cell r="S445">
            <v>9.7083333333333339</v>
          </cell>
          <cell r="T445">
            <v>0</v>
          </cell>
          <cell r="U445" t="str">
            <v>no fornitore</v>
          </cell>
          <cell r="V445" t="str">
            <v>n.a.</v>
          </cell>
          <cell r="W445" t="str">
            <v>n.a.</v>
          </cell>
          <cell r="X445">
            <v>1</v>
          </cell>
          <cell r="Y445">
            <v>1</v>
          </cell>
          <cell r="Z445">
            <v>1</v>
          </cell>
          <cell r="AA445">
            <v>1</v>
          </cell>
          <cell r="AB445">
            <v>1</v>
          </cell>
          <cell r="AC445">
            <v>1</v>
          </cell>
          <cell r="AD445">
            <v>1</v>
          </cell>
          <cell r="AE445">
            <v>1</v>
          </cell>
          <cell r="AF445">
            <v>1</v>
          </cell>
          <cell r="AG445">
            <v>1</v>
          </cell>
          <cell r="AH445">
            <v>1</v>
          </cell>
          <cell r="AI445">
            <v>1</v>
          </cell>
          <cell r="AJ445">
            <v>12</v>
          </cell>
          <cell r="AK445" t="str">
            <v xml:space="preserve"> </v>
          </cell>
          <cell r="AL445">
            <v>0</v>
          </cell>
        </row>
        <row r="446">
          <cell r="A446">
            <v>445</v>
          </cell>
          <cell r="B446" t="str">
            <v>Dallan</v>
          </cell>
          <cell r="C446" t="str">
            <v>Trasversale-166</v>
          </cell>
          <cell r="D446" t="str">
            <v>L4</v>
          </cell>
          <cell r="E446" t="str">
            <v>In sviluppo</v>
          </cell>
          <cell r="F446">
            <v>2002</v>
          </cell>
          <cell r="G446" t="str">
            <v>550033S</v>
          </cell>
          <cell r="H446" t="str">
            <v>Integrazione e Validazione-166 guida a destra</v>
          </cell>
          <cell r="I446" t="str">
            <v>A</v>
          </cell>
          <cell r="J446" t="str">
            <v>A</v>
          </cell>
          <cell r="K446">
            <v>118800</v>
          </cell>
          <cell r="L446" t="str">
            <v>2002-03</v>
          </cell>
          <cell r="M446" t="str">
            <v xml:space="preserve"> </v>
          </cell>
          <cell r="N446">
            <v>229.16666666666669</v>
          </cell>
          <cell r="Q446">
            <v>0.1388888888888889</v>
          </cell>
          <cell r="R446">
            <v>0</v>
          </cell>
          <cell r="S446">
            <v>6.4722222222222223</v>
          </cell>
          <cell r="T446">
            <v>0</v>
          </cell>
          <cell r="U446" t="str">
            <v>no fornitore</v>
          </cell>
          <cell r="V446" t="str">
            <v>n.a.</v>
          </cell>
          <cell r="W446" t="str">
            <v>n.a.</v>
          </cell>
          <cell r="X446">
            <v>1</v>
          </cell>
          <cell r="Y446">
            <v>1</v>
          </cell>
          <cell r="Z446">
            <v>1</v>
          </cell>
          <cell r="AA446">
            <v>1</v>
          </cell>
          <cell r="AB446">
            <v>1</v>
          </cell>
          <cell r="AC446">
            <v>1</v>
          </cell>
          <cell r="AD446">
            <v>1</v>
          </cell>
          <cell r="AE446">
            <v>1</v>
          </cell>
          <cell r="AF446">
            <v>1</v>
          </cell>
          <cell r="AG446">
            <v>1</v>
          </cell>
          <cell r="AH446">
            <v>1</v>
          </cell>
          <cell r="AI446">
            <v>1</v>
          </cell>
          <cell r="AJ446">
            <v>12</v>
          </cell>
          <cell r="AK446" t="str">
            <v xml:space="preserve"> </v>
          </cell>
          <cell r="AL446">
            <v>0</v>
          </cell>
          <cell r="AW446">
            <v>2</v>
          </cell>
        </row>
        <row r="447">
          <cell r="A447">
            <v>446</v>
          </cell>
          <cell r="B447" t="str">
            <v>Dallan</v>
          </cell>
          <cell r="C447" t="str">
            <v>Trasversale-166</v>
          </cell>
          <cell r="D447" t="str">
            <v>L4</v>
          </cell>
          <cell r="E447" t="str">
            <v>In sviluppo</v>
          </cell>
          <cell r="F447">
            <v>2002</v>
          </cell>
          <cell r="G447" t="str">
            <v>550033S</v>
          </cell>
          <cell r="H447" t="str">
            <v>Testing-166 guida a destra</v>
          </cell>
          <cell r="I447" t="str">
            <v>A</v>
          </cell>
          <cell r="J447" t="str">
            <v>A</v>
          </cell>
          <cell r="K447">
            <v>118800</v>
          </cell>
          <cell r="L447" t="str">
            <v>2002-03</v>
          </cell>
          <cell r="M447" t="str">
            <v xml:space="preserve"> </v>
          </cell>
          <cell r="N447">
            <v>137.5</v>
          </cell>
          <cell r="Q447">
            <v>8.3333333333333329E-2</v>
          </cell>
          <cell r="R447">
            <v>0</v>
          </cell>
          <cell r="S447">
            <v>3.8833333333333333</v>
          </cell>
          <cell r="T447">
            <v>0</v>
          </cell>
          <cell r="U447" t="str">
            <v>no fornitore</v>
          </cell>
          <cell r="V447" t="str">
            <v>n.a.</v>
          </cell>
          <cell r="W447" t="str">
            <v>n.a.</v>
          </cell>
          <cell r="X447">
            <v>1</v>
          </cell>
          <cell r="Y447">
            <v>1</v>
          </cell>
          <cell r="Z447">
            <v>1</v>
          </cell>
          <cell r="AA447">
            <v>1</v>
          </cell>
          <cell r="AB447">
            <v>1</v>
          </cell>
          <cell r="AC447">
            <v>1</v>
          </cell>
          <cell r="AD447">
            <v>1</v>
          </cell>
          <cell r="AE447">
            <v>1</v>
          </cell>
          <cell r="AF447">
            <v>1</v>
          </cell>
          <cell r="AG447">
            <v>1</v>
          </cell>
          <cell r="AH447">
            <v>1</v>
          </cell>
          <cell r="AI447">
            <v>1</v>
          </cell>
          <cell r="AJ447">
            <v>12</v>
          </cell>
          <cell r="AK447" t="str">
            <v xml:space="preserve"> </v>
          </cell>
          <cell r="AL447">
            <v>0</v>
          </cell>
        </row>
        <row r="448">
          <cell r="A448">
            <v>447</v>
          </cell>
          <cell r="B448" t="str">
            <v>Dallan</v>
          </cell>
          <cell r="C448" t="str">
            <v>Trasversale-166</v>
          </cell>
          <cell r="D448" t="str">
            <v>L4</v>
          </cell>
          <cell r="E448" t="str">
            <v>In sviluppo</v>
          </cell>
          <cell r="F448">
            <v>2002</v>
          </cell>
          <cell r="G448" t="str">
            <v>550033S</v>
          </cell>
          <cell r="H448" t="str">
            <v>Test EMC EMI-166 guida a destra</v>
          </cell>
          <cell r="I448" t="str">
            <v>A</v>
          </cell>
          <cell r="J448" t="str">
            <v>A</v>
          </cell>
          <cell r="K448">
            <v>118800</v>
          </cell>
          <cell r="L448" t="str">
            <v>2002-03</v>
          </cell>
          <cell r="M448" t="str">
            <v xml:space="preserve"> </v>
          </cell>
          <cell r="N448">
            <v>137.5</v>
          </cell>
          <cell r="Q448">
            <v>8.3333333333333329E-2</v>
          </cell>
          <cell r="R448">
            <v>0</v>
          </cell>
          <cell r="S448">
            <v>3.8833333333333333</v>
          </cell>
          <cell r="T448">
            <v>0</v>
          </cell>
          <cell r="U448" t="str">
            <v>LAB</v>
          </cell>
          <cell r="V448" t="str">
            <v xml:space="preserve"> </v>
          </cell>
          <cell r="W448" t="str">
            <v xml:space="preserve"> </v>
          </cell>
          <cell r="X448">
            <v>1</v>
          </cell>
          <cell r="Y448">
            <v>1</v>
          </cell>
          <cell r="Z448">
            <v>1</v>
          </cell>
          <cell r="AA448">
            <v>1</v>
          </cell>
          <cell r="AB448">
            <v>1</v>
          </cell>
          <cell r="AC448">
            <v>1</v>
          </cell>
          <cell r="AD448">
            <v>1</v>
          </cell>
          <cell r="AE448">
            <v>1</v>
          </cell>
          <cell r="AF448">
            <v>1</v>
          </cell>
          <cell r="AG448">
            <v>1</v>
          </cell>
          <cell r="AH448">
            <v>1</v>
          </cell>
          <cell r="AI448">
            <v>1</v>
          </cell>
          <cell r="AJ448">
            <v>12</v>
          </cell>
          <cell r="AK448">
            <v>10</v>
          </cell>
          <cell r="AL448">
            <v>0</v>
          </cell>
          <cell r="AM448" t="str">
            <v>Abramo</v>
          </cell>
          <cell r="AN448" t="str">
            <v>Noè</v>
          </cell>
          <cell r="AW448">
            <v>2</v>
          </cell>
        </row>
        <row r="449">
          <cell r="A449">
            <v>448</v>
          </cell>
          <cell r="B449" t="str">
            <v>Dallan</v>
          </cell>
          <cell r="C449" t="str">
            <v>Trasversale-166</v>
          </cell>
          <cell r="D449" t="str">
            <v>L4</v>
          </cell>
          <cell r="E449" t="str">
            <v>In sviluppo</v>
          </cell>
          <cell r="F449">
            <v>2002</v>
          </cell>
          <cell r="G449" t="str">
            <v>550033P</v>
          </cell>
          <cell r="H449" t="str">
            <v>Prototipazione- 166 guida a destra</v>
          </cell>
          <cell r="I449" t="str">
            <v>A</v>
          </cell>
          <cell r="J449" t="str">
            <v>A</v>
          </cell>
          <cell r="K449">
            <v>118800</v>
          </cell>
          <cell r="L449" t="str">
            <v>2002-03</v>
          </cell>
          <cell r="M449" t="str">
            <v xml:space="preserve"> </v>
          </cell>
          <cell r="N449">
            <v>138</v>
          </cell>
          <cell r="Q449">
            <v>8.3636363636363634E-2</v>
          </cell>
          <cell r="R449">
            <v>0</v>
          </cell>
          <cell r="S449">
            <v>3.8974545454545453</v>
          </cell>
          <cell r="T449">
            <v>0</v>
          </cell>
          <cell r="U449" t="str">
            <v>no fornitore</v>
          </cell>
          <cell r="V449" t="str">
            <v>n.a.</v>
          </cell>
          <cell r="W449" t="str">
            <v>n.a.</v>
          </cell>
          <cell r="X449">
            <v>1</v>
          </cell>
          <cell r="Y449">
            <v>1</v>
          </cell>
          <cell r="Z449">
            <v>1</v>
          </cell>
          <cell r="AA449">
            <v>1</v>
          </cell>
          <cell r="AB449">
            <v>1</v>
          </cell>
          <cell r="AC449">
            <v>1</v>
          </cell>
          <cell r="AD449">
            <v>1</v>
          </cell>
          <cell r="AE449">
            <v>1</v>
          </cell>
          <cell r="AF449">
            <v>1</v>
          </cell>
          <cell r="AG449">
            <v>1</v>
          </cell>
          <cell r="AH449">
            <v>1</v>
          </cell>
          <cell r="AI449">
            <v>1</v>
          </cell>
          <cell r="AJ449">
            <v>12</v>
          </cell>
          <cell r="AK449" t="str">
            <v xml:space="preserve"> </v>
          </cell>
          <cell r="AL449">
            <v>0</v>
          </cell>
          <cell r="AS449">
            <v>20</v>
          </cell>
          <cell r="AT449">
            <v>4</v>
          </cell>
          <cell r="AU449">
            <v>2</v>
          </cell>
          <cell r="AV449">
            <v>15.4</v>
          </cell>
        </row>
        <row r="450">
          <cell r="A450">
            <v>449</v>
          </cell>
          <cell r="B450" t="str">
            <v>Dallan</v>
          </cell>
          <cell r="C450" t="str">
            <v>Trasversale-843</v>
          </cell>
          <cell r="D450" t="str">
            <v>L4/L3/L2/L1</v>
          </cell>
          <cell r="E450" t="str">
            <v>In sviluppo</v>
          </cell>
          <cell r="F450">
            <v>2002</v>
          </cell>
          <cell r="G450" t="str">
            <v>501008S</v>
          </cell>
          <cell r="H450" t="str">
            <v>HW motherboard</v>
          </cell>
          <cell r="I450" t="str">
            <v>A</v>
          </cell>
          <cell r="J450" t="str">
            <v>A</v>
          </cell>
          <cell r="K450">
            <v>118800</v>
          </cell>
          <cell r="L450" t="str">
            <v>2002-03</v>
          </cell>
          <cell r="M450" t="str">
            <v xml:space="preserve"> </v>
          </cell>
          <cell r="N450">
            <v>1375</v>
          </cell>
          <cell r="Q450">
            <v>0.83333333333333337</v>
          </cell>
          <cell r="R450">
            <v>0</v>
          </cell>
          <cell r="S450">
            <v>38.833333333333336</v>
          </cell>
          <cell r="T450">
            <v>0</v>
          </cell>
          <cell r="U450" t="str">
            <v>no fornitore</v>
          </cell>
          <cell r="V450" t="str">
            <v>n.a.</v>
          </cell>
          <cell r="W450" t="str">
            <v>n.a.</v>
          </cell>
          <cell r="X450">
            <v>1</v>
          </cell>
          <cell r="Y450">
            <v>1</v>
          </cell>
          <cell r="Z450">
            <v>1</v>
          </cell>
          <cell r="AA450">
            <v>1</v>
          </cell>
          <cell r="AB450">
            <v>1</v>
          </cell>
          <cell r="AC450">
            <v>1</v>
          </cell>
          <cell r="AD450">
            <v>1</v>
          </cell>
          <cell r="AE450">
            <v>1</v>
          </cell>
          <cell r="AF450">
            <v>1</v>
          </cell>
          <cell r="AG450">
            <v>1</v>
          </cell>
          <cell r="AH450">
            <v>1</v>
          </cell>
          <cell r="AI450">
            <v>1</v>
          </cell>
          <cell r="AJ450">
            <v>12</v>
          </cell>
          <cell r="AK450" t="str">
            <v xml:space="preserve"> </v>
          </cell>
          <cell r="AL450">
            <v>0</v>
          </cell>
        </row>
        <row r="451">
          <cell r="A451">
            <v>450</v>
          </cell>
          <cell r="B451" t="str">
            <v>Dallan</v>
          </cell>
          <cell r="C451" t="str">
            <v>Trasversale-166</v>
          </cell>
          <cell r="D451" t="str">
            <v>L4</v>
          </cell>
          <cell r="E451" t="str">
            <v>In sviluppo</v>
          </cell>
          <cell r="F451">
            <v>2002</v>
          </cell>
          <cell r="G451" t="str">
            <v>550033S</v>
          </cell>
          <cell r="H451" t="str">
            <v>HW motherboard</v>
          </cell>
          <cell r="I451" t="str">
            <v>A</v>
          </cell>
          <cell r="J451" t="str">
            <v>A</v>
          </cell>
          <cell r="K451">
            <v>118800</v>
          </cell>
          <cell r="L451" t="str">
            <v>2002-03</v>
          </cell>
          <cell r="M451" t="str">
            <v xml:space="preserve"> </v>
          </cell>
          <cell r="N451">
            <v>458.33333333333337</v>
          </cell>
          <cell r="Q451">
            <v>0.27777777777777779</v>
          </cell>
          <cell r="R451">
            <v>0</v>
          </cell>
          <cell r="S451">
            <v>12.944444444444445</v>
          </cell>
          <cell r="T451">
            <v>0</v>
          </cell>
          <cell r="U451" t="str">
            <v>no fornitore</v>
          </cell>
          <cell r="V451" t="str">
            <v>n.a.</v>
          </cell>
          <cell r="W451" t="str">
            <v>n.a.</v>
          </cell>
          <cell r="X451">
            <v>1</v>
          </cell>
          <cell r="Y451">
            <v>1</v>
          </cell>
          <cell r="Z451">
            <v>1</v>
          </cell>
          <cell r="AA451">
            <v>1</v>
          </cell>
          <cell r="AB451">
            <v>1</v>
          </cell>
          <cell r="AC451">
            <v>1</v>
          </cell>
          <cell r="AD451">
            <v>1</v>
          </cell>
          <cell r="AE451">
            <v>1</v>
          </cell>
          <cell r="AF451">
            <v>1</v>
          </cell>
          <cell r="AG451">
            <v>1</v>
          </cell>
          <cell r="AH451">
            <v>1</v>
          </cell>
          <cell r="AI451">
            <v>1</v>
          </cell>
          <cell r="AJ451">
            <v>12</v>
          </cell>
          <cell r="AK451" t="str">
            <v xml:space="preserve"> </v>
          </cell>
          <cell r="AL451">
            <v>0</v>
          </cell>
        </row>
        <row r="452">
          <cell r="A452">
            <v>451</v>
          </cell>
          <cell r="B452" t="str">
            <v>Dallan</v>
          </cell>
          <cell r="C452" t="str">
            <v>Trasversale-839</v>
          </cell>
          <cell r="D452" t="str">
            <v>L4/L3/L1</v>
          </cell>
          <cell r="E452" t="str">
            <v>In sviluppo</v>
          </cell>
          <cell r="F452">
            <v>2002</v>
          </cell>
          <cell r="G452" t="str">
            <v>550032S</v>
          </cell>
          <cell r="H452" t="str">
            <v>HW motherboard</v>
          </cell>
          <cell r="I452" t="str">
            <v>A</v>
          </cell>
          <cell r="J452" t="str">
            <v>A</v>
          </cell>
          <cell r="K452">
            <v>118800</v>
          </cell>
          <cell r="L452" t="str">
            <v>2002-03</v>
          </cell>
          <cell r="M452" t="str">
            <v xml:space="preserve"> </v>
          </cell>
          <cell r="N452">
            <v>458.33333333333337</v>
          </cell>
          <cell r="Q452">
            <v>0.27777777777777779</v>
          </cell>
          <cell r="R452">
            <v>0</v>
          </cell>
          <cell r="S452">
            <v>12.944444444444445</v>
          </cell>
          <cell r="T452">
            <v>0</v>
          </cell>
          <cell r="U452" t="str">
            <v>no fornitore</v>
          </cell>
          <cell r="V452" t="str">
            <v>n.a.</v>
          </cell>
          <cell r="W452" t="str">
            <v>n.a.</v>
          </cell>
          <cell r="X452">
            <v>1</v>
          </cell>
          <cell r="Y452">
            <v>1</v>
          </cell>
          <cell r="Z452">
            <v>1</v>
          </cell>
          <cell r="AA452">
            <v>1</v>
          </cell>
          <cell r="AB452">
            <v>1</v>
          </cell>
          <cell r="AC452">
            <v>1</v>
          </cell>
          <cell r="AD452">
            <v>1</v>
          </cell>
          <cell r="AE452">
            <v>1</v>
          </cell>
          <cell r="AF452">
            <v>1</v>
          </cell>
          <cell r="AG452">
            <v>1</v>
          </cell>
          <cell r="AH452">
            <v>1</v>
          </cell>
          <cell r="AI452">
            <v>1</v>
          </cell>
          <cell r="AJ452">
            <v>12</v>
          </cell>
          <cell r="AK452" t="str">
            <v xml:space="preserve"> </v>
          </cell>
          <cell r="AL452">
            <v>0</v>
          </cell>
        </row>
        <row r="453">
          <cell r="A453">
            <v>452</v>
          </cell>
          <cell r="B453" t="str">
            <v>Dallan</v>
          </cell>
          <cell r="C453" t="str">
            <v>Trasversale-CMPV</v>
          </cell>
          <cell r="D453" t="str">
            <v>L4/L3/L2/L1</v>
          </cell>
          <cell r="E453" t="str">
            <v>In sviluppo</v>
          </cell>
          <cell r="F453">
            <v>2002</v>
          </cell>
          <cell r="G453" t="str">
            <v>5yxxzS</v>
          </cell>
          <cell r="H453" t="str">
            <v>HW motherboard</v>
          </cell>
          <cell r="I453" t="str">
            <v>A</v>
          </cell>
          <cell r="J453" t="str">
            <v>A</v>
          </cell>
          <cell r="K453">
            <v>118800</v>
          </cell>
          <cell r="L453" t="str">
            <v>2002-03</v>
          </cell>
          <cell r="M453" t="str">
            <v xml:space="preserve"> </v>
          </cell>
          <cell r="N453">
            <v>458.33333333333337</v>
          </cell>
          <cell r="Q453">
            <v>0.27777777777777779</v>
          </cell>
          <cell r="R453">
            <v>0</v>
          </cell>
          <cell r="S453">
            <v>12.944444444444445</v>
          </cell>
          <cell r="T453">
            <v>0</v>
          </cell>
          <cell r="U453" t="str">
            <v>no fornitore</v>
          </cell>
          <cell r="V453" t="str">
            <v>n.a.</v>
          </cell>
          <cell r="W453" t="str">
            <v>n.a.</v>
          </cell>
          <cell r="X453">
            <v>1</v>
          </cell>
          <cell r="Y453">
            <v>1</v>
          </cell>
          <cell r="Z453">
            <v>1</v>
          </cell>
          <cell r="AA453">
            <v>1</v>
          </cell>
          <cell r="AB453">
            <v>1</v>
          </cell>
          <cell r="AC453">
            <v>1</v>
          </cell>
          <cell r="AD453">
            <v>1</v>
          </cell>
          <cell r="AE453">
            <v>1</v>
          </cell>
          <cell r="AF453">
            <v>1</v>
          </cell>
          <cell r="AG453">
            <v>1</v>
          </cell>
          <cell r="AH453">
            <v>1</v>
          </cell>
          <cell r="AI453">
            <v>1</v>
          </cell>
          <cell r="AJ453">
            <v>12</v>
          </cell>
          <cell r="AK453" t="str">
            <v xml:space="preserve"> </v>
          </cell>
          <cell r="AL453">
            <v>0</v>
          </cell>
        </row>
        <row r="454">
          <cell r="A454">
            <v>453</v>
          </cell>
          <cell r="B454" t="str">
            <v>Dallan</v>
          </cell>
          <cell r="C454" t="str">
            <v>Trasversale-843</v>
          </cell>
          <cell r="D454" t="str">
            <v>L4/L3/L2/L1</v>
          </cell>
          <cell r="E454" t="str">
            <v>In sviluppo</v>
          </cell>
          <cell r="F454">
            <v>2002</v>
          </cell>
          <cell r="G454" t="str">
            <v>501008S</v>
          </cell>
          <cell r="H454" t="str">
            <v>HW sistema</v>
          </cell>
          <cell r="I454" t="str">
            <v>A</v>
          </cell>
          <cell r="J454" t="str">
            <v>A</v>
          </cell>
          <cell r="K454">
            <v>118800</v>
          </cell>
          <cell r="L454" t="str">
            <v>2002-03</v>
          </cell>
          <cell r="M454" t="str">
            <v xml:space="preserve"> </v>
          </cell>
          <cell r="N454">
            <v>1031.25</v>
          </cell>
          <cell r="Q454">
            <v>0.625</v>
          </cell>
          <cell r="R454">
            <v>0</v>
          </cell>
          <cell r="S454">
            <v>29.125</v>
          </cell>
          <cell r="T454">
            <v>0</v>
          </cell>
          <cell r="U454" t="str">
            <v>no fornitore</v>
          </cell>
          <cell r="V454" t="str">
            <v>n.a.</v>
          </cell>
          <cell r="W454" t="str">
            <v>n.a.</v>
          </cell>
          <cell r="X454">
            <v>1</v>
          </cell>
          <cell r="Y454">
            <v>1</v>
          </cell>
          <cell r="Z454">
            <v>1</v>
          </cell>
          <cell r="AA454">
            <v>1</v>
          </cell>
          <cell r="AB454">
            <v>1</v>
          </cell>
          <cell r="AC454">
            <v>1</v>
          </cell>
          <cell r="AD454">
            <v>1</v>
          </cell>
          <cell r="AE454">
            <v>1</v>
          </cell>
          <cell r="AF454">
            <v>1</v>
          </cell>
          <cell r="AG454">
            <v>1</v>
          </cell>
          <cell r="AH454">
            <v>1</v>
          </cell>
          <cell r="AI454">
            <v>1</v>
          </cell>
          <cell r="AJ454">
            <v>12</v>
          </cell>
          <cell r="AK454" t="str">
            <v xml:space="preserve"> </v>
          </cell>
          <cell r="AL454">
            <v>0</v>
          </cell>
        </row>
        <row r="455">
          <cell r="A455">
            <v>454</v>
          </cell>
          <cell r="B455" t="str">
            <v>Dallan</v>
          </cell>
          <cell r="C455" t="str">
            <v>Trasversale-166</v>
          </cell>
          <cell r="D455" t="str">
            <v>L4</v>
          </cell>
          <cell r="E455" t="str">
            <v>In sviluppo</v>
          </cell>
          <cell r="F455">
            <v>2002</v>
          </cell>
          <cell r="G455" t="str">
            <v>550033S</v>
          </cell>
          <cell r="H455" t="str">
            <v>HW sistema</v>
          </cell>
          <cell r="I455" t="str">
            <v>A</v>
          </cell>
          <cell r="J455" t="str">
            <v>A</v>
          </cell>
          <cell r="K455">
            <v>118800</v>
          </cell>
          <cell r="L455" t="str">
            <v>2002-03</v>
          </cell>
          <cell r="M455" t="str">
            <v xml:space="preserve"> </v>
          </cell>
          <cell r="N455">
            <v>343.75</v>
          </cell>
          <cell r="Q455">
            <v>0.20833333333333334</v>
          </cell>
          <cell r="R455">
            <v>0</v>
          </cell>
          <cell r="S455">
            <v>9.7083333333333339</v>
          </cell>
          <cell r="T455">
            <v>0</v>
          </cell>
          <cell r="U455" t="str">
            <v>no fornitore</v>
          </cell>
          <cell r="V455" t="str">
            <v>n.a.</v>
          </cell>
          <cell r="W455" t="str">
            <v>n.a.</v>
          </cell>
          <cell r="X455">
            <v>1</v>
          </cell>
          <cell r="Y455">
            <v>1</v>
          </cell>
          <cell r="Z455">
            <v>1</v>
          </cell>
          <cell r="AA455">
            <v>1</v>
          </cell>
          <cell r="AB455">
            <v>1</v>
          </cell>
          <cell r="AC455">
            <v>1</v>
          </cell>
          <cell r="AD455">
            <v>1</v>
          </cell>
          <cell r="AE455">
            <v>1</v>
          </cell>
          <cell r="AF455">
            <v>1</v>
          </cell>
          <cell r="AG455">
            <v>1</v>
          </cell>
          <cell r="AH455">
            <v>1</v>
          </cell>
          <cell r="AI455">
            <v>1</v>
          </cell>
          <cell r="AJ455">
            <v>12</v>
          </cell>
          <cell r="AK455" t="str">
            <v xml:space="preserve"> </v>
          </cell>
          <cell r="AL455">
            <v>0</v>
          </cell>
        </row>
        <row r="456">
          <cell r="A456">
            <v>455</v>
          </cell>
          <cell r="B456" t="str">
            <v>Dallan</v>
          </cell>
          <cell r="C456" t="str">
            <v>Trasversale-839</v>
          </cell>
          <cell r="D456" t="str">
            <v>L4/L3/L1</v>
          </cell>
          <cell r="E456" t="str">
            <v>In sviluppo</v>
          </cell>
          <cell r="F456">
            <v>2002</v>
          </cell>
          <cell r="G456" t="str">
            <v>550032S</v>
          </cell>
          <cell r="H456" t="str">
            <v>HW sistema</v>
          </cell>
          <cell r="I456" t="str">
            <v>A</v>
          </cell>
          <cell r="J456" t="str">
            <v>A</v>
          </cell>
          <cell r="K456">
            <v>118800</v>
          </cell>
          <cell r="L456" t="str">
            <v>2002-03</v>
          </cell>
          <cell r="M456" t="str">
            <v xml:space="preserve"> </v>
          </cell>
          <cell r="N456">
            <v>343.75</v>
          </cell>
          <cell r="Q456">
            <v>0.20833333333333334</v>
          </cell>
          <cell r="R456">
            <v>0</v>
          </cell>
          <cell r="S456">
            <v>9.7083333333333339</v>
          </cell>
          <cell r="T456">
            <v>0</v>
          </cell>
          <cell r="U456" t="str">
            <v>no fornitore</v>
          </cell>
          <cell r="V456" t="str">
            <v>n.a.</v>
          </cell>
          <cell r="W456" t="str">
            <v>n.a.</v>
          </cell>
          <cell r="X456">
            <v>1</v>
          </cell>
          <cell r="Y456">
            <v>1</v>
          </cell>
          <cell r="Z456">
            <v>1</v>
          </cell>
          <cell r="AA456">
            <v>1</v>
          </cell>
          <cell r="AB456">
            <v>1</v>
          </cell>
          <cell r="AC456">
            <v>1</v>
          </cell>
          <cell r="AD456">
            <v>1</v>
          </cell>
          <cell r="AE456">
            <v>1</v>
          </cell>
          <cell r="AF456">
            <v>1</v>
          </cell>
          <cell r="AG456">
            <v>1</v>
          </cell>
          <cell r="AH456">
            <v>1</v>
          </cell>
          <cell r="AI456">
            <v>1</v>
          </cell>
          <cell r="AJ456">
            <v>12</v>
          </cell>
          <cell r="AK456" t="str">
            <v xml:space="preserve"> </v>
          </cell>
          <cell r="AL456">
            <v>0</v>
          </cell>
        </row>
        <row r="457">
          <cell r="A457">
            <v>456</v>
          </cell>
          <cell r="B457" t="str">
            <v>Dallan</v>
          </cell>
          <cell r="C457" t="str">
            <v>Trasversale-CMPV</v>
          </cell>
          <cell r="D457" t="str">
            <v>L4/L3/L2/L1</v>
          </cell>
          <cell r="E457" t="str">
            <v>In sviluppo</v>
          </cell>
          <cell r="F457">
            <v>2002</v>
          </cell>
          <cell r="G457" t="str">
            <v>5yxxzS</v>
          </cell>
          <cell r="H457" t="str">
            <v>HW sistema</v>
          </cell>
          <cell r="I457" t="str">
            <v>A</v>
          </cell>
          <cell r="J457" t="str">
            <v>A</v>
          </cell>
          <cell r="K457">
            <v>118800</v>
          </cell>
          <cell r="L457" t="str">
            <v>2002-03</v>
          </cell>
          <cell r="M457" t="str">
            <v xml:space="preserve"> </v>
          </cell>
          <cell r="N457">
            <v>343.75</v>
          </cell>
          <cell r="Q457">
            <v>0.20833333333333334</v>
          </cell>
          <cell r="R457">
            <v>0</v>
          </cell>
          <cell r="S457">
            <v>9.7083333333333339</v>
          </cell>
          <cell r="T457">
            <v>0</v>
          </cell>
          <cell r="U457" t="str">
            <v>no fornitore</v>
          </cell>
          <cell r="V457" t="str">
            <v>n.a.</v>
          </cell>
          <cell r="W457" t="str">
            <v>n.a.</v>
          </cell>
          <cell r="X457">
            <v>1</v>
          </cell>
          <cell r="Y457">
            <v>1</v>
          </cell>
          <cell r="Z457">
            <v>1</v>
          </cell>
          <cell r="AA457">
            <v>1</v>
          </cell>
          <cell r="AB457">
            <v>1</v>
          </cell>
          <cell r="AC457">
            <v>1</v>
          </cell>
          <cell r="AD457">
            <v>1</v>
          </cell>
          <cell r="AE457">
            <v>1</v>
          </cell>
          <cell r="AF457">
            <v>1</v>
          </cell>
          <cell r="AG457">
            <v>1</v>
          </cell>
          <cell r="AH457">
            <v>1</v>
          </cell>
          <cell r="AI457">
            <v>1</v>
          </cell>
          <cell r="AJ457">
            <v>12</v>
          </cell>
          <cell r="AK457" t="str">
            <v xml:space="preserve"> </v>
          </cell>
          <cell r="AL457">
            <v>0</v>
          </cell>
        </row>
        <row r="458">
          <cell r="A458">
            <v>457</v>
          </cell>
          <cell r="B458" t="str">
            <v>Dallan</v>
          </cell>
          <cell r="C458" t="str">
            <v>Trasversale-843</v>
          </cell>
          <cell r="D458" t="str">
            <v>L4/L3/L2/L1</v>
          </cell>
          <cell r="E458" t="str">
            <v>In sviluppo</v>
          </cell>
          <cell r="F458">
            <v>2002</v>
          </cell>
          <cell r="G458" t="str">
            <v>501008S</v>
          </cell>
          <cell r="H458" t="str">
            <v>Validazione HW audio</v>
          </cell>
          <cell r="I458" t="str">
            <v>A</v>
          </cell>
          <cell r="J458" t="str">
            <v>A</v>
          </cell>
          <cell r="K458">
            <v>118800</v>
          </cell>
          <cell r="L458" t="str">
            <v>2002-03</v>
          </cell>
          <cell r="M458" t="str">
            <v xml:space="preserve"> </v>
          </cell>
          <cell r="N458">
            <v>1031.25</v>
          </cell>
          <cell r="Q458">
            <v>0.625</v>
          </cell>
          <cell r="R458">
            <v>0</v>
          </cell>
          <cell r="S458">
            <v>29.125</v>
          </cell>
          <cell r="T458">
            <v>0</v>
          </cell>
          <cell r="U458" t="str">
            <v>no fornitore</v>
          </cell>
          <cell r="V458" t="str">
            <v>n.a.</v>
          </cell>
          <cell r="W458" t="str">
            <v>n.a.</v>
          </cell>
          <cell r="X458">
            <v>1</v>
          </cell>
          <cell r="Y458">
            <v>1</v>
          </cell>
          <cell r="Z458">
            <v>1</v>
          </cell>
          <cell r="AA458">
            <v>1</v>
          </cell>
          <cell r="AB458">
            <v>1</v>
          </cell>
          <cell r="AC458">
            <v>1</v>
          </cell>
          <cell r="AD458">
            <v>1</v>
          </cell>
          <cell r="AE458">
            <v>1</v>
          </cell>
          <cell r="AF458">
            <v>1</v>
          </cell>
          <cell r="AG458">
            <v>1</v>
          </cell>
          <cell r="AH458">
            <v>1</v>
          </cell>
          <cell r="AI458">
            <v>1</v>
          </cell>
          <cell r="AJ458">
            <v>12</v>
          </cell>
          <cell r="AK458" t="str">
            <v xml:space="preserve"> </v>
          </cell>
          <cell r="AL458">
            <v>0</v>
          </cell>
        </row>
        <row r="459">
          <cell r="A459">
            <v>458</v>
          </cell>
          <cell r="B459" t="str">
            <v>Dallan</v>
          </cell>
          <cell r="C459" t="str">
            <v>Trasversale-166</v>
          </cell>
          <cell r="D459" t="str">
            <v>L4</v>
          </cell>
          <cell r="E459" t="str">
            <v>In sviluppo</v>
          </cell>
          <cell r="F459">
            <v>2002</v>
          </cell>
          <cell r="G459" t="str">
            <v>550033S</v>
          </cell>
          <cell r="H459" t="str">
            <v>Validazione HW audio</v>
          </cell>
          <cell r="I459" t="str">
            <v>A</v>
          </cell>
          <cell r="J459" t="str">
            <v>A</v>
          </cell>
          <cell r="K459">
            <v>118800</v>
          </cell>
          <cell r="L459" t="str">
            <v>2002-03</v>
          </cell>
          <cell r="M459" t="str">
            <v xml:space="preserve"> </v>
          </cell>
          <cell r="N459">
            <v>343.75</v>
          </cell>
          <cell r="Q459">
            <v>0.20833333333333334</v>
          </cell>
          <cell r="R459">
            <v>0</v>
          </cell>
          <cell r="S459">
            <v>9.7083333333333339</v>
          </cell>
          <cell r="T459">
            <v>0</v>
          </cell>
          <cell r="U459" t="str">
            <v>no fornitore</v>
          </cell>
          <cell r="V459" t="str">
            <v>n.a.</v>
          </cell>
          <cell r="W459" t="str">
            <v>n.a.</v>
          </cell>
          <cell r="X459">
            <v>1</v>
          </cell>
          <cell r="Y459">
            <v>1</v>
          </cell>
          <cell r="Z459">
            <v>1</v>
          </cell>
          <cell r="AA459">
            <v>1</v>
          </cell>
          <cell r="AB459">
            <v>1</v>
          </cell>
          <cell r="AC459">
            <v>1</v>
          </cell>
          <cell r="AD459">
            <v>1</v>
          </cell>
          <cell r="AE459">
            <v>1</v>
          </cell>
          <cell r="AF459">
            <v>1</v>
          </cell>
          <cell r="AG459">
            <v>1</v>
          </cell>
          <cell r="AH459">
            <v>1</v>
          </cell>
          <cell r="AI459">
            <v>1</v>
          </cell>
          <cell r="AJ459">
            <v>12</v>
          </cell>
          <cell r="AK459" t="str">
            <v xml:space="preserve"> </v>
          </cell>
          <cell r="AL459">
            <v>0</v>
          </cell>
        </row>
        <row r="460">
          <cell r="A460">
            <v>459</v>
          </cell>
          <cell r="B460" t="str">
            <v>Dallan</v>
          </cell>
          <cell r="C460" t="str">
            <v>Trasversale-839</v>
          </cell>
          <cell r="D460" t="str">
            <v>L4/L3/L1</v>
          </cell>
          <cell r="E460" t="str">
            <v>In sviluppo</v>
          </cell>
          <cell r="F460">
            <v>2002</v>
          </cell>
          <cell r="G460" t="str">
            <v>550032S</v>
          </cell>
          <cell r="H460" t="str">
            <v>Validazione HW audio</v>
          </cell>
          <cell r="I460" t="str">
            <v>A</v>
          </cell>
          <cell r="J460" t="str">
            <v>A</v>
          </cell>
          <cell r="K460">
            <v>118800</v>
          </cell>
          <cell r="L460" t="str">
            <v>2002-03</v>
          </cell>
          <cell r="M460" t="str">
            <v xml:space="preserve"> </v>
          </cell>
          <cell r="N460">
            <v>343.75</v>
          </cell>
          <cell r="Q460">
            <v>0.20833333333333334</v>
          </cell>
          <cell r="R460">
            <v>0</v>
          </cell>
          <cell r="S460">
            <v>9.7083333333333339</v>
          </cell>
          <cell r="T460">
            <v>0</v>
          </cell>
          <cell r="U460" t="str">
            <v>no fornitore</v>
          </cell>
          <cell r="V460" t="str">
            <v>n.a.</v>
          </cell>
          <cell r="W460" t="str">
            <v>n.a.</v>
          </cell>
          <cell r="X460">
            <v>1</v>
          </cell>
          <cell r="Y460">
            <v>1</v>
          </cell>
          <cell r="Z460">
            <v>1</v>
          </cell>
          <cell r="AA460">
            <v>1</v>
          </cell>
          <cell r="AB460">
            <v>1</v>
          </cell>
          <cell r="AC460">
            <v>1</v>
          </cell>
          <cell r="AD460">
            <v>1</v>
          </cell>
          <cell r="AE460">
            <v>1</v>
          </cell>
          <cell r="AF460">
            <v>1</v>
          </cell>
          <cell r="AG460">
            <v>1</v>
          </cell>
          <cell r="AH460">
            <v>1</v>
          </cell>
          <cell r="AI460">
            <v>1</v>
          </cell>
          <cell r="AJ460">
            <v>12</v>
          </cell>
          <cell r="AK460" t="str">
            <v xml:space="preserve"> </v>
          </cell>
          <cell r="AL460">
            <v>0</v>
          </cell>
        </row>
        <row r="461">
          <cell r="A461">
            <v>460</v>
          </cell>
          <cell r="B461" t="str">
            <v>Dallan</v>
          </cell>
          <cell r="C461" t="str">
            <v>Trasversale-CMPV</v>
          </cell>
          <cell r="D461" t="str">
            <v>L4/L3/L2/L1</v>
          </cell>
          <cell r="E461" t="str">
            <v>In sviluppo</v>
          </cell>
          <cell r="F461">
            <v>2002</v>
          </cell>
          <cell r="G461" t="str">
            <v>5yxxzS</v>
          </cell>
          <cell r="H461" t="str">
            <v>Validazione HW audio</v>
          </cell>
          <cell r="I461" t="str">
            <v>A</v>
          </cell>
          <cell r="J461" t="str">
            <v>A</v>
          </cell>
          <cell r="K461">
            <v>118800</v>
          </cell>
          <cell r="L461" t="str">
            <v>2002-03</v>
          </cell>
          <cell r="M461" t="str">
            <v xml:space="preserve"> </v>
          </cell>
          <cell r="N461">
            <v>343.75</v>
          </cell>
          <cell r="Q461">
            <v>0.20833333333333334</v>
          </cell>
          <cell r="R461">
            <v>0</v>
          </cell>
          <cell r="S461">
            <v>9.7083333333333339</v>
          </cell>
          <cell r="T461">
            <v>0</v>
          </cell>
          <cell r="U461" t="str">
            <v>no fornitore</v>
          </cell>
          <cell r="V461" t="str">
            <v>n.a.</v>
          </cell>
          <cell r="W461" t="str">
            <v>n.a.</v>
          </cell>
          <cell r="X461">
            <v>1</v>
          </cell>
          <cell r="Y461">
            <v>1</v>
          </cell>
          <cell r="Z461">
            <v>1</v>
          </cell>
          <cell r="AA461">
            <v>1</v>
          </cell>
          <cell r="AB461">
            <v>1</v>
          </cell>
          <cell r="AC461">
            <v>1</v>
          </cell>
          <cell r="AD461">
            <v>1</v>
          </cell>
          <cell r="AE461">
            <v>1</v>
          </cell>
          <cell r="AF461">
            <v>1</v>
          </cell>
          <cell r="AG461">
            <v>1</v>
          </cell>
          <cell r="AH461">
            <v>1</v>
          </cell>
          <cell r="AI461">
            <v>1</v>
          </cell>
          <cell r="AJ461">
            <v>12</v>
          </cell>
          <cell r="AK461" t="str">
            <v xml:space="preserve"> </v>
          </cell>
          <cell r="AL461">
            <v>0</v>
          </cell>
        </row>
        <row r="462">
          <cell r="A462">
            <v>461</v>
          </cell>
          <cell r="B462" t="str">
            <v>Dallan</v>
          </cell>
          <cell r="C462" t="str">
            <v>Trasversale-843</v>
          </cell>
          <cell r="D462" t="str">
            <v>L4/L3/L2/L1</v>
          </cell>
          <cell r="E462" t="str">
            <v>In sviluppo</v>
          </cell>
          <cell r="F462">
            <v>2002</v>
          </cell>
          <cell r="G462" t="str">
            <v>501008S</v>
          </cell>
          <cell r="H462" t="str">
            <v>Ottica</v>
          </cell>
          <cell r="I462" t="str">
            <v>A</v>
          </cell>
          <cell r="J462" t="str">
            <v>A</v>
          </cell>
          <cell r="K462">
            <v>118800</v>
          </cell>
          <cell r="L462" t="str">
            <v>2002-03</v>
          </cell>
          <cell r="M462" t="str">
            <v xml:space="preserve"> </v>
          </cell>
          <cell r="N462">
            <v>1375</v>
          </cell>
          <cell r="Q462">
            <v>0.83333333333333337</v>
          </cell>
          <cell r="R462">
            <v>0</v>
          </cell>
          <cell r="S462">
            <v>38.833333333333336</v>
          </cell>
          <cell r="T462">
            <v>0</v>
          </cell>
          <cell r="U462" t="str">
            <v>no fornitore</v>
          </cell>
          <cell r="V462" t="str">
            <v>n.a.</v>
          </cell>
          <cell r="W462" t="str">
            <v>n.a.</v>
          </cell>
          <cell r="X462">
            <v>1</v>
          </cell>
          <cell r="Y462">
            <v>1</v>
          </cell>
          <cell r="Z462">
            <v>1</v>
          </cell>
          <cell r="AA462">
            <v>1</v>
          </cell>
          <cell r="AB462">
            <v>1</v>
          </cell>
          <cell r="AC462">
            <v>1</v>
          </cell>
          <cell r="AD462">
            <v>1</v>
          </cell>
          <cell r="AE462">
            <v>1</v>
          </cell>
          <cell r="AF462">
            <v>1</v>
          </cell>
          <cell r="AG462">
            <v>1</v>
          </cell>
          <cell r="AH462">
            <v>1</v>
          </cell>
          <cell r="AI462">
            <v>1</v>
          </cell>
          <cell r="AJ462">
            <v>12</v>
          </cell>
          <cell r="AK462" t="str">
            <v xml:space="preserve"> </v>
          </cell>
          <cell r="AL462">
            <v>0</v>
          </cell>
        </row>
        <row r="463">
          <cell r="A463">
            <v>462</v>
          </cell>
          <cell r="B463" t="str">
            <v>Dallan</v>
          </cell>
          <cell r="C463" t="str">
            <v>Trasversale-166</v>
          </cell>
          <cell r="D463" t="str">
            <v>L4</v>
          </cell>
          <cell r="E463" t="str">
            <v>In sviluppo</v>
          </cell>
          <cell r="F463">
            <v>2002</v>
          </cell>
          <cell r="G463" t="str">
            <v>550033S</v>
          </cell>
          <cell r="H463" t="str">
            <v>Ottica</v>
          </cell>
          <cell r="I463" t="str">
            <v>A</v>
          </cell>
          <cell r="J463" t="str">
            <v>A</v>
          </cell>
          <cell r="K463">
            <v>118800</v>
          </cell>
          <cell r="L463" t="str">
            <v>2002-03</v>
          </cell>
          <cell r="M463" t="str">
            <v xml:space="preserve"> </v>
          </cell>
          <cell r="N463">
            <v>687.5</v>
          </cell>
          <cell r="Q463">
            <v>0.41666666666666669</v>
          </cell>
          <cell r="R463">
            <v>0</v>
          </cell>
          <cell r="S463">
            <v>19.416666666666668</v>
          </cell>
          <cell r="T463">
            <v>0</v>
          </cell>
          <cell r="U463" t="str">
            <v>no fornitore</v>
          </cell>
          <cell r="V463" t="str">
            <v>n.a.</v>
          </cell>
          <cell r="W463" t="str">
            <v>n.a.</v>
          </cell>
          <cell r="X463">
            <v>1</v>
          </cell>
          <cell r="Y463">
            <v>1</v>
          </cell>
          <cell r="Z463">
            <v>1</v>
          </cell>
          <cell r="AA463">
            <v>1</v>
          </cell>
          <cell r="AB463">
            <v>1</v>
          </cell>
          <cell r="AC463">
            <v>1</v>
          </cell>
          <cell r="AD463">
            <v>1</v>
          </cell>
          <cell r="AE463">
            <v>1</v>
          </cell>
          <cell r="AF463">
            <v>1</v>
          </cell>
          <cell r="AG463">
            <v>1</v>
          </cell>
          <cell r="AH463">
            <v>1</v>
          </cell>
          <cell r="AI463">
            <v>1</v>
          </cell>
          <cell r="AJ463">
            <v>12</v>
          </cell>
          <cell r="AK463" t="str">
            <v xml:space="preserve"> </v>
          </cell>
          <cell r="AL463">
            <v>0</v>
          </cell>
        </row>
        <row r="464">
          <cell r="A464">
            <v>463</v>
          </cell>
          <cell r="B464" t="str">
            <v>Dallan</v>
          </cell>
          <cell r="C464" t="str">
            <v>Trasversale-839</v>
          </cell>
          <cell r="D464" t="str">
            <v>L4/L3/L1</v>
          </cell>
          <cell r="E464" t="str">
            <v>In sviluppo</v>
          </cell>
          <cell r="F464">
            <v>2002</v>
          </cell>
          <cell r="G464" t="str">
            <v>550032S</v>
          </cell>
          <cell r="H464" t="str">
            <v>Ottica</v>
          </cell>
          <cell r="I464" t="str">
            <v>A</v>
          </cell>
          <cell r="J464" t="str">
            <v>A</v>
          </cell>
          <cell r="K464">
            <v>118800</v>
          </cell>
          <cell r="L464" t="str">
            <v>2002-03</v>
          </cell>
          <cell r="M464" t="str">
            <v xml:space="preserve"> </v>
          </cell>
          <cell r="N464">
            <v>687.5</v>
          </cell>
          <cell r="Q464">
            <v>0.41666666666666669</v>
          </cell>
          <cell r="R464">
            <v>0</v>
          </cell>
          <cell r="S464">
            <v>19.416666666666668</v>
          </cell>
          <cell r="T464">
            <v>0</v>
          </cell>
          <cell r="U464" t="str">
            <v>no fornitore</v>
          </cell>
          <cell r="V464" t="str">
            <v>n.a.</v>
          </cell>
          <cell r="W464" t="str">
            <v>n.a.</v>
          </cell>
          <cell r="X464">
            <v>1</v>
          </cell>
          <cell r="Y464">
            <v>1</v>
          </cell>
          <cell r="Z464">
            <v>1</v>
          </cell>
          <cell r="AA464">
            <v>1</v>
          </cell>
          <cell r="AB464">
            <v>1</v>
          </cell>
          <cell r="AC464">
            <v>1</v>
          </cell>
          <cell r="AD464">
            <v>1</v>
          </cell>
          <cell r="AE464">
            <v>1</v>
          </cell>
          <cell r="AF464">
            <v>1</v>
          </cell>
          <cell r="AG464">
            <v>1</v>
          </cell>
          <cell r="AH464">
            <v>1</v>
          </cell>
          <cell r="AI464">
            <v>1</v>
          </cell>
          <cell r="AJ464">
            <v>12</v>
          </cell>
          <cell r="AK464" t="str">
            <v xml:space="preserve"> </v>
          </cell>
          <cell r="AL464">
            <v>0</v>
          </cell>
        </row>
        <row r="465">
          <cell r="A465">
            <v>464</v>
          </cell>
          <cell r="B465" t="str">
            <v>Dallan</v>
          </cell>
          <cell r="C465" t="str">
            <v>Trasversale-843</v>
          </cell>
          <cell r="D465" t="str">
            <v>L4/L3</v>
          </cell>
          <cell r="E465" t="str">
            <v>In sviluppo</v>
          </cell>
          <cell r="F465">
            <v>2002</v>
          </cell>
          <cell r="G465" t="str">
            <v>501008S</v>
          </cell>
          <cell r="H465" t="str">
            <v>Navigazione</v>
          </cell>
          <cell r="I465" t="str">
            <v>A</v>
          </cell>
          <cell r="J465" t="str">
            <v>A</v>
          </cell>
          <cell r="K465">
            <v>118800</v>
          </cell>
          <cell r="L465" t="str">
            <v>2002-03</v>
          </cell>
          <cell r="M465" t="str">
            <v xml:space="preserve"> </v>
          </cell>
          <cell r="N465">
            <v>4125</v>
          </cell>
          <cell r="Q465">
            <v>2.5</v>
          </cell>
          <cell r="R465">
            <v>0</v>
          </cell>
          <cell r="S465">
            <v>116.5</v>
          </cell>
          <cell r="T465">
            <v>0</v>
          </cell>
          <cell r="U465" t="str">
            <v>no fornitore</v>
          </cell>
          <cell r="V465" t="str">
            <v>n.a.</v>
          </cell>
          <cell r="W465" t="str">
            <v>n.a.</v>
          </cell>
          <cell r="X465">
            <v>1</v>
          </cell>
          <cell r="Y465">
            <v>1</v>
          </cell>
          <cell r="Z465">
            <v>1</v>
          </cell>
          <cell r="AA465">
            <v>1</v>
          </cell>
          <cell r="AB465">
            <v>1</v>
          </cell>
          <cell r="AC465">
            <v>1</v>
          </cell>
          <cell r="AD465">
            <v>1</v>
          </cell>
          <cell r="AE465">
            <v>1</v>
          </cell>
          <cell r="AF465">
            <v>1</v>
          </cell>
          <cell r="AG465">
            <v>1</v>
          </cell>
          <cell r="AH465">
            <v>1</v>
          </cell>
          <cell r="AI465">
            <v>1</v>
          </cell>
          <cell r="AJ465">
            <v>12</v>
          </cell>
          <cell r="AK465" t="str">
            <v xml:space="preserve"> </v>
          </cell>
          <cell r="AL465">
            <v>0</v>
          </cell>
        </row>
        <row r="466">
          <cell r="A466">
            <v>465</v>
          </cell>
          <cell r="B466" t="str">
            <v>Dallan</v>
          </cell>
          <cell r="C466" t="str">
            <v>Trasversale-843</v>
          </cell>
          <cell r="D466" t="str">
            <v>L4/L3</v>
          </cell>
          <cell r="E466" t="str">
            <v>In sviluppo</v>
          </cell>
          <cell r="F466">
            <v>2002</v>
          </cell>
          <cell r="G466" t="str">
            <v>501008S</v>
          </cell>
          <cell r="H466" t="str">
            <v>Acquisizione audio SW da Ciaolab</v>
          </cell>
          <cell r="I466" t="str">
            <v>A</v>
          </cell>
          <cell r="J466" t="str">
            <v>A</v>
          </cell>
          <cell r="K466">
            <v>118800</v>
          </cell>
          <cell r="L466" t="str">
            <v>2002-03</v>
          </cell>
          <cell r="M466" t="str">
            <v xml:space="preserve"> </v>
          </cell>
          <cell r="N466">
            <v>1375</v>
          </cell>
          <cell r="Q466">
            <v>0.83333333333333337</v>
          </cell>
          <cell r="R466">
            <v>0</v>
          </cell>
          <cell r="S466">
            <v>38.833333333333336</v>
          </cell>
          <cell r="T466">
            <v>0</v>
          </cell>
          <cell r="U466" t="str">
            <v>no fornitore</v>
          </cell>
          <cell r="V466" t="str">
            <v>n.a.</v>
          </cell>
          <cell r="W466" t="str">
            <v>n.a.</v>
          </cell>
          <cell r="X466">
            <v>1</v>
          </cell>
          <cell r="Y466">
            <v>1</v>
          </cell>
          <cell r="Z466">
            <v>1</v>
          </cell>
          <cell r="AA466">
            <v>1</v>
          </cell>
          <cell r="AB466">
            <v>1</v>
          </cell>
          <cell r="AC466">
            <v>1</v>
          </cell>
          <cell r="AD466">
            <v>1</v>
          </cell>
          <cell r="AE466">
            <v>1</v>
          </cell>
          <cell r="AF466">
            <v>1</v>
          </cell>
          <cell r="AG466">
            <v>1</v>
          </cell>
          <cell r="AH466">
            <v>1</v>
          </cell>
          <cell r="AI466">
            <v>1</v>
          </cell>
          <cell r="AJ466">
            <v>12</v>
          </cell>
          <cell r="AK466" t="str">
            <v xml:space="preserve"> </v>
          </cell>
          <cell r="AL466">
            <v>0</v>
          </cell>
        </row>
        <row r="467">
          <cell r="A467">
            <v>466</v>
          </cell>
          <cell r="B467" t="str">
            <v>Dallan</v>
          </cell>
          <cell r="C467" t="str">
            <v>Trasversale-843</v>
          </cell>
          <cell r="D467" t="str">
            <v>L4/L3</v>
          </cell>
          <cell r="E467" t="str">
            <v>In sviluppo</v>
          </cell>
          <cell r="F467">
            <v>2002</v>
          </cell>
          <cell r="G467" t="str">
            <v>501008S</v>
          </cell>
          <cell r="H467" t="str">
            <v>Acquisizione moduli Telefono Viasat</v>
          </cell>
          <cell r="I467" t="str">
            <v>A</v>
          </cell>
          <cell r="J467" t="str">
            <v>A</v>
          </cell>
          <cell r="K467">
            <v>118800</v>
          </cell>
          <cell r="L467" t="str">
            <v>2002-03</v>
          </cell>
          <cell r="M467" t="str">
            <v xml:space="preserve"> </v>
          </cell>
          <cell r="N467">
            <v>1375</v>
          </cell>
          <cell r="Q467">
            <v>0.83333333333333337</v>
          </cell>
          <cell r="R467">
            <v>0</v>
          </cell>
          <cell r="S467">
            <v>38.833333333333336</v>
          </cell>
          <cell r="T467">
            <v>0</v>
          </cell>
          <cell r="U467" t="str">
            <v>no fornitore</v>
          </cell>
          <cell r="V467" t="str">
            <v>n.a.</v>
          </cell>
          <cell r="W467" t="str">
            <v>n.a.</v>
          </cell>
          <cell r="X467">
            <v>1</v>
          </cell>
          <cell r="Y467">
            <v>1</v>
          </cell>
          <cell r="Z467">
            <v>1</v>
          </cell>
          <cell r="AA467">
            <v>1</v>
          </cell>
          <cell r="AB467">
            <v>1</v>
          </cell>
          <cell r="AC467">
            <v>1</v>
          </cell>
          <cell r="AD467">
            <v>1</v>
          </cell>
          <cell r="AE467">
            <v>1</v>
          </cell>
          <cell r="AF467">
            <v>1</v>
          </cell>
          <cell r="AG467">
            <v>1</v>
          </cell>
          <cell r="AH467">
            <v>1</v>
          </cell>
          <cell r="AI467">
            <v>1</v>
          </cell>
          <cell r="AJ467">
            <v>12</v>
          </cell>
          <cell r="AK467" t="str">
            <v xml:space="preserve"> </v>
          </cell>
          <cell r="AL467">
            <v>0</v>
          </cell>
        </row>
        <row r="468">
          <cell r="A468">
            <v>467</v>
          </cell>
          <cell r="B468" t="str">
            <v>Dallan</v>
          </cell>
          <cell r="C468" t="str">
            <v>Trasversale-843</v>
          </cell>
          <cell r="D468" t="str">
            <v>L4/L3/L2/L1</v>
          </cell>
          <cell r="E468" t="str">
            <v>In sviluppo</v>
          </cell>
          <cell r="F468">
            <v>2002</v>
          </cell>
          <cell r="G468" t="str">
            <v>501008S</v>
          </cell>
          <cell r="H468" t="str">
            <v>Network ottimizzazione mappe messaggi</v>
          </cell>
          <cell r="I468" t="str">
            <v>A</v>
          </cell>
          <cell r="J468" t="str">
            <v>A</v>
          </cell>
          <cell r="K468">
            <v>118800</v>
          </cell>
          <cell r="L468" t="str">
            <v>2002-03</v>
          </cell>
          <cell r="M468" t="str">
            <v xml:space="preserve"> </v>
          </cell>
          <cell r="N468">
            <v>687.5</v>
          </cell>
          <cell r="Q468">
            <v>0.41666666666666669</v>
          </cell>
          <cell r="R468">
            <v>0</v>
          </cell>
          <cell r="S468">
            <v>19.416666666666668</v>
          </cell>
          <cell r="T468">
            <v>0</v>
          </cell>
          <cell r="U468" t="str">
            <v>no fornitore</v>
          </cell>
          <cell r="V468" t="str">
            <v>n.a.</v>
          </cell>
          <cell r="W468" t="str">
            <v>n.a.</v>
          </cell>
          <cell r="X468">
            <v>1</v>
          </cell>
          <cell r="Y468">
            <v>1</v>
          </cell>
          <cell r="Z468">
            <v>1</v>
          </cell>
          <cell r="AA468">
            <v>1</v>
          </cell>
          <cell r="AB468">
            <v>1</v>
          </cell>
          <cell r="AC468">
            <v>1</v>
          </cell>
          <cell r="AD468">
            <v>1</v>
          </cell>
          <cell r="AE468">
            <v>1</v>
          </cell>
          <cell r="AF468">
            <v>1</v>
          </cell>
          <cell r="AG468">
            <v>1</v>
          </cell>
          <cell r="AH468">
            <v>1</v>
          </cell>
          <cell r="AI468">
            <v>1</v>
          </cell>
          <cell r="AJ468">
            <v>12</v>
          </cell>
          <cell r="AK468" t="str">
            <v xml:space="preserve"> </v>
          </cell>
          <cell r="AL468">
            <v>0</v>
          </cell>
        </row>
        <row r="469">
          <cell r="A469">
            <v>468</v>
          </cell>
          <cell r="B469" t="str">
            <v>Dallan</v>
          </cell>
          <cell r="C469" t="str">
            <v>Trasversale-166</v>
          </cell>
          <cell r="D469" t="str">
            <v>L4</v>
          </cell>
          <cell r="E469" t="str">
            <v>In sviluppo</v>
          </cell>
          <cell r="F469">
            <v>2002</v>
          </cell>
          <cell r="G469" t="str">
            <v>550033S</v>
          </cell>
          <cell r="H469" t="str">
            <v>Network ottimizzazione mappe messaggi</v>
          </cell>
          <cell r="I469" t="str">
            <v>A</v>
          </cell>
          <cell r="J469" t="str">
            <v>A</v>
          </cell>
          <cell r="K469">
            <v>118800</v>
          </cell>
          <cell r="L469" t="str">
            <v>2002-03</v>
          </cell>
          <cell r="M469" t="str">
            <v xml:space="preserve"> </v>
          </cell>
          <cell r="N469">
            <v>229.16666666666669</v>
          </cell>
          <cell r="Q469">
            <v>0.1388888888888889</v>
          </cell>
          <cell r="R469">
            <v>0</v>
          </cell>
          <cell r="S469">
            <v>6.4722222222222223</v>
          </cell>
          <cell r="T469">
            <v>0</v>
          </cell>
          <cell r="U469" t="str">
            <v>no fornitore</v>
          </cell>
          <cell r="V469" t="str">
            <v>n.a.</v>
          </cell>
          <cell r="W469" t="str">
            <v>n.a.</v>
          </cell>
          <cell r="X469">
            <v>1</v>
          </cell>
          <cell r="Y469">
            <v>1</v>
          </cell>
          <cell r="Z469">
            <v>1</v>
          </cell>
          <cell r="AA469">
            <v>1</v>
          </cell>
          <cell r="AB469">
            <v>1</v>
          </cell>
          <cell r="AC469">
            <v>1</v>
          </cell>
          <cell r="AD469">
            <v>1</v>
          </cell>
          <cell r="AE469">
            <v>1</v>
          </cell>
          <cell r="AF469">
            <v>1</v>
          </cell>
          <cell r="AG469">
            <v>1</v>
          </cell>
          <cell r="AH469">
            <v>1</v>
          </cell>
          <cell r="AI469">
            <v>1</v>
          </cell>
          <cell r="AJ469">
            <v>12</v>
          </cell>
          <cell r="AK469" t="str">
            <v xml:space="preserve"> </v>
          </cell>
          <cell r="AL469">
            <v>0</v>
          </cell>
        </row>
        <row r="470">
          <cell r="A470">
            <v>469</v>
          </cell>
          <cell r="B470" t="str">
            <v>Dallan</v>
          </cell>
          <cell r="C470" t="str">
            <v>Trasversale-839</v>
          </cell>
          <cell r="D470" t="str">
            <v>L4/L3/L1</v>
          </cell>
          <cell r="E470" t="str">
            <v>In sviluppo</v>
          </cell>
          <cell r="F470">
            <v>2002</v>
          </cell>
          <cell r="G470" t="str">
            <v>550032S</v>
          </cell>
          <cell r="H470" t="str">
            <v>Network ottimizzazione mappe messaggi</v>
          </cell>
          <cell r="I470" t="str">
            <v>A</v>
          </cell>
          <cell r="J470" t="str">
            <v>A</v>
          </cell>
          <cell r="K470">
            <v>118800</v>
          </cell>
          <cell r="L470" t="str">
            <v>2002-03</v>
          </cell>
          <cell r="M470" t="str">
            <v xml:space="preserve"> </v>
          </cell>
          <cell r="N470">
            <v>229.16666666666669</v>
          </cell>
          <cell r="Q470">
            <v>0.1388888888888889</v>
          </cell>
          <cell r="R470">
            <v>0</v>
          </cell>
          <cell r="S470">
            <v>6.4722222222222223</v>
          </cell>
          <cell r="T470">
            <v>0</v>
          </cell>
          <cell r="U470" t="str">
            <v>no fornitore</v>
          </cell>
          <cell r="V470" t="str">
            <v>n.a.</v>
          </cell>
          <cell r="W470" t="str">
            <v>n.a.</v>
          </cell>
          <cell r="X470">
            <v>1</v>
          </cell>
          <cell r="Y470">
            <v>1</v>
          </cell>
          <cell r="Z470">
            <v>1</v>
          </cell>
          <cell r="AA470">
            <v>1</v>
          </cell>
          <cell r="AB470">
            <v>1</v>
          </cell>
          <cell r="AC470">
            <v>1</v>
          </cell>
          <cell r="AD470">
            <v>1</v>
          </cell>
          <cell r="AE470">
            <v>1</v>
          </cell>
          <cell r="AF470">
            <v>1</v>
          </cell>
          <cell r="AG470">
            <v>1</v>
          </cell>
          <cell r="AH470">
            <v>1</v>
          </cell>
          <cell r="AI470">
            <v>1</v>
          </cell>
          <cell r="AJ470">
            <v>12</v>
          </cell>
          <cell r="AK470" t="str">
            <v xml:space="preserve"> </v>
          </cell>
          <cell r="AL470">
            <v>0</v>
          </cell>
        </row>
        <row r="471">
          <cell r="A471">
            <v>470</v>
          </cell>
          <cell r="B471" t="str">
            <v>Dallan</v>
          </cell>
          <cell r="C471" t="str">
            <v>Trasversale-CMPV</v>
          </cell>
          <cell r="D471" t="str">
            <v>L4/L3/L2/L1</v>
          </cell>
          <cell r="E471" t="str">
            <v>In sviluppo</v>
          </cell>
          <cell r="F471">
            <v>2002</v>
          </cell>
          <cell r="G471" t="str">
            <v>5yxxzS</v>
          </cell>
          <cell r="H471" t="str">
            <v>Network ottimizzazione mappe messaggi</v>
          </cell>
          <cell r="I471" t="str">
            <v>A</v>
          </cell>
          <cell r="J471" t="str">
            <v>A</v>
          </cell>
          <cell r="K471">
            <v>118800</v>
          </cell>
          <cell r="L471" t="str">
            <v>2002-03</v>
          </cell>
          <cell r="M471" t="str">
            <v xml:space="preserve"> </v>
          </cell>
          <cell r="N471">
            <v>229.16666666666669</v>
          </cell>
          <cell r="Q471">
            <v>0.1388888888888889</v>
          </cell>
          <cell r="R471">
            <v>0</v>
          </cell>
          <cell r="S471">
            <v>6.4722222222222223</v>
          </cell>
          <cell r="T471">
            <v>0</v>
          </cell>
          <cell r="U471" t="str">
            <v>no fornitore</v>
          </cell>
          <cell r="V471" t="str">
            <v>n.a.</v>
          </cell>
          <cell r="W471" t="str">
            <v>n.a.</v>
          </cell>
          <cell r="X471">
            <v>1</v>
          </cell>
          <cell r="Y471">
            <v>1</v>
          </cell>
          <cell r="Z471">
            <v>1</v>
          </cell>
          <cell r="AA471">
            <v>1</v>
          </cell>
          <cell r="AB471">
            <v>1</v>
          </cell>
          <cell r="AC471">
            <v>1</v>
          </cell>
          <cell r="AD471">
            <v>1</v>
          </cell>
          <cell r="AE471">
            <v>1</v>
          </cell>
          <cell r="AF471">
            <v>1</v>
          </cell>
          <cell r="AG471">
            <v>1</v>
          </cell>
          <cell r="AH471">
            <v>1</v>
          </cell>
          <cell r="AI471">
            <v>1</v>
          </cell>
          <cell r="AJ471">
            <v>12</v>
          </cell>
          <cell r="AK471" t="str">
            <v xml:space="preserve"> </v>
          </cell>
          <cell r="AL471">
            <v>0</v>
          </cell>
        </row>
        <row r="472">
          <cell r="A472">
            <v>471</v>
          </cell>
          <cell r="B472" t="str">
            <v>Dallan</v>
          </cell>
          <cell r="C472" t="str">
            <v>Trasversale-166</v>
          </cell>
          <cell r="D472" t="str">
            <v>L4</v>
          </cell>
          <cell r="E472" t="str">
            <v>In sviluppo</v>
          </cell>
          <cell r="F472">
            <v>2002</v>
          </cell>
          <cell r="G472" t="str">
            <v>550033S</v>
          </cell>
          <cell r="H472" t="str">
            <v>SW colloquio con clima</v>
          </cell>
          <cell r="I472" t="str">
            <v>A</v>
          </cell>
          <cell r="J472" t="str">
            <v>A</v>
          </cell>
          <cell r="K472">
            <v>118800</v>
          </cell>
          <cell r="L472" t="str">
            <v>2002-03</v>
          </cell>
          <cell r="M472" t="str">
            <v xml:space="preserve"> </v>
          </cell>
          <cell r="N472">
            <v>687.5</v>
          </cell>
          <cell r="Q472">
            <v>0.41666666666666669</v>
          </cell>
          <cell r="R472">
            <v>0</v>
          </cell>
          <cell r="S472">
            <v>19.416666666666668</v>
          </cell>
          <cell r="T472">
            <v>0</v>
          </cell>
          <cell r="U472" t="str">
            <v>no fornitore</v>
          </cell>
          <cell r="V472" t="str">
            <v>n.a.</v>
          </cell>
          <cell r="W472" t="str">
            <v>n.a.</v>
          </cell>
          <cell r="X472">
            <v>1</v>
          </cell>
          <cell r="Y472">
            <v>1</v>
          </cell>
          <cell r="Z472">
            <v>1</v>
          </cell>
          <cell r="AA472">
            <v>1</v>
          </cell>
          <cell r="AB472">
            <v>1</v>
          </cell>
          <cell r="AC472">
            <v>1</v>
          </cell>
          <cell r="AD472">
            <v>1</v>
          </cell>
          <cell r="AE472">
            <v>1</v>
          </cell>
          <cell r="AF472">
            <v>1</v>
          </cell>
          <cell r="AG472">
            <v>1</v>
          </cell>
          <cell r="AH472">
            <v>1</v>
          </cell>
          <cell r="AI472">
            <v>1</v>
          </cell>
          <cell r="AJ472">
            <v>12</v>
          </cell>
          <cell r="AK472" t="str">
            <v xml:space="preserve"> </v>
          </cell>
          <cell r="AL472">
            <v>0</v>
          </cell>
        </row>
        <row r="473">
          <cell r="A473">
            <v>472</v>
          </cell>
          <cell r="B473" t="str">
            <v>Dallan</v>
          </cell>
          <cell r="C473" t="str">
            <v>Trasversale-839</v>
          </cell>
          <cell r="D473" t="str">
            <v>L4/L3/L1</v>
          </cell>
          <cell r="E473" t="str">
            <v>In sviluppo</v>
          </cell>
          <cell r="F473">
            <v>2002</v>
          </cell>
          <cell r="G473" t="str">
            <v>550032S</v>
          </cell>
          <cell r="H473" t="str">
            <v>SW colloquio con strumento</v>
          </cell>
          <cell r="I473" t="str">
            <v>A</v>
          </cell>
          <cell r="J473" t="str">
            <v>A</v>
          </cell>
          <cell r="K473">
            <v>118800</v>
          </cell>
          <cell r="L473" t="str">
            <v>2002-03</v>
          </cell>
          <cell r="M473" t="str">
            <v xml:space="preserve"> </v>
          </cell>
          <cell r="N473">
            <v>687.5</v>
          </cell>
          <cell r="Q473">
            <v>0.41666666666666669</v>
          </cell>
          <cell r="R473">
            <v>0</v>
          </cell>
          <cell r="S473">
            <v>19.416666666666668</v>
          </cell>
          <cell r="T473">
            <v>0</v>
          </cell>
          <cell r="U473" t="str">
            <v>no fornitore</v>
          </cell>
          <cell r="V473" t="str">
            <v>n.a.</v>
          </cell>
          <cell r="W473" t="str">
            <v>n.a.</v>
          </cell>
          <cell r="X473">
            <v>1</v>
          </cell>
          <cell r="Y473">
            <v>1</v>
          </cell>
          <cell r="Z473">
            <v>1</v>
          </cell>
          <cell r="AA473">
            <v>1</v>
          </cell>
          <cell r="AB473">
            <v>1</v>
          </cell>
          <cell r="AC473">
            <v>1</v>
          </cell>
          <cell r="AD473">
            <v>1</v>
          </cell>
          <cell r="AE473">
            <v>1</v>
          </cell>
          <cell r="AF473">
            <v>1</v>
          </cell>
          <cell r="AG473">
            <v>1</v>
          </cell>
          <cell r="AH473">
            <v>1</v>
          </cell>
          <cell r="AI473">
            <v>1</v>
          </cell>
          <cell r="AJ473">
            <v>12</v>
          </cell>
          <cell r="AK473" t="str">
            <v xml:space="preserve"> </v>
          </cell>
          <cell r="AL473">
            <v>0</v>
          </cell>
        </row>
        <row r="474">
          <cell r="A474">
            <v>473</v>
          </cell>
          <cell r="B474" t="str">
            <v>Dallan</v>
          </cell>
          <cell r="C474" t="str">
            <v>Trasversale-843</v>
          </cell>
          <cell r="D474" t="str">
            <v>L4/L3/L2/L1</v>
          </cell>
          <cell r="E474" t="str">
            <v>In sviluppo</v>
          </cell>
          <cell r="F474">
            <v>2002</v>
          </cell>
          <cell r="G474" t="str">
            <v>501008S</v>
          </cell>
          <cell r="H474" t="str">
            <v>Diagnosi software</v>
          </cell>
          <cell r="I474" t="str">
            <v>A</v>
          </cell>
          <cell r="J474" t="str">
            <v>A</v>
          </cell>
          <cell r="K474">
            <v>118800</v>
          </cell>
          <cell r="L474" t="str">
            <v>2002-03</v>
          </cell>
          <cell r="M474" t="str">
            <v xml:space="preserve"> </v>
          </cell>
          <cell r="N474">
            <v>687.5</v>
          </cell>
          <cell r="Q474">
            <v>0.41666666666666669</v>
          </cell>
          <cell r="R474">
            <v>0</v>
          </cell>
          <cell r="S474">
            <v>19.416666666666668</v>
          </cell>
          <cell r="T474">
            <v>0</v>
          </cell>
          <cell r="U474" t="str">
            <v>no fornitore</v>
          </cell>
          <cell r="V474" t="str">
            <v>n.a.</v>
          </cell>
          <cell r="W474" t="str">
            <v>n.a.</v>
          </cell>
          <cell r="X474">
            <v>1</v>
          </cell>
          <cell r="Y474">
            <v>1</v>
          </cell>
          <cell r="Z474">
            <v>1</v>
          </cell>
          <cell r="AA474">
            <v>1</v>
          </cell>
          <cell r="AB474">
            <v>1</v>
          </cell>
          <cell r="AC474">
            <v>1</v>
          </cell>
          <cell r="AD474">
            <v>1</v>
          </cell>
          <cell r="AE474">
            <v>1</v>
          </cell>
          <cell r="AF474">
            <v>1</v>
          </cell>
          <cell r="AG474">
            <v>1</v>
          </cell>
          <cell r="AH474">
            <v>1</v>
          </cell>
          <cell r="AI474">
            <v>1</v>
          </cell>
          <cell r="AJ474">
            <v>12</v>
          </cell>
          <cell r="AK474" t="str">
            <v xml:space="preserve"> </v>
          </cell>
          <cell r="AL474">
            <v>0</v>
          </cell>
        </row>
        <row r="475">
          <cell r="A475">
            <v>474</v>
          </cell>
          <cell r="B475" t="str">
            <v>Dallan</v>
          </cell>
          <cell r="C475" t="str">
            <v>Trasversale-166</v>
          </cell>
          <cell r="D475" t="str">
            <v>L4</v>
          </cell>
          <cell r="E475" t="str">
            <v>In sviluppo</v>
          </cell>
          <cell r="F475">
            <v>2002</v>
          </cell>
          <cell r="G475" t="str">
            <v>550033S</v>
          </cell>
          <cell r="H475" t="str">
            <v>Diagnosi software</v>
          </cell>
          <cell r="I475" t="str">
            <v>A</v>
          </cell>
          <cell r="J475" t="str">
            <v>A</v>
          </cell>
          <cell r="K475">
            <v>118800</v>
          </cell>
          <cell r="L475" t="str">
            <v>2002-03</v>
          </cell>
          <cell r="M475" t="str">
            <v xml:space="preserve"> </v>
          </cell>
          <cell r="N475">
            <v>229.16666666666669</v>
          </cell>
          <cell r="Q475">
            <v>0.1388888888888889</v>
          </cell>
          <cell r="R475">
            <v>0</v>
          </cell>
          <cell r="S475">
            <v>6.4722222222222223</v>
          </cell>
          <cell r="T475">
            <v>0</v>
          </cell>
          <cell r="U475" t="str">
            <v>no fornitore</v>
          </cell>
          <cell r="V475" t="str">
            <v>n.a.</v>
          </cell>
          <cell r="W475" t="str">
            <v>n.a.</v>
          </cell>
          <cell r="X475">
            <v>1</v>
          </cell>
          <cell r="Y475">
            <v>1</v>
          </cell>
          <cell r="Z475">
            <v>1</v>
          </cell>
          <cell r="AA475">
            <v>1</v>
          </cell>
          <cell r="AB475">
            <v>1</v>
          </cell>
          <cell r="AC475">
            <v>1</v>
          </cell>
          <cell r="AD475">
            <v>1</v>
          </cell>
          <cell r="AE475">
            <v>1</v>
          </cell>
          <cell r="AF475">
            <v>1</v>
          </cell>
          <cell r="AG475">
            <v>1</v>
          </cell>
          <cell r="AH475">
            <v>1</v>
          </cell>
          <cell r="AI475">
            <v>1</v>
          </cell>
          <cell r="AJ475">
            <v>12</v>
          </cell>
          <cell r="AK475" t="str">
            <v xml:space="preserve"> </v>
          </cell>
          <cell r="AL475">
            <v>0</v>
          </cell>
        </row>
        <row r="476">
          <cell r="A476">
            <v>475</v>
          </cell>
          <cell r="B476" t="str">
            <v>Dallan</v>
          </cell>
          <cell r="C476" t="str">
            <v>Trasversale-839</v>
          </cell>
          <cell r="D476" t="str">
            <v>L4/L3/L1</v>
          </cell>
          <cell r="E476" t="str">
            <v>In sviluppo</v>
          </cell>
          <cell r="F476">
            <v>2002</v>
          </cell>
          <cell r="G476" t="str">
            <v>550032S</v>
          </cell>
          <cell r="H476" t="str">
            <v>Diagnosi software</v>
          </cell>
          <cell r="I476" t="str">
            <v>A</v>
          </cell>
          <cell r="J476" t="str">
            <v>A</v>
          </cell>
          <cell r="K476">
            <v>118800</v>
          </cell>
          <cell r="L476" t="str">
            <v>2002-03</v>
          </cell>
          <cell r="M476" t="str">
            <v xml:space="preserve"> </v>
          </cell>
          <cell r="N476">
            <v>229.16666666666669</v>
          </cell>
          <cell r="Q476">
            <v>0.1388888888888889</v>
          </cell>
          <cell r="R476">
            <v>0</v>
          </cell>
          <cell r="S476">
            <v>6.4722222222222223</v>
          </cell>
          <cell r="T476">
            <v>0</v>
          </cell>
          <cell r="U476" t="str">
            <v>no fornitore</v>
          </cell>
          <cell r="V476" t="str">
            <v>n.a.</v>
          </cell>
          <cell r="W476" t="str">
            <v>n.a.</v>
          </cell>
          <cell r="X476">
            <v>1</v>
          </cell>
          <cell r="Y476">
            <v>1</v>
          </cell>
          <cell r="Z476">
            <v>1</v>
          </cell>
          <cell r="AA476">
            <v>1</v>
          </cell>
          <cell r="AB476">
            <v>1</v>
          </cell>
          <cell r="AC476">
            <v>1</v>
          </cell>
          <cell r="AD476">
            <v>1</v>
          </cell>
          <cell r="AE476">
            <v>1</v>
          </cell>
          <cell r="AF476">
            <v>1</v>
          </cell>
          <cell r="AG476">
            <v>1</v>
          </cell>
          <cell r="AH476">
            <v>1</v>
          </cell>
          <cell r="AI476">
            <v>1</v>
          </cell>
          <cell r="AJ476">
            <v>12</v>
          </cell>
          <cell r="AK476" t="str">
            <v xml:space="preserve"> </v>
          </cell>
          <cell r="AL476">
            <v>0</v>
          </cell>
        </row>
        <row r="477">
          <cell r="A477">
            <v>476</v>
          </cell>
          <cell r="B477" t="str">
            <v>Dallan</v>
          </cell>
          <cell r="C477" t="str">
            <v>Trasversale-CMPV</v>
          </cell>
          <cell r="D477" t="str">
            <v>L4/L3/L2/L1</v>
          </cell>
          <cell r="E477" t="str">
            <v>In sviluppo</v>
          </cell>
          <cell r="F477">
            <v>2002</v>
          </cell>
          <cell r="G477" t="str">
            <v>5yxxzS</v>
          </cell>
          <cell r="H477" t="str">
            <v>Diagnosi software</v>
          </cell>
          <cell r="I477" t="str">
            <v>A</v>
          </cell>
          <cell r="J477" t="str">
            <v>A</v>
          </cell>
          <cell r="K477">
            <v>118800</v>
          </cell>
          <cell r="L477" t="str">
            <v>2002-03</v>
          </cell>
          <cell r="M477" t="str">
            <v xml:space="preserve"> </v>
          </cell>
          <cell r="N477">
            <v>229.16666666666669</v>
          </cell>
          <cell r="Q477">
            <v>0.1388888888888889</v>
          </cell>
          <cell r="R477">
            <v>0</v>
          </cell>
          <cell r="S477">
            <v>6.4722222222222223</v>
          </cell>
          <cell r="T477">
            <v>0</v>
          </cell>
          <cell r="U477" t="str">
            <v>no fornitore</v>
          </cell>
          <cell r="V477" t="str">
            <v>n.a.</v>
          </cell>
          <cell r="W477" t="str">
            <v>n.a.</v>
          </cell>
          <cell r="X477">
            <v>1</v>
          </cell>
          <cell r="Y477">
            <v>1</v>
          </cell>
          <cell r="Z477">
            <v>1</v>
          </cell>
          <cell r="AA477">
            <v>1</v>
          </cell>
          <cell r="AB477">
            <v>1</v>
          </cell>
          <cell r="AC477">
            <v>1</v>
          </cell>
          <cell r="AD477">
            <v>1</v>
          </cell>
          <cell r="AE477">
            <v>1</v>
          </cell>
          <cell r="AF477">
            <v>1</v>
          </cell>
          <cell r="AG477">
            <v>1</v>
          </cell>
          <cell r="AH477">
            <v>1</v>
          </cell>
          <cell r="AI477">
            <v>1</v>
          </cell>
          <cell r="AJ477">
            <v>12</v>
          </cell>
          <cell r="AK477" t="str">
            <v xml:space="preserve"> </v>
          </cell>
          <cell r="AL477">
            <v>0</v>
          </cell>
        </row>
        <row r="478">
          <cell r="A478">
            <v>477</v>
          </cell>
          <cell r="B478" t="str">
            <v>Dallan</v>
          </cell>
          <cell r="C478" t="str">
            <v>Trasversale-843</v>
          </cell>
          <cell r="D478" t="str">
            <v>L4/L3/L2/L1</v>
          </cell>
          <cell r="E478" t="str">
            <v>In sviluppo</v>
          </cell>
          <cell r="F478">
            <v>2002</v>
          </cell>
          <cell r="G478" t="str">
            <v>501008S</v>
          </cell>
          <cell r="H478" t="str">
            <v>Testing</v>
          </cell>
          <cell r="I478" t="str">
            <v>A</v>
          </cell>
          <cell r="J478" t="str">
            <v>A</v>
          </cell>
          <cell r="K478">
            <v>118800</v>
          </cell>
          <cell r="L478" t="str">
            <v>2002-03</v>
          </cell>
          <cell r="M478" t="str">
            <v xml:space="preserve"> </v>
          </cell>
          <cell r="P478">
            <v>2080</v>
          </cell>
          <cell r="Q478">
            <v>0</v>
          </cell>
          <cell r="R478">
            <v>1.2606060606060605</v>
          </cell>
          <cell r="S478">
            <v>0</v>
          </cell>
          <cell r="T478">
            <v>58.744242424242422</v>
          </cell>
          <cell r="U478" t="str">
            <v>TXT/TESEO</v>
          </cell>
          <cell r="V478" t="str">
            <v>n.a.</v>
          </cell>
          <cell r="W478" t="str">
            <v>n.a.</v>
          </cell>
          <cell r="X478">
            <v>1</v>
          </cell>
          <cell r="Y478">
            <v>1</v>
          </cell>
          <cell r="Z478">
            <v>1</v>
          </cell>
          <cell r="AA478">
            <v>1</v>
          </cell>
          <cell r="AB478">
            <v>1</v>
          </cell>
          <cell r="AC478">
            <v>1</v>
          </cell>
          <cell r="AD478">
            <v>1</v>
          </cell>
          <cell r="AE478">
            <v>1</v>
          </cell>
          <cell r="AF478">
            <v>1</v>
          </cell>
          <cell r="AG478">
            <v>1</v>
          </cell>
          <cell r="AH478">
            <v>1</v>
          </cell>
          <cell r="AI478">
            <v>1</v>
          </cell>
          <cell r="AJ478">
            <v>12</v>
          </cell>
          <cell r="AK478">
            <v>25</v>
          </cell>
          <cell r="AL478">
            <v>0</v>
          </cell>
          <cell r="AM478" t="str">
            <v>Brero</v>
          </cell>
          <cell r="AN478" t="str">
            <v>Garrone</v>
          </cell>
          <cell r="AS478">
            <v>0.5</v>
          </cell>
          <cell r="AW478">
            <v>1</v>
          </cell>
        </row>
        <row r="479">
          <cell r="A479">
            <v>478</v>
          </cell>
          <cell r="B479" t="str">
            <v>Dallan</v>
          </cell>
          <cell r="C479" t="str">
            <v>Trasversale-839</v>
          </cell>
          <cell r="D479" t="str">
            <v>L4/L3/L1</v>
          </cell>
          <cell r="E479" t="str">
            <v>In sviluppo</v>
          </cell>
          <cell r="F479">
            <v>2002</v>
          </cell>
          <cell r="G479" t="str">
            <v>550032S</v>
          </cell>
          <cell r="H479" t="str">
            <v>Testing</v>
          </cell>
          <cell r="I479" t="str">
            <v>A</v>
          </cell>
          <cell r="J479" t="str">
            <v>A</v>
          </cell>
          <cell r="K479">
            <v>118800</v>
          </cell>
          <cell r="L479" t="str">
            <v>2002-03</v>
          </cell>
          <cell r="M479" t="str">
            <v xml:space="preserve"> </v>
          </cell>
          <cell r="P479">
            <v>2080</v>
          </cell>
          <cell r="Q479">
            <v>0</v>
          </cell>
          <cell r="R479">
            <v>1.2606060606060605</v>
          </cell>
          <cell r="S479">
            <v>0</v>
          </cell>
          <cell r="T479">
            <v>58.744242424242422</v>
          </cell>
          <cell r="U479" t="str">
            <v>TXT/TESEO</v>
          </cell>
          <cell r="V479" t="str">
            <v>n.a.</v>
          </cell>
          <cell r="W479" t="str">
            <v>n.a.</v>
          </cell>
          <cell r="X479">
            <v>1</v>
          </cell>
          <cell r="Y479">
            <v>1</v>
          </cell>
          <cell r="Z479">
            <v>1</v>
          </cell>
          <cell r="AA479">
            <v>1</v>
          </cell>
          <cell r="AB479">
            <v>1</v>
          </cell>
          <cell r="AC479">
            <v>1</v>
          </cell>
          <cell r="AD479">
            <v>1</v>
          </cell>
          <cell r="AE479">
            <v>1</v>
          </cell>
          <cell r="AF479">
            <v>1</v>
          </cell>
          <cell r="AG479">
            <v>1</v>
          </cell>
          <cell r="AH479">
            <v>1</v>
          </cell>
          <cell r="AI479">
            <v>1</v>
          </cell>
          <cell r="AJ479">
            <v>12</v>
          </cell>
          <cell r="AK479">
            <v>25</v>
          </cell>
          <cell r="AL479">
            <v>0</v>
          </cell>
          <cell r="AM479" t="str">
            <v>Brero</v>
          </cell>
          <cell r="AN479" t="str">
            <v>Garrone</v>
          </cell>
          <cell r="AS479">
            <v>0.5</v>
          </cell>
          <cell r="AW479">
            <v>1</v>
          </cell>
        </row>
        <row r="480">
          <cell r="A480">
            <v>479</v>
          </cell>
          <cell r="B480" t="str">
            <v>Dallan</v>
          </cell>
          <cell r="C480" t="str">
            <v>Trasversale-169</v>
          </cell>
          <cell r="D480" t="str">
            <v>L4/L3/L2/L1</v>
          </cell>
          <cell r="E480" t="str">
            <v>In sviluppo</v>
          </cell>
          <cell r="F480">
            <v>2002</v>
          </cell>
          <cell r="G480" t="str">
            <v>550031S</v>
          </cell>
          <cell r="H480" t="str">
            <v>Testing</v>
          </cell>
          <cell r="I480" t="str">
            <v>A</v>
          </cell>
          <cell r="J480" t="str">
            <v>A</v>
          </cell>
          <cell r="K480">
            <v>118800</v>
          </cell>
          <cell r="L480" t="str">
            <v>2002-03</v>
          </cell>
          <cell r="M480" t="str">
            <v xml:space="preserve"> </v>
          </cell>
          <cell r="P480">
            <v>2030</v>
          </cell>
          <cell r="Q480">
            <v>0</v>
          </cell>
          <cell r="R480">
            <v>1.2303030303030302</v>
          </cell>
          <cell r="S480">
            <v>0</v>
          </cell>
          <cell r="T480">
            <v>57.332121212121208</v>
          </cell>
          <cell r="U480" t="str">
            <v>TXT/TESEO</v>
          </cell>
          <cell r="V480" t="str">
            <v>n.a.</v>
          </cell>
          <cell r="W480" t="str">
            <v>n.a.</v>
          </cell>
          <cell r="X480">
            <v>1</v>
          </cell>
          <cell r="Y480">
            <v>1</v>
          </cell>
          <cell r="Z480">
            <v>1</v>
          </cell>
          <cell r="AA480">
            <v>1</v>
          </cell>
          <cell r="AB480">
            <v>1</v>
          </cell>
          <cell r="AC480">
            <v>1</v>
          </cell>
          <cell r="AD480">
            <v>1</v>
          </cell>
          <cell r="AE480">
            <v>1</v>
          </cell>
          <cell r="AF480">
            <v>1</v>
          </cell>
          <cell r="AG480">
            <v>1</v>
          </cell>
          <cell r="AH480">
            <v>1</v>
          </cell>
          <cell r="AI480">
            <v>1</v>
          </cell>
          <cell r="AJ480">
            <v>12</v>
          </cell>
          <cell r="AK480">
            <v>25</v>
          </cell>
          <cell r="AL480">
            <v>0</v>
          </cell>
          <cell r="AM480" t="str">
            <v>Brero</v>
          </cell>
          <cell r="AN480" t="str">
            <v>Garrone</v>
          </cell>
          <cell r="AS480">
            <v>0.5</v>
          </cell>
          <cell r="AW480">
            <v>1</v>
          </cell>
        </row>
        <row r="481">
          <cell r="A481">
            <v>480</v>
          </cell>
          <cell r="B481" t="str">
            <v>Dallan</v>
          </cell>
          <cell r="C481" t="str">
            <v>Trasversale-166</v>
          </cell>
          <cell r="D481" t="str">
            <v>L4</v>
          </cell>
          <cell r="E481" t="str">
            <v>In sviluppo</v>
          </cell>
          <cell r="F481">
            <v>2002</v>
          </cell>
          <cell r="G481" t="str">
            <v>550033S</v>
          </cell>
          <cell r="H481" t="str">
            <v>Testing</v>
          </cell>
          <cell r="I481" t="str">
            <v>A</v>
          </cell>
          <cell r="J481" t="str">
            <v>A</v>
          </cell>
          <cell r="K481">
            <v>118800</v>
          </cell>
          <cell r="L481" t="str">
            <v>2002-03</v>
          </cell>
          <cell r="M481" t="str">
            <v xml:space="preserve"> </v>
          </cell>
          <cell r="P481">
            <v>2300</v>
          </cell>
          <cell r="Q481">
            <v>0</v>
          </cell>
          <cell r="R481">
            <v>1.393939393939394</v>
          </cell>
          <cell r="S481">
            <v>0</v>
          </cell>
          <cell r="T481">
            <v>64.957575757575768</v>
          </cell>
          <cell r="U481" t="str">
            <v>TXT/TESEO</v>
          </cell>
          <cell r="V481" t="str">
            <v>n.a.</v>
          </cell>
          <cell r="W481" t="str">
            <v>n.a.</v>
          </cell>
          <cell r="X481">
            <v>1</v>
          </cell>
          <cell r="Y481">
            <v>1</v>
          </cell>
          <cell r="Z481">
            <v>1</v>
          </cell>
          <cell r="AA481">
            <v>1</v>
          </cell>
          <cell r="AB481">
            <v>1</v>
          </cell>
          <cell r="AC481">
            <v>1</v>
          </cell>
          <cell r="AD481">
            <v>1</v>
          </cell>
          <cell r="AE481">
            <v>1</v>
          </cell>
          <cell r="AF481">
            <v>1</v>
          </cell>
          <cell r="AG481">
            <v>1</v>
          </cell>
          <cell r="AH481">
            <v>1</v>
          </cell>
          <cell r="AI481">
            <v>1</v>
          </cell>
          <cell r="AJ481">
            <v>12</v>
          </cell>
          <cell r="AK481">
            <v>25</v>
          </cell>
          <cell r="AL481">
            <v>0</v>
          </cell>
          <cell r="AM481" t="str">
            <v>Brero</v>
          </cell>
          <cell r="AN481" t="str">
            <v>Garrone</v>
          </cell>
          <cell r="AS481">
            <v>0.5</v>
          </cell>
          <cell r="AW481">
            <v>1</v>
          </cell>
        </row>
        <row r="482">
          <cell r="A482">
            <v>481</v>
          </cell>
          <cell r="B482" t="str">
            <v>Dallan</v>
          </cell>
          <cell r="C482" t="str">
            <v>Trasversale-BMPV</v>
          </cell>
          <cell r="D482" t="str">
            <v>L4/L3/L2/L1</v>
          </cell>
          <cell r="E482" t="str">
            <v>In sviluppo</v>
          </cell>
          <cell r="F482">
            <v>2002</v>
          </cell>
          <cell r="G482" t="str">
            <v>550060S</v>
          </cell>
          <cell r="H482" t="str">
            <v>Testing</v>
          </cell>
          <cell r="I482" t="str">
            <v>A</v>
          </cell>
          <cell r="J482" t="str">
            <v>A</v>
          </cell>
          <cell r="K482">
            <v>118800</v>
          </cell>
          <cell r="L482" t="str">
            <v>2002-03</v>
          </cell>
          <cell r="M482" t="str">
            <v xml:space="preserve"> </v>
          </cell>
          <cell r="P482">
            <v>2210</v>
          </cell>
          <cell r="Q482">
            <v>0</v>
          </cell>
          <cell r="R482">
            <v>1.3393939393939394</v>
          </cell>
          <cell r="S482">
            <v>0</v>
          </cell>
          <cell r="T482">
            <v>62.415757575757574</v>
          </cell>
          <cell r="U482" t="str">
            <v>TXT/TESEO</v>
          </cell>
          <cell r="V482" t="str">
            <v>n.a.</v>
          </cell>
          <cell r="W482" t="str">
            <v>n.a.</v>
          </cell>
          <cell r="X482">
            <v>1</v>
          </cell>
          <cell r="Y482">
            <v>1</v>
          </cell>
          <cell r="Z482">
            <v>1</v>
          </cell>
          <cell r="AA482">
            <v>1</v>
          </cell>
          <cell r="AB482">
            <v>1</v>
          </cell>
          <cell r="AC482">
            <v>1</v>
          </cell>
          <cell r="AD482">
            <v>1</v>
          </cell>
          <cell r="AE482">
            <v>1</v>
          </cell>
          <cell r="AF482">
            <v>1</v>
          </cell>
          <cell r="AG482">
            <v>1</v>
          </cell>
          <cell r="AH482">
            <v>1</v>
          </cell>
          <cell r="AI482">
            <v>1</v>
          </cell>
          <cell r="AJ482">
            <v>12</v>
          </cell>
          <cell r="AK482">
            <v>25</v>
          </cell>
          <cell r="AL482">
            <v>0</v>
          </cell>
          <cell r="AM482" t="str">
            <v>Brero</v>
          </cell>
          <cell r="AN482" t="str">
            <v>Garrone</v>
          </cell>
          <cell r="AS482">
            <v>0.5</v>
          </cell>
          <cell r="AW482">
            <v>1</v>
          </cell>
        </row>
        <row r="483">
          <cell r="A483">
            <v>482</v>
          </cell>
          <cell r="B483" t="str">
            <v>Dallan</v>
          </cell>
          <cell r="C483" t="str">
            <v>Trasversale-CMPV</v>
          </cell>
          <cell r="D483" t="str">
            <v>L4/L3/L2/L1</v>
          </cell>
          <cell r="E483" t="str">
            <v>In sviluppo</v>
          </cell>
          <cell r="F483">
            <v>2002</v>
          </cell>
          <cell r="G483" t="str">
            <v>5yxxzS</v>
          </cell>
          <cell r="H483" t="str">
            <v>Testing</v>
          </cell>
          <cell r="I483" t="str">
            <v>A</v>
          </cell>
          <cell r="J483" t="str">
            <v>A</v>
          </cell>
          <cell r="K483">
            <v>118800</v>
          </cell>
          <cell r="L483" t="str">
            <v>2002-03</v>
          </cell>
          <cell r="M483" t="str">
            <v xml:space="preserve"> </v>
          </cell>
          <cell r="P483">
            <v>650</v>
          </cell>
          <cell r="Q483">
            <v>0</v>
          </cell>
          <cell r="R483">
            <v>0.39393939393939392</v>
          </cell>
          <cell r="S483">
            <v>0</v>
          </cell>
          <cell r="T483">
            <v>18.357575757575756</v>
          </cell>
          <cell r="U483" t="str">
            <v>TXT/TESEO</v>
          </cell>
          <cell r="V483" t="str">
            <v>n.a.</v>
          </cell>
          <cell r="W483" t="str">
            <v>n.a.</v>
          </cell>
          <cell r="X483">
            <v>1</v>
          </cell>
          <cell r="Y483">
            <v>1</v>
          </cell>
          <cell r="Z483">
            <v>1</v>
          </cell>
          <cell r="AA483">
            <v>1</v>
          </cell>
          <cell r="AB483">
            <v>1</v>
          </cell>
          <cell r="AC483">
            <v>1</v>
          </cell>
          <cell r="AD483">
            <v>1</v>
          </cell>
          <cell r="AE483">
            <v>1</v>
          </cell>
          <cell r="AF483">
            <v>1</v>
          </cell>
          <cell r="AG483">
            <v>1</v>
          </cell>
          <cell r="AH483">
            <v>1</v>
          </cell>
          <cell r="AI483">
            <v>1</v>
          </cell>
          <cell r="AJ483">
            <v>12</v>
          </cell>
          <cell r="AK483">
            <v>25</v>
          </cell>
          <cell r="AL483">
            <v>0</v>
          </cell>
          <cell r="AM483" t="str">
            <v>Brero</v>
          </cell>
          <cell r="AN483" t="str">
            <v>Garrone</v>
          </cell>
          <cell r="AS483">
            <v>0.5</v>
          </cell>
          <cell r="AW483">
            <v>1</v>
          </cell>
        </row>
        <row r="484">
          <cell r="A484">
            <v>483</v>
          </cell>
          <cell r="B484" t="str">
            <v>Dallan</v>
          </cell>
          <cell r="C484" t="str">
            <v>Maserati</v>
          </cell>
          <cell r="D484" t="str">
            <v>L4</v>
          </cell>
          <cell r="E484" t="str">
            <v>On-going</v>
          </cell>
          <cell r="F484">
            <v>2002</v>
          </cell>
          <cell r="G484" t="str">
            <v>501619S</v>
          </cell>
          <cell r="H484" t="str">
            <v>Testing</v>
          </cell>
          <cell r="I484" t="str">
            <v>A</v>
          </cell>
          <cell r="J484" t="str">
            <v>A</v>
          </cell>
          <cell r="K484">
            <v>118800</v>
          </cell>
          <cell r="L484" t="str">
            <v>2002-03</v>
          </cell>
          <cell r="M484" t="str">
            <v xml:space="preserve"> </v>
          </cell>
          <cell r="P484">
            <v>200</v>
          </cell>
          <cell r="Q484">
            <v>0</v>
          </cell>
          <cell r="R484">
            <v>0.12121212121212122</v>
          </cell>
          <cell r="S484">
            <v>0</v>
          </cell>
          <cell r="T484">
            <v>5.6484848484848484</v>
          </cell>
          <cell r="U484" t="str">
            <v>TXT/TESEO</v>
          </cell>
          <cell r="V484" t="str">
            <v>n.a.</v>
          </cell>
          <cell r="W484" t="str">
            <v>n.a.</v>
          </cell>
          <cell r="X484">
            <v>1</v>
          </cell>
          <cell r="Y484">
            <v>1</v>
          </cell>
          <cell r="Z484">
            <v>1</v>
          </cell>
          <cell r="AA484">
            <v>1</v>
          </cell>
          <cell r="AB484">
            <v>1</v>
          </cell>
          <cell r="AC484">
            <v>1</v>
          </cell>
          <cell r="AD484">
            <v>1</v>
          </cell>
          <cell r="AE484">
            <v>1</v>
          </cell>
          <cell r="AF484">
            <v>1</v>
          </cell>
          <cell r="AG484">
            <v>1</v>
          </cell>
          <cell r="AH484">
            <v>1</v>
          </cell>
          <cell r="AI484">
            <v>1</v>
          </cell>
          <cell r="AJ484">
            <v>12</v>
          </cell>
          <cell r="AK484">
            <v>25</v>
          </cell>
          <cell r="AL484">
            <v>0</v>
          </cell>
          <cell r="AM484" t="str">
            <v>Brero</v>
          </cell>
          <cell r="AN484" t="str">
            <v>Garrone</v>
          </cell>
          <cell r="AW484">
            <v>2</v>
          </cell>
        </row>
        <row r="485">
          <cell r="A485">
            <v>484</v>
          </cell>
          <cell r="B485" t="str">
            <v>Dallan</v>
          </cell>
          <cell r="C485" t="str">
            <v>Trasversale-843</v>
          </cell>
          <cell r="D485" t="str">
            <v>L4/L3</v>
          </cell>
          <cell r="E485" t="str">
            <v>In sviluppo</v>
          </cell>
          <cell r="F485">
            <v>2002</v>
          </cell>
          <cell r="G485" t="str">
            <v>501008S</v>
          </cell>
          <cell r="H485" t="str">
            <v>new MMI Long term software coordinator</v>
          </cell>
          <cell r="I485" t="str">
            <v>A</v>
          </cell>
          <cell r="J485" t="str">
            <v>A</v>
          </cell>
          <cell r="K485">
            <v>118800</v>
          </cell>
          <cell r="L485" t="str">
            <v>2002-03</v>
          </cell>
          <cell r="M485" t="str">
            <v xml:space="preserve"> </v>
          </cell>
          <cell r="Q485">
            <v>0</v>
          </cell>
          <cell r="R485">
            <v>0</v>
          </cell>
          <cell r="S485">
            <v>0</v>
          </cell>
          <cell r="T485">
            <v>0</v>
          </cell>
          <cell r="U485" t="str">
            <v>WIPRO</v>
          </cell>
          <cell r="V485" t="str">
            <v>n.a.</v>
          </cell>
          <cell r="W485" t="str">
            <v>n.a.</v>
          </cell>
          <cell r="X485">
            <v>1</v>
          </cell>
          <cell r="Y485">
            <v>1</v>
          </cell>
          <cell r="Z485">
            <v>1</v>
          </cell>
          <cell r="AA485">
            <v>1</v>
          </cell>
          <cell r="AB485">
            <v>1</v>
          </cell>
          <cell r="AC485">
            <v>1</v>
          </cell>
          <cell r="AD485">
            <v>1</v>
          </cell>
          <cell r="AE485">
            <v>1</v>
          </cell>
          <cell r="AF485">
            <v>1</v>
          </cell>
          <cell r="AG485">
            <v>1</v>
          </cell>
          <cell r="AH485">
            <v>1</v>
          </cell>
          <cell r="AI485">
            <v>1</v>
          </cell>
          <cell r="AJ485">
            <v>12</v>
          </cell>
          <cell r="AK485">
            <v>174.30420344270169</v>
          </cell>
          <cell r="AL485">
            <v>0</v>
          </cell>
          <cell r="AM485" t="str">
            <v>Pelleri</v>
          </cell>
          <cell r="AN485" t="str">
            <v>Garrone</v>
          </cell>
        </row>
        <row r="486">
          <cell r="A486">
            <v>485</v>
          </cell>
          <cell r="B486" t="str">
            <v>Dallan</v>
          </cell>
          <cell r="C486" t="str">
            <v>Trasversale-843</v>
          </cell>
          <cell r="D486" t="str">
            <v>L4/L3/L2/L1</v>
          </cell>
          <cell r="E486" t="str">
            <v>In sviluppo</v>
          </cell>
          <cell r="F486">
            <v>2002</v>
          </cell>
          <cell r="G486" t="str">
            <v>501008S</v>
          </cell>
          <cell r="H486" t="str">
            <v>new MMI sviluppo Software MM</v>
          </cell>
          <cell r="I486" t="str">
            <v>A</v>
          </cell>
          <cell r="J486" t="str">
            <v>A</v>
          </cell>
          <cell r="K486">
            <v>118800</v>
          </cell>
          <cell r="L486" t="str">
            <v>2002-03</v>
          </cell>
          <cell r="M486" t="str">
            <v xml:space="preserve"> </v>
          </cell>
          <cell r="N486">
            <v>1375</v>
          </cell>
          <cell r="Q486">
            <v>0.83333333333333337</v>
          </cell>
          <cell r="R486">
            <v>0</v>
          </cell>
          <cell r="S486">
            <v>38.833333333333336</v>
          </cell>
          <cell r="T486">
            <v>0</v>
          </cell>
          <cell r="U486" t="str">
            <v>no fornitore</v>
          </cell>
          <cell r="V486" t="str">
            <v>n.a.</v>
          </cell>
          <cell r="W486" t="str">
            <v>n.a.</v>
          </cell>
          <cell r="X486">
            <v>1</v>
          </cell>
          <cell r="Y486">
            <v>1</v>
          </cell>
          <cell r="Z486">
            <v>1</v>
          </cell>
          <cell r="AA486">
            <v>1</v>
          </cell>
          <cell r="AB486">
            <v>1</v>
          </cell>
          <cell r="AC486">
            <v>1</v>
          </cell>
          <cell r="AD486">
            <v>1</v>
          </cell>
          <cell r="AE486">
            <v>1</v>
          </cell>
          <cell r="AF486">
            <v>1</v>
          </cell>
          <cell r="AG486">
            <v>1</v>
          </cell>
          <cell r="AH486">
            <v>1</v>
          </cell>
          <cell r="AI486">
            <v>1</v>
          </cell>
          <cell r="AJ486">
            <v>12</v>
          </cell>
          <cell r="AK486" t="str">
            <v xml:space="preserve"> </v>
          </cell>
          <cell r="AL486">
            <v>0</v>
          </cell>
        </row>
        <row r="487">
          <cell r="A487">
            <v>486</v>
          </cell>
          <cell r="B487" t="str">
            <v>Dallan</v>
          </cell>
          <cell r="C487" t="str">
            <v>Trasversale-166</v>
          </cell>
          <cell r="D487" t="str">
            <v>L4</v>
          </cell>
          <cell r="E487" t="str">
            <v>In sviluppo</v>
          </cell>
          <cell r="F487">
            <v>2002</v>
          </cell>
          <cell r="G487" t="str">
            <v>550033S</v>
          </cell>
          <cell r="H487" t="str">
            <v>new MMI sviluppo Software MM</v>
          </cell>
          <cell r="I487" t="str">
            <v>A</v>
          </cell>
          <cell r="J487" t="str">
            <v>A</v>
          </cell>
          <cell r="K487">
            <v>118800</v>
          </cell>
          <cell r="L487" t="str">
            <v>2002-03</v>
          </cell>
          <cell r="M487" t="str">
            <v xml:space="preserve"> </v>
          </cell>
          <cell r="N487">
            <v>458.33333333333337</v>
          </cell>
          <cell r="Q487">
            <v>0.27777777777777779</v>
          </cell>
          <cell r="R487">
            <v>0</v>
          </cell>
          <cell r="S487">
            <v>12.944444444444445</v>
          </cell>
          <cell r="T487">
            <v>0</v>
          </cell>
          <cell r="U487" t="str">
            <v>no fornitore</v>
          </cell>
          <cell r="V487" t="str">
            <v>n.a.</v>
          </cell>
          <cell r="W487" t="str">
            <v>n.a.</v>
          </cell>
          <cell r="X487">
            <v>1</v>
          </cell>
          <cell r="Y487">
            <v>1</v>
          </cell>
          <cell r="Z487">
            <v>1</v>
          </cell>
          <cell r="AA487">
            <v>1</v>
          </cell>
          <cell r="AB487">
            <v>1</v>
          </cell>
          <cell r="AC487">
            <v>1</v>
          </cell>
          <cell r="AD487">
            <v>1</v>
          </cell>
          <cell r="AE487">
            <v>1</v>
          </cell>
          <cell r="AF487">
            <v>1</v>
          </cell>
          <cell r="AG487">
            <v>1</v>
          </cell>
          <cell r="AH487">
            <v>1</v>
          </cell>
          <cell r="AI487">
            <v>1</v>
          </cell>
          <cell r="AJ487">
            <v>12</v>
          </cell>
          <cell r="AK487" t="str">
            <v xml:space="preserve"> </v>
          </cell>
          <cell r="AL487">
            <v>0</v>
          </cell>
        </row>
        <row r="488">
          <cell r="A488">
            <v>487</v>
          </cell>
          <cell r="B488" t="str">
            <v>Dallan</v>
          </cell>
          <cell r="C488" t="str">
            <v>Trasversale-839</v>
          </cell>
          <cell r="D488" t="str">
            <v>L4/L3/L1</v>
          </cell>
          <cell r="E488" t="str">
            <v>In sviluppo</v>
          </cell>
          <cell r="F488">
            <v>2002</v>
          </cell>
          <cell r="G488" t="str">
            <v>550032S</v>
          </cell>
          <cell r="H488" t="str">
            <v>new MMI sviluppo Software MM</v>
          </cell>
          <cell r="I488" t="str">
            <v>A</v>
          </cell>
          <cell r="J488" t="str">
            <v>A</v>
          </cell>
          <cell r="K488">
            <v>118800</v>
          </cell>
          <cell r="L488" t="str">
            <v>2002-03</v>
          </cell>
          <cell r="M488" t="str">
            <v xml:space="preserve"> </v>
          </cell>
          <cell r="N488">
            <v>458.33333333333337</v>
          </cell>
          <cell r="Q488">
            <v>0.27777777777777779</v>
          </cell>
          <cell r="R488">
            <v>0</v>
          </cell>
          <cell r="S488">
            <v>12.944444444444445</v>
          </cell>
          <cell r="T488">
            <v>0</v>
          </cell>
          <cell r="U488" t="str">
            <v>no fornitore</v>
          </cell>
          <cell r="V488" t="str">
            <v>n.a.</v>
          </cell>
          <cell r="W488" t="str">
            <v>n.a.</v>
          </cell>
          <cell r="X488">
            <v>1</v>
          </cell>
          <cell r="Y488">
            <v>1</v>
          </cell>
          <cell r="Z488">
            <v>1</v>
          </cell>
          <cell r="AA488">
            <v>1</v>
          </cell>
          <cell r="AB488">
            <v>1</v>
          </cell>
          <cell r="AC488">
            <v>1</v>
          </cell>
          <cell r="AD488">
            <v>1</v>
          </cell>
          <cell r="AE488">
            <v>1</v>
          </cell>
          <cell r="AF488">
            <v>1</v>
          </cell>
          <cell r="AG488">
            <v>1</v>
          </cell>
          <cell r="AH488">
            <v>1</v>
          </cell>
          <cell r="AI488">
            <v>1</v>
          </cell>
          <cell r="AJ488">
            <v>12</v>
          </cell>
          <cell r="AK488" t="str">
            <v xml:space="preserve"> </v>
          </cell>
          <cell r="AL488">
            <v>0</v>
          </cell>
        </row>
        <row r="489">
          <cell r="A489">
            <v>488</v>
          </cell>
          <cell r="B489" t="str">
            <v>Dallan</v>
          </cell>
          <cell r="C489" t="str">
            <v>Trasversale-CMPV</v>
          </cell>
          <cell r="D489" t="str">
            <v>L4/L3/L2/L1</v>
          </cell>
          <cell r="E489" t="str">
            <v>In sviluppo</v>
          </cell>
          <cell r="F489">
            <v>2002</v>
          </cell>
          <cell r="G489" t="str">
            <v>5yxxzS</v>
          </cell>
          <cell r="H489" t="str">
            <v>new MMI sviluppo Software MM</v>
          </cell>
          <cell r="I489" t="str">
            <v>A</v>
          </cell>
          <cell r="J489" t="str">
            <v>A</v>
          </cell>
          <cell r="K489">
            <v>118800</v>
          </cell>
          <cell r="L489" t="str">
            <v>2002-03</v>
          </cell>
          <cell r="M489" t="str">
            <v xml:space="preserve"> </v>
          </cell>
          <cell r="N489">
            <v>458.33333333333337</v>
          </cell>
          <cell r="Q489">
            <v>0.27777777777777779</v>
          </cell>
          <cell r="R489">
            <v>0</v>
          </cell>
          <cell r="S489">
            <v>12.944444444444445</v>
          </cell>
          <cell r="T489">
            <v>0</v>
          </cell>
          <cell r="U489" t="str">
            <v>no fornitore</v>
          </cell>
          <cell r="V489" t="str">
            <v>n.a.</v>
          </cell>
          <cell r="W489" t="str">
            <v>n.a.</v>
          </cell>
          <cell r="X489">
            <v>1</v>
          </cell>
          <cell r="Y489">
            <v>1</v>
          </cell>
          <cell r="Z489">
            <v>1</v>
          </cell>
          <cell r="AA489">
            <v>1</v>
          </cell>
          <cell r="AB489">
            <v>1</v>
          </cell>
          <cell r="AC489">
            <v>1</v>
          </cell>
          <cell r="AD489">
            <v>1</v>
          </cell>
          <cell r="AE489">
            <v>1</v>
          </cell>
          <cell r="AF489">
            <v>1</v>
          </cell>
          <cell r="AG489">
            <v>1</v>
          </cell>
          <cell r="AH489">
            <v>1</v>
          </cell>
          <cell r="AI489">
            <v>1</v>
          </cell>
          <cell r="AJ489">
            <v>12</v>
          </cell>
          <cell r="AK489" t="str">
            <v xml:space="preserve"> </v>
          </cell>
          <cell r="AL489">
            <v>0</v>
          </cell>
        </row>
        <row r="490">
          <cell r="A490">
            <v>489</v>
          </cell>
          <cell r="B490" t="str">
            <v>Dallan</v>
          </cell>
          <cell r="C490" t="str">
            <v>Trasversale-843</v>
          </cell>
          <cell r="D490" t="str">
            <v>L4/L3/L2/L1</v>
          </cell>
          <cell r="E490" t="str">
            <v>In sviluppo</v>
          </cell>
          <cell r="F490">
            <v>2002</v>
          </cell>
          <cell r="G490" t="str">
            <v>501008S</v>
          </cell>
          <cell r="H490" t="str">
            <v>Pianificazione SW</v>
          </cell>
          <cell r="I490" t="str">
            <v>A</v>
          </cell>
          <cell r="J490" t="str">
            <v>A</v>
          </cell>
          <cell r="K490">
            <v>118800</v>
          </cell>
          <cell r="L490" t="str">
            <v>2002-03</v>
          </cell>
          <cell r="M490" t="str">
            <v xml:space="preserve"> </v>
          </cell>
          <cell r="N490">
            <v>343.75</v>
          </cell>
          <cell r="Q490">
            <v>0.20833333333333334</v>
          </cell>
          <cell r="R490">
            <v>0</v>
          </cell>
          <cell r="S490">
            <v>9.7083333333333339</v>
          </cell>
          <cell r="T490">
            <v>0</v>
          </cell>
          <cell r="U490" t="str">
            <v>no fornitore</v>
          </cell>
          <cell r="V490" t="str">
            <v>n.a.</v>
          </cell>
          <cell r="W490" t="str">
            <v>n.a.</v>
          </cell>
          <cell r="X490">
            <v>1</v>
          </cell>
          <cell r="Y490">
            <v>1</v>
          </cell>
          <cell r="Z490">
            <v>1</v>
          </cell>
          <cell r="AA490">
            <v>1</v>
          </cell>
          <cell r="AB490">
            <v>1</v>
          </cell>
          <cell r="AC490">
            <v>1</v>
          </cell>
          <cell r="AD490">
            <v>1</v>
          </cell>
          <cell r="AE490">
            <v>1</v>
          </cell>
          <cell r="AF490">
            <v>1</v>
          </cell>
          <cell r="AG490">
            <v>1</v>
          </cell>
          <cell r="AH490">
            <v>1</v>
          </cell>
          <cell r="AI490">
            <v>1</v>
          </cell>
          <cell r="AJ490">
            <v>12</v>
          </cell>
          <cell r="AK490" t="str">
            <v xml:space="preserve"> </v>
          </cell>
          <cell r="AL490">
            <v>0</v>
          </cell>
        </row>
        <row r="491">
          <cell r="A491">
            <v>490</v>
          </cell>
          <cell r="B491" t="str">
            <v>Dallan</v>
          </cell>
          <cell r="C491" t="str">
            <v>Trasversale-166</v>
          </cell>
          <cell r="D491" t="str">
            <v>L4</v>
          </cell>
          <cell r="E491" t="str">
            <v>In sviluppo</v>
          </cell>
          <cell r="F491">
            <v>2002</v>
          </cell>
          <cell r="G491" t="str">
            <v>550033S</v>
          </cell>
          <cell r="H491" t="str">
            <v>Pianificazione SW</v>
          </cell>
          <cell r="I491" t="str">
            <v>A</v>
          </cell>
          <cell r="J491" t="str">
            <v>A</v>
          </cell>
          <cell r="K491">
            <v>118800</v>
          </cell>
          <cell r="L491" t="str">
            <v>2002-03</v>
          </cell>
          <cell r="M491" t="str">
            <v xml:space="preserve"> </v>
          </cell>
          <cell r="N491">
            <v>114.58333333333334</v>
          </cell>
          <cell r="Q491">
            <v>6.9444444444444448E-2</v>
          </cell>
          <cell r="R491">
            <v>0</v>
          </cell>
          <cell r="S491">
            <v>3.2361111111111112</v>
          </cell>
          <cell r="T491">
            <v>0</v>
          </cell>
          <cell r="U491" t="str">
            <v>no fornitore</v>
          </cell>
          <cell r="V491" t="str">
            <v>n.a.</v>
          </cell>
          <cell r="W491" t="str">
            <v>n.a.</v>
          </cell>
          <cell r="X491">
            <v>1</v>
          </cell>
          <cell r="Y491">
            <v>1</v>
          </cell>
          <cell r="Z491">
            <v>1</v>
          </cell>
          <cell r="AA491">
            <v>1</v>
          </cell>
          <cell r="AB491">
            <v>1</v>
          </cell>
          <cell r="AC491">
            <v>1</v>
          </cell>
          <cell r="AD491">
            <v>1</v>
          </cell>
          <cell r="AE491">
            <v>1</v>
          </cell>
          <cell r="AF491">
            <v>1</v>
          </cell>
          <cell r="AG491">
            <v>1</v>
          </cell>
          <cell r="AH491">
            <v>1</v>
          </cell>
          <cell r="AI491">
            <v>1</v>
          </cell>
          <cell r="AJ491">
            <v>12</v>
          </cell>
          <cell r="AK491" t="str">
            <v xml:space="preserve"> </v>
          </cell>
          <cell r="AL491">
            <v>0</v>
          </cell>
        </row>
        <row r="492">
          <cell r="A492">
            <v>491</v>
          </cell>
          <cell r="B492" t="str">
            <v>Dallan</v>
          </cell>
          <cell r="C492" t="str">
            <v>Trasversale-839</v>
          </cell>
          <cell r="D492" t="str">
            <v>L4/L3/L1</v>
          </cell>
          <cell r="E492" t="str">
            <v>In sviluppo</v>
          </cell>
          <cell r="F492">
            <v>2002</v>
          </cell>
          <cell r="G492" t="str">
            <v>550032S</v>
          </cell>
          <cell r="H492" t="str">
            <v>Pianificazione SW</v>
          </cell>
          <cell r="I492" t="str">
            <v>A</v>
          </cell>
          <cell r="J492" t="str">
            <v>A</v>
          </cell>
          <cell r="K492">
            <v>118800</v>
          </cell>
          <cell r="L492" t="str">
            <v>2002-03</v>
          </cell>
          <cell r="M492" t="str">
            <v xml:space="preserve"> </v>
          </cell>
          <cell r="N492">
            <v>114.58333333333334</v>
          </cell>
          <cell r="Q492">
            <v>6.9444444444444448E-2</v>
          </cell>
          <cell r="R492">
            <v>0</v>
          </cell>
          <cell r="S492">
            <v>3.2361111111111112</v>
          </cell>
          <cell r="T492">
            <v>0</v>
          </cell>
          <cell r="U492" t="str">
            <v>no fornitore</v>
          </cell>
          <cell r="V492" t="str">
            <v>n.a.</v>
          </cell>
          <cell r="W492" t="str">
            <v>n.a.</v>
          </cell>
          <cell r="X492">
            <v>1</v>
          </cell>
          <cell r="Y492">
            <v>1</v>
          </cell>
          <cell r="Z492">
            <v>1</v>
          </cell>
          <cell r="AA492">
            <v>1</v>
          </cell>
          <cell r="AB492">
            <v>1</v>
          </cell>
          <cell r="AC492">
            <v>1</v>
          </cell>
          <cell r="AD492">
            <v>1</v>
          </cell>
          <cell r="AE492">
            <v>1</v>
          </cell>
          <cell r="AF492">
            <v>1</v>
          </cell>
          <cell r="AG492">
            <v>1</v>
          </cell>
          <cell r="AH492">
            <v>1</v>
          </cell>
          <cell r="AI492">
            <v>1</v>
          </cell>
          <cell r="AJ492">
            <v>12</v>
          </cell>
          <cell r="AK492" t="str">
            <v xml:space="preserve"> </v>
          </cell>
          <cell r="AL492">
            <v>0</v>
          </cell>
        </row>
        <row r="493">
          <cell r="A493">
            <v>492</v>
          </cell>
          <cell r="B493" t="str">
            <v>Dallan</v>
          </cell>
          <cell r="C493" t="str">
            <v>Trasversale-CMPV</v>
          </cell>
          <cell r="D493" t="str">
            <v>L4/L3/L2/L1</v>
          </cell>
          <cell r="E493" t="str">
            <v>In sviluppo</v>
          </cell>
          <cell r="F493">
            <v>2002</v>
          </cell>
          <cell r="G493" t="str">
            <v>5yxxzS</v>
          </cell>
          <cell r="H493" t="str">
            <v>Pianificazione SW</v>
          </cell>
          <cell r="I493" t="str">
            <v>A</v>
          </cell>
          <cell r="J493" t="str">
            <v>A</v>
          </cell>
          <cell r="K493">
            <v>118800</v>
          </cell>
          <cell r="L493" t="str">
            <v>2002-03</v>
          </cell>
          <cell r="M493" t="str">
            <v xml:space="preserve"> </v>
          </cell>
          <cell r="N493">
            <v>114.58333333333334</v>
          </cell>
          <cell r="Q493">
            <v>6.9444444444444448E-2</v>
          </cell>
          <cell r="R493">
            <v>0</v>
          </cell>
          <cell r="S493">
            <v>3.2361111111111112</v>
          </cell>
          <cell r="T493">
            <v>0</v>
          </cell>
          <cell r="U493" t="str">
            <v>no fornitore</v>
          </cell>
          <cell r="V493" t="str">
            <v>n.a.</v>
          </cell>
          <cell r="W493" t="str">
            <v>n.a.</v>
          </cell>
          <cell r="X493">
            <v>1</v>
          </cell>
          <cell r="Y493">
            <v>1</v>
          </cell>
          <cell r="Z493">
            <v>1</v>
          </cell>
          <cell r="AA493">
            <v>1</v>
          </cell>
          <cell r="AB493">
            <v>1</v>
          </cell>
          <cell r="AC493">
            <v>1</v>
          </cell>
          <cell r="AD493">
            <v>1</v>
          </cell>
          <cell r="AE493">
            <v>1</v>
          </cell>
          <cell r="AF493">
            <v>1</v>
          </cell>
          <cell r="AG493">
            <v>1</v>
          </cell>
          <cell r="AH493">
            <v>1</v>
          </cell>
          <cell r="AI493">
            <v>1</v>
          </cell>
          <cell r="AJ493">
            <v>12</v>
          </cell>
          <cell r="AK493" t="str">
            <v xml:space="preserve"> </v>
          </cell>
          <cell r="AL493">
            <v>0</v>
          </cell>
        </row>
        <row r="494">
          <cell r="A494">
            <v>493</v>
          </cell>
          <cell r="B494" t="str">
            <v>Dallan</v>
          </cell>
          <cell r="C494" t="str">
            <v>Trasversale-843</v>
          </cell>
          <cell r="D494" t="str">
            <v>L4/L3/L2/L1</v>
          </cell>
          <cell r="E494" t="str">
            <v>In sviluppo</v>
          </cell>
          <cell r="F494">
            <v>2002</v>
          </cell>
          <cell r="G494" t="str">
            <v>501008S</v>
          </cell>
          <cell r="H494" t="str">
            <v>Introduzione CD Kenwood</v>
          </cell>
          <cell r="I494" t="str">
            <v>A</v>
          </cell>
          <cell r="J494" t="str">
            <v>A</v>
          </cell>
          <cell r="K494">
            <v>118800</v>
          </cell>
          <cell r="L494" t="str">
            <v>2002-03</v>
          </cell>
          <cell r="M494" t="str">
            <v xml:space="preserve"> </v>
          </cell>
          <cell r="N494">
            <v>687.5</v>
          </cell>
          <cell r="P494">
            <v>481.25</v>
          </cell>
          <cell r="Q494">
            <v>0.41666666666666669</v>
          </cell>
          <cell r="R494">
            <v>0.29166666666666669</v>
          </cell>
          <cell r="S494">
            <v>19.416666666666668</v>
          </cell>
          <cell r="T494">
            <v>13.591666666666669</v>
          </cell>
          <cell r="U494" t="str">
            <v>no fornitore</v>
          </cell>
          <cell r="V494" t="str">
            <v>n.a.</v>
          </cell>
          <cell r="W494" t="str">
            <v>n.a.</v>
          </cell>
          <cell r="X494">
            <v>1</v>
          </cell>
          <cell r="Y494">
            <v>1</v>
          </cell>
          <cell r="Z494">
            <v>1</v>
          </cell>
          <cell r="AA494">
            <v>1</v>
          </cell>
          <cell r="AB494">
            <v>1</v>
          </cell>
          <cell r="AC494">
            <v>1</v>
          </cell>
          <cell r="AD494">
            <v>1</v>
          </cell>
          <cell r="AE494">
            <v>1</v>
          </cell>
          <cell r="AF494">
            <v>1</v>
          </cell>
          <cell r="AG494">
            <v>1</v>
          </cell>
          <cell r="AH494">
            <v>1</v>
          </cell>
          <cell r="AI494">
            <v>1</v>
          </cell>
          <cell r="AJ494">
            <v>12</v>
          </cell>
          <cell r="AK494" t="str">
            <v xml:space="preserve"> </v>
          </cell>
          <cell r="AL494">
            <v>0</v>
          </cell>
          <cell r="AS494">
            <v>2.5</v>
          </cell>
          <cell r="AT494">
            <v>6</v>
          </cell>
        </row>
        <row r="495">
          <cell r="A495">
            <v>494</v>
          </cell>
          <cell r="B495" t="str">
            <v>Dallan</v>
          </cell>
          <cell r="C495" t="str">
            <v>Trasversale-166</v>
          </cell>
          <cell r="D495" t="str">
            <v>L4</v>
          </cell>
          <cell r="E495" t="str">
            <v>In sviluppo</v>
          </cell>
          <cell r="F495">
            <v>2002</v>
          </cell>
          <cell r="G495" t="str">
            <v>550033S</v>
          </cell>
          <cell r="H495" t="str">
            <v>Introduzione CD Kenwood</v>
          </cell>
          <cell r="I495" t="str">
            <v>A</v>
          </cell>
          <cell r="J495" t="str">
            <v>A</v>
          </cell>
          <cell r="K495">
            <v>118800</v>
          </cell>
          <cell r="L495" t="str">
            <v>2002-03</v>
          </cell>
          <cell r="M495" t="str">
            <v xml:space="preserve"> </v>
          </cell>
          <cell r="N495">
            <v>229.16666666666669</v>
          </cell>
          <cell r="P495">
            <v>481.25</v>
          </cell>
          <cell r="Q495">
            <v>0.1388888888888889</v>
          </cell>
          <cell r="R495">
            <v>0.29166666666666669</v>
          </cell>
          <cell r="S495">
            <v>6.4722222222222223</v>
          </cell>
          <cell r="T495">
            <v>13.591666666666669</v>
          </cell>
          <cell r="U495" t="str">
            <v>no fornitore</v>
          </cell>
          <cell r="V495" t="str">
            <v>n.a.</v>
          </cell>
          <cell r="W495" t="str">
            <v>n.a.</v>
          </cell>
          <cell r="X495">
            <v>1</v>
          </cell>
          <cell r="Y495">
            <v>1</v>
          </cell>
          <cell r="Z495">
            <v>1</v>
          </cell>
          <cell r="AA495">
            <v>1</v>
          </cell>
          <cell r="AB495">
            <v>1</v>
          </cell>
          <cell r="AC495">
            <v>1</v>
          </cell>
          <cell r="AD495">
            <v>1</v>
          </cell>
          <cell r="AE495">
            <v>1</v>
          </cell>
          <cell r="AF495">
            <v>1</v>
          </cell>
          <cell r="AG495">
            <v>1</v>
          </cell>
          <cell r="AH495">
            <v>1</v>
          </cell>
          <cell r="AI495">
            <v>1</v>
          </cell>
          <cell r="AJ495">
            <v>12</v>
          </cell>
          <cell r="AK495" t="str">
            <v xml:space="preserve"> </v>
          </cell>
          <cell r="AL495">
            <v>0</v>
          </cell>
        </row>
        <row r="496">
          <cell r="A496">
            <v>495</v>
          </cell>
          <cell r="B496" t="str">
            <v>Dallan</v>
          </cell>
          <cell r="C496" t="str">
            <v>Trasversale-839</v>
          </cell>
          <cell r="D496" t="str">
            <v>L4/L3/L1</v>
          </cell>
          <cell r="E496" t="str">
            <v>In sviluppo</v>
          </cell>
          <cell r="F496">
            <v>2002</v>
          </cell>
          <cell r="G496" t="str">
            <v>550032S</v>
          </cell>
          <cell r="H496" t="str">
            <v>Introduzione CD Kenwood</v>
          </cell>
          <cell r="I496" t="str">
            <v>A</v>
          </cell>
          <cell r="J496" t="str">
            <v>A</v>
          </cell>
          <cell r="K496">
            <v>118800</v>
          </cell>
          <cell r="L496" t="str">
            <v>2002-03</v>
          </cell>
          <cell r="M496" t="str">
            <v xml:space="preserve"> </v>
          </cell>
          <cell r="N496">
            <v>229.16666666666669</v>
          </cell>
          <cell r="P496">
            <v>481.25</v>
          </cell>
          <cell r="Q496">
            <v>0.1388888888888889</v>
          </cell>
          <cell r="R496">
            <v>0.29166666666666669</v>
          </cell>
          <cell r="S496">
            <v>6.4722222222222223</v>
          </cell>
          <cell r="T496">
            <v>13.591666666666669</v>
          </cell>
          <cell r="U496" t="str">
            <v>no fornitore</v>
          </cell>
          <cell r="V496" t="str">
            <v>n.a.</v>
          </cell>
          <cell r="W496" t="str">
            <v>n.a.</v>
          </cell>
          <cell r="X496">
            <v>1</v>
          </cell>
          <cell r="Y496">
            <v>1</v>
          </cell>
          <cell r="Z496">
            <v>1</v>
          </cell>
          <cell r="AA496">
            <v>1</v>
          </cell>
          <cell r="AB496">
            <v>1</v>
          </cell>
          <cell r="AC496">
            <v>1</v>
          </cell>
          <cell r="AD496">
            <v>1</v>
          </cell>
          <cell r="AE496">
            <v>1</v>
          </cell>
          <cell r="AF496">
            <v>1</v>
          </cell>
          <cell r="AG496">
            <v>1</v>
          </cell>
          <cell r="AH496">
            <v>1</v>
          </cell>
          <cell r="AI496">
            <v>1</v>
          </cell>
          <cell r="AJ496">
            <v>12</v>
          </cell>
          <cell r="AK496" t="str">
            <v xml:space="preserve"> </v>
          </cell>
          <cell r="AL496">
            <v>0</v>
          </cell>
        </row>
        <row r="497">
          <cell r="A497">
            <v>496</v>
          </cell>
          <cell r="B497" t="str">
            <v>Dallan</v>
          </cell>
          <cell r="C497" t="str">
            <v>Trasversale-CMPV</v>
          </cell>
          <cell r="D497" t="str">
            <v>L4/L3/L2/L1</v>
          </cell>
          <cell r="E497" t="str">
            <v>In sviluppo</v>
          </cell>
          <cell r="F497">
            <v>2002</v>
          </cell>
          <cell r="G497" t="str">
            <v>5yxxzS</v>
          </cell>
          <cell r="H497" t="str">
            <v>Introduzione CD Kenwood</v>
          </cell>
          <cell r="I497" t="str">
            <v>A</v>
          </cell>
          <cell r="J497" t="str">
            <v>A</v>
          </cell>
          <cell r="K497">
            <v>118800</v>
          </cell>
          <cell r="L497" t="str">
            <v>2002-03</v>
          </cell>
          <cell r="M497" t="str">
            <v xml:space="preserve"> </v>
          </cell>
          <cell r="N497">
            <v>229.16666666666669</v>
          </cell>
          <cell r="P497">
            <v>481.25</v>
          </cell>
          <cell r="Q497">
            <v>0.1388888888888889</v>
          </cell>
          <cell r="R497">
            <v>0.29166666666666669</v>
          </cell>
          <cell r="S497">
            <v>6.4722222222222223</v>
          </cell>
          <cell r="T497">
            <v>13.591666666666669</v>
          </cell>
          <cell r="U497" t="str">
            <v>no fornitore</v>
          </cell>
          <cell r="V497" t="str">
            <v>n.a.</v>
          </cell>
          <cell r="W497" t="str">
            <v>n.a.</v>
          </cell>
          <cell r="X497">
            <v>1</v>
          </cell>
          <cell r="Y497">
            <v>1</v>
          </cell>
          <cell r="Z497">
            <v>1</v>
          </cell>
          <cell r="AA497">
            <v>1</v>
          </cell>
          <cell r="AB497">
            <v>1</v>
          </cell>
          <cell r="AC497">
            <v>1</v>
          </cell>
          <cell r="AD497">
            <v>1</v>
          </cell>
          <cell r="AE497">
            <v>1</v>
          </cell>
          <cell r="AF497">
            <v>1</v>
          </cell>
          <cell r="AG497">
            <v>1</v>
          </cell>
          <cell r="AH497">
            <v>1</v>
          </cell>
          <cell r="AI497">
            <v>1</v>
          </cell>
          <cell r="AJ497">
            <v>12</v>
          </cell>
          <cell r="AK497" t="str">
            <v xml:space="preserve"> </v>
          </cell>
          <cell r="AL497">
            <v>0</v>
          </cell>
        </row>
        <row r="498">
          <cell r="A498">
            <v>497</v>
          </cell>
          <cell r="B498" t="str">
            <v>Dallan</v>
          </cell>
          <cell r="C498" t="str">
            <v>Trasversale-169</v>
          </cell>
          <cell r="D498" t="str">
            <v>L4/L3/L2/L1</v>
          </cell>
          <cell r="E498" t="str">
            <v>In sviluppo</v>
          </cell>
          <cell r="F498">
            <v>2002</v>
          </cell>
          <cell r="G498" t="str">
            <v>550031S</v>
          </cell>
          <cell r="H498" t="str">
            <v>Versamento Ministero telecomunicazioni</v>
          </cell>
          <cell r="I498" t="str">
            <v>A</v>
          </cell>
          <cell r="J498" t="str">
            <v>A</v>
          </cell>
          <cell r="K498">
            <v>118800</v>
          </cell>
          <cell r="L498" t="str">
            <v>2002-03</v>
          </cell>
          <cell r="M498" t="str">
            <v xml:space="preserve"> </v>
          </cell>
          <cell r="Q498">
            <v>0</v>
          </cell>
          <cell r="R498">
            <v>0</v>
          </cell>
          <cell r="S498">
            <v>0</v>
          </cell>
          <cell r="T498">
            <v>0</v>
          </cell>
          <cell r="U498" t="str">
            <v>Min Tlc</v>
          </cell>
          <cell r="V498" t="str">
            <v xml:space="preserve"> </v>
          </cell>
          <cell r="W498" t="str">
            <v xml:space="preserve"> </v>
          </cell>
          <cell r="X498">
            <v>1</v>
          </cell>
          <cell r="Y498">
            <v>1</v>
          </cell>
          <cell r="Z498">
            <v>1</v>
          </cell>
          <cell r="AA498">
            <v>1</v>
          </cell>
          <cell r="AB498">
            <v>1</v>
          </cell>
          <cell r="AC498">
            <v>1</v>
          </cell>
          <cell r="AD498">
            <v>1</v>
          </cell>
          <cell r="AE498">
            <v>1</v>
          </cell>
          <cell r="AF498">
            <v>1</v>
          </cell>
          <cell r="AG498">
            <v>1</v>
          </cell>
          <cell r="AH498">
            <v>1</v>
          </cell>
          <cell r="AI498">
            <v>1</v>
          </cell>
          <cell r="AJ498">
            <v>12</v>
          </cell>
          <cell r="AK498">
            <v>1.0845594880879217</v>
          </cell>
          <cell r="AL498">
            <v>0</v>
          </cell>
          <cell r="AM498" t="str">
            <v>Abramo</v>
          </cell>
          <cell r="AN498" t="str">
            <v>n.a.</v>
          </cell>
        </row>
        <row r="499">
          <cell r="A499">
            <v>498</v>
          </cell>
          <cell r="B499" t="str">
            <v>Dallan</v>
          </cell>
          <cell r="C499" t="str">
            <v>Trasversale-839</v>
          </cell>
          <cell r="D499" t="str">
            <v>L4/L3/L1</v>
          </cell>
          <cell r="E499" t="str">
            <v>In sviluppo</v>
          </cell>
          <cell r="F499">
            <v>2002</v>
          </cell>
          <cell r="G499" t="str">
            <v>550032S</v>
          </cell>
          <cell r="H499" t="str">
            <v>Versamento Ministero telecomunicazioni</v>
          </cell>
          <cell r="I499" t="str">
            <v>A</v>
          </cell>
          <cell r="J499" t="str">
            <v>A</v>
          </cell>
          <cell r="K499">
            <v>118800</v>
          </cell>
          <cell r="L499" t="str">
            <v>2002-03</v>
          </cell>
          <cell r="M499" t="str">
            <v xml:space="preserve"> </v>
          </cell>
          <cell r="Q499">
            <v>0</v>
          </cell>
          <cell r="R499">
            <v>0</v>
          </cell>
          <cell r="S499">
            <v>0</v>
          </cell>
          <cell r="T499">
            <v>0</v>
          </cell>
          <cell r="U499" t="str">
            <v>Min Tlc</v>
          </cell>
          <cell r="V499" t="str">
            <v xml:space="preserve"> </v>
          </cell>
          <cell r="W499" t="str">
            <v xml:space="preserve"> </v>
          </cell>
          <cell r="X499">
            <v>1</v>
          </cell>
          <cell r="Y499">
            <v>1</v>
          </cell>
          <cell r="Z499">
            <v>1</v>
          </cell>
          <cell r="AA499">
            <v>1</v>
          </cell>
          <cell r="AB499">
            <v>1</v>
          </cell>
          <cell r="AC499">
            <v>1</v>
          </cell>
          <cell r="AD499">
            <v>1</v>
          </cell>
          <cell r="AE499">
            <v>1</v>
          </cell>
          <cell r="AF499">
            <v>1</v>
          </cell>
          <cell r="AG499">
            <v>1</v>
          </cell>
          <cell r="AH499">
            <v>1</v>
          </cell>
          <cell r="AI499">
            <v>1</v>
          </cell>
          <cell r="AJ499">
            <v>12</v>
          </cell>
          <cell r="AK499">
            <v>1.0845594880879217</v>
          </cell>
          <cell r="AL499">
            <v>0</v>
          </cell>
          <cell r="AM499" t="str">
            <v>Abramo</v>
          </cell>
          <cell r="AN499" t="str">
            <v>n.a.</v>
          </cell>
        </row>
        <row r="500">
          <cell r="A500">
            <v>499</v>
          </cell>
          <cell r="B500" t="str">
            <v>Dallan</v>
          </cell>
          <cell r="C500" t="str">
            <v>Trasversale-166</v>
          </cell>
          <cell r="D500" t="str">
            <v>L4</v>
          </cell>
          <cell r="E500" t="str">
            <v>In sviluppo</v>
          </cell>
          <cell r="F500">
            <v>2002</v>
          </cell>
          <cell r="G500" t="str">
            <v>550033S</v>
          </cell>
          <cell r="H500" t="str">
            <v>Versamento Ministero telecomunicazioni</v>
          </cell>
          <cell r="I500" t="str">
            <v>A</v>
          </cell>
          <cell r="J500" t="str">
            <v>A</v>
          </cell>
          <cell r="K500">
            <v>118800</v>
          </cell>
          <cell r="L500" t="str">
            <v>2002-03</v>
          </cell>
          <cell r="M500" t="str">
            <v xml:space="preserve"> </v>
          </cell>
          <cell r="Q500">
            <v>0</v>
          </cell>
          <cell r="R500">
            <v>0</v>
          </cell>
          <cell r="S500">
            <v>0</v>
          </cell>
          <cell r="T500">
            <v>0</v>
          </cell>
          <cell r="U500" t="str">
            <v>Min Tlc</v>
          </cell>
          <cell r="V500" t="str">
            <v xml:space="preserve"> </v>
          </cell>
          <cell r="W500" t="str">
            <v xml:space="preserve"> </v>
          </cell>
          <cell r="X500">
            <v>1</v>
          </cell>
          <cell r="Y500">
            <v>1</v>
          </cell>
          <cell r="Z500">
            <v>1</v>
          </cell>
          <cell r="AA500">
            <v>1</v>
          </cell>
          <cell r="AB500">
            <v>1</v>
          </cell>
          <cell r="AC500">
            <v>1</v>
          </cell>
          <cell r="AD500">
            <v>1</v>
          </cell>
          <cell r="AE500">
            <v>1</v>
          </cell>
          <cell r="AF500">
            <v>1</v>
          </cell>
          <cell r="AG500">
            <v>1</v>
          </cell>
          <cell r="AH500">
            <v>1</v>
          </cell>
          <cell r="AI500">
            <v>1</v>
          </cell>
          <cell r="AJ500">
            <v>12</v>
          </cell>
          <cell r="AK500">
            <v>1.0845594880879217</v>
          </cell>
          <cell r="AL500">
            <v>0</v>
          </cell>
          <cell r="AM500" t="str">
            <v>Abramo</v>
          </cell>
          <cell r="AN500" t="str">
            <v>n.a.</v>
          </cell>
        </row>
        <row r="501">
          <cell r="A501">
            <v>500</v>
          </cell>
          <cell r="B501" t="str">
            <v>Dallan</v>
          </cell>
          <cell r="C501" t="str">
            <v>Trasversale-BMPV</v>
          </cell>
          <cell r="D501" t="str">
            <v>L4/L3/L2/L1</v>
          </cell>
          <cell r="E501" t="str">
            <v>In sviluppo</v>
          </cell>
          <cell r="F501">
            <v>2002</v>
          </cell>
          <cell r="G501" t="str">
            <v>550060S</v>
          </cell>
          <cell r="H501" t="str">
            <v>Versamento Ministero telecomunicazioni</v>
          </cell>
          <cell r="I501" t="str">
            <v>A</v>
          </cell>
          <cell r="J501" t="str">
            <v>A</v>
          </cell>
          <cell r="K501">
            <v>118800</v>
          </cell>
          <cell r="L501" t="str">
            <v>2002-03</v>
          </cell>
          <cell r="M501" t="str">
            <v xml:space="preserve"> </v>
          </cell>
          <cell r="Q501">
            <v>0</v>
          </cell>
          <cell r="R501">
            <v>0</v>
          </cell>
          <cell r="S501">
            <v>0</v>
          </cell>
          <cell r="T501">
            <v>0</v>
          </cell>
          <cell r="U501" t="str">
            <v>Min Tlc</v>
          </cell>
          <cell r="V501" t="str">
            <v xml:space="preserve"> </v>
          </cell>
          <cell r="W501" t="str">
            <v xml:space="preserve"> </v>
          </cell>
          <cell r="X501">
            <v>1</v>
          </cell>
          <cell r="Y501">
            <v>1</v>
          </cell>
          <cell r="Z501">
            <v>1</v>
          </cell>
          <cell r="AA501">
            <v>1</v>
          </cell>
          <cell r="AB501">
            <v>1</v>
          </cell>
          <cell r="AC501">
            <v>1</v>
          </cell>
          <cell r="AD501">
            <v>1</v>
          </cell>
          <cell r="AE501">
            <v>1</v>
          </cell>
          <cell r="AF501">
            <v>1</v>
          </cell>
          <cell r="AG501">
            <v>1</v>
          </cell>
          <cell r="AH501">
            <v>1</v>
          </cell>
          <cell r="AI501">
            <v>1</v>
          </cell>
          <cell r="AJ501">
            <v>12</v>
          </cell>
          <cell r="AK501">
            <v>1.0845594880879217</v>
          </cell>
          <cell r="AL501">
            <v>0</v>
          </cell>
          <cell r="AM501" t="str">
            <v>Abramo</v>
          </cell>
          <cell r="AN501" t="str">
            <v>n.a.</v>
          </cell>
        </row>
        <row r="502">
          <cell r="A502">
            <v>501</v>
          </cell>
          <cell r="B502" t="str">
            <v>Dallan</v>
          </cell>
          <cell r="C502" t="str">
            <v>Trasversale-843</v>
          </cell>
          <cell r="D502" t="str">
            <v>L4/L3/L2/L1</v>
          </cell>
          <cell r="E502" t="str">
            <v>In sviluppo</v>
          </cell>
          <cell r="F502">
            <v>2002</v>
          </cell>
          <cell r="G502" t="str">
            <v>501008S</v>
          </cell>
          <cell r="H502" t="str">
            <v>Versamento Ministero telecomunicazioni</v>
          </cell>
          <cell r="I502" t="str">
            <v>A</v>
          </cell>
          <cell r="J502" t="str">
            <v>A</v>
          </cell>
          <cell r="K502">
            <v>118800</v>
          </cell>
          <cell r="L502" t="str">
            <v>2002-03</v>
          </cell>
          <cell r="M502" t="str">
            <v xml:space="preserve"> </v>
          </cell>
          <cell r="Q502">
            <v>0</v>
          </cell>
          <cell r="R502">
            <v>0</v>
          </cell>
          <cell r="S502">
            <v>0</v>
          </cell>
          <cell r="T502">
            <v>0</v>
          </cell>
          <cell r="U502" t="str">
            <v>Min Tlc</v>
          </cell>
          <cell r="V502" t="str">
            <v xml:space="preserve"> </v>
          </cell>
          <cell r="W502" t="str">
            <v xml:space="preserve"> </v>
          </cell>
          <cell r="X502">
            <v>1</v>
          </cell>
          <cell r="Y502">
            <v>1</v>
          </cell>
          <cell r="Z502">
            <v>1</v>
          </cell>
          <cell r="AA502">
            <v>1</v>
          </cell>
          <cell r="AB502">
            <v>1</v>
          </cell>
          <cell r="AC502">
            <v>1</v>
          </cell>
          <cell r="AD502">
            <v>1</v>
          </cell>
          <cell r="AE502">
            <v>1</v>
          </cell>
          <cell r="AF502">
            <v>1</v>
          </cell>
          <cell r="AG502">
            <v>1</v>
          </cell>
          <cell r="AH502">
            <v>1</v>
          </cell>
          <cell r="AI502">
            <v>1</v>
          </cell>
          <cell r="AJ502">
            <v>12</v>
          </cell>
          <cell r="AK502">
            <v>1.0845594880879217</v>
          </cell>
          <cell r="AL502">
            <v>0</v>
          </cell>
          <cell r="AM502" t="str">
            <v>Abramo</v>
          </cell>
          <cell r="AN502" t="str">
            <v>n.a.</v>
          </cell>
        </row>
        <row r="503">
          <cell r="A503">
            <v>502</v>
          </cell>
          <cell r="B503" t="str">
            <v>Dallan</v>
          </cell>
          <cell r="C503" t="str">
            <v>Nuova Punto</v>
          </cell>
          <cell r="D503" t="str">
            <v>L4/L3/L2/L1</v>
          </cell>
          <cell r="E503" t="str">
            <v>In prospettiva</v>
          </cell>
          <cell r="F503">
            <v>2002</v>
          </cell>
          <cell r="G503" t="str">
            <v>ccccccS</v>
          </cell>
          <cell r="H503" t="str">
            <v>Sviluppo Progetto</v>
          </cell>
          <cell r="I503" t="str">
            <v>A</v>
          </cell>
          <cell r="J503" t="str">
            <v>A</v>
          </cell>
          <cell r="K503">
            <v>118800</v>
          </cell>
          <cell r="L503" t="str">
            <v>2002-03</v>
          </cell>
          <cell r="N503">
            <v>2500</v>
          </cell>
          <cell r="P503">
            <v>2000</v>
          </cell>
          <cell r="Q503">
            <v>1.5151515151515151</v>
          </cell>
          <cell r="R503">
            <v>1.2121212121212122</v>
          </cell>
          <cell r="S503">
            <v>70.606060606060609</v>
          </cell>
          <cell r="T503">
            <v>56.484848484848492</v>
          </cell>
          <cell r="U503" t="str">
            <v>OUTSOURCING</v>
          </cell>
          <cell r="V503" t="str">
            <v xml:space="preserve"> </v>
          </cell>
          <cell r="W503" t="str">
            <v xml:space="preserve"> </v>
          </cell>
          <cell r="X503">
            <v>1</v>
          </cell>
          <cell r="Y503">
            <v>1</v>
          </cell>
          <cell r="Z503">
            <v>1</v>
          </cell>
          <cell r="AJ503">
            <v>3</v>
          </cell>
          <cell r="AK503">
            <v>90</v>
          </cell>
          <cell r="AL503">
            <v>0</v>
          </cell>
        </row>
        <row r="504">
          <cell r="A504">
            <v>503</v>
          </cell>
          <cell r="B504" t="str">
            <v>Dallan</v>
          </cell>
          <cell r="C504" t="str">
            <v>Maserati</v>
          </cell>
          <cell r="D504" t="str">
            <v>L4</v>
          </cell>
          <cell r="E504" t="str">
            <v>On-going</v>
          </cell>
          <cell r="F504">
            <v>2004</v>
          </cell>
          <cell r="G504" t="str">
            <v>501619S</v>
          </cell>
          <cell r="H504" t="str">
            <v>Migliorie con proventi</v>
          </cell>
          <cell r="I504" t="str">
            <v>A</v>
          </cell>
          <cell r="J504" t="str">
            <v>A</v>
          </cell>
          <cell r="K504">
            <v>118800</v>
          </cell>
          <cell r="L504" t="str">
            <v>2002-03</v>
          </cell>
          <cell r="N504">
            <v>2475</v>
          </cell>
          <cell r="Q504">
            <v>1.5</v>
          </cell>
          <cell r="R504">
            <v>0</v>
          </cell>
          <cell r="S504">
            <v>69.900000000000006</v>
          </cell>
          <cell r="T504">
            <v>0</v>
          </cell>
          <cell r="U504" t="str">
            <v>TBD</v>
          </cell>
          <cell r="V504" t="str">
            <v xml:space="preserve"> </v>
          </cell>
          <cell r="W504" t="str">
            <v xml:space="preserve"> </v>
          </cell>
          <cell r="X504">
            <v>1</v>
          </cell>
          <cell r="Y504">
            <v>1</v>
          </cell>
          <cell r="Z504">
            <v>1</v>
          </cell>
          <cell r="AJ504">
            <v>3</v>
          </cell>
          <cell r="AK504">
            <v>155</v>
          </cell>
          <cell r="AL504">
            <v>0</v>
          </cell>
          <cell r="AQ504" t="str">
            <v>SI</v>
          </cell>
          <cell r="AR504">
            <v>265</v>
          </cell>
        </row>
        <row r="505">
          <cell r="A505">
            <v>504</v>
          </cell>
          <cell r="B505" t="str">
            <v>Dallan</v>
          </cell>
          <cell r="C505" t="str">
            <v>Trasversale-839</v>
          </cell>
          <cell r="D505" t="str">
            <v>L4/L3/L1</v>
          </cell>
          <cell r="E505" t="str">
            <v>In sviluppo</v>
          </cell>
          <cell r="F505">
            <v>2004</v>
          </cell>
          <cell r="G505" t="str">
            <v>550032S</v>
          </cell>
          <cell r="H505" t="str">
            <v>Migliorie con proventi</v>
          </cell>
          <cell r="I505" t="str">
            <v>A</v>
          </cell>
          <cell r="J505" t="str">
            <v>A</v>
          </cell>
          <cell r="K505">
            <v>118800</v>
          </cell>
          <cell r="L505" t="str">
            <v>2002-03</v>
          </cell>
          <cell r="N505">
            <v>2475</v>
          </cell>
          <cell r="Q505">
            <v>1.5</v>
          </cell>
          <cell r="R505">
            <v>0</v>
          </cell>
          <cell r="S505">
            <v>69.900000000000006</v>
          </cell>
          <cell r="T505">
            <v>0</v>
          </cell>
          <cell r="U505" t="str">
            <v>TBD</v>
          </cell>
          <cell r="V505" t="str">
            <v xml:space="preserve"> </v>
          </cell>
          <cell r="W505" t="str">
            <v xml:space="preserve"> </v>
          </cell>
          <cell r="X505">
            <v>1</v>
          </cell>
          <cell r="Y505">
            <v>1</v>
          </cell>
          <cell r="Z505">
            <v>1</v>
          </cell>
          <cell r="AJ505">
            <v>3</v>
          </cell>
          <cell r="AK505">
            <v>155</v>
          </cell>
          <cell r="AL505">
            <v>0</v>
          </cell>
          <cell r="AQ505" t="str">
            <v>SI</v>
          </cell>
          <cell r="AR505">
            <v>265</v>
          </cell>
        </row>
        <row r="506">
          <cell r="A506">
            <v>505</v>
          </cell>
          <cell r="B506" t="str">
            <v>Dallan</v>
          </cell>
          <cell r="C506" t="str">
            <v>Trasversale-166</v>
          </cell>
          <cell r="D506" t="str">
            <v>L4</v>
          </cell>
          <cell r="E506" t="str">
            <v>In sviluppo</v>
          </cell>
          <cell r="F506">
            <v>2004</v>
          </cell>
          <cell r="G506" t="str">
            <v>550033S</v>
          </cell>
          <cell r="H506" t="str">
            <v>Migliorie con proventi</v>
          </cell>
          <cell r="I506" t="str">
            <v>A</v>
          </cell>
          <cell r="J506" t="str">
            <v>A</v>
          </cell>
          <cell r="K506">
            <v>118800</v>
          </cell>
          <cell r="L506" t="str">
            <v>2002-03</v>
          </cell>
          <cell r="N506">
            <v>2475</v>
          </cell>
          <cell r="Q506">
            <v>1.5</v>
          </cell>
          <cell r="R506">
            <v>0</v>
          </cell>
          <cell r="S506">
            <v>69.900000000000006</v>
          </cell>
          <cell r="T506">
            <v>0</v>
          </cell>
          <cell r="U506" t="str">
            <v>TBD</v>
          </cell>
          <cell r="V506" t="str">
            <v xml:space="preserve"> </v>
          </cell>
          <cell r="W506" t="str">
            <v xml:space="preserve"> </v>
          </cell>
          <cell r="X506">
            <v>1</v>
          </cell>
          <cell r="Y506">
            <v>1</v>
          </cell>
          <cell r="Z506">
            <v>1</v>
          </cell>
          <cell r="AJ506">
            <v>3</v>
          </cell>
          <cell r="AK506">
            <v>155</v>
          </cell>
          <cell r="AL506">
            <v>0</v>
          </cell>
          <cell r="AQ506" t="str">
            <v>SI</v>
          </cell>
          <cell r="AR506">
            <v>265</v>
          </cell>
        </row>
        <row r="507">
          <cell r="A507">
            <v>506</v>
          </cell>
          <cell r="B507" t="str">
            <v>Dallan</v>
          </cell>
          <cell r="C507" t="str">
            <v>Trasversale-843</v>
          </cell>
          <cell r="D507" t="str">
            <v>L4/L3/L2/L1</v>
          </cell>
          <cell r="E507" t="str">
            <v>In sviluppo</v>
          </cell>
          <cell r="F507">
            <v>2004</v>
          </cell>
          <cell r="G507" t="str">
            <v>501008S</v>
          </cell>
          <cell r="H507" t="str">
            <v>Migliorie con proventi</v>
          </cell>
          <cell r="I507" t="str">
            <v>A</v>
          </cell>
          <cell r="J507" t="str">
            <v>A</v>
          </cell>
          <cell r="K507">
            <v>118800</v>
          </cell>
          <cell r="L507" t="str">
            <v>2002-03</v>
          </cell>
          <cell r="N507">
            <v>2475</v>
          </cell>
          <cell r="Q507">
            <v>1.5</v>
          </cell>
          <cell r="R507">
            <v>0</v>
          </cell>
          <cell r="S507">
            <v>69.900000000000006</v>
          </cell>
          <cell r="T507">
            <v>0</v>
          </cell>
          <cell r="U507" t="str">
            <v>TBD</v>
          </cell>
          <cell r="V507" t="str">
            <v xml:space="preserve"> </v>
          </cell>
          <cell r="W507" t="str">
            <v xml:space="preserve"> </v>
          </cell>
          <cell r="X507">
            <v>1</v>
          </cell>
          <cell r="Y507">
            <v>1</v>
          </cell>
          <cell r="Z507">
            <v>1</v>
          </cell>
          <cell r="AJ507">
            <v>3</v>
          </cell>
          <cell r="AK507">
            <v>155</v>
          </cell>
          <cell r="AL507">
            <v>0</v>
          </cell>
          <cell r="AQ507" t="str">
            <v>SI</v>
          </cell>
          <cell r="AR507">
            <v>265</v>
          </cell>
        </row>
        <row r="508">
          <cell r="A508">
            <v>507</v>
          </cell>
          <cell r="B508" t="str">
            <v>Dallan</v>
          </cell>
          <cell r="C508" t="str">
            <v>Trasversale-169</v>
          </cell>
          <cell r="D508" t="str">
            <v>L4/L3/L2/L1</v>
          </cell>
          <cell r="E508" t="str">
            <v>In sviluppo</v>
          </cell>
          <cell r="F508">
            <v>2004</v>
          </cell>
          <cell r="G508" t="str">
            <v>550031S</v>
          </cell>
          <cell r="H508" t="str">
            <v>Migliorie con proventi</v>
          </cell>
          <cell r="I508" t="str">
            <v>A</v>
          </cell>
          <cell r="J508" t="str">
            <v>A</v>
          </cell>
          <cell r="K508">
            <v>118800</v>
          </cell>
          <cell r="L508" t="str">
            <v>2002-03</v>
          </cell>
          <cell r="N508">
            <v>2475</v>
          </cell>
          <cell r="Q508">
            <v>1.5</v>
          </cell>
          <cell r="R508">
            <v>0</v>
          </cell>
          <cell r="S508">
            <v>69.900000000000006</v>
          </cell>
          <cell r="T508">
            <v>0</v>
          </cell>
          <cell r="U508" t="str">
            <v>TBD</v>
          </cell>
          <cell r="V508" t="str">
            <v xml:space="preserve"> </v>
          </cell>
          <cell r="W508" t="str">
            <v xml:space="preserve"> </v>
          </cell>
          <cell r="X508">
            <v>1</v>
          </cell>
          <cell r="Y508">
            <v>1</v>
          </cell>
          <cell r="Z508">
            <v>1</v>
          </cell>
          <cell r="AJ508">
            <v>3</v>
          </cell>
          <cell r="AK508">
            <v>155</v>
          </cell>
          <cell r="AL508">
            <v>0</v>
          </cell>
          <cell r="AQ508" t="str">
            <v>SI</v>
          </cell>
          <cell r="AR508">
            <v>265</v>
          </cell>
        </row>
        <row r="509">
          <cell r="A509">
            <v>508</v>
          </cell>
          <cell r="B509" t="str">
            <v>Dallan</v>
          </cell>
          <cell r="C509" t="str">
            <v>Trasversale-BMPV</v>
          </cell>
          <cell r="D509" t="str">
            <v>L4/L3/L2/L1</v>
          </cell>
          <cell r="E509" t="str">
            <v>In sviluppo</v>
          </cell>
          <cell r="F509">
            <v>2004</v>
          </cell>
          <cell r="G509" t="str">
            <v>550060S</v>
          </cell>
          <cell r="H509" t="str">
            <v>Migliorie con proventi</v>
          </cell>
          <cell r="I509" t="str">
            <v>A</v>
          </cell>
          <cell r="J509" t="str">
            <v>A</v>
          </cell>
          <cell r="K509">
            <v>118800</v>
          </cell>
          <cell r="L509" t="str">
            <v>2002-03</v>
          </cell>
          <cell r="N509">
            <v>2475</v>
          </cell>
          <cell r="Q509">
            <v>1.5</v>
          </cell>
          <cell r="R509">
            <v>0</v>
          </cell>
          <cell r="S509">
            <v>69.900000000000006</v>
          </cell>
          <cell r="T509">
            <v>0</v>
          </cell>
          <cell r="U509" t="str">
            <v>TBD</v>
          </cell>
          <cell r="V509" t="str">
            <v xml:space="preserve"> </v>
          </cell>
          <cell r="W509" t="str">
            <v xml:space="preserve"> </v>
          </cell>
          <cell r="X509">
            <v>1</v>
          </cell>
          <cell r="Y509">
            <v>1</v>
          </cell>
          <cell r="Z509">
            <v>1</v>
          </cell>
          <cell r="AJ509">
            <v>3</v>
          </cell>
          <cell r="AK509">
            <v>155</v>
          </cell>
          <cell r="AL509">
            <v>0</v>
          </cell>
          <cell r="AQ509" t="str">
            <v>SI</v>
          </cell>
          <cell r="AR509">
            <v>265</v>
          </cell>
        </row>
        <row r="510">
          <cell r="A510">
            <v>509</v>
          </cell>
          <cell r="B510" t="str">
            <v>Dallan</v>
          </cell>
          <cell r="C510" t="str">
            <v>Trasversale-CMPV</v>
          </cell>
          <cell r="D510" t="str">
            <v>L4/L3/L2/L1</v>
          </cell>
          <cell r="E510" t="str">
            <v>In sviluppo</v>
          </cell>
          <cell r="F510">
            <v>2004</v>
          </cell>
          <cell r="G510" t="str">
            <v>5yxxzS</v>
          </cell>
          <cell r="H510" t="str">
            <v>mantenimento HW</v>
          </cell>
          <cell r="I510" t="str">
            <v>A</v>
          </cell>
          <cell r="J510" t="str">
            <v>A</v>
          </cell>
          <cell r="K510">
            <v>118800</v>
          </cell>
          <cell r="L510" t="str">
            <v>2002-03</v>
          </cell>
          <cell r="N510">
            <v>330</v>
          </cell>
          <cell r="Q510">
            <v>0.2</v>
          </cell>
          <cell r="R510">
            <v>0</v>
          </cell>
          <cell r="S510">
            <v>9.32</v>
          </cell>
          <cell r="T510">
            <v>0</v>
          </cell>
          <cell r="V510" t="str">
            <v xml:space="preserve"> </v>
          </cell>
          <cell r="W510" t="str">
            <v xml:space="preserve"> </v>
          </cell>
          <cell r="X510">
            <v>1</v>
          </cell>
          <cell r="Y510">
            <v>1</v>
          </cell>
          <cell r="Z510">
            <v>1</v>
          </cell>
          <cell r="AJ510">
            <v>3</v>
          </cell>
          <cell r="AL510">
            <v>0</v>
          </cell>
        </row>
        <row r="511">
          <cell r="A511">
            <v>510</v>
          </cell>
          <cell r="B511" t="str">
            <v>Dallan</v>
          </cell>
          <cell r="C511" t="str">
            <v>Trasversale-CMPV</v>
          </cell>
          <cell r="D511" t="str">
            <v>L4/L3/L2/L1</v>
          </cell>
          <cell r="E511" t="str">
            <v>In sviluppo</v>
          </cell>
          <cell r="F511">
            <v>2004</v>
          </cell>
          <cell r="G511" t="str">
            <v>5yxxzS</v>
          </cell>
          <cell r="H511" t="str">
            <v>mantenimento MECA/OTTICA</v>
          </cell>
          <cell r="I511" t="str">
            <v>A</v>
          </cell>
          <cell r="J511" t="str">
            <v>A</v>
          </cell>
          <cell r="K511">
            <v>118800</v>
          </cell>
          <cell r="L511" t="str">
            <v>2002-03</v>
          </cell>
          <cell r="N511">
            <v>412.5</v>
          </cell>
          <cell r="Q511">
            <v>0.25</v>
          </cell>
          <cell r="R511">
            <v>0</v>
          </cell>
          <cell r="S511">
            <v>11.65</v>
          </cell>
          <cell r="T511">
            <v>0</v>
          </cell>
          <cell r="V511" t="str">
            <v xml:space="preserve"> </v>
          </cell>
          <cell r="W511" t="str">
            <v xml:space="preserve"> </v>
          </cell>
          <cell r="X511">
            <v>1</v>
          </cell>
          <cell r="Y511">
            <v>1</v>
          </cell>
          <cell r="Z511">
            <v>1</v>
          </cell>
          <cell r="AJ511">
            <v>3</v>
          </cell>
          <cell r="AL511">
            <v>0</v>
          </cell>
        </row>
        <row r="512">
          <cell r="A512">
            <v>511</v>
          </cell>
          <cell r="B512" t="str">
            <v>Dallan</v>
          </cell>
          <cell r="C512" t="str">
            <v>Trasversale-CMPV</v>
          </cell>
          <cell r="D512" t="str">
            <v>L4/L3/L2/L1</v>
          </cell>
          <cell r="E512" t="str">
            <v>In sviluppo</v>
          </cell>
          <cell r="F512">
            <v>2004</v>
          </cell>
          <cell r="G512" t="str">
            <v>5yxxzS</v>
          </cell>
          <cell r="H512" t="str">
            <v>testing</v>
          </cell>
          <cell r="I512" t="str">
            <v>A</v>
          </cell>
          <cell r="J512" t="str">
            <v>A</v>
          </cell>
          <cell r="K512">
            <v>118800</v>
          </cell>
          <cell r="L512" t="str">
            <v>2002-03</v>
          </cell>
          <cell r="P512">
            <v>413</v>
          </cell>
          <cell r="Q512">
            <v>0</v>
          </cell>
          <cell r="R512">
            <v>0.2503030303030303</v>
          </cell>
          <cell r="S512">
            <v>0</v>
          </cell>
          <cell r="T512">
            <v>11.664121212121213</v>
          </cell>
          <cell r="V512" t="str">
            <v xml:space="preserve"> </v>
          </cell>
          <cell r="W512" t="str">
            <v xml:space="preserve"> </v>
          </cell>
          <cell r="X512">
            <v>1</v>
          </cell>
          <cell r="Y512">
            <v>1</v>
          </cell>
          <cell r="Z512">
            <v>1</v>
          </cell>
          <cell r="AJ512">
            <v>3</v>
          </cell>
          <cell r="AL512">
            <v>0</v>
          </cell>
        </row>
        <row r="513">
          <cell r="A513">
            <v>512</v>
          </cell>
          <cell r="B513" t="str">
            <v>Dallan</v>
          </cell>
          <cell r="C513" t="str">
            <v>Trasversale-CMPV</v>
          </cell>
          <cell r="D513" t="str">
            <v>L4/L3/L2/L1</v>
          </cell>
          <cell r="E513" t="str">
            <v>In sviluppo</v>
          </cell>
          <cell r="F513">
            <v>2004</v>
          </cell>
          <cell r="G513" t="str">
            <v>5yxxzS</v>
          </cell>
          <cell r="H513" t="str">
            <v>LSV</v>
          </cell>
          <cell r="I513" t="str">
            <v>A</v>
          </cell>
          <cell r="J513" t="str">
            <v>A</v>
          </cell>
          <cell r="K513">
            <v>118800</v>
          </cell>
          <cell r="L513" t="str">
            <v>2002-03</v>
          </cell>
          <cell r="P513">
            <v>330</v>
          </cell>
          <cell r="Q513">
            <v>0</v>
          </cell>
          <cell r="R513">
            <v>0.2</v>
          </cell>
          <cell r="S513">
            <v>0</v>
          </cell>
          <cell r="T513">
            <v>9.32</v>
          </cell>
          <cell r="V513" t="str">
            <v xml:space="preserve"> </v>
          </cell>
          <cell r="W513" t="str">
            <v xml:space="preserve"> </v>
          </cell>
          <cell r="X513">
            <v>1</v>
          </cell>
          <cell r="Y513">
            <v>1</v>
          </cell>
          <cell r="Z513">
            <v>1</v>
          </cell>
          <cell r="AJ513">
            <v>3</v>
          </cell>
          <cell r="AL513">
            <v>0</v>
          </cell>
        </row>
        <row r="514">
          <cell r="A514">
            <v>513</v>
          </cell>
          <cell r="B514" t="str">
            <v>Dallan</v>
          </cell>
          <cell r="C514" t="str">
            <v>Trasversale-CMPV</v>
          </cell>
          <cell r="D514" t="str">
            <v>L4/L3/L2/L1</v>
          </cell>
          <cell r="E514" t="str">
            <v>In sviluppo</v>
          </cell>
          <cell r="F514">
            <v>2004</v>
          </cell>
          <cell r="G514" t="str">
            <v>5yxxzS</v>
          </cell>
          <cell r="H514" t="str">
            <v>Migliorie con proventi</v>
          </cell>
          <cell r="I514" t="str">
            <v>A</v>
          </cell>
          <cell r="J514" t="str">
            <v>A</v>
          </cell>
          <cell r="K514">
            <v>118800</v>
          </cell>
          <cell r="L514" t="str">
            <v>2002-03</v>
          </cell>
          <cell r="N514">
            <v>2475</v>
          </cell>
          <cell r="Q514">
            <v>1.5</v>
          </cell>
          <cell r="R514">
            <v>0</v>
          </cell>
          <cell r="S514">
            <v>69.900000000000006</v>
          </cell>
          <cell r="T514">
            <v>0</v>
          </cell>
          <cell r="U514" t="str">
            <v>TBD</v>
          </cell>
          <cell r="V514" t="str">
            <v xml:space="preserve"> </v>
          </cell>
          <cell r="W514" t="str">
            <v xml:space="preserve"> </v>
          </cell>
          <cell r="X514">
            <v>1</v>
          </cell>
          <cell r="Y514">
            <v>1</v>
          </cell>
          <cell r="Z514">
            <v>1</v>
          </cell>
          <cell r="AJ514">
            <v>3</v>
          </cell>
          <cell r="AK514">
            <v>155</v>
          </cell>
          <cell r="AL514">
            <v>0</v>
          </cell>
          <cell r="AQ514" t="str">
            <v>SI</v>
          </cell>
          <cell r="AR514">
            <v>265</v>
          </cell>
        </row>
        <row r="515">
          <cell r="A515">
            <v>514</v>
          </cell>
          <cell r="B515" t="str">
            <v>Dallan</v>
          </cell>
          <cell r="C515" t="str">
            <v>166 New</v>
          </cell>
          <cell r="D515" t="str">
            <v>L4</v>
          </cell>
          <cell r="E515" t="str">
            <v>In prospettiva</v>
          </cell>
          <cell r="F515">
            <v>2004</v>
          </cell>
          <cell r="G515" t="str">
            <v>aaaaaaS</v>
          </cell>
          <cell r="H515" t="str">
            <v>Sviluppo Progetto</v>
          </cell>
          <cell r="I515" t="str">
            <v>A</v>
          </cell>
          <cell r="J515" t="str">
            <v>A</v>
          </cell>
          <cell r="K515">
            <v>118800</v>
          </cell>
          <cell r="L515" t="str">
            <v>2002-03</v>
          </cell>
          <cell r="N515">
            <v>25100</v>
          </cell>
          <cell r="P515">
            <v>4000</v>
          </cell>
          <cell r="Q515">
            <v>15.212121212121213</v>
          </cell>
          <cell r="R515">
            <v>2.4242424242424243</v>
          </cell>
          <cell r="S515">
            <v>708.88484848484859</v>
          </cell>
          <cell r="T515">
            <v>112.96969696969698</v>
          </cell>
          <cell r="U515" t="str">
            <v>OUTSOURCING</v>
          </cell>
          <cell r="V515" t="str">
            <v xml:space="preserve"> </v>
          </cell>
          <cell r="W515" t="str">
            <v xml:space="preserve"> </v>
          </cell>
          <cell r="X515">
            <v>1</v>
          </cell>
          <cell r="Y515">
            <v>1</v>
          </cell>
          <cell r="Z515">
            <v>1</v>
          </cell>
          <cell r="AJ515">
            <v>3</v>
          </cell>
          <cell r="AK515">
            <v>850</v>
          </cell>
          <cell r="AL515">
            <v>0</v>
          </cell>
          <cell r="AS515">
            <v>150</v>
          </cell>
          <cell r="AT515">
            <v>90</v>
          </cell>
          <cell r="AU515">
            <v>6</v>
          </cell>
          <cell r="AV515">
            <v>20</v>
          </cell>
          <cell r="AW515">
            <v>10</v>
          </cell>
        </row>
        <row r="516">
          <cell r="A516">
            <v>515</v>
          </cell>
          <cell r="B516" t="str">
            <v>Dallan</v>
          </cell>
          <cell r="C516" t="str">
            <v>New Lybra</v>
          </cell>
          <cell r="D516" t="str">
            <v>L4/L3/L1</v>
          </cell>
          <cell r="E516" t="str">
            <v>In prospettiva</v>
          </cell>
          <cell r="F516">
            <v>2004</v>
          </cell>
          <cell r="G516" t="str">
            <v>bbbbbbS</v>
          </cell>
          <cell r="H516" t="str">
            <v>Sviluppo Progetto</v>
          </cell>
          <cell r="I516" t="str">
            <v>A</v>
          </cell>
          <cell r="J516" t="str">
            <v>A</v>
          </cell>
          <cell r="K516">
            <v>118800</v>
          </cell>
          <cell r="L516" t="str">
            <v>2002-03</v>
          </cell>
          <cell r="N516">
            <v>25100</v>
          </cell>
          <cell r="P516">
            <v>4000</v>
          </cell>
          <cell r="Q516">
            <v>15.212121212121213</v>
          </cell>
          <cell r="R516">
            <v>2.4242424242424243</v>
          </cell>
          <cell r="S516">
            <v>708.88484848484859</v>
          </cell>
          <cell r="T516">
            <v>112.96969696969698</v>
          </cell>
          <cell r="U516" t="str">
            <v>OUTSOURCING</v>
          </cell>
          <cell r="V516" t="str">
            <v xml:space="preserve"> </v>
          </cell>
          <cell r="W516" t="str">
            <v xml:space="preserve"> </v>
          </cell>
          <cell r="X516">
            <v>1</v>
          </cell>
          <cell r="Y516">
            <v>1</v>
          </cell>
          <cell r="Z516">
            <v>1</v>
          </cell>
          <cell r="AJ516">
            <v>3</v>
          </cell>
          <cell r="AK516">
            <v>850</v>
          </cell>
          <cell r="AL516">
            <v>0</v>
          </cell>
          <cell r="AS516">
            <v>150</v>
          </cell>
          <cell r="AT516">
            <v>90</v>
          </cell>
          <cell r="AU516">
            <v>6</v>
          </cell>
          <cell r="AV516">
            <v>20</v>
          </cell>
          <cell r="AW516">
            <v>10</v>
          </cell>
        </row>
        <row r="517">
          <cell r="A517">
            <v>516</v>
          </cell>
          <cell r="B517" t="str">
            <v>Dallan</v>
          </cell>
          <cell r="C517" t="str">
            <v>Nuova Punto</v>
          </cell>
          <cell r="D517" t="str">
            <v>L4/L3/L2/L1</v>
          </cell>
          <cell r="E517" t="str">
            <v>In prospettiva</v>
          </cell>
          <cell r="F517">
            <v>2004</v>
          </cell>
          <cell r="G517" t="str">
            <v>ccccccS</v>
          </cell>
          <cell r="H517" t="str">
            <v>Sviluppo Progetto</v>
          </cell>
          <cell r="I517" t="str">
            <v>A</v>
          </cell>
          <cell r="J517" t="str">
            <v>A</v>
          </cell>
          <cell r="K517">
            <v>118800</v>
          </cell>
          <cell r="L517" t="str">
            <v>2002-03</v>
          </cell>
          <cell r="N517">
            <v>28450</v>
          </cell>
          <cell r="P517">
            <v>5500</v>
          </cell>
          <cell r="Q517">
            <v>17.242424242424242</v>
          </cell>
          <cell r="R517">
            <v>3.3333333333333335</v>
          </cell>
          <cell r="S517">
            <v>803.4969696969697</v>
          </cell>
          <cell r="T517">
            <v>155.33333333333334</v>
          </cell>
          <cell r="U517" t="str">
            <v>OUTSOURCING</v>
          </cell>
          <cell r="V517" t="str">
            <v xml:space="preserve"> </v>
          </cell>
          <cell r="W517" t="str">
            <v xml:space="preserve"> </v>
          </cell>
          <cell r="X517">
            <v>1</v>
          </cell>
          <cell r="Y517">
            <v>1</v>
          </cell>
          <cell r="Z517">
            <v>1</v>
          </cell>
          <cell r="AJ517">
            <v>3</v>
          </cell>
          <cell r="AK517">
            <v>1700</v>
          </cell>
          <cell r="AL517">
            <v>0</v>
          </cell>
          <cell r="AS517">
            <v>150</v>
          </cell>
          <cell r="AT517">
            <v>90</v>
          </cell>
          <cell r="AU517">
            <v>6</v>
          </cell>
          <cell r="AV517">
            <v>20</v>
          </cell>
          <cell r="AW517">
            <v>10</v>
          </cell>
        </row>
        <row r="518">
          <cell r="A518">
            <v>517</v>
          </cell>
          <cell r="B518" t="str">
            <v>Dallan</v>
          </cell>
          <cell r="C518" t="str">
            <v>Maserati</v>
          </cell>
          <cell r="D518" t="str">
            <v>L4</v>
          </cell>
          <cell r="E518" t="str">
            <v>On-going</v>
          </cell>
          <cell r="F518">
            <v>2005</v>
          </cell>
          <cell r="G518" t="str">
            <v>501619S</v>
          </cell>
          <cell r="H518" t="str">
            <v>Migliorie con proventi</v>
          </cell>
          <cell r="I518" t="str">
            <v>A</v>
          </cell>
          <cell r="J518" t="str">
            <v>A</v>
          </cell>
          <cell r="K518">
            <v>118800</v>
          </cell>
          <cell r="L518" t="str">
            <v>2002-03</v>
          </cell>
          <cell r="N518">
            <v>3300</v>
          </cell>
          <cell r="Q518">
            <v>2</v>
          </cell>
          <cell r="R518">
            <v>0</v>
          </cell>
          <cell r="S518">
            <v>93.2</v>
          </cell>
          <cell r="T518">
            <v>0</v>
          </cell>
          <cell r="U518" t="str">
            <v>TBD</v>
          </cell>
          <cell r="V518" t="str">
            <v xml:space="preserve"> </v>
          </cell>
          <cell r="W518" t="str">
            <v xml:space="preserve"> </v>
          </cell>
          <cell r="X518">
            <v>1</v>
          </cell>
          <cell r="Y518">
            <v>1</v>
          </cell>
          <cell r="Z518">
            <v>1</v>
          </cell>
          <cell r="AJ518">
            <v>3</v>
          </cell>
          <cell r="AK518">
            <v>155</v>
          </cell>
          <cell r="AL518">
            <v>0</v>
          </cell>
          <cell r="AQ518" t="str">
            <v>SI</v>
          </cell>
          <cell r="AR518">
            <v>265</v>
          </cell>
        </row>
        <row r="519">
          <cell r="A519">
            <v>518</v>
          </cell>
          <cell r="B519" t="str">
            <v>Dallan</v>
          </cell>
          <cell r="C519" t="str">
            <v>Trasversale-843</v>
          </cell>
          <cell r="D519" t="str">
            <v>L4/L3/L2/L1</v>
          </cell>
          <cell r="E519" t="str">
            <v>In sviluppo</v>
          </cell>
          <cell r="F519">
            <v>2005</v>
          </cell>
          <cell r="G519" t="str">
            <v>501008S</v>
          </cell>
          <cell r="H519" t="str">
            <v>Migliorie con proventi</v>
          </cell>
          <cell r="I519" t="str">
            <v>A</v>
          </cell>
          <cell r="J519" t="str">
            <v>A</v>
          </cell>
          <cell r="K519">
            <v>118800</v>
          </cell>
          <cell r="L519" t="str">
            <v>2002-03</v>
          </cell>
          <cell r="N519">
            <v>3300</v>
          </cell>
          <cell r="Q519">
            <v>2</v>
          </cell>
          <cell r="R519">
            <v>0</v>
          </cell>
          <cell r="S519">
            <v>93.2</v>
          </cell>
          <cell r="T519">
            <v>0</v>
          </cell>
          <cell r="U519" t="str">
            <v>TBD</v>
          </cell>
          <cell r="V519" t="str">
            <v xml:space="preserve"> </v>
          </cell>
          <cell r="W519" t="str">
            <v xml:space="preserve"> </v>
          </cell>
          <cell r="X519">
            <v>1</v>
          </cell>
          <cell r="Y519">
            <v>1</v>
          </cell>
          <cell r="Z519">
            <v>1</v>
          </cell>
          <cell r="AJ519">
            <v>3</v>
          </cell>
          <cell r="AK519">
            <v>155</v>
          </cell>
          <cell r="AL519">
            <v>0</v>
          </cell>
          <cell r="AQ519" t="str">
            <v>SI</v>
          </cell>
          <cell r="AR519">
            <v>265</v>
          </cell>
        </row>
        <row r="520">
          <cell r="A520">
            <v>519</v>
          </cell>
          <cell r="B520" t="str">
            <v>Dallan</v>
          </cell>
          <cell r="C520" t="str">
            <v>Trasversale-169</v>
          </cell>
          <cell r="D520" t="str">
            <v>L4/L3/L2/L1</v>
          </cell>
          <cell r="E520" t="str">
            <v>In sviluppo</v>
          </cell>
          <cell r="F520">
            <v>2005</v>
          </cell>
          <cell r="G520" t="str">
            <v>550031S</v>
          </cell>
          <cell r="H520" t="str">
            <v>Migliorie con proventi</v>
          </cell>
          <cell r="I520" t="str">
            <v>A</v>
          </cell>
          <cell r="J520" t="str">
            <v>A</v>
          </cell>
          <cell r="K520">
            <v>118800</v>
          </cell>
          <cell r="L520" t="str">
            <v>2002-03</v>
          </cell>
          <cell r="N520">
            <v>3300</v>
          </cell>
          <cell r="Q520">
            <v>2</v>
          </cell>
          <cell r="R520">
            <v>0</v>
          </cell>
          <cell r="S520">
            <v>93.2</v>
          </cell>
          <cell r="T520">
            <v>0</v>
          </cell>
          <cell r="U520" t="str">
            <v>TBD</v>
          </cell>
          <cell r="V520" t="str">
            <v xml:space="preserve"> </v>
          </cell>
          <cell r="W520" t="str">
            <v xml:space="preserve"> </v>
          </cell>
          <cell r="X520">
            <v>1</v>
          </cell>
          <cell r="Y520">
            <v>1</v>
          </cell>
          <cell r="Z520">
            <v>1</v>
          </cell>
          <cell r="AJ520">
            <v>3</v>
          </cell>
          <cell r="AK520">
            <v>155</v>
          </cell>
          <cell r="AL520">
            <v>0</v>
          </cell>
          <cell r="AQ520" t="str">
            <v>SI</v>
          </cell>
          <cell r="AR520">
            <v>265</v>
          </cell>
        </row>
        <row r="521">
          <cell r="A521">
            <v>520</v>
          </cell>
          <cell r="B521" t="str">
            <v>Dallan</v>
          </cell>
          <cell r="C521" t="str">
            <v>Trasversale-BMPV</v>
          </cell>
          <cell r="D521" t="str">
            <v>L4/L3/L2/L1</v>
          </cell>
          <cell r="E521" t="str">
            <v>In sviluppo</v>
          </cell>
          <cell r="F521">
            <v>2005</v>
          </cell>
          <cell r="G521" t="str">
            <v>550060S</v>
          </cell>
          <cell r="H521" t="str">
            <v>Migliorie con proventi</v>
          </cell>
          <cell r="I521" t="str">
            <v>A</v>
          </cell>
          <cell r="J521" t="str">
            <v>A</v>
          </cell>
          <cell r="K521">
            <v>118800</v>
          </cell>
          <cell r="L521" t="str">
            <v>2002-03</v>
          </cell>
          <cell r="N521">
            <v>3300</v>
          </cell>
          <cell r="Q521">
            <v>2</v>
          </cell>
          <cell r="R521">
            <v>0</v>
          </cell>
          <cell r="S521">
            <v>93.2</v>
          </cell>
          <cell r="T521">
            <v>0</v>
          </cell>
          <cell r="U521" t="str">
            <v>TBD</v>
          </cell>
          <cell r="V521" t="str">
            <v xml:space="preserve"> </v>
          </cell>
          <cell r="W521" t="str">
            <v xml:space="preserve"> </v>
          </cell>
          <cell r="X521">
            <v>1</v>
          </cell>
          <cell r="Y521">
            <v>1</v>
          </cell>
          <cell r="Z521">
            <v>1</v>
          </cell>
          <cell r="AJ521">
            <v>3</v>
          </cell>
          <cell r="AK521">
            <v>155</v>
          </cell>
          <cell r="AL521">
            <v>0</v>
          </cell>
          <cell r="AQ521" t="str">
            <v>SI</v>
          </cell>
          <cell r="AR521">
            <v>265</v>
          </cell>
        </row>
        <row r="522">
          <cell r="A522">
            <v>521</v>
          </cell>
          <cell r="B522" t="str">
            <v>Dallan</v>
          </cell>
          <cell r="C522" t="str">
            <v>Trasversale-CMPV</v>
          </cell>
          <cell r="D522" t="str">
            <v>L4/L3/L2/L1</v>
          </cell>
          <cell r="E522" t="str">
            <v>In sviluppo</v>
          </cell>
          <cell r="F522">
            <v>2005</v>
          </cell>
          <cell r="G522" t="str">
            <v>5yxxzS</v>
          </cell>
          <cell r="H522" t="str">
            <v>Migliorie con proventi</v>
          </cell>
          <cell r="I522" t="str">
            <v>A</v>
          </cell>
          <cell r="J522" t="str">
            <v>A</v>
          </cell>
          <cell r="K522">
            <v>118800</v>
          </cell>
          <cell r="L522" t="str">
            <v>2002-03</v>
          </cell>
          <cell r="N522">
            <v>3300</v>
          </cell>
          <cell r="Q522">
            <v>2</v>
          </cell>
          <cell r="R522">
            <v>0</v>
          </cell>
          <cell r="S522">
            <v>93.2</v>
          </cell>
          <cell r="T522">
            <v>0</v>
          </cell>
          <cell r="U522" t="str">
            <v>TBD</v>
          </cell>
          <cell r="V522" t="str">
            <v xml:space="preserve"> </v>
          </cell>
          <cell r="W522" t="str">
            <v xml:space="preserve"> </v>
          </cell>
          <cell r="X522">
            <v>1</v>
          </cell>
          <cell r="Y522">
            <v>1</v>
          </cell>
          <cell r="Z522">
            <v>1</v>
          </cell>
          <cell r="AJ522">
            <v>3</v>
          </cell>
          <cell r="AK522">
            <v>155</v>
          </cell>
          <cell r="AL522">
            <v>0</v>
          </cell>
          <cell r="AQ522" t="str">
            <v>SI</v>
          </cell>
          <cell r="AR522">
            <v>265</v>
          </cell>
        </row>
        <row r="523">
          <cell r="A523">
            <v>522</v>
          </cell>
          <cell r="B523" t="str">
            <v>Dallan</v>
          </cell>
          <cell r="C523" t="str">
            <v>166 New</v>
          </cell>
          <cell r="D523" t="str">
            <v>L4</v>
          </cell>
          <cell r="E523" t="str">
            <v>In prospettiva</v>
          </cell>
          <cell r="F523">
            <v>2005</v>
          </cell>
          <cell r="G523" t="str">
            <v>aaaaaaS</v>
          </cell>
          <cell r="H523" t="str">
            <v>Sviluppo Progetto</v>
          </cell>
          <cell r="I523" t="str">
            <v>A</v>
          </cell>
          <cell r="J523" t="str">
            <v>A</v>
          </cell>
          <cell r="K523">
            <v>118800</v>
          </cell>
          <cell r="L523" t="str">
            <v>2002-03</v>
          </cell>
          <cell r="N523">
            <v>16900</v>
          </cell>
          <cell r="P523">
            <v>2000</v>
          </cell>
          <cell r="Q523">
            <v>10.242424242424242</v>
          </cell>
          <cell r="R523">
            <v>1.2121212121212122</v>
          </cell>
          <cell r="S523">
            <v>477.29696969696971</v>
          </cell>
          <cell r="T523">
            <v>56.484848484848492</v>
          </cell>
          <cell r="U523" t="str">
            <v>OUTSOURCING</v>
          </cell>
          <cell r="V523" t="str">
            <v xml:space="preserve"> </v>
          </cell>
          <cell r="W523" t="str">
            <v xml:space="preserve"> </v>
          </cell>
          <cell r="X523">
            <v>1</v>
          </cell>
          <cell r="Y523">
            <v>1</v>
          </cell>
          <cell r="Z523">
            <v>1</v>
          </cell>
          <cell r="AJ523">
            <v>3</v>
          </cell>
          <cell r="AK523">
            <v>370</v>
          </cell>
          <cell r="AL523">
            <v>0</v>
          </cell>
          <cell r="AS523">
            <v>100</v>
          </cell>
          <cell r="AT523">
            <v>60</v>
          </cell>
          <cell r="AU523">
            <v>3</v>
          </cell>
          <cell r="AV523">
            <v>20</v>
          </cell>
          <cell r="AW523">
            <v>10</v>
          </cell>
        </row>
        <row r="524">
          <cell r="A524">
            <v>523</v>
          </cell>
          <cell r="B524" t="str">
            <v>Dallan</v>
          </cell>
          <cell r="C524" t="str">
            <v>166 New</v>
          </cell>
          <cell r="D524" t="str">
            <v>L4</v>
          </cell>
          <cell r="E524" t="str">
            <v>In prospettiva</v>
          </cell>
          <cell r="F524">
            <v>2005</v>
          </cell>
          <cell r="G524" t="str">
            <v>aaaaaaS</v>
          </cell>
          <cell r="H524" t="str">
            <v>mantenimento HW</v>
          </cell>
          <cell r="I524" t="str">
            <v>A</v>
          </cell>
          <cell r="J524" t="str">
            <v>A</v>
          </cell>
          <cell r="K524">
            <v>118800</v>
          </cell>
          <cell r="L524" t="str">
            <v>2002-03</v>
          </cell>
          <cell r="N524">
            <v>330</v>
          </cell>
          <cell r="Q524">
            <v>0.2</v>
          </cell>
          <cell r="R524">
            <v>0</v>
          </cell>
          <cell r="S524">
            <v>9.32</v>
          </cell>
          <cell r="T524">
            <v>0</v>
          </cell>
          <cell r="V524" t="str">
            <v xml:space="preserve"> </v>
          </cell>
          <cell r="W524" t="str">
            <v xml:space="preserve"> </v>
          </cell>
          <cell r="X524">
            <v>1</v>
          </cell>
          <cell r="Y524">
            <v>1</v>
          </cell>
          <cell r="Z524">
            <v>1</v>
          </cell>
          <cell r="AJ524">
            <v>3</v>
          </cell>
          <cell r="AL524">
            <v>0</v>
          </cell>
        </row>
        <row r="525">
          <cell r="A525">
            <v>524</v>
          </cell>
          <cell r="B525" t="str">
            <v>Dallan</v>
          </cell>
          <cell r="C525" t="str">
            <v>166 New</v>
          </cell>
          <cell r="D525" t="str">
            <v>L4</v>
          </cell>
          <cell r="E525" t="str">
            <v>In prospettiva</v>
          </cell>
          <cell r="F525">
            <v>2005</v>
          </cell>
          <cell r="G525" t="str">
            <v>aaaaaaS</v>
          </cell>
          <cell r="H525" t="str">
            <v>mantenimento MECA/OTTICA</v>
          </cell>
          <cell r="I525" t="str">
            <v>A</v>
          </cell>
          <cell r="J525" t="str">
            <v>A</v>
          </cell>
          <cell r="K525">
            <v>118800</v>
          </cell>
          <cell r="L525" t="str">
            <v>2002-03</v>
          </cell>
          <cell r="N525">
            <v>412.5</v>
          </cell>
          <cell r="Q525">
            <v>0.25</v>
          </cell>
          <cell r="R525">
            <v>0</v>
          </cell>
          <cell r="S525">
            <v>11.65</v>
          </cell>
          <cell r="T525">
            <v>0</v>
          </cell>
          <cell r="V525" t="str">
            <v xml:space="preserve"> </v>
          </cell>
          <cell r="W525" t="str">
            <v xml:space="preserve"> </v>
          </cell>
          <cell r="X525">
            <v>1</v>
          </cell>
          <cell r="Y525">
            <v>1</v>
          </cell>
          <cell r="Z525">
            <v>1</v>
          </cell>
          <cell r="AJ525">
            <v>3</v>
          </cell>
          <cell r="AL525">
            <v>0</v>
          </cell>
        </row>
        <row r="526">
          <cell r="A526">
            <v>525</v>
          </cell>
          <cell r="B526" t="str">
            <v>Dallan</v>
          </cell>
          <cell r="C526" t="str">
            <v>166 New</v>
          </cell>
          <cell r="D526" t="str">
            <v>L4</v>
          </cell>
          <cell r="E526" t="str">
            <v>In prospettiva</v>
          </cell>
          <cell r="F526">
            <v>2005</v>
          </cell>
          <cell r="G526" t="str">
            <v>aaaaaaS</v>
          </cell>
          <cell r="H526" t="str">
            <v>testing</v>
          </cell>
          <cell r="I526" t="str">
            <v>A</v>
          </cell>
          <cell r="J526" t="str">
            <v>A</v>
          </cell>
          <cell r="K526">
            <v>118800</v>
          </cell>
          <cell r="L526" t="str">
            <v>2002-03</v>
          </cell>
          <cell r="P526">
            <v>413</v>
          </cell>
          <cell r="Q526">
            <v>0</v>
          </cell>
          <cell r="R526">
            <v>0.2503030303030303</v>
          </cell>
          <cell r="S526">
            <v>0</v>
          </cell>
          <cell r="T526">
            <v>11.664121212121213</v>
          </cell>
          <cell r="V526" t="str">
            <v xml:space="preserve"> </v>
          </cell>
          <cell r="W526" t="str">
            <v xml:space="preserve"> </v>
          </cell>
          <cell r="X526">
            <v>1</v>
          </cell>
          <cell r="Y526">
            <v>1</v>
          </cell>
          <cell r="Z526">
            <v>1</v>
          </cell>
          <cell r="AJ526">
            <v>3</v>
          </cell>
          <cell r="AL526">
            <v>0</v>
          </cell>
        </row>
        <row r="527">
          <cell r="A527">
            <v>526</v>
          </cell>
          <cell r="B527" t="str">
            <v>Dallan</v>
          </cell>
          <cell r="C527" t="str">
            <v>166 New</v>
          </cell>
          <cell r="D527" t="str">
            <v>L4</v>
          </cell>
          <cell r="E527" t="str">
            <v>In prospettiva</v>
          </cell>
          <cell r="F527">
            <v>2005</v>
          </cell>
          <cell r="G527" t="str">
            <v>aaaaaaS</v>
          </cell>
          <cell r="H527" t="str">
            <v>LSV</v>
          </cell>
          <cell r="I527" t="str">
            <v>A</v>
          </cell>
          <cell r="J527" t="str">
            <v>A</v>
          </cell>
          <cell r="K527">
            <v>118800</v>
          </cell>
          <cell r="L527" t="str">
            <v>2002-03</v>
          </cell>
          <cell r="P527">
            <v>330</v>
          </cell>
          <cell r="Q527">
            <v>0</v>
          </cell>
          <cell r="R527">
            <v>0.2</v>
          </cell>
          <cell r="S527">
            <v>0</v>
          </cell>
          <cell r="T527">
            <v>9.32</v>
          </cell>
          <cell r="V527" t="str">
            <v xml:space="preserve"> </v>
          </cell>
          <cell r="W527" t="str">
            <v xml:space="preserve"> </v>
          </cell>
          <cell r="X527">
            <v>1</v>
          </cell>
          <cell r="Y527">
            <v>1</v>
          </cell>
          <cell r="Z527">
            <v>1</v>
          </cell>
          <cell r="AJ527">
            <v>3</v>
          </cell>
          <cell r="AL527">
            <v>0</v>
          </cell>
        </row>
        <row r="528">
          <cell r="A528">
            <v>527</v>
          </cell>
          <cell r="B528" t="str">
            <v>Dallan</v>
          </cell>
          <cell r="C528" t="str">
            <v>New Lybra</v>
          </cell>
          <cell r="D528" t="str">
            <v>L4/L3/L1</v>
          </cell>
          <cell r="E528" t="str">
            <v>In prospettiva</v>
          </cell>
          <cell r="F528">
            <v>2005</v>
          </cell>
          <cell r="G528" t="str">
            <v>bbbbbbS</v>
          </cell>
          <cell r="H528" t="str">
            <v>Sviluppo Progetto</v>
          </cell>
          <cell r="I528" t="str">
            <v>A</v>
          </cell>
          <cell r="J528" t="str">
            <v>A</v>
          </cell>
          <cell r="K528">
            <v>118800</v>
          </cell>
          <cell r="L528" t="str">
            <v>2002-03</v>
          </cell>
          <cell r="N528">
            <v>16900</v>
          </cell>
          <cell r="P528">
            <v>2000</v>
          </cell>
          <cell r="Q528">
            <v>10.242424242424242</v>
          </cell>
          <cell r="R528">
            <v>1.2121212121212122</v>
          </cell>
          <cell r="S528">
            <v>477.29696969696971</v>
          </cell>
          <cell r="T528">
            <v>56.484848484848492</v>
          </cell>
          <cell r="U528" t="str">
            <v>OUTSOURCING</v>
          </cell>
          <cell r="V528" t="str">
            <v xml:space="preserve"> </v>
          </cell>
          <cell r="W528" t="str">
            <v xml:space="preserve"> </v>
          </cell>
          <cell r="X528">
            <v>1</v>
          </cell>
          <cell r="Y528">
            <v>1</v>
          </cell>
          <cell r="Z528">
            <v>1</v>
          </cell>
          <cell r="AJ528">
            <v>3</v>
          </cell>
          <cell r="AK528">
            <v>370</v>
          </cell>
          <cell r="AL528">
            <v>0</v>
          </cell>
          <cell r="AS528">
            <v>100</v>
          </cell>
          <cell r="AT528">
            <v>60</v>
          </cell>
          <cell r="AU528">
            <v>3</v>
          </cell>
          <cell r="AV528">
            <v>20</v>
          </cell>
          <cell r="AW528">
            <v>10</v>
          </cell>
        </row>
        <row r="529">
          <cell r="A529">
            <v>528</v>
          </cell>
          <cell r="B529" t="str">
            <v>Dallan</v>
          </cell>
          <cell r="C529" t="str">
            <v>New Lybra</v>
          </cell>
          <cell r="D529" t="str">
            <v>L4/L3/L1</v>
          </cell>
          <cell r="E529" t="str">
            <v>In prospettiva</v>
          </cell>
          <cell r="F529">
            <v>2005</v>
          </cell>
          <cell r="G529" t="str">
            <v>bbbbbbS</v>
          </cell>
          <cell r="H529" t="str">
            <v>mantenimento HW</v>
          </cell>
          <cell r="I529" t="str">
            <v>A</v>
          </cell>
          <cell r="J529" t="str">
            <v>A</v>
          </cell>
          <cell r="K529">
            <v>118800</v>
          </cell>
          <cell r="L529" t="str">
            <v>2002-03</v>
          </cell>
          <cell r="N529">
            <v>330</v>
          </cell>
          <cell r="Q529">
            <v>0.2</v>
          </cell>
          <cell r="R529">
            <v>0</v>
          </cell>
          <cell r="S529">
            <v>9.32</v>
          </cell>
          <cell r="T529">
            <v>0</v>
          </cell>
          <cell r="V529" t="str">
            <v xml:space="preserve"> </v>
          </cell>
          <cell r="W529" t="str">
            <v xml:space="preserve"> </v>
          </cell>
          <cell r="X529">
            <v>1</v>
          </cell>
          <cell r="Y529">
            <v>1</v>
          </cell>
          <cell r="Z529">
            <v>1</v>
          </cell>
          <cell r="AJ529">
            <v>3</v>
          </cell>
          <cell r="AL529">
            <v>0</v>
          </cell>
        </row>
        <row r="530">
          <cell r="A530">
            <v>529</v>
          </cell>
          <cell r="B530" t="str">
            <v>Dallan</v>
          </cell>
          <cell r="C530" t="str">
            <v>New Lybra</v>
          </cell>
          <cell r="D530" t="str">
            <v>L4/L3/L1</v>
          </cell>
          <cell r="E530" t="str">
            <v>In prospettiva</v>
          </cell>
          <cell r="F530">
            <v>2005</v>
          </cell>
          <cell r="G530" t="str">
            <v>bbbbbbS</v>
          </cell>
          <cell r="H530" t="str">
            <v>mantenimento MECA/OTTICA</v>
          </cell>
          <cell r="I530" t="str">
            <v>A</v>
          </cell>
          <cell r="J530" t="str">
            <v>A</v>
          </cell>
          <cell r="K530">
            <v>118800</v>
          </cell>
          <cell r="L530" t="str">
            <v>2002-03</v>
          </cell>
          <cell r="N530">
            <v>412.5</v>
          </cell>
          <cell r="Q530">
            <v>0.25</v>
          </cell>
          <cell r="R530">
            <v>0</v>
          </cell>
          <cell r="S530">
            <v>11.65</v>
          </cell>
          <cell r="T530">
            <v>0</v>
          </cell>
          <cell r="V530" t="str">
            <v xml:space="preserve"> </v>
          </cell>
          <cell r="W530" t="str">
            <v xml:space="preserve"> </v>
          </cell>
          <cell r="X530">
            <v>1</v>
          </cell>
          <cell r="Y530">
            <v>1</v>
          </cell>
          <cell r="Z530">
            <v>1</v>
          </cell>
          <cell r="AJ530">
            <v>3</v>
          </cell>
          <cell r="AL530">
            <v>0</v>
          </cell>
        </row>
        <row r="531">
          <cell r="A531">
            <v>530</v>
          </cell>
          <cell r="B531" t="str">
            <v>Dallan</v>
          </cell>
          <cell r="C531" t="str">
            <v>New Lybra</v>
          </cell>
          <cell r="D531" t="str">
            <v>L4/L3/L1</v>
          </cell>
          <cell r="E531" t="str">
            <v>In prospettiva</v>
          </cell>
          <cell r="F531">
            <v>2005</v>
          </cell>
          <cell r="G531" t="str">
            <v>bbbbbbS</v>
          </cell>
          <cell r="H531" t="str">
            <v>testing</v>
          </cell>
          <cell r="I531" t="str">
            <v>A</v>
          </cell>
          <cell r="J531" t="str">
            <v>A</v>
          </cell>
          <cell r="K531">
            <v>118800</v>
          </cell>
          <cell r="L531" t="str">
            <v>2002-03</v>
          </cell>
          <cell r="P531">
            <v>413</v>
          </cell>
          <cell r="Q531">
            <v>0</v>
          </cell>
          <cell r="R531">
            <v>0.2503030303030303</v>
          </cell>
          <cell r="S531">
            <v>0</v>
          </cell>
          <cell r="T531">
            <v>11.664121212121213</v>
          </cell>
          <cell r="V531" t="str">
            <v xml:space="preserve"> </v>
          </cell>
          <cell r="W531" t="str">
            <v xml:space="preserve"> </v>
          </cell>
          <cell r="X531">
            <v>1</v>
          </cell>
          <cell r="Y531">
            <v>1</v>
          </cell>
          <cell r="Z531">
            <v>1</v>
          </cell>
          <cell r="AJ531">
            <v>3</v>
          </cell>
          <cell r="AL531">
            <v>0</v>
          </cell>
        </row>
        <row r="532">
          <cell r="A532">
            <v>531</v>
          </cell>
          <cell r="B532" t="str">
            <v>Dallan</v>
          </cell>
          <cell r="C532" t="str">
            <v>New Lybra</v>
          </cell>
          <cell r="D532" t="str">
            <v>L4/L3/L1</v>
          </cell>
          <cell r="E532" t="str">
            <v>In prospettiva</v>
          </cell>
          <cell r="F532">
            <v>2005</v>
          </cell>
          <cell r="G532" t="str">
            <v>bbbbbbS</v>
          </cell>
          <cell r="H532" t="str">
            <v>LSV</v>
          </cell>
          <cell r="I532" t="str">
            <v>A</v>
          </cell>
          <cell r="J532" t="str">
            <v>A</v>
          </cell>
          <cell r="K532">
            <v>118800</v>
          </cell>
          <cell r="L532" t="str">
            <v>2002-03</v>
          </cell>
          <cell r="P532">
            <v>330</v>
          </cell>
          <cell r="Q532">
            <v>0</v>
          </cell>
          <cell r="R532">
            <v>0.2</v>
          </cell>
          <cell r="S532">
            <v>0</v>
          </cell>
          <cell r="T532">
            <v>9.32</v>
          </cell>
          <cell r="V532" t="str">
            <v xml:space="preserve"> </v>
          </cell>
          <cell r="W532" t="str">
            <v xml:space="preserve"> </v>
          </cell>
          <cell r="X532">
            <v>1</v>
          </cell>
          <cell r="Y532">
            <v>1</v>
          </cell>
          <cell r="Z532">
            <v>1</v>
          </cell>
          <cell r="AJ532">
            <v>3</v>
          </cell>
          <cell r="AL532">
            <v>0</v>
          </cell>
        </row>
        <row r="533">
          <cell r="A533">
            <v>532</v>
          </cell>
          <cell r="B533" t="str">
            <v>Dallan</v>
          </cell>
          <cell r="C533" t="str">
            <v>Nuova Punto</v>
          </cell>
          <cell r="D533" t="str">
            <v>L4/L3/L2/L1</v>
          </cell>
          <cell r="E533" t="str">
            <v>In prospettiva</v>
          </cell>
          <cell r="F533">
            <v>2005</v>
          </cell>
          <cell r="G533" t="str">
            <v>ccccccS</v>
          </cell>
          <cell r="H533" t="str">
            <v>Sviluppo Progetto</v>
          </cell>
          <cell r="I533" t="str">
            <v>A</v>
          </cell>
          <cell r="J533" t="str">
            <v>A</v>
          </cell>
          <cell r="K533">
            <v>118800</v>
          </cell>
          <cell r="L533" t="str">
            <v>2002-03</v>
          </cell>
          <cell r="N533">
            <v>16900</v>
          </cell>
          <cell r="P533">
            <v>2000</v>
          </cell>
          <cell r="Q533">
            <v>10.242424242424242</v>
          </cell>
          <cell r="R533">
            <v>1.2121212121212122</v>
          </cell>
          <cell r="S533">
            <v>477.29696969696971</v>
          </cell>
          <cell r="T533">
            <v>56.484848484848492</v>
          </cell>
          <cell r="U533" t="str">
            <v>OUTSOURCING</v>
          </cell>
          <cell r="V533" t="str">
            <v xml:space="preserve"> </v>
          </cell>
          <cell r="W533" t="str">
            <v xml:space="preserve"> </v>
          </cell>
          <cell r="X533">
            <v>1</v>
          </cell>
          <cell r="Y533">
            <v>1</v>
          </cell>
          <cell r="Z533">
            <v>1</v>
          </cell>
          <cell r="AJ533">
            <v>3</v>
          </cell>
          <cell r="AK533">
            <v>370</v>
          </cell>
          <cell r="AL533">
            <v>0</v>
          </cell>
          <cell r="AS533">
            <v>100</v>
          </cell>
          <cell r="AT533">
            <v>60</v>
          </cell>
          <cell r="AU533">
            <v>3</v>
          </cell>
          <cell r="AV533">
            <v>20</v>
          </cell>
          <cell r="AW533">
            <v>10</v>
          </cell>
        </row>
        <row r="534">
          <cell r="A534">
            <v>533</v>
          </cell>
          <cell r="B534" t="str">
            <v>Dallan</v>
          </cell>
          <cell r="C534" t="str">
            <v>Nuova Punto</v>
          </cell>
          <cell r="D534" t="str">
            <v>L4/L3/L2/L1</v>
          </cell>
          <cell r="E534" t="str">
            <v>In prospettiva</v>
          </cell>
          <cell r="F534">
            <v>2005</v>
          </cell>
          <cell r="G534" t="str">
            <v>ccccccS</v>
          </cell>
          <cell r="H534" t="str">
            <v>mantenimento HW</v>
          </cell>
          <cell r="I534" t="str">
            <v>A</v>
          </cell>
          <cell r="J534" t="str">
            <v>A</v>
          </cell>
          <cell r="K534">
            <v>118800</v>
          </cell>
          <cell r="L534" t="str">
            <v>2002-03</v>
          </cell>
          <cell r="N534">
            <v>330</v>
          </cell>
          <cell r="Q534">
            <v>0.2</v>
          </cell>
          <cell r="R534">
            <v>0</v>
          </cell>
          <cell r="S534">
            <v>9.32</v>
          </cell>
          <cell r="T534">
            <v>0</v>
          </cell>
          <cell r="V534" t="str">
            <v xml:space="preserve"> </v>
          </cell>
          <cell r="W534" t="str">
            <v xml:space="preserve"> </v>
          </cell>
          <cell r="X534">
            <v>1</v>
          </cell>
          <cell r="Y534">
            <v>1</v>
          </cell>
          <cell r="Z534">
            <v>1</v>
          </cell>
          <cell r="AJ534">
            <v>3</v>
          </cell>
          <cell r="AL534">
            <v>0</v>
          </cell>
        </row>
        <row r="535">
          <cell r="A535">
            <v>534</v>
          </cell>
          <cell r="B535" t="str">
            <v>Dallan</v>
          </cell>
          <cell r="C535" t="str">
            <v>Nuova Punto</v>
          </cell>
          <cell r="D535" t="str">
            <v>L4/L3/L2/L1</v>
          </cell>
          <cell r="E535" t="str">
            <v>In prospettiva</v>
          </cell>
          <cell r="F535">
            <v>2005</v>
          </cell>
          <cell r="G535" t="str">
            <v>ccccccS</v>
          </cell>
          <cell r="H535" t="str">
            <v>mantenimento MECA/OTTICA</v>
          </cell>
          <cell r="I535" t="str">
            <v>A</v>
          </cell>
          <cell r="J535" t="str">
            <v>A</v>
          </cell>
          <cell r="K535">
            <v>118800</v>
          </cell>
          <cell r="L535" t="str">
            <v>2002-03</v>
          </cell>
          <cell r="N535">
            <v>412.5</v>
          </cell>
          <cell r="Q535">
            <v>0.25</v>
          </cell>
          <cell r="R535">
            <v>0</v>
          </cell>
          <cell r="S535">
            <v>11.65</v>
          </cell>
          <cell r="T535">
            <v>0</v>
          </cell>
          <cell r="V535" t="str">
            <v xml:space="preserve"> </v>
          </cell>
          <cell r="W535" t="str">
            <v xml:space="preserve"> </v>
          </cell>
          <cell r="X535">
            <v>1</v>
          </cell>
          <cell r="Y535">
            <v>1</v>
          </cell>
          <cell r="Z535">
            <v>1</v>
          </cell>
          <cell r="AJ535">
            <v>3</v>
          </cell>
          <cell r="AL535">
            <v>0</v>
          </cell>
        </row>
        <row r="536">
          <cell r="A536">
            <v>535</v>
          </cell>
          <cell r="B536" t="str">
            <v>Dallan</v>
          </cell>
          <cell r="C536" t="str">
            <v>Nuova Punto</v>
          </cell>
          <cell r="D536" t="str">
            <v>L4/L3/L2/L1</v>
          </cell>
          <cell r="E536" t="str">
            <v>In prospettiva</v>
          </cell>
          <cell r="F536">
            <v>2005</v>
          </cell>
          <cell r="G536" t="str">
            <v>ccccccS</v>
          </cell>
          <cell r="H536" t="str">
            <v>testing</v>
          </cell>
          <cell r="I536" t="str">
            <v>A</v>
          </cell>
          <cell r="J536" t="str">
            <v>A</v>
          </cell>
          <cell r="K536">
            <v>118800</v>
          </cell>
          <cell r="L536" t="str">
            <v>2002-03</v>
          </cell>
          <cell r="P536">
            <v>413</v>
          </cell>
          <cell r="Q536">
            <v>0</v>
          </cell>
          <cell r="R536">
            <v>0.2503030303030303</v>
          </cell>
          <cell r="S536">
            <v>0</v>
          </cell>
          <cell r="T536">
            <v>11.664121212121213</v>
          </cell>
          <cell r="V536" t="str">
            <v xml:space="preserve"> </v>
          </cell>
          <cell r="W536" t="str">
            <v xml:space="preserve"> </v>
          </cell>
          <cell r="X536">
            <v>1</v>
          </cell>
          <cell r="Y536">
            <v>1</v>
          </cell>
          <cell r="Z536">
            <v>1</v>
          </cell>
          <cell r="AJ536">
            <v>3</v>
          </cell>
          <cell r="AL536">
            <v>0</v>
          </cell>
        </row>
        <row r="537">
          <cell r="A537">
            <v>536</v>
          </cell>
          <cell r="B537" t="str">
            <v>Dallan</v>
          </cell>
          <cell r="C537" t="str">
            <v>Nuova Punto</v>
          </cell>
          <cell r="D537" t="str">
            <v>L4/L3/L2/L1</v>
          </cell>
          <cell r="E537" t="str">
            <v>In prospettiva</v>
          </cell>
          <cell r="F537">
            <v>2005</v>
          </cell>
          <cell r="G537" t="str">
            <v>ccccccS</v>
          </cell>
          <cell r="H537" t="str">
            <v>LSV</v>
          </cell>
          <cell r="I537" t="str">
            <v>A</v>
          </cell>
          <cell r="J537" t="str">
            <v>A</v>
          </cell>
          <cell r="K537">
            <v>118800</v>
          </cell>
          <cell r="L537" t="str">
            <v>2002-03</v>
          </cell>
          <cell r="P537">
            <v>330</v>
          </cell>
          <cell r="Q537">
            <v>0</v>
          </cell>
          <cell r="R537">
            <v>0.2</v>
          </cell>
          <cell r="S537">
            <v>0</v>
          </cell>
          <cell r="T537">
            <v>9.32</v>
          </cell>
          <cell r="V537" t="str">
            <v xml:space="preserve"> </v>
          </cell>
          <cell r="W537" t="str">
            <v xml:space="preserve"> </v>
          </cell>
          <cell r="X537">
            <v>1</v>
          </cell>
          <cell r="Y537">
            <v>1</v>
          </cell>
          <cell r="Z537">
            <v>1</v>
          </cell>
          <cell r="AJ537">
            <v>3</v>
          </cell>
          <cell r="AL537">
            <v>0</v>
          </cell>
        </row>
        <row r="538">
          <cell r="A538">
            <v>537</v>
          </cell>
          <cell r="B538" t="str">
            <v>Dallan</v>
          </cell>
          <cell r="C538" t="str">
            <v>Maserati</v>
          </cell>
          <cell r="D538" t="str">
            <v>L4</v>
          </cell>
          <cell r="E538" t="str">
            <v>On-going</v>
          </cell>
          <cell r="F538">
            <v>2006</v>
          </cell>
          <cell r="G538" t="str">
            <v>501619S</v>
          </cell>
          <cell r="H538" t="str">
            <v>Migliorie con proventi</v>
          </cell>
          <cell r="I538" t="str">
            <v>A</v>
          </cell>
          <cell r="J538" t="str">
            <v>A</v>
          </cell>
          <cell r="K538">
            <v>118800</v>
          </cell>
          <cell r="L538" t="str">
            <v>2002-03</v>
          </cell>
          <cell r="N538">
            <v>3300</v>
          </cell>
          <cell r="Q538">
            <v>2</v>
          </cell>
          <cell r="R538">
            <v>0</v>
          </cell>
          <cell r="S538">
            <v>93.2</v>
          </cell>
          <cell r="T538">
            <v>0</v>
          </cell>
          <cell r="U538" t="str">
            <v>TBD</v>
          </cell>
          <cell r="V538" t="str">
            <v xml:space="preserve"> </v>
          </cell>
          <cell r="W538" t="str">
            <v xml:space="preserve"> </v>
          </cell>
          <cell r="X538">
            <v>1</v>
          </cell>
          <cell r="Y538">
            <v>1</v>
          </cell>
          <cell r="Z538">
            <v>1</v>
          </cell>
          <cell r="AJ538">
            <v>3</v>
          </cell>
          <cell r="AK538">
            <v>212</v>
          </cell>
          <cell r="AL538">
            <v>0</v>
          </cell>
          <cell r="AQ538" t="str">
            <v>SI</v>
          </cell>
          <cell r="AR538">
            <v>265</v>
          </cell>
        </row>
        <row r="539">
          <cell r="A539">
            <v>538</v>
          </cell>
          <cell r="B539" t="str">
            <v>Dallan</v>
          </cell>
          <cell r="C539" t="str">
            <v>Trasversale-843</v>
          </cell>
          <cell r="D539" t="str">
            <v>L4/L3/L2/L1</v>
          </cell>
          <cell r="E539" t="str">
            <v>In sviluppo</v>
          </cell>
          <cell r="F539">
            <v>2006</v>
          </cell>
          <cell r="G539" t="str">
            <v>501008S</v>
          </cell>
          <cell r="H539" t="str">
            <v>Migliorie con proventi</v>
          </cell>
          <cell r="I539" t="str">
            <v>A</v>
          </cell>
          <cell r="J539" t="str">
            <v>A</v>
          </cell>
          <cell r="K539">
            <v>118800</v>
          </cell>
          <cell r="L539" t="str">
            <v>2002-03</v>
          </cell>
          <cell r="N539">
            <v>3300</v>
          </cell>
          <cell r="Q539">
            <v>2</v>
          </cell>
          <cell r="R539">
            <v>0</v>
          </cell>
          <cell r="S539">
            <v>93.2</v>
          </cell>
          <cell r="T539">
            <v>0</v>
          </cell>
          <cell r="U539" t="str">
            <v>TBD</v>
          </cell>
          <cell r="V539" t="str">
            <v xml:space="preserve"> </v>
          </cell>
          <cell r="W539" t="str">
            <v xml:space="preserve"> </v>
          </cell>
          <cell r="X539">
            <v>1</v>
          </cell>
          <cell r="Y539">
            <v>1</v>
          </cell>
          <cell r="Z539">
            <v>1</v>
          </cell>
          <cell r="AJ539">
            <v>3</v>
          </cell>
          <cell r="AK539">
            <v>212</v>
          </cell>
          <cell r="AL539">
            <v>0</v>
          </cell>
          <cell r="AQ539" t="str">
            <v>SI</v>
          </cell>
          <cell r="AR539">
            <v>265</v>
          </cell>
        </row>
        <row r="540">
          <cell r="A540">
            <v>539</v>
          </cell>
          <cell r="B540" t="str">
            <v>Dallan</v>
          </cell>
          <cell r="C540" t="str">
            <v>Trasversale-169</v>
          </cell>
          <cell r="D540" t="str">
            <v>L4/L3/L2/L1</v>
          </cell>
          <cell r="E540" t="str">
            <v>In sviluppo</v>
          </cell>
          <cell r="F540">
            <v>2006</v>
          </cell>
          <cell r="G540" t="str">
            <v>550031S</v>
          </cell>
          <cell r="H540" t="str">
            <v>Migliorie con proventi</v>
          </cell>
          <cell r="I540" t="str">
            <v>A</v>
          </cell>
          <cell r="J540" t="str">
            <v>A</v>
          </cell>
          <cell r="K540">
            <v>118800</v>
          </cell>
          <cell r="L540" t="str">
            <v>2002-03</v>
          </cell>
          <cell r="N540">
            <v>3300</v>
          </cell>
          <cell r="Q540">
            <v>2</v>
          </cell>
          <cell r="R540">
            <v>0</v>
          </cell>
          <cell r="S540">
            <v>93.2</v>
          </cell>
          <cell r="T540">
            <v>0</v>
          </cell>
          <cell r="U540" t="str">
            <v>TBD</v>
          </cell>
          <cell r="V540" t="str">
            <v xml:space="preserve"> </v>
          </cell>
          <cell r="W540" t="str">
            <v xml:space="preserve"> </v>
          </cell>
          <cell r="X540">
            <v>1</v>
          </cell>
          <cell r="Y540">
            <v>1</v>
          </cell>
          <cell r="Z540">
            <v>1</v>
          </cell>
          <cell r="AJ540">
            <v>3</v>
          </cell>
          <cell r="AK540">
            <v>212</v>
          </cell>
          <cell r="AL540">
            <v>0</v>
          </cell>
          <cell r="AQ540" t="str">
            <v>SI</v>
          </cell>
          <cell r="AR540">
            <v>265</v>
          </cell>
        </row>
        <row r="541">
          <cell r="A541">
            <v>540</v>
          </cell>
          <cell r="B541" t="str">
            <v>Dallan</v>
          </cell>
          <cell r="C541" t="str">
            <v>Trasversale-BMPV</v>
          </cell>
          <cell r="D541" t="str">
            <v>L4/L3/L2/L1</v>
          </cell>
          <cell r="E541" t="str">
            <v>In sviluppo</v>
          </cell>
          <cell r="F541">
            <v>2006</v>
          </cell>
          <cell r="G541" t="str">
            <v>550060S</v>
          </cell>
          <cell r="H541" t="str">
            <v>Migliorie con proventi</v>
          </cell>
          <cell r="I541" t="str">
            <v>A</v>
          </cell>
          <cell r="J541" t="str">
            <v>A</v>
          </cell>
          <cell r="K541">
            <v>118800</v>
          </cell>
          <cell r="L541" t="str">
            <v>2002-03</v>
          </cell>
          <cell r="N541">
            <v>3300</v>
          </cell>
          <cell r="Q541">
            <v>2</v>
          </cell>
          <cell r="R541">
            <v>0</v>
          </cell>
          <cell r="S541">
            <v>93.2</v>
          </cell>
          <cell r="T541">
            <v>0</v>
          </cell>
          <cell r="U541" t="str">
            <v>TBD</v>
          </cell>
          <cell r="V541" t="str">
            <v xml:space="preserve"> </v>
          </cell>
          <cell r="W541" t="str">
            <v xml:space="preserve"> </v>
          </cell>
          <cell r="X541">
            <v>1</v>
          </cell>
          <cell r="Y541">
            <v>1</v>
          </cell>
          <cell r="Z541">
            <v>1</v>
          </cell>
          <cell r="AJ541">
            <v>3</v>
          </cell>
          <cell r="AK541">
            <v>212</v>
          </cell>
          <cell r="AL541">
            <v>0</v>
          </cell>
          <cell r="AQ541" t="str">
            <v>SI</v>
          </cell>
          <cell r="AR541">
            <v>265</v>
          </cell>
        </row>
        <row r="542">
          <cell r="A542">
            <v>541</v>
          </cell>
          <cell r="B542" t="str">
            <v>Dallan</v>
          </cell>
          <cell r="C542" t="str">
            <v>Trasversale-CMPV</v>
          </cell>
          <cell r="D542" t="str">
            <v>L4/L3/L2/L1</v>
          </cell>
          <cell r="E542" t="str">
            <v>In sviluppo</v>
          </cell>
          <cell r="F542">
            <v>2006</v>
          </cell>
          <cell r="G542" t="str">
            <v>5yxxzS</v>
          </cell>
          <cell r="H542" t="str">
            <v>Migliorie con proventi</v>
          </cell>
          <cell r="I542" t="str">
            <v>A</v>
          </cell>
          <cell r="J542" t="str">
            <v>A</v>
          </cell>
          <cell r="K542">
            <v>118800</v>
          </cell>
          <cell r="L542" t="str">
            <v>2002-03</v>
          </cell>
          <cell r="N542">
            <v>3300</v>
          </cell>
          <cell r="Q542">
            <v>2</v>
          </cell>
          <cell r="R542">
            <v>0</v>
          </cell>
          <cell r="S542">
            <v>93.2</v>
          </cell>
          <cell r="T542">
            <v>0</v>
          </cell>
          <cell r="U542" t="str">
            <v>TBD</v>
          </cell>
          <cell r="V542" t="str">
            <v xml:space="preserve"> </v>
          </cell>
          <cell r="W542" t="str">
            <v xml:space="preserve"> </v>
          </cell>
          <cell r="X542">
            <v>1</v>
          </cell>
          <cell r="Y542">
            <v>1</v>
          </cell>
          <cell r="Z542">
            <v>1</v>
          </cell>
          <cell r="AJ542">
            <v>3</v>
          </cell>
          <cell r="AK542">
            <v>212</v>
          </cell>
          <cell r="AL542">
            <v>0</v>
          </cell>
          <cell r="AQ542" t="str">
            <v>SI</v>
          </cell>
          <cell r="AR542">
            <v>265</v>
          </cell>
          <cell r="AW542">
            <v>2.5</v>
          </cell>
        </row>
        <row r="543">
          <cell r="A543">
            <v>542</v>
          </cell>
          <cell r="B543" t="str">
            <v>Dallan</v>
          </cell>
          <cell r="C543" t="str">
            <v>166 New</v>
          </cell>
          <cell r="D543" t="str">
            <v>L4</v>
          </cell>
          <cell r="E543" t="str">
            <v>In prospettiva</v>
          </cell>
          <cell r="F543">
            <v>2006</v>
          </cell>
          <cell r="G543" t="str">
            <v>aaaaaaS</v>
          </cell>
          <cell r="H543" t="str">
            <v>Migliorie con proventi</v>
          </cell>
          <cell r="I543" t="str">
            <v>A</v>
          </cell>
          <cell r="J543" t="str">
            <v>A</v>
          </cell>
          <cell r="K543">
            <v>118800</v>
          </cell>
          <cell r="L543" t="str">
            <v>2002-03</v>
          </cell>
          <cell r="N543">
            <v>3300</v>
          </cell>
          <cell r="Q543">
            <v>2</v>
          </cell>
          <cell r="R543">
            <v>0</v>
          </cell>
          <cell r="S543">
            <v>93.2</v>
          </cell>
          <cell r="T543">
            <v>0</v>
          </cell>
          <cell r="U543" t="str">
            <v>TBD</v>
          </cell>
          <cell r="V543" t="str">
            <v xml:space="preserve"> </v>
          </cell>
          <cell r="W543" t="str">
            <v xml:space="preserve"> </v>
          </cell>
          <cell r="X543">
            <v>1</v>
          </cell>
          <cell r="Y543">
            <v>1</v>
          </cell>
          <cell r="Z543">
            <v>1</v>
          </cell>
          <cell r="AJ543">
            <v>3</v>
          </cell>
          <cell r="AK543">
            <v>212</v>
          </cell>
          <cell r="AL543">
            <v>0</v>
          </cell>
          <cell r="AQ543" t="str">
            <v>SI</v>
          </cell>
          <cell r="AR543">
            <v>265</v>
          </cell>
          <cell r="AW543">
            <v>2.5</v>
          </cell>
        </row>
        <row r="544">
          <cell r="A544">
            <v>543</v>
          </cell>
          <cell r="B544" t="str">
            <v>Dallan</v>
          </cell>
          <cell r="C544" t="str">
            <v>New Lybra</v>
          </cell>
          <cell r="D544" t="str">
            <v>L4/L3/L1</v>
          </cell>
          <cell r="E544" t="str">
            <v>In prospettiva</v>
          </cell>
          <cell r="F544">
            <v>2006</v>
          </cell>
          <cell r="G544" t="str">
            <v>bbbbbbS</v>
          </cell>
          <cell r="H544" t="str">
            <v>Migliorie con proventi</v>
          </cell>
          <cell r="I544" t="str">
            <v>A</v>
          </cell>
          <cell r="J544" t="str">
            <v>A</v>
          </cell>
          <cell r="K544">
            <v>118800</v>
          </cell>
          <cell r="L544" t="str">
            <v>2002-03</v>
          </cell>
          <cell r="N544">
            <v>3300</v>
          </cell>
          <cell r="Q544">
            <v>2</v>
          </cell>
          <cell r="R544">
            <v>0</v>
          </cell>
          <cell r="S544">
            <v>93.2</v>
          </cell>
          <cell r="T544">
            <v>0</v>
          </cell>
          <cell r="U544" t="str">
            <v>TBD</v>
          </cell>
          <cell r="V544" t="str">
            <v xml:space="preserve"> </v>
          </cell>
          <cell r="W544" t="str">
            <v xml:space="preserve"> </v>
          </cell>
          <cell r="X544">
            <v>1</v>
          </cell>
          <cell r="Y544">
            <v>1</v>
          </cell>
          <cell r="Z544">
            <v>1</v>
          </cell>
          <cell r="AJ544">
            <v>3</v>
          </cell>
          <cell r="AK544">
            <v>212</v>
          </cell>
          <cell r="AL544">
            <v>0</v>
          </cell>
          <cell r="AQ544" t="str">
            <v>SI</v>
          </cell>
          <cell r="AR544">
            <v>265</v>
          </cell>
          <cell r="AW544">
            <v>2.5</v>
          </cell>
        </row>
        <row r="545">
          <cell r="A545">
            <v>544</v>
          </cell>
          <cell r="B545" t="str">
            <v>Dallan</v>
          </cell>
          <cell r="C545" t="str">
            <v>Nuova Punto</v>
          </cell>
          <cell r="D545" t="str">
            <v>L4/L3/L2/L1</v>
          </cell>
          <cell r="E545" t="str">
            <v>In prospettiva</v>
          </cell>
          <cell r="F545">
            <v>2006</v>
          </cell>
          <cell r="G545" t="str">
            <v>ccccccS</v>
          </cell>
          <cell r="H545" t="str">
            <v>Migliorie con proventi</v>
          </cell>
          <cell r="I545" t="str">
            <v>A</v>
          </cell>
          <cell r="J545" t="str">
            <v>A</v>
          </cell>
          <cell r="K545">
            <v>118800</v>
          </cell>
          <cell r="L545" t="str">
            <v>2002-03</v>
          </cell>
          <cell r="N545">
            <v>3300</v>
          </cell>
          <cell r="Q545">
            <v>2</v>
          </cell>
          <cell r="R545">
            <v>0</v>
          </cell>
          <cell r="S545">
            <v>93.2</v>
          </cell>
          <cell r="T545">
            <v>0</v>
          </cell>
          <cell r="U545" t="str">
            <v>TBD</v>
          </cell>
          <cell r="V545" t="str">
            <v xml:space="preserve"> </v>
          </cell>
          <cell r="W545" t="str">
            <v xml:space="preserve"> </v>
          </cell>
          <cell r="X545">
            <v>1</v>
          </cell>
          <cell r="Y545">
            <v>1</v>
          </cell>
          <cell r="Z545">
            <v>1</v>
          </cell>
          <cell r="AJ545">
            <v>3</v>
          </cell>
          <cell r="AK545">
            <v>212</v>
          </cell>
          <cell r="AL545">
            <v>0</v>
          </cell>
          <cell r="AQ545" t="str">
            <v>SI</v>
          </cell>
          <cell r="AR545">
            <v>265</v>
          </cell>
          <cell r="AW545">
            <v>2.5</v>
          </cell>
        </row>
        <row r="546">
          <cell r="A546">
            <v>545</v>
          </cell>
          <cell r="B546" t="str">
            <v>Dallan</v>
          </cell>
          <cell r="C546" t="str">
            <v>Nuovo progetto_1</v>
          </cell>
          <cell r="D546" t="str">
            <v>L4/L3/L2/L1</v>
          </cell>
          <cell r="E546" t="str">
            <v>In prospettiva</v>
          </cell>
          <cell r="F546">
            <v>2006</v>
          </cell>
          <cell r="G546" t="str">
            <v>ddddddS</v>
          </cell>
          <cell r="H546" t="str">
            <v>Sviluppo Progetto</v>
          </cell>
          <cell r="I546" t="str">
            <v>A</v>
          </cell>
          <cell r="J546" t="str">
            <v>A</v>
          </cell>
          <cell r="K546">
            <v>118800</v>
          </cell>
          <cell r="L546" t="str">
            <v>2002-03</v>
          </cell>
          <cell r="N546">
            <v>26400</v>
          </cell>
          <cell r="Q546">
            <v>16</v>
          </cell>
          <cell r="R546">
            <v>0</v>
          </cell>
          <cell r="S546">
            <v>745.6</v>
          </cell>
          <cell r="T546">
            <v>0</v>
          </cell>
          <cell r="V546" t="str">
            <v xml:space="preserve"> </v>
          </cell>
          <cell r="W546" t="str">
            <v xml:space="preserve"> </v>
          </cell>
          <cell r="X546">
            <v>1</v>
          </cell>
          <cell r="Y546">
            <v>1</v>
          </cell>
          <cell r="Z546">
            <v>1</v>
          </cell>
          <cell r="AJ546">
            <v>3</v>
          </cell>
          <cell r="AL546">
            <v>0</v>
          </cell>
          <cell r="AW546">
            <v>10</v>
          </cell>
        </row>
        <row r="547">
          <cell r="A547">
            <v>546</v>
          </cell>
          <cell r="B547" t="str">
            <v>Dallan</v>
          </cell>
          <cell r="C547" t="str">
            <v>Nuovo progetto_2</v>
          </cell>
          <cell r="D547" t="str">
            <v>L4/L3/L2/L1</v>
          </cell>
          <cell r="E547" t="str">
            <v>In prospettiva</v>
          </cell>
          <cell r="F547">
            <v>2006</v>
          </cell>
          <cell r="G547" t="str">
            <v>ddddddS</v>
          </cell>
          <cell r="H547" t="str">
            <v>Sviluppo Progetto</v>
          </cell>
          <cell r="I547" t="str">
            <v>A</v>
          </cell>
          <cell r="J547" t="str">
            <v>A</v>
          </cell>
          <cell r="K547">
            <v>118800</v>
          </cell>
          <cell r="L547" t="str">
            <v>2002-03</v>
          </cell>
          <cell r="N547">
            <v>26400</v>
          </cell>
          <cell r="Q547">
            <v>16</v>
          </cell>
          <cell r="R547">
            <v>0</v>
          </cell>
          <cell r="S547">
            <v>745.6</v>
          </cell>
          <cell r="T547">
            <v>0</v>
          </cell>
          <cell r="V547" t="str">
            <v xml:space="preserve"> </v>
          </cell>
          <cell r="W547" t="str">
            <v xml:space="preserve"> </v>
          </cell>
          <cell r="X547">
            <v>1</v>
          </cell>
          <cell r="Y547">
            <v>1</v>
          </cell>
          <cell r="Z547">
            <v>1</v>
          </cell>
          <cell r="AJ547">
            <v>3</v>
          </cell>
          <cell r="AL547">
            <v>0</v>
          </cell>
          <cell r="AW547">
            <v>10</v>
          </cell>
        </row>
        <row r="548">
          <cell r="A548">
            <v>547</v>
          </cell>
          <cell r="B548" t="str">
            <v>Dallan</v>
          </cell>
          <cell r="C548" t="str">
            <v>Trasversale-839</v>
          </cell>
          <cell r="D548" t="str">
            <v>L4/L3/L1</v>
          </cell>
          <cell r="E548" t="str">
            <v>In sviluppo</v>
          </cell>
          <cell r="F548">
            <v>2003</v>
          </cell>
          <cell r="G548" t="str">
            <v>550032S</v>
          </cell>
          <cell r="H548" t="str">
            <v>mantenimento HW</v>
          </cell>
          <cell r="I548" t="str">
            <v>A</v>
          </cell>
          <cell r="J548" t="str">
            <v>A</v>
          </cell>
          <cell r="K548">
            <v>118800</v>
          </cell>
          <cell r="L548" t="str">
            <v>2002-03</v>
          </cell>
          <cell r="N548">
            <v>264</v>
          </cell>
          <cell r="Q548">
            <v>0.16</v>
          </cell>
          <cell r="R548">
            <v>0</v>
          </cell>
          <cell r="S548">
            <v>7.4560000000000004</v>
          </cell>
          <cell r="T548">
            <v>0</v>
          </cell>
          <cell r="V548" t="str">
            <v xml:space="preserve"> </v>
          </cell>
          <cell r="W548" t="str">
            <v xml:space="preserve"> </v>
          </cell>
          <cell r="X548">
            <v>1</v>
          </cell>
          <cell r="Y548">
            <v>1</v>
          </cell>
          <cell r="Z548">
            <v>1</v>
          </cell>
          <cell r="AJ548">
            <v>3</v>
          </cell>
          <cell r="AL548">
            <v>0</v>
          </cell>
        </row>
        <row r="549">
          <cell r="A549">
            <v>548</v>
          </cell>
          <cell r="B549" t="str">
            <v>Dallan</v>
          </cell>
          <cell r="C549" t="str">
            <v>Trasversale-839</v>
          </cell>
          <cell r="D549" t="str">
            <v>L4/L3/L1</v>
          </cell>
          <cell r="E549" t="str">
            <v>In sviluppo</v>
          </cell>
          <cell r="F549">
            <v>2003</v>
          </cell>
          <cell r="G549" t="str">
            <v>550032S</v>
          </cell>
          <cell r="H549" t="str">
            <v>mantenimento MECA/OTTICA</v>
          </cell>
          <cell r="I549" t="str">
            <v>A</v>
          </cell>
          <cell r="J549" t="str">
            <v>A</v>
          </cell>
          <cell r="K549">
            <v>118800</v>
          </cell>
          <cell r="L549" t="str">
            <v>2002-03</v>
          </cell>
          <cell r="N549">
            <v>330</v>
          </cell>
          <cell r="Q549">
            <v>0.2</v>
          </cell>
          <cell r="R549">
            <v>0</v>
          </cell>
          <cell r="S549">
            <v>9.32</v>
          </cell>
          <cell r="T549">
            <v>0</v>
          </cell>
          <cell r="V549" t="str">
            <v xml:space="preserve"> </v>
          </cell>
          <cell r="W549" t="str">
            <v xml:space="preserve"> </v>
          </cell>
          <cell r="X549">
            <v>1</v>
          </cell>
          <cell r="Y549">
            <v>1</v>
          </cell>
          <cell r="Z549">
            <v>1</v>
          </cell>
          <cell r="AJ549">
            <v>3</v>
          </cell>
          <cell r="AL549">
            <v>0</v>
          </cell>
        </row>
        <row r="550">
          <cell r="A550">
            <v>549</v>
          </cell>
          <cell r="B550" t="str">
            <v>Dallan</v>
          </cell>
          <cell r="C550" t="str">
            <v>Trasversale-839</v>
          </cell>
          <cell r="D550" t="str">
            <v>L4/L3/L1</v>
          </cell>
          <cell r="E550" t="str">
            <v>In sviluppo</v>
          </cell>
          <cell r="F550">
            <v>2003</v>
          </cell>
          <cell r="G550" t="str">
            <v>550032S</v>
          </cell>
          <cell r="H550" t="str">
            <v>testing</v>
          </cell>
          <cell r="I550" t="str">
            <v>A</v>
          </cell>
          <cell r="J550" t="str">
            <v>A</v>
          </cell>
          <cell r="K550">
            <v>118800</v>
          </cell>
          <cell r="L550" t="str">
            <v>2002-03</v>
          </cell>
          <cell r="P550">
            <v>413</v>
          </cell>
          <cell r="Q550">
            <v>0</v>
          </cell>
          <cell r="R550">
            <v>0.2503030303030303</v>
          </cell>
          <cell r="S550">
            <v>0</v>
          </cell>
          <cell r="T550">
            <v>11.664121212121213</v>
          </cell>
          <cell r="V550" t="str">
            <v xml:space="preserve"> </v>
          </cell>
          <cell r="W550" t="str">
            <v xml:space="preserve"> </v>
          </cell>
          <cell r="X550">
            <v>1</v>
          </cell>
          <cell r="Y550">
            <v>1</v>
          </cell>
          <cell r="Z550">
            <v>1</v>
          </cell>
          <cell r="AJ550">
            <v>3</v>
          </cell>
          <cell r="AL550">
            <v>0</v>
          </cell>
        </row>
        <row r="551">
          <cell r="A551">
            <v>550</v>
          </cell>
          <cell r="B551" t="str">
            <v>Dallan</v>
          </cell>
          <cell r="C551" t="str">
            <v>Trasversale-839</v>
          </cell>
          <cell r="D551" t="str">
            <v>L4/L3/L1</v>
          </cell>
          <cell r="E551" t="str">
            <v>In sviluppo</v>
          </cell>
          <cell r="F551">
            <v>2003</v>
          </cell>
          <cell r="G551" t="str">
            <v>550032S</v>
          </cell>
          <cell r="H551" t="str">
            <v>LSV</v>
          </cell>
          <cell r="I551" t="str">
            <v>A</v>
          </cell>
          <cell r="J551" t="str">
            <v>A</v>
          </cell>
          <cell r="K551">
            <v>118800</v>
          </cell>
          <cell r="L551" t="str">
            <v>2002-03</v>
          </cell>
          <cell r="P551">
            <v>330</v>
          </cell>
          <cell r="Q551">
            <v>0</v>
          </cell>
          <cell r="R551">
            <v>0.2</v>
          </cell>
          <cell r="S551">
            <v>0</v>
          </cell>
          <cell r="T551">
            <v>9.32</v>
          </cell>
          <cell r="V551" t="str">
            <v xml:space="preserve"> </v>
          </cell>
          <cell r="W551" t="str">
            <v xml:space="preserve"> </v>
          </cell>
          <cell r="X551">
            <v>1</v>
          </cell>
          <cell r="Y551">
            <v>1</v>
          </cell>
          <cell r="Z551">
            <v>1</v>
          </cell>
          <cell r="AJ551">
            <v>3</v>
          </cell>
          <cell r="AL551">
            <v>0</v>
          </cell>
        </row>
        <row r="552">
          <cell r="A552">
            <v>551</v>
          </cell>
          <cell r="B552" t="str">
            <v>Dallan</v>
          </cell>
          <cell r="C552" t="str">
            <v>Trasversale-839</v>
          </cell>
          <cell r="D552" t="str">
            <v>L4/L3/L1</v>
          </cell>
          <cell r="E552" t="str">
            <v>In sviluppo</v>
          </cell>
          <cell r="F552">
            <v>2003</v>
          </cell>
          <cell r="G552" t="str">
            <v>550032S</v>
          </cell>
          <cell r="H552" t="str">
            <v>Migliorie con proventi</v>
          </cell>
          <cell r="I552" t="str">
            <v>A</v>
          </cell>
          <cell r="J552" t="str">
            <v>A</v>
          </cell>
          <cell r="K552">
            <v>118800</v>
          </cell>
          <cell r="L552" t="str">
            <v>2002-03</v>
          </cell>
          <cell r="N552">
            <v>2640</v>
          </cell>
          <cell r="Q552">
            <v>1.6</v>
          </cell>
          <cell r="R552">
            <v>0</v>
          </cell>
          <cell r="S552">
            <v>74.56</v>
          </cell>
          <cell r="T552">
            <v>0</v>
          </cell>
          <cell r="U552" t="str">
            <v>TBD</v>
          </cell>
          <cell r="V552" t="str">
            <v xml:space="preserve"> </v>
          </cell>
          <cell r="W552" t="str">
            <v xml:space="preserve"> </v>
          </cell>
          <cell r="X552">
            <v>1</v>
          </cell>
          <cell r="Y552">
            <v>1</v>
          </cell>
          <cell r="Z552">
            <v>1</v>
          </cell>
          <cell r="AJ552">
            <v>3</v>
          </cell>
          <cell r="AK552">
            <v>155</v>
          </cell>
          <cell r="AL552">
            <v>0</v>
          </cell>
          <cell r="AQ552" t="str">
            <v>SI</v>
          </cell>
          <cell r="AR552">
            <v>265</v>
          </cell>
        </row>
        <row r="553">
          <cell r="A553">
            <v>552</v>
          </cell>
          <cell r="B553" t="str">
            <v>Dallan</v>
          </cell>
          <cell r="C553" t="str">
            <v>Trasversale-166</v>
          </cell>
          <cell r="D553" t="str">
            <v>L4</v>
          </cell>
          <cell r="E553" t="str">
            <v>In sviluppo</v>
          </cell>
          <cell r="F553">
            <v>2003</v>
          </cell>
          <cell r="G553" t="str">
            <v>550033S</v>
          </cell>
          <cell r="H553" t="str">
            <v>mantenimento HW</v>
          </cell>
          <cell r="I553" t="str">
            <v>A</v>
          </cell>
          <cell r="J553" t="str">
            <v>A</v>
          </cell>
          <cell r="K553">
            <v>118800</v>
          </cell>
          <cell r="L553" t="str">
            <v>2002-03</v>
          </cell>
          <cell r="N553">
            <v>264</v>
          </cell>
          <cell r="Q553">
            <v>0.16</v>
          </cell>
          <cell r="R553">
            <v>0</v>
          </cell>
          <cell r="S553">
            <v>7.4560000000000004</v>
          </cell>
          <cell r="T553">
            <v>0</v>
          </cell>
          <cell r="V553" t="str">
            <v xml:space="preserve"> </v>
          </cell>
          <cell r="W553" t="str">
            <v xml:space="preserve"> </v>
          </cell>
          <cell r="X553">
            <v>1</v>
          </cell>
          <cell r="Y553">
            <v>1</v>
          </cell>
          <cell r="Z553">
            <v>1</v>
          </cell>
          <cell r="AJ553">
            <v>3</v>
          </cell>
          <cell r="AL553">
            <v>0</v>
          </cell>
        </row>
        <row r="554">
          <cell r="A554">
            <v>553</v>
          </cell>
          <cell r="B554" t="str">
            <v>Dallan</v>
          </cell>
          <cell r="C554" t="str">
            <v>Trasversale-166</v>
          </cell>
          <cell r="D554" t="str">
            <v>L4</v>
          </cell>
          <cell r="E554" t="str">
            <v>In sviluppo</v>
          </cell>
          <cell r="F554">
            <v>2003</v>
          </cell>
          <cell r="G554" t="str">
            <v>550033S</v>
          </cell>
          <cell r="H554" t="str">
            <v>mantenimento MECA/OTTICA</v>
          </cell>
          <cell r="I554" t="str">
            <v>A</v>
          </cell>
          <cell r="J554" t="str">
            <v>A</v>
          </cell>
          <cell r="K554">
            <v>118800</v>
          </cell>
          <cell r="L554" t="str">
            <v>2002-03</v>
          </cell>
          <cell r="N554">
            <v>330</v>
          </cell>
          <cell r="Q554">
            <v>0.2</v>
          </cell>
          <cell r="R554">
            <v>0</v>
          </cell>
          <cell r="S554">
            <v>9.32</v>
          </cell>
          <cell r="T554">
            <v>0</v>
          </cell>
          <cell r="V554" t="str">
            <v xml:space="preserve"> </v>
          </cell>
          <cell r="W554" t="str">
            <v xml:space="preserve"> </v>
          </cell>
          <cell r="X554">
            <v>1</v>
          </cell>
          <cell r="Y554">
            <v>1</v>
          </cell>
          <cell r="Z554">
            <v>1</v>
          </cell>
          <cell r="AJ554">
            <v>3</v>
          </cell>
          <cell r="AL554">
            <v>0</v>
          </cell>
        </row>
        <row r="555">
          <cell r="A555">
            <v>554</v>
          </cell>
          <cell r="B555" t="str">
            <v>Dallan</v>
          </cell>
          <cell r="C555" t="str">
            <v>Trasversale-166</v>
          </cell>
          <cell r="D555" t="str">
            <v>L4</v>
          </cell>
          <cell r="E555" t="str">
            <v>In sviluppo</v>
          </cell>
          <cell r="F555">
            <v>2003</v>
          </cell>
          <cell r="G555" t="str">
            <v>550033S</v>
          </cell>
          <cell r="H555" t="str">
            <v>testing</v>
          </cell>
          <cell r="I555" t="str">
            <v>A</v>
          </cell>
          <cell r="J555" t="str">
            <v>A</v>
          </cell>
          <cell r="K555">
            <v>118800</v>
          </cell>
          <cell r="L555" t="str">
            <v>2002-03</v>
          </cell>
          <cell r="P555">
            <v>413</v>
          </cell>
          <cell r="Q555">
            <v>0</v>
          </cell>
          <cell r="R555">
            <v>0.2503030303030303</v>
          </cell>
          <cell r="S555">
            <v>0</v>
          </cell>
          <cell r="T555">
            <v>11.664121212121213</v>
          </cell>
          <cell r="V555" t="str">
            <v xml:space="preserve"> </v>
          </cell>
          <cell r="W555" t="str">
            <v xml:space="preserve"> </v>
          </cell>
          <cell r="X555">
            <v>1</v>
          </cell>
          <cell r="Y555">
            <v>1</v>
          </cell>
          <cell r="Z555">
            <v>1</v>
          </cell>
          <cell r="AJ555">
            <v>3</v>
          </cell>
          <cell r="AL555">
            <v>0</v>
          </cell>
        </row>
        <row r="556">
          <cell r="A556">
            <v>555</v>
          </cell>
          <cell r="B556" t="str">
            <v>Dallan</v>
          </cell>
          <cell r="C556" t="str">
            <v>Trasversale-166</v>
          </cell>
          <cell r="D556" t="str">
            <v>L4</v>
          </cell>
          <cell r="E556" t="str">
            <v>In sviluppo</v>
          </cell>
          <cell r="F556">
            <v>2003</v>
          </cell>
          <cell r="G556" t="str">
            <v>550033S</v>
          </cell>
          <cell r="H556" t="str">
            <v>LSV</v>
          </cell>
          <cell r="I556" t="str">
            <v>A</v>
          </cell>
          <cell r="J556" t="str">
            <v>A</v>
          </cell>
          <cell r="K556">
            <v>118800</v>
          </cell>
          <cell r="L556" t="str">
            <v>2002-03</v>
          </cell>
          <cell r="P556">
            <v>330</v>
          </cell>
          <cell r="Q556">
            <v>0</v>
          </cell>
          <cell r="R556">
            <v>0.2</v>
          </cell>
          <cell r="S556">
            <v>0</v>
          </cell>
          <cell r="T556">
            <v>9.32</v>
          </cell>
          <cell r="V556" t="str">
            <v xml:space="preserve"> </v>
          </cell>
          <cell r="W556" t="str">
            <v xml:space="preserve"> </v>
          </cell>
          <cell r="X556">
            <v>1</v>
          </cell>
          <cell r="Y556">
            <v>1</v>
          </cell>
          <cell r="Z556">
            <v>1</v>
          </cell>
          <cell r="AJ556">
            <v>3</v>
          </cell>
          <cell r="AL556">
            <v>0</v>
          </cell>
        </row>
        <row r="557">
          <cell r="A557">
            <v>556</v>
          </cell>
          <cell r="B557" t="str">
            <v>Dallan</v>
          </cell>
          <cell r="C557" t="str">
            <v>Trasversale-166</v>
          </cell>
          <cell r="D557" t="str">
            <v>L4</v>
          </cell>
          <cell r="E557" t="str">
            <v>In sviluppo</v>
          </cell>
          <cell r="F557">
            <v>2003</v>
          </cell>
          <cell r="G557" t="str">
            <v>550033S</v>
          </cell>
          <cell r="H557" t="str">
            <v>Migliorie con proventi</v>
          </cell>
          <cell r="I557" t="str">
            <v>A</v>
          </cell>
          <cell r="J557" t="str">
            <v>A</v>
          </cell>
          <cell r="K557">
            <v>118800</v>
          </cell>
          <cell r="L557" t="str">
            <v>2002-03</v>
          </cell>
          <cell r="N557">
            <v>2640</v>
          </cell>
          <cell r="Q557">
            <v>1.6</v>
          </cell>
          <cell r="R557">
            <v>0</v>
          </cell>
          <cell r="S557">
            <v>74.56</v>
          </cell>
          <cell r="T557">
            <v>0</v>
          </cell>
          <cell r="U557" t="str">
            <v>TBD</v>
          </cell>
          <cell r="V557" t="str">
            <v xml:space="preserve"> </v>
          </cell>
          <cell r="W557" t="str">
            <v xml:space="preserve"> </v>
          </cell>
          <cell r="X557">
            <v>1</v>
          </cell>
          <cell r="Y557">
            <v>1</v>
          </cell>
          <cell r="Z557">
            <v>1</v>
          </cell>
          <cell r="AJ557">
            <v>3</v>
          </cell>
          <cell r="AK557">
            <v>155</v>
          </cell>
          <cell r="AL557">
            <v>0</v>
          </cell>
          <cell r="AQ557" t="str">
            <v>SI</v>
          </cell>
          <cell r="AR557">
            <v>265</v>
          </cell>
        </row>
        <row r="558">
          <cell r="A558">
            <v>557</v>
          </cell>
          <cell r="B558" t="str">
            <v>Dallan</v>
          </cell>
          <cell r="C558" t="str">
            <v>Trasversale-843</v>
          </cell>
          <cell r="D558" t="str">
            <v>L4/L3/L2/L1</v>
          </cell>
          <cell r="E558" t="str">
            <v>In sviluppo</v>
          </cell>
          <cell r="F558">
            <v>2003</v>
          </cell>
          <cell r="G558" t="str">
            <v>501008S</v>
          </cell>
          <cell r="H558" t="str">
            <v>mantenimento HW</v>
          </cell>
          <cell r="I558" t="str">
            <v>A</v>
          </cell>
          <cell r="J558" t="str">
            <v>A</v>
          </cell>
          <cell r="K558">
            <v>118800</v>
          </cell>
          <cell r="L558" t="str">
            <v>2002-03</v>
          </cell>
          <cell r="N558">
            <v>264</v>
          </cell>
          <cell r="Q558">
            <v>0.16</v>
          </cell>
          <cell r="R558">
            <v>0</v>
          </cell>
          <cell r="S558">
            <v>7.4560000000000004</v>
          </cell>
          <cell r="T558">
            <v>0</v>
          </cell>
          <cell r="V558" t="str">
            <v xml:space="preserve"> </v>
          </cell>
          <cell r="W558" t="str">
            <v xml:space="preserve"> </v>
          </cell>
          <cell r="X558">
            <v>1</v>
          </cell>
          <cell r="Y558">
            <v>1</v>
          </cell>
          <cell r="Z558">
            <v>1</v>
          </cell>
          <cell r="AJ558">
            <v>3</v>
          </cell>
          <cell r="AL558">
            <v>0</v>
          </cell>
        </row>
        <row r="559">
          <cell r="A559">
            <v>558</v>
          </cell>
          <cell r="B559" t="str">
            <v>Dallan</v>
          </cell>
          <cell r="C559" t="str">
            <v>Trasversale-843</v>
          </cell>
          <cell r="D559" t="str">
            <v>L4/L3/L2/L1</v>
          </cell>
          <cell r="E559" t="str">
            <v>In sviluppo</v>
          </cell>
          <cell r="F559">
            <v>2003</v>
          </cell>
          <cell r="G559" t="str">
            <v>501008S</v>
          </cell>
          <cell r="H559" t="str">
            <v>mantenimento MECA/OTTICA</v>
          </cell>
          <cell r="I559" t="str">
            <v>A</v>
          </cell>
          <cell r="J559" t="str">
            <v>A</v>
          </cell>
          <cell r="K559">
            <v>118800</v>
          </cell>
          <cell r="L559" t="str">
            <v>2002-03</v>
          </cell>
          <cell r="N559">
            <v>330</v>
          </cell>
          <cell r="Q559">
            <v>0.2</v>
          </cell>
          <cell r="R559">
            <v>0</v>
          </cell>
          <cell r="S559">
            <v>9.32</v>
          </cell>
          <cell r="T559">
            <v>0</v>
          </cell>
          <cell r="V559" t="str">
            <v xml:space="preserve"> </v>
          </cell>
          <cell r="W559" t="str">
            <v xml:space="preserve"> </v>
          </cell>
          <cell r="X559">
            <v>1</v>
          </cell>
          <cell r="Y559">
            <v>1</v>
          </cell>
          <cell r="Z559">
            <v>1</v>
          </cell>
          <cell r="AJ559">
            <v>3</v>
          </cell>
          <cell r="AL559">
            <v>0</v>
          </cell>
        </row>
        <row r="560">
          <cell r="A560">
            <v>559</v>
          </cell>
          <cell r="B560" t="str">
            <v>Dallan</v>
          </cell>
          <cell r="C560" t="str">
            <v>Trasversale-843</v>
          </cell>
          <cell r="D560" t="str">
            <v>L4/L3/L2/L1</v>
          </cell>
          <cell r="E560" t="str">
            <v>In sviluppo</v>
          </cell>
          <cell r="F560">
            <v>2003</v>
          </cell>
          <cell r="G560" t="str">
            <v>501008S</v>
          </cell>
          <cell r="H560" t="str">
            <v>testing</v>
          </cell>
          <cell r="I560" t="str">
            <v>A</v>
          </cell>
          <cell r="J560" t="str">
            <v>A</v>
          </cell>
          <cell r="K560">
            <v>118800</v>
          </cell>
          <cell r="L560" t="str">
            <v>2002-03</v>
          </cell>
          <cell r="P560">
            <v>413</v>
          </cell>
          <cell r="Q560">
            <v>0</v>
          </cell>
          <cell r="R560">
            <v>0.2503030303030303</v>
          </cell>
          <cell r="S560">
            <v>0</v>
          </cell>
          <cell r="T560">
            <v>11.664121212121213</v>
          </cell>
          <cell r="V560" t="str">
            <v xml:space="preserve"> </v>
          </cell>
          <cell r="W560" t="str">
            <v xml:space="preserve"> </v>
          </cell>
          <cell r="X560">
            <v>1</v>
          </cell>
          <cell r="Y560">
            <v>1</v>
          </cell>
          <cell r="Z560">
            <v>1</v>
          </cell>
          <cell r="AJ560">
            <v>3</v>
          </cell>
          <cell r="AL560">
            <v>0</v>
          </cell>
        </row>
        <row r="561">
          <cell r="A561">
            <v>560</v>
          </cell>
          <cell r="B561" t="str">
            <v>Dallan</v>
          </cell>
          <cell r="C561" t="str">
            <v>Trasversale-843</v>
          </cell>
          <cell r="D561" t="str">
            <v>L4/L3/L2/L1</v>
          </cell>
          <cell r="E561" t="str">
            <v>In sviluppo</v>
          </cell>
          <cell r="F561">
            <v>2003</v>
          </cell>
          <cell r="G561" t="str">
            <v>501008S</v>
          </cell>
          <cell r="H561" t="str">
            <v>LSV</v>
          </cell>
          <cell r="I561" t="str">
            <v>A</v>
          </cell>
          <cell r="J561" t="str">
            <v>A</v>
          </cell>
          <cell r="K561">
            <v>118800</v>
          </cell>
          <cell r="L561" t="str">
            <v>2002-03</v>
          </cell>
          <cell r="P561">
            <v>330</v>
          </cell>
          <cell r="Q561">
            <v>0</v>
          </cell>
          <cell r="R561">
            <v>0.2</v>
          </cell>
          <cell r="S561">
            <v>0</v>
          </cell>
          <cell r="T561">
            <v>9.32</v>
          </cell>
          <cell r="V561" t="str">
            <v xml:space="preserve"> </v>
          </cell>
          <cell r="W561" t="str">
            <v xml:space="preserve"> </v>
          </cell>
          <cell r="X561">
            <v>1</v>
          </cell>
          <cell r="Y561">
            <v>1</v>
          </cell>
          <cell r="Z561">
            <v>1</v>
          </cell>
          <cell r="AJ561">
            <v>3</v>
          </cell>
          <cell r="AL561">
            <v>0</v>
          </cell>
        </row>
        <row r="562">
          <cell r="A562">
            <v>561</v>
          </cell>
          <cell r="B562" t="str">
            <v>Dallan</v>
          </cell>
          <cell r="C562" t="str">
            <v>Trasversale-843</v>
          </cell>
          <cell r="D562" t="str">
            <v>L4/L3/L2/L1</v>
          </cell>
          <cell r="E562" t="str">
            <v>In sviluppo</v>
          </cell>
          <cell r="F562">
            <v>2003</v>
          </cell>
          <cell r="G562" t="str">
            <v>501008S</v>
          </cell>
          <cell r="H562" t="str">
            <v>Migliorie con proventi</v>
          </cell>
          <cell r="I562" t="str">
            <v>A</v>
          </cell>
          <cell r="J562" t="str">
            <v>A</v>
          </cell>
          <cell r="K562">
            <v>118800</v>
          </cell>
          <cell r="L562" t="str">
            <v>2002-03</v>
          </cell>
          <cell r="N562">
            <v>2640</v>
          </cell>
          <cell r="Q562">
            <v>1.6</v>
          </cell>
          <cell r="R562">
            <v>0</v>
          </cell>
          <cell r="S562">
            <v>74.56</v>
          </cell>
          <cell r="T562">
            <v>0</v>
          </cell>
          <cell r="U562" t="str">
            <v>TBD</v>
          </cell>
          <cell r="V562" t="str">
            <v xml:space="preserve"> </v>
          </cell>
          <cell r="W562" t="str">
            <v xml:space="preserve"> </v>
          </cell>
          <cell r="X562">
            <v>1</v>
          </cell>
          <cell r="Y562">
            <v>1</v>
          </cell>
          <cell r="Z562">
            <v>1</v>
          </cell>
          <cell r="AJ562">
            <v>3</v>
          </cell>
          <cell r="AK562">
            <v>155</v>
          </cell>
          <cell r="AL562">
            <v>0</v>
          </cell>
          <cell r="AQ562" t="str">
            <v>SI</v>
          </cell>
          <cell r="AR562">
            <v>265</v>
          </cell>
        </row>
        <row r="563">
          <cell r="A563">
            <v>562</v>
          </cell>
          <cell r="B563" t="str">
            <v>Dallan</v>
          </cell>
          <cell r="C563" t="str">
            <v>Trasversale-169</v>
          </cell>
          <cell r="D563" t="str">
            <v>L4/L3/L2/L1</v>
          </cell>
          <cell r="E563" t="str">
            <v>In sviluppo</v>
          </cell>
          <cell r="F563">
            <v>2003</v>
          </cell>
          <cell r="G563" t="str">
            <v>550031S</v>
          </cell>
          <cell r="H563" t="str">
            <v>mantenimento HW</v>
          </cell>
          <cell r="I563" t="str">
            <v>A</v>
          </cell>
          <cell r="J563" t="str">
            <v>A</v>
          </cell>
          <cell r="K563">
            <v>118800</v>
          </cell>
          <cell r="L563" t="str">
            <v>2002-03</v>
          </cell>
          <cell r="N563">
            <v>264</v>
          </cell>
          <cell r="Q563">
            <v>0.16</v>
          </cell>
          <cell r="R563">
            <v>0</v>
          </cell>
          <cell r="S563">
            <v>7.4560000000000004</v>
          </cell>
          <cell r="T563">
            <v>0</v>
          </cell>
          <cell r="V563" t="str">
            <v xml:space="preserve"> </v>
          </cell>
          <cell r="W563" t="str">
            <v xml:space="preserve"> </v>
          </cell>
          <cell r="X563">
            <v>1</v>
          </cell>
          <cell r="Y563">
            <v>1</v>
          </cell>
          <cell r="Z563">
            <v>1</v>
          </cell>
          <cell r="AJ563">
            <v>3</v>
          </cell>
          <cell r="AL563">
            <v>0</v>
          </cell>
        </row>
        <row r="564">
          <cell r="A564">
            <v>563</v>
          </cell>
          <cell r="B564" t="str">
            <v>Dallan</v>
          </cell>
          <cell r="C564" t="str">
            <v>Trasversale-169</v>
          </cell>
          <cell r="D564" t="str">
            <v>L4/L3/L2/L1</v>
          </cell>
          <cell r="E564" t="str">
            <v>In sviluppo</v>
          </cell>
          <cell r="F564">
            <v>2003</v>
          </cell>
          <cell r="G564" t="str">
            <v>550031S</v>
          </cell>
          <cell r="H564" t="str">
            <v>mantenimento MECA/OTTICA</v>
          </cell>
          <cell r="I564" t="str">
            <v>A</v>
          </cell>
          <cell r="J564" t="str">
            <v>A</v>
          </cell>
          <cell r="K564">
            <v>118800</v>
          </cell>
          <cell r="L564" t="str">
            <v>2002-03</v>
          </cell>
          <cell r="N564">
            <v>330</v>
          </cell>
          <cell r="Q564">
            <v>0.2</v>
          </cell>
          <cell r="R564">
            <v>0</v>
          </cell>
          <cell r="S564">
            <v>9.32</v>
          </cell>
          <cell r="T564">
            <v>0</v>
          </cell>
          <cell r="V564" t="str">
            <v xml:space="preserve"> </v>
          </cell>
          <cell r="W564" t="str">
            <v xml:space="preserve"> </v>
          </cell>
          <cell r="X564">
            <v>1</v>
          </cell>
          <cell r="Y564">
            <v>1</v>
          </cell>
          <cell r="Z564">
            <v>1</v>
          </cell>
          <cell r="AJ564">
            <v>3</v>
          </cell>
          <cell r="AL564">
            <v>0</v>
          </cell>
        </row>
        <row r="565">
          <cell r="A565">
            <v>564</v>
          </cell>
          <cell r="B565" t="str">
            <v>Dallan</v>
          </cell>
          <cell r="C565" t="str">
            <v>Trasversale-169</v>
          </cell>
          <cell r="D565" t="str">
            <v>L4/L3/L2/L1</v>
          </cell>
          <cell r="E565" t="str">
            <v>In sviluppo</v>
          </cell>
          <cell r="F565">
            <v>2003</v>
          </cell>
          <cell r="G565" t="str">
            <v>550031S</v>
          </cell>
          <cell r="H565" t="str">
            <v>testing</v>
          </cell>
          <cell r="I565" t="str">
            <v>A</v>
          </cell>
          <cell r="J565" t="str">
            <v>A</v>
          </cell>
          <cell r="K565">
            <v>118800</v>
          </cell>
          <cell r="L565" t="str">
            <v>2002-03</v>
          </cell>
          <cell r="P565">
            <v>413</v>
          </cell>
          <cell r="Q565">
            <v>0</v>
          </cell>
          <cell r="R565">
            <v>0.2503030303030303</v>
          </cell>
          <cell r="S565">
            <v>0</v>
          </cell>
          <cell r="T565">
            <v>11.664121212121213</v>
          </cell>
          <cell r="V565" t="str">
            <v xml:space="preserve"> </v>
          </cell>
          <cell r="W565" t="str">
            <v xml:space="preserve"> </v>
          </cell>
          <cell r="X565">
            <v>1</v>
          </cell>
          <cell r="Y565">
            <v>1</v>
          </cell>
          <cell r="Z565">
            <v>1</v>
          </cell>
          <cell r="AJ565">
            <v>3</v>
          </cell>
          <cell r="AL565">
            <v>0</v>
          </cell>
        </row>
        <row r="566">
          <cell r="A566">
            <v>565</v>
          </cell>
          <cell r="B566" t="str">
            <v>Dallan</v>
          </cell>
          <cell r="C566" t="str">
            <v>Trasversale-169</v>
          </cell>
          <cell r="D566" t="str">
            <v>L4/L3/L2/L1</v>
          </cell>
          <cell r="E566" t="str">
            <v>In sviluppo</v>
          </cell>
          <cell r="F566">
            <v>2003</v>
          </cell>
          <cell r="G566" t="str">
            <v>550031S</v>
          </cell>
          <cell r="H566" t="str">
            <v>LSV</v>
          </cell>
          <cell r="I566" t="str">
            <v>A</v>
          </cell>
          <cell r="J566" t="str">
            <v>A</v>
          </cell>
          <cell r="K566">
            <v>118800</v>
          </cell>
          <cell r="L566" t="str">
            <v>2002-03</v>
          </cell>
          <cell r="P566">
            <v>330</v>
          </cell>
          <cell r="Q566">
            <v>0</v>
          </cell>
          <cell r="R566">
            <v>0.2</v>
          </cell>
          <cell r="S566">
            <v>0</v>
          </cell>
          <cell r="T566">
            <v>9.32</v>
          </cell>
          <cell r="V566" t="str">
            <v xml:space="preserve"> </v>
          </cell>
          <cell r="W566" t="str">
            <v xml:space="preserve"> </v>
          </cell>
          <cell r="X566">
            <v>1</v>
          </cell>
          <cell r="Y566">
            <v>1</v>
          </cell>
          <cell r="Z566">
            <v>1</v>
          </cell>
          <cell r="AJ566">
            <v>3</v>
          </cell>
          <cell r="AL566">
            <v>0</v>
          </cell>
        </row>
        <row r="567">
          <cell r="A567">
            <v>566</v>
          </cell>
          <cell r="B567" t="str">
            <v>Dallan</v>
          </cell>
          <cell r="C567" t="str">
            <v>Trasversale-BMPV</v>
          </cell>
          <cell r="D567" t="str">
            <v>L4/L3/L2/L1</v>
          </cell>
          <cell r="E567" t="str">
            <v>In sviluppo</v>
          </cell>
          <cell r="F567">
            <v>2003</v>
          </cell>
          <cell r="G567" t="str">
            <v>550060S</v>
          </cell>
          <cell r="H567" t="str">
            <v>mantenimento HW</v>
          </cell>
          <cell r="I567" t="str">
            <v>A</v>
          </cell>
          <cell r="J567" t="str">
            <v>A</v>
          </cell>
          <cell r="K567">
            <v>118800</v>
          </cell>
          <cell r="L567" t="str">
            <v>2002-03</v>
          </cell>
          <cell r="N567">
            <v>264</v>
          </cell>
          <cell r="Q567">
            <v>0.16</v>
          </cell>
          <cell r="R567">
            <v>0</v>
          </cell>
          <cell r="S567">
            <v>7.4560000000000004</v>
          </cell>
          <cell r="T567">
            <v>0</v>
          </cell>
          <cell r="V567" t="str">
            <v xml:space="preserve"> </v>
          </cell>
          <cell r="W567" t="str">
            <v xml:space="preserve"> </v>
          </cell>
          <cell r="X567">
            <v>1</v>
          </cell>
          <cell r="Y567">
            <v>1</v>
          </cell>
          <cell r="Z567">
            <v>1</v>
          </cell>
          <cell r="AJ567">
            <v>3</v>
          </cell>
          <cell r="AL567">
            <v>0</v>
          </cell>
        </row>
        <row r="568">
          <cell r="A568">
            <v>567</v>
          </cell>
          <cell r="B568" t="str">
            <v>Dallan</v>
          </cell>
          <cell r="C568" t="str">
            <v>Trasversale-BMPV</v>
          </cell>
          <cell r="D568" t="str">
            <v>L4/L3/L2/L1</v>
          </cell>
          <cell r="E568" t="str">
            <v>In sviluppo</v>
          </cell>
          <cell r="F568">
            <v>2003</v>
          </cell>
          <cell r="G568" t="str">
            <v>550060S</v>
          </cell>
          <cell r="H568" t="str">
            <v>mantenimento MECA/OTTICA</v>
          </cell>
          <cell r="I568" t="str">
            <v>A</v>
          </cell>
          <cell r="J568" t="str">
            <v>A</v>
          </cell>
          <cell r="K568">
            <v>118800</v>
          </cell>
          <cell r="L568" t="str">
            <v>2002-03</v>
          </cell>
          <cell r="N568">
            <v>330</v>
          </cell>
          <cell r="Q568">
            <v>0.2</v>
          </cell>
          <cell r="R568">
            <v>0</v>
          </cell>
          <cell r="S568">
            <v>9.32</v>
          </cell>
          <cell r="T568">
            <v>0</v>
          </cell>
          <cell r="V568" t="str">
            <v xml:space="preserve"> </v>
          </cell>
          <cell r="W568" t="str">
            <v xml:space="preserve"> </v>
          </cell>
          <cell r="X568">
            <v>1</v>
          </cell>
          <cell r="Y568">
            <v>1</v>
          </cell>
          <cell r="Z568">
            <v>1</v>
          </cell>
          <cell r="AJ568">
            <v>3</v>
          </cell>
          <cell r="AL568">
            <v>0</v>
          </cell>
        </row>
        <row r="569">
          <cell r="A569">
            <v>568</v>
          </cell>
          <cell r="B569" t="str">
            <v>Dallan</v>
          </cell>
          <cell r="C569" t="str">
            <v>Trasversale-BMPV</v>
          </cell>
          <cell r="D569" t="str">
            <v>L4/L3/L2/L1</v>
          </cell>
          <cell r="E569" t="str">
            <v>In sviluppo</v>
          </cell>
          <cell r="F569">
            <v>2003</v>
          </cell>
          <cell r="G569" t="str">
            <v>550060S</v>
          </cell>
          <cell r="H569" t="str">
            <v>testing</v>
          </cell>
          <cell r="I569" t="str">
            <v>A</v>
          </cell>
          <cell r="J569" t="str">
            <v>A</v>
          </cell>
          <cell r="K569">
            <v>118800</v>
          </cell>
          <cell r="L569" t="str">
            <v>2002-03</v>
          </cell>
          <cell r="P569">
            <v>413</v>
          </cell>
          <cell r="Q569">
            <v>0</v>
          </cell>
          <cell r="R569">
            <v>0.2503030303030303</v>
          </cell>
          <cell r="S569">
            <v>0</v>
          </cell>
          <cell r="T569">
            <v>11.664121212121213</v>
          </cell>
          <cell r="V569" t="str">
            <v xml:space="preserve"> </v>
          </cell>
          <cell r="W569" t="str">
            <v xml:space="preserve"> </v>
          </cell>
          <cell r="X569">
            <v>1</v>
          </cell>
          <cell r="Y569">
            <v>1</v>
          </cell>
          <cell r="Z569">
            <v>1</v>
          </cell>
          <cell r="AJ569">
            <v>3</v>
          </cell>
          <cell r="AL569">
            <v>0</v>
          </cell>
        </row>
        <row r="570">
          <cell r="A570">
            <v>569</v>
          </cell>
          <cell r="B570" t="str">
            <v>Dallan</v>
          </cell>
          <cell r="C570" t="str">
            <v>Trasversale-BMPV</v>
          </cell>
          <cell r="D570" t="str">
            <v>L4/L3/L2/L1</v>
          </cell>
          <cell r="E570" t="str">
            <v>In sviluppo</v>
          </cell>
          <cell r="F570">
            <v>2003</v>
          </cell>
          <cell r="G570" t="str">
            <v>550060S</v>
          </cell>
          <cell r="H570" t="str">
            <v>LSV</v>
          </cell>
          <cell r="I570" t="str">
            <v>A</v>
          </cell>
          <cell r="J570" t="str">
            <v>A</v>
          </cell>
          <cell r="K570">
            <v>118800</v>
          </cell>
          <cell r="L570" t="str">
            <v>2002-03</v>
          </cell>
          <cell r="P570">
            <v>330</v>
          </cell>
          <cell r="Q570">
            <v>0</v>
          </cell>
          <cell r="R570">
            <v>0.2</v>
          </cell>
          <cell r="S570">
            <v>0</v>
          </cell>
          <cell r="T570">
            <v>9.32</v>
          </cell>
          <cell r="V570" t="str">
            <v xml:space="preserve"> </v>
          </cell>
          <cell r="W570" t="str">
            <v xml:space="preserve"> </v>
          </cell>
          <cell r="X570">
            <v>1</v>
          </cell>
          <cell r="Y570">
            <v>1</v>
          </cell>
          <cell r="Z570">
            <v>1</v>
          </cell>
          <cell r="AJ570">
            <v>3</v>
          </cell>
          <cell r="AL570">
            <v>0</v>
          </cell>
        </row>
        <row r="571">
          <cell r="A571">
            <v>570</v>
          </cell>
          <cell r="B571" t="str">
            <v>Dallan</v>
          </cell>
          <cell r="C571" t="str">
            <v>Maserati</v>
          </cell>
          <cell r="D571" t="str">
            <v>L4</v>
          </cell>
          <cell r="E571" t="str">
            <v>On-going</v>
          </cell>
          <cell r="F571">
            <v>2003</v>
          </cell>
          <cell r="G571" t="str">
            <v>501619S</v>
          </cell>
          <cell r="H571" t="str">
            <v>Migliorie con proventi</v>
          </cell>
          <cell r="I571" t="str">
            <v>A</v>
          </cell>
          <cell r="J571" t="str">
            <v>A</v>
          </cell>
          <cell r="K571">
            <v>118800</v>
          </cell>
          <cell r="L571" t="str">
            <v>2002-03</v>
          </cell>
          <cell r="N571">
            <v>2640</v>
          </cell>
          <cell r="Q571">
            <v>1.6</v>
          </cell>
          <cell r="R571">
            <v>0</v>
          </cell>
          <cell r="S571">
            <v>74.56</v>
          </cell>
          <cell r="T571">
            <v>0</v>
          </cell>
          <cell r="U571" t="str">
            <v>TBD</v>
          </cell>
          <cell r="V571" t="str">
            <v xml:space="preserve"> </v>
          </cell>
          <cell r="W571" t="str">
            <v xml:space="preserve"> </v>
          </cell>
          <cell r="X571">
            <v>1</v>
          </cell>
          <cell r="Y571">
            <v>1</v>
          </cell>
          <cell r="Z571">
            <v>1</v>
          </cell>
          <cell r="AJ571">
            <v>3</v>
          </cell>
          <cell r="AK571">
            <v>155</v>
          </cell>
          <cell r="AL571">
            <v>0</v>
          </cell>
          <cell r="AQ571" t="str">
            <v>SI</v>
          </cell>
          <cell r="AR571">
            <v>265</v>
          </cell>
        </row>
        <row r="572">
          <cell r="A572">
            <v>571</v>
          </cell>
          <cell r="B572" t="str">
            <v>Dallan</v>
          </cell>
          <cell r="C572" t="str">
            <v>Trasversale-169</v>
          </cell>
          <cell r="D572" t="str">
            <v>L4</v>
          </cell>
          <cell r="E572" t="str">
            <v>In sviluppo</v>
          </cell>
          <cell r="F572">
            <v>2003</v>
          </cell>
          <cell r="G572" t="str">
            <v>550031S</v>
          </cell>
          <cell r="H572" t="str">
            <v>mantenimento MMI L4</v>
          </cell>
          <cell r="I572" t="str">
            <v>A</v>
          </cell>
          <cell r="J572" t="str">
            <v>A</v>
          </cell>
          <cell r="K572">
            <v>118800</v>
          </cell>
          <cell r="L572" t="str">
            <v>2002-03</v>
          </cell>
          <cell r="N572">
            <v>660</v>
          </cell>
          <cell r="Q572">
            <v>0.4</v>
          </cell>
          <cell r="R572">
            <v>0</v>
          </cell>
          <cell r="S572">
            <v>18.64</v>
          </cell>
          <cell r="T572">
            <v>0</v>
          </cell>
          <cell r="U572" t="str">
            <v>WIPRO</v>
          </cell>
          <cell r="V572" t="str">
            <v xml:space="preserve"> </v>
          </cell>
          <cell r="W572" t="str">
            <v xml:space="preserve"> </v>
          </cell>
          <cell r="X572">
            <v>1</v>
          </cell>
          <cell r="Y572">
            <v>1</v>
          </cell>
          <cell r="Z572">
            <v>1</v>
          </cell>
          <cell r="AJ572">
            <v>3</v>
          </cell>
          <cell r="AK572">
            <v>60</v>
          </cell>
          <cell r="AL572">
            <v>0</v>
          </cell>
        </row>
        <row r="573">
          <cell r="A573">
            <v>572</v>
          </cell>
          <cell r="B573" t="str">
            <v>Dallan</v>
          </cell>
          <cell r="C573" t="str">
            <v>Trasversale-BMPV</v>
          </cell>
          <cell r="D573" t="str">
            <v>L3</v>
          </cell>
          <cell r="E573" t="str">
            <v>In sviluppo</v>
          </cell>
          <cell r="F573">
            <v>2003</v>
          </cell>
          <cell r="G573" t="str">
            <v>550060S</v>
          </cell>
          <cell r="H573" t="str">
            <v>mantenimento MMI L3</v>
          </cell>
          <cell r="I573" t="str">
            <v>A</v>
          </cell>
          <cell r="J573" t="str">
            <v>A</v>
          </cell>
          <cell r="K573">
            <v>118800</v>
          </cell>
          <cell r="L573" t="str">
            <v>2002-03</v>
          </cell>
          <cell r="M573" t="str">
            <v xml:space="preserve"> </v>
          </cell>
          <cell r="N573">
            <v>660</v>
          </cell>
          <cell r="Q573">
            <v>0.4</v>
          </cell>
          <cell r="R573">
            <v>0</v>
          </cell>
          <cell r="S573">
            <v>18.64</v>
          </cell>
          <cell r="T573">
            <v>0</v>
          </cell>
          <cell r="U573" t="str">
            <v>WIPRO</v>
          </cell>
          <cell r="V573" t="str">
            <v xml:space="preserve"> </v>
          </cell>
          <cell r="W573" t="str">
            <v xml:space="preserve"> </v>
          </cell>
          <cell r="X573">
            <v>1</v>
          </cell>
          <cell r="Y573">
            <v>1</v>
          </cell>
          <cell r="Z573">
            <v>1</v>
          </cell>
          <cell r="AJ573">
            <v>3</v>
          </cell>
          <cell r="AK573">
            <v>60</v>
          </cell>
          <cell r="AL573">
            <v>0</v>
          </cell>
        </row>
        <row r="574">
          <cell r="A574">
            <v>573</v>
          </cell>
          <cell r="B574" t="str">
            <v>Dallan</v>
          </cell>
          <cell r="C574" t="str">
            <v>Trasversale-CMPV</v>
          </cell>
          <cell r="D574" t="str">
            <v>L4/L3/L2/L1</v>
          </cell>
          <cell r="E574" t="str">
            <v>In sviluppo</v>
          </cell>
          <cell r="F574">
            <v>2003</v>
          </cell>
          <cell r="G574" t="str">
            <v>5yxxzS</v>
          </cell>
          <cell r="H574" t="str">
            <v>MMI Funzioni TTS, Telenav/Teled, Corridoio nav, Estensione VR</v>
          </cell>
          <cell r="I574" t="str">
            <v>B</v>
          </cell>
          <cell r="J574" t="str">
            <v>B</v>
          </cell>
          <cell r="K574">
            <v>26600</v>
          </cell>
          <cell r="L574">
            <v>2003</v>
          </cell>
          <cell r="M574" t="str">
            <v xml:space="preserve"> </v>
          </cell>
          <cell r="N574">
            <v>660</v>
          </cell>
          <cell r="Q574">
            <v>0.4</v>
          </cell>
          <cell r="R574">
            <v>0</v>
          </cell>
          <cell r="S574">
            <v>18.64</v>
          </cell>
          <cell r="T574">
            <v>0</v>
          </cell>
          <cell r="U574" t="str">
            <v>WIPRO</v>
          </cell>
          <cell r="V574" t="str">
            <v xml:space="preserve"> </v>
          </cell>
          <cell r="W574" t="str">
            <v xml:space="preserve"> </v>
          </cell>
          <cell r="X574">
            <v>1</v>
          </cell>
          <cell r="Y574">
            <v>1</v>
          </cell>
          <cell r="Z574">
            <v>1</v>
          </cell>
          <cell r="AJ574">
            <v>3</v>
          </cell>
          <cell r="AK574">
            <v>20</v>
          </cell>
          <cell r="AL574">
            <v>0</v>
          </cell>
        </row>
        <row r="575">
          <cell r="A575">
            <v>574</v>
          </cell>
          <cell r="B575" t="str">
            <v>Dallan</v>
          </cell>
          <cell r="C575" t="str">
            <v>Trasversale-CMPV</v>
          </cell>
          <cell r="D575" t="str">
            <v>L4/L3/L2/L1</v>
          </cell>
          <cell r="E575" t="str">
            <v>In sviluppo</v>
          </cell>
          <cell r="F575">
            <v>2003</v>
          </cell>
          <cell r="G575" t="str">
            <v>5yxxzS</v>
          </cell>
          <cell r="H575" t="str">
            <v>MP3 manutenzione S.O.</v>
          </cell>
          <cell r="I575" t="str">
            <v>A</v>
          </cell>
          <cell r="J575" t="str">
            <v>A</v>
          </cell>
          <cell r="K575">
            <v>118800</v>
          </cell>
          <cell r="L575" t="str">
            <v>2002-03</v>
          </cell>
          <cell r="M575" t="str">
            <v xml:space="preserve"> </v>
          </cell>
          <cell r="Q575">
            <v>0</v>
          </cell>
          <cell r="R575">
            <v>0</v>
          </cell>
          <cell r="S575">
            <v>0</v>
          </cell>
          <cell r="T575">
            <v>0</v>
          </cell>
          <cell r="U575" t="str">
            <v>WINDRIVER</v>
          </cell>
          <cell r="V575" t="str">
            <v xml:space="preserve"> </v>
          </cell>
          <cell r="W575" t="str">
            <v xml:space="preserve"> </v>
          </cell>
          <cell r="X575">
            <v>1</v>
          </cell>
          <cell r="Y575">
            <v>1</v>
          </cell>
          <cell r="Z575">
            <v>1</v>
          </cell>
          <cell r="AJ575">
            <v>3</v>
          </cell>
          <cell r="AK575">
            <v>20</v>
          </cell>
          <cell r="AL575">
            <v>0</v>
          </cell>
        </row>
        <row r="576">
          <cell r="A576">
            <v>575</v>
          </cell>
          <cell r="B576" t="str">
            <v>Dallan</v>
          </cell>
          <cell r="C576" t="str">
            <v>Trasversale-169</v>
          </cell>
          <cell r="D576" t="str">
            <v>L4</v>
          </cell>
          <cell r="E576" t="str">
            <v>In sviluppo</v>
          </cell>
          <cell r="F576">
            <v>2003</v>
          </cell>
          <cell r="G576" t="str">
            <v>550031S</v>
          </cell>
          <cell r="H576" t="str">
            <v>SW frontali x tutte le applicazioni L4</v>
          </cell>
          <cell r="I576" t="str">
            <v>A</v>
          </cell>
          <cell r="J576" t="str">
            <v>A</v>
          </cell>
          <cell r="K576">
            <v>118800</v>
          </cell>
          <cell r="L576" t="str">
            <v>2002-03</v>
          </cell>
          <cell r="M576" t="str">
            <v xml:space="preserve"> </v>
          </cell>
          <cell r="Q576">
            <v>0</v>
          </cell>
          <cell r="R576">
            <v>0</v>
          </cell>
          <cell r="S576">
            <v>0</v>
          </cell>
          <cell r="T576">
            <v>0</v>
          </cell>
          <cell r="U576" t="str">
            <v>ESDA</v>
          </cell>
          <cell r="V576" t="str">
            <v xml:space="preserve"> </v>
          </cell>
          <cell r="W576" t="str">
            <v xml:space="preserve"> </v>
          </cell>
          <cell r="X576">
            <v>1</v>
          </cell>
          <cell r="Y576">
            <v>1</v>
          </cell>
          <cell r="Z576">
            <v>1</v>
          </cell>
          <cell r="AJ576">
            <v>3</v>
          </cell>
          <cell r="AK576">
            <v>15</v>
          </cell>
          <cell r="AL576">
            <v>0</v>
          </cell>
        </row>
        <row r="577">
          <cell r="A577">
            <v>576</v>
          </cell>
          <cell r="B577" t="str">
            <v>Dallan</v>
          </cell>
          <cell r="C577" t="str">
            <v>Trasversale-BMPV</v>
          </cell>
          <cell r="D577" t="str">
            <v>L3</v>
          </cell>
          <cell r="E577" t="str">
            <v>In sviluppo</v>
          </cell>
          <cell r="F577">
            <v>2003</v>
          </cell>
          <cell r="G577" t="str">
            <v>550060S</v>
          </cell>
          <cell r="H577" t="str">
            <v>SW frontali x tutte le applicazioni L3</v>
          </cell>
          <cell r="I577" t="str">
            <v>A</v>
          </cell>
          <cell r="J577" t="str">
            <v>A</v>
          </cell>
          <cell r="K577">
            <v>118800</v>
          </cell>
          <cell r="L577" t="str">
            <v>2002-03</v>
          </cell>
          <cell r="M577" t="str">
            <v xml:space="preserve"> </v>
          </cell>
          <cell r="Q577">
            <v>0</v>
          </cell>
          <cell r="R577">
            <v>0</v>
          </cell>
          <cell r="S577">
            <v>0</v>
          </cell>
          <cell r="T577">
            <v>0</v>
          </cell>
          <cell r="U577" t="str">
            <v>ESDA</v>
          </cell>
          <cell r="V577" t="str">
            <v xml:space="preserve"> </v>
          </cell>
          <cell r="W577" t="str">
            <v xml:space="preserve"> </v>
          </cell>
          <cell r="X577">
            <v>1</v>
          </cell>
          <cell r="Y577">
            <v>1</v>
          </cell>
          <cell r="Z577">
            <v>1</v>
          </cell>
          <cell r="AJ577">
            <v>3</v>
          </cell>
          <cell r="AK577">
            <v>15</v>
          </cell>
          <cell r="AL577">
            <v>0</v>
          </cell>
        </row>
        <row r="578">
          <cell r="A578">
            <v>577</v>
          </cell>
          <cell r="B578" t="str">
            <v>Dallan</v>
          </cell>
          <cell r="C578" t="str">
            <v>Trasversale-CMPV</v>
          </cell>
          <cell r="D578" t="str">
            <v>L4/L3/L2/L1</v>
          </cell>
          <cell r="E578" t="str">
            <v>In sviluppo</v>
          </cell>
          <cell r="F578">
            <v>2003</v>
          </cell>
          <cell r="G578" t="str">
            <v>5yxxzS</v>
          </cell>
          <cell r="H578" t="str">
            <v>SW frontali x CMPV</v>
          </cell>
          <cell r="I578" t="str">
            <v>A</v>
          </cell>
          <cell r="J578" t="str">
            <v>A</v>
          </cell>
          <cell r="K578">
            <v>118800</v>
          </cell>
          <cell r="L578" t="str">
            <v>2002-03</v>
          </cell>
          <cell r="M578" t="str">
            <v xml:space="preserve"> </v>
          </cell>
          <cell r="Q578">
            <v>0</v>
          </cell>
          <cell r="R578">
            <v>0</v>
          </cell>
          <cell r="S578">
            <v>0</v>
          </cell>
          <cell r="T578">
            <v>0</v>
          </cell>
          <cell r="U578" t="str">
            <v>ESDA</v>
          </cell>
          <cell r="V578" t="str">
            <v xml:space="preserve"> </v>
          </cell>
          <cell r="W578" t="str">
            <v xml:space="preserve"> </v>
          </cell>
          <cell r="X578">
            <v>1</v>
          </cell>
          <cell r="Y578">
            <v>1</v>
          </cell>
          <cell r="Z578">
            <v>1</v>
          </cell>
          <cell r="AJ578">
            <v>3</v>
          </cell>
          <cell r="AK578">
            <v>30</v>
          </cell>
          <cell r="AL578">
            <v>0</v>
          </cell>
        </row>
        <row r="579">
          <cell r="A579">
            <v>578</v>
          </cell>
          <cell r="B579" t="str">
            <v>Dallan</v>
          </cell>
          <cell r="C579" t="str">
            <v>Trasversale-CMPV</v>
          </cell>
          <cell r="D579" t="str">
            <v>L4/L3/L2/L1</v>
          </cell>
          <cell r="E579" t="str">
            <v>In sviluppo</v>
          </cell>
          <cell r="F579">
            <v>2003</v>
          </cell>
          <cell r="G579" t="str">
            <v>5yxxzS</v>
          </cell>
          <cell r="H579" t="str">
            <v>Text to speech</v>
          </cell>
          <cell r="I579" t="str">
            <v>A</v>
          </cell>
          <cell r="J579" t="str">
            <v>A</v>
          </cell>
          <cell r="K579">
            <v>118800</v>
          </cell>
          <cell r="L579" t="str">
            <v>2002-03</v>
          </cell>
          <cell r="M579" t="str">
            <v xml:space="preserve"> </v>
          </cell>
          <cell r="Q579">
            <v>0</v>
          </cell>
          <cell r="R579">
            <v>0</v>
          </cell>
          <cell r="S579">
            <v>0</v>
          </cell>
          <cell r="T579">
            <v>0</v>
          </cell>
          <cell r="U579" t="str">
            <v>TBD</v>
          </cell>
          <cell r="V579" t="str">
            <v xml:space="preserve"> </v>
          </cell>
          <cell r="W579" t="str">
            <v xml:space="preserve"> </v>
          </cell>
          <cell r="X579">
            <v>1</v>
          </cell>
          <cell r="Y579">
            <v>1</v>
          </cell>
          <cell r="Z579">
            <v>1</v>
          </cell>
          <cell r="AJ579">
            <v>3</v>
          </cell>
          <cell r="AK579">
            <v>50</v>
          </cell>
          <cell r="AL579">
            <v>0</v>
          </cell>
        </row>
        <row r="580">
          <cell r="A580">
            <v>579</v>
          </cell>
          <cell r="B580" t="str">
            <v>Dallan</v>
          </cell>
          <cell r="C580" t="str">
            <v>Trasversale-CMPV</v>
          </cell>
          <cell r="D580" t="str">
            <v>L4/L3/L2/L1</v>
          </cell>
          <cell r="E580" t="str">
            <v>In sviluppo</v>
          </cell>
          <cell r="F580">
            <v>2003</v>
          </cell>
          <cell r="G580" t="str">
            <v>5yxxzS</v>
          </cell>
          <cell r="H580" t="str">
            <v>Estensione comandi vocali</v>
          </cell>
          <cell r="I580" t="str">
            <v>B</v>
          </cell>
          <cell r="J580" t="str">
            <v>B</v>
          </cell>
          <cell r="K580">
            <v>26600</v>
          </cell>
          <cell r="L580">
            <v>2003</v>
          </cell>
          <cell r="M580" t="str">
            <v xml:space="preserve"> </v>
          </cell>
          <cell r="Q580">
            <v>0</v>
          </cell>
          <cell r="R580">
            <v>0</v>
          </cell>
          <cell r="S580">
            <v>0</v>
          </cell>
          <cell r="T580">
            <v>0</v>
          </cell>
          <cell r="U580" t="str">
            <v>PHILIPS</v>
          </cell>
          <cell r="V580" t="str">
            <v xml:space="preserve"> </v>
          </cell>
          <cell r="W580" t="str">
            <v xml:space="preserve"> </v>
          </cell>
          <cell r="X580">
            <v>1</v>
          </cell>
          <cell r="Y580">
            <v>1</v>
          </cell>
          <cell r="Z580">
            <v>1</v>
          </cell>
          <cell r="AA580">
            <v>1</v>
          </cell>
          <cell r="AB580">
            <v>1</v>
          </cell>
          <cell r="AC580">
            <v>1</v>
          </cell>
          <cell r="AD580">
            <v>1</v>
          </cell>
          <cell r="AI580" t="str">
            <v xml:space="preserve"> </v>
          </cell>
          <cell r="AJ580">
            <v>7</v>
          </cell>
          <cell r="AK580">
            <v>100</v>
          </cell>
          <cell r="AL580">
            <v>0</v>
          </cell>
          <cell r="AQ580" t="str">
            <v>SI</v>
          </cell>
          <cell r="AR580">
            <v>100</v>
          </cell>
        </row>
        <row r="581">
          <cell r="A581">
            <v>580</v>
          </cell>
          <cell r="B581" t="str">
            <v>Dallan</v>
          </cell>
          <cell r="C581" t="str">
            <v>Trasversale-CMPV</v>
          </cell>
          <cell r="D581" t="str">
            <v>L4/L3/L2/L1</v>
          </cell>
          <cell r="E581" t="str">
            <v>In sviluppo</v>
          </cell>
          <cell r="F581">
            <v>2003</v>
          </cell>
          <cell r="G581" t="str">
            <v>5yxxzS</v>
          </cell>
          <cell r="H581" t="str">
            <v xml:space="preserve">Traduzioni, registrazione voci </v>
          </cell>
          <cell r="I581" t="str">
            <v>A</v>
          </cell>
          <cell r="J581" t="str">
            <v>A</v>
          </cell>
          <cell r="K581">
            <v>118800</v>
          </cell>
          <cell r="L581" t="str">
            <v>2002-03</v>
          </cell>
          <cell r="M581" t="str">
            <v xml:space="preserve"> </v>
          </cell>
          <cell r="Q581">
            <v>0</v>
          </cell>
          <cell r="R581">
            <v>0</v>
          </cell>
          <cell r="S581">
            <v>0</v>
          </cell>
          <cell r="T581">
            <v>0</v>
          </cell>
          <cell r="U581" t="str">
            <v>PENTENERO</v>
          </cell>
          <cell r="V581" t="str">
            <v xml:space="preserve"> </v>
          </cell>
          <cell r="W581" t="str">
            <v xml:space="preserve"> </v>
          </cell>
          <cell r="X581">
            <v>1</v>
          </cell>
          <cell r="Y581">
            <v>1</v>
          </cell>
          <cell r="Z581">
            <v>1</v>
          </cell>
          <cell r="AA581">
            <v>1</v>
          </cell>
          <cell r="AB581">
            <v>1</v>
          </cell>
          <cell r="AC581">
            <v>1</v>
          </cell>
          <cell r="AD581">
            <v>1</v>
          </cell>
          <cell r="AE581">
            <v>1</v>
          </cell>
          <cell r="AF581">
            <v>1</v>
          </cell>
          <cell r="AG581">
            <v>1</v>
          </cell>
          <cell r="AH581">
            <v>1</v>
          </cell>
          <cell r="AI581">
            <v>1</v>
          </cell>
          <cell r="AJ581">
            <v>12</v>
          </cell>
          <cell r="AK581">
            <v>30</v>
          </cell>
          <cell r="AL581">
            <v>0</v>
          </cell>
        </row>
        <row r="582">
          <cell r="A582">
            <v>581</v>
          </cell>
          <cell r="B582" t="str">
            <v>Dallan</v>
          </cell>
          <cell r="C582" t="str">
            <v>Trasversale-CMPV</v>
          </cell>
          <cell r="D582" t="str">
            <v>L4/L3/L2/L1</v>
          </cell>
          <cell r="E582" t="str">
            <v>In sviluppo</v>
          </cell>
          <cell r="F582">
            <v>2003</v>
          </cell>
          <cell r="G582" t="str">
            <v>5yxxzS</v>
          </cell>
          <cell r="H582" t="str">
            <v>migliorie e mantenimento G3 3AX</v>
          </cell>
          <cell r="I582" t="str">
            <v>A</v>
          </cell>
          <cell r="J582" t="str">
            <v>A</v>
          </cell>
          <cell r="K582">
            <v>118800</v>
          </cell>
          <cell r="L582" t="str">
            <v>2002-03</v>
          </cell>
          <cell r="M582" t="str">
            <v xml:space="preserve"> </v>
          </cell>
          <cell r="Q582">
            <v>0</v>
          </cell>
          <cell r="R582">
            <v>0</v>
          </cell>
          <cell r="S582">
            <v>0</v>
          </cell>
          <cell r="T582">
            <v>0</v>
          </cell>
          <cell r="U582" t="str">
            <v>CIAOLAB</v>
          </cell>
          <cell r="V582" t="str">
            <v xml:space="preserve"> </v>
          </cell>
          <cell r="W582" t="str">
            <v xml:space="preserve"> </v>
          </cell>
          <cell r="X582">
            <v>1</v>
          </cell>
          <cell r="Y582">
            <v>1</v>
          </cell>
          <cell r="Z582">
            <v>1</v>
          </cell>
          <cell r="AA582">
            <v>1</v>
          </cell>
          <cell r="AB582">
            <v>1</v>
          </cell>
          <cell r="AC582">
            <v>1</v>
          </cell>
          <cell r="AD582">
            <v>1</v>
          </cell>
          <cell r="AE582">
            <v>1</v>
          </cell>
          <cell r="AF582">
            <v>1</v>
          </cell>
          <cell r="AG582">
            <v>1</v>
          </cell>
          <cell r="AH582">
            <v>1</v>
          </cell>
          <cell r="AI582">
            <v>1</v>
          </cell>
          <cell r="AJ582">
            <v>12</v>
          </cell>
          <cell r="AK582">
            <v>100</v>
          </cell>
          <cell r="AL582">
            <v>0</v>
          </cell>
        </row>
        <row r="583">
          <cell r="A583">
            <v>582</v>
          </cell>
          <cell r="B583" t="str">
            <v>Dallan</v>
          </cell>
          <cell r="C583" t="str">
            <v>Trasversale-169</v>
          </cell>
          <cell r="D583" t="str">
            <v>L4/L3/L2/L1</v>
          </cell>
          <cell r="E583" t="str">
            <v>In sviluppo</v>
          </cell>
          <cell r="F583">
            <v>2003</v>
          </cell>
          <cell r="G583" t="str">
            <v>550031S</v>
          </cell>
          <cell r="H583" t="str">
            <v>Omologazioni FTA + laboratori</v>
          </cell>
          <cell r="I583" t="str">
            <v>A</v>
          </cell>
          <cell r="J583" t="str">
            <v>A</v>
          </cell>
          <cell r="K583">
            <v>118800</v>
          </cell>
          <cell r="L583" t="str">
            <v>2002-03</v>
          </cell>
          <cell r="M583" t="str">
            <v xml:space="preserve"> </v>
          </cell>
          <cell r="N583">
            <v>220</v>
          </cell>
          <cell r="Q583">
            <v>0.13333333333333333</v>
          </cell>
          <cell r="R583">
            <v>0</v>
          </cell>
          <cell r="S583">
            <v>6.2133333333333338</v>
          </cell>
          <cell r="T583">
            <v>0</v>
          </cell>
          <cell r="U583" t="str">
            <v>WAVECOM</v>
          </cell>
          <cell r="V583" t="str">
            <v xml:space="preserve"> </v>
          </cell>
          <cell r="W583" t="str">
            <v xml:space="preserve"> </v>
          </cell>
          <cell r="X583">
            <v>1</v>
          </cell>
          <cell r="Y583">
            <v>1</v>
          </cell>
          <cell r="Z583">
            <v>1</v>
          </cell>
          <cell r="AA583">
            <v>1</v>
          </cell>
          <cell r="AB583">
            <v>1</v>
          </cell>
          <cell r="AC583">
            <v>1</v>
          </cell>
          <cell r="AD583">
            <v>1</v>
          </cell>
          <cell r="AE583">
            <v>1</v>
          </cell>
          <cell r="AF583">
            <v>1</v>
          </cell>
          <cell r="AG583">
            <v>1</v>
          </cell>
          <cell r="AH583">
            <v>1</v>
          </cell>
          <cell r="AI583">
            <v>1</v>
          </cell>
          <cell r="AJ583">
            <v>12</v>
          </cell>
          <cell r="AK583">
            <v>15</v>
          </cell>
          <cell r="AL583">
            <v>0</v>
          </cell>
          <cell r="AW583">
            <v>2</v>
          </cell>
        </row>
        <row r="584">
          <cell r="A584">
            <v>583</v>
          </cell>
          <cell r="B584" t="str">
            <v>Dallan</v>
          </cell>
          <cell r="C584" t="str">
            <v>Trasversale-BMPV</v>
          </cell>
          <cell r="D584" t="str">
            <v>L4/L3/L2/L1</v>
          </cell>
          <cell r="E584" t="str">
            <v>In sviluppo</v>
          </cell>
          <cell r="F584">
            <v>2003</v>
          </cell>
          <cell r="G584" t="str">
            <v>550060S</v>
          </cell>
          <cell r="H584" t="str">
            <v>Omologazioni FTA + laboratori</v>
          </cell>
          <cell r="I584" t="str">
            <v>A</v>
          </cell>
          <cell r="J584" t="str">
            <v>A</v>
          </cell>
          <cell r="K584">
            <v>118800</v>
          </cell>
          <cell r="L584" t="str">
            <v>2002-03</v>
          </cell>
          <cell r="M584" t="str">
            <v xml:space="preserve"> </v>
          </cell>
          <cell r="N584">
            <v>220</v>
          </cell>
          <cell r="Q584">
            <v>0.13333333333333333</v>
          </cell>
          <cell r="R584">
            <v>0</v>
          </cell>
          <cell r="S584">
            <v>6.2133333333333338</v>
          </cell>
          <cell r="T584">
            <v>0</v>
          </cell>
          <cell r="U584" t="str">
            <v>WAVECOM</v>
          </cell>
          <cell r="V584" t="str">
            <v xml:space="preserve"> </v>
          </cell>
          <cell r="W584" t="str">
            <v xml:space="preserve"> </v>
          </cell>
          <cell r="X584">
            <v>1</v>
          </cell>
          <cell r="Y584">
            <v>1</v>
          </cell>
          <cell r="Z584">
            <v>1</v>
          </cell>
          <cell r="AA584">
            <v>1</v>
          </cell>
          <cell r="AB584">
            <v>1</v>
          </cell>
          <cell r="AC584">
            <v>1</v>
          </cell>
          <cell r="AD584">
            <v>1</v>
          </cell>
          <cell r="AE584">
            <v>1</v>
          </cell>
          <cell r="AF584">
            <v>1</v>
          </cell>
          <cell r="AG584">
            <v>1</v>
          </cell>
          <cell r="AH584">
            <v>1</v>
          </cell>
          <cell r="AI584">
            <v>1</v>
          </cell>
          <cell r="AJ584">
            <v>12</v>
          </cell>
          <cell r="AK584">
            <v>15</v>
          </cell>
          <cell r="AL584">
            <v>0</v>
          </cell>
          <cell r="AW584">
            <v>2</v>
          </cell>
        </row>
        <row r="585">
          <cell r="A585">
            <v>584</v>
          </cell>
          <cell r="B585" t="str">
            <v>Dallan</v>
          </cell>
          <cell r="C585" t="str">
            <v>Trasversale-CMPV</v>
          </cell>
          <cell r="D585" t="str">
            <v>L4/L3/L2/L1</v>
          </cell>
          <cell r="E585" t="str">
            <v>In sviluppo</v>
          </cell>
          <cell r="F585">
            <v>2003</v>
          </cell>
          <cell r="G585" t="str">
            <v>5yxxzS</v>
          </cell>
          <cell r="H585" t="str">
            <v>Omologazioni FTA + laboratori</v>
          </cell>
          <cell r="I585" t="str">
            <v>A</v>
          </cell>
          <cell r="J585" t="str">
            <v>A</v>
          </cell>
          <cell r="K585">
            <v>118800</v>
          </cell>
          <cell r="L585" t="str">
            <v>2002-03</v>
          </cell>
          <cell r="M585" t="str">
            <v xml:space="preserve"> </v>
          </cell>
          <cell r="N585">
            <v>880</v>
          </cell>
          <cell r="Q585">
            <v>0.53333333333333333</v>
          </cell>
          <cell r="R585">
            <v>0</v>
          </cell>
          <cell r="S585">
            <v>24.853333333333335</v>
          </cell>
          <cell r="T585">
            <v>0</v>
          </cell>
          <cell r="U585" t="str">
            <v>WAVECOM</v>
          </cell>
          <cell r="V585" t="str">
            <v xml:space="preserve"> </v>
          </cell>
          <cell r="W585" t="str">
            <v xml:space="preserve"> </v>
          </cell>
          <cell r="X585">
            <v>1</v>
          </cell>
          <cell r="Y585">
            <v>1</v>
          </cell>
          <cell r="Z585">
            <v>1</v>
          </cell>
          <cell r="AA585">
            <v>1</v>
          </cell>
          <cell r="AB585">
            <v>1</v>
          </cell>
          <cell r="AC585">
            <v>1</v>
          </cell>
          <cell r="AD585">
            <v>1</v>
          </cell>
          <cell r="AE585">
            <v>1</v>
          </cell>
          <cell r="AF585">
            <v>1</v>
          </cell>
          <cell r="AG585">
            <v>1</v>
          </cell>
          <cell r="AH585">
            <v>1</v>
          </cell>
          <cell r="AI585">
            <v>1</v>
          </cell>
          <cell r="AJ585">
            <v>12</v>
          </cell>
          <cell r="AK585">
            <v>35</v>
          </cell>
          <cell r="AL585">
            <v>0</v>
          </cell>
          <cell r="AW585">
            <v>2</v>
          </cell>
        </row>
        <row r="586">
          <cell r="A586">
            <v>585</v>
          </cell>
          <cell r="B586" t="str">
            <v>Dallan</v>
          </cell>
          <cell r="C586" t="str">
            <v>Trasversale-169</v>
          </cell>
          <cell r="D586" t="str">
            <v>L4/L3/L2/L1</v>
          </cell>
          <cell r="E586" t="str">
            <v>In sviluppo</v>
          </cell>
          <cell r="F586">
            <v>2003</v>
          </cell>
          <cell r="G586" t="str">
            <v>550031S</v>
          </cell>
          <cell r="H586" t="str">
            <v>Test EMC EMI</v>
          </cell>
          <cell r="I586" t="str">
            <v>A</v>
          </cell>
          <cell r="J586" t="str">
            <v>A</v>
          </cell>
          <cell r="K586">
            <v>118800</v>
          </cell>
          <cell r="L586" t="str">
            <v>2002-03</v>
          </cell>
          <cell r="M586" t="str">
            <v xml:space="preserve"> </v>
          </cell>
          <cell r="N586">
            <v>220</v>
          </cell>
          <cell r="Q586">
            <v>0.13333333333333333</v>
          </cell>
          <cell r="R586">
            <v>0</v>
          </cell>
          <cell r="S586">
            <v>6.2133333333333338</v>
          </cell>
          <cell r="T586">
            <v>0</v>
          </cell>
          <cell r="U586" t="str">
            <v>LAB</v>
          </cell>
          <cell r="V586" t="str">
            <v xml:space="preserve"> </v>
          </cell>
          <cell r="W586" t="str">
            <v xml:space="preserve"> </v>
          </cell>
          <cell r="X586">
            <v>1</v>
          </cell>
          <cell r="Y586">
            <v>1</v>
          </cell>
          <cell r="Z586">
            <v>1</v>
          </cell>
          <cell r="AA586">
            <v>1</v>
          </cell>
          <cell r="AB586">
            <v>1</v>
          </cell>
          <cell r="AC586">
            <v>1</v>
          </cell>
          <cell r="AD586">
            <v>1</v>
          </cell>
          <cell r="AE586">
            <v>1</v>
          </cell>
          <cell r="AF586">
            <v>1</v>
          </cell>
          <cell r="AG586">
            <v>1</v>
          </cell>
          <cell r="AH586">
            <v>1</v>
          </cell>
          <cell r="AI586">
            <v>1</v>
          </cell>
          <cell r="AJ586">
            <v>12</v>
          </cell>
          <cell r="AK586">
            <v>15</v>
          </cell>
          <cell r="AL586">
            <v>0</v>
          </cell>
          <cell r="AW586">
            <v>2</v>
          </cell>
        </row>
        <row r="587">
          <cell r="A587">
            <v>586</v>
          </cell>
          <cell r="B587" t="str">
            <v>Dallan</v>
          </cell>
          <cell r="C587" t="str">
            <v>Trasversale-BMPV</v>
          </cell>
          <cell r="D587" t="str">
            <v>L4/L3/L2/L1</v>
          </cell>
          <cell r="E587" t="str">
            <v>In sviluppo</v>
          </cell>
          <cell r="F587">
            <v>2003</v>
          </cell>
          <cell r="G587" t="str">
            <v>550060S</v>
          </cell>
          <cell r="H587" t="str">
            <v>Test EMC EMI</v>
          </cell>
          <cell r="I587" t="str">
            <v>A</v>
          </cell>
          <cell r="J587" t="str">
            <v>A</v>
          </cell>
          <cell r="K587">
            <v>118800</v>
          </cell>
          <cell r="L587" t="str">
            <v>2002-03</v>
          </cell>
          <cell r="M587" t="str">
            <v xml:space="preserve"> </v>
          </cell>
          <cell r="N587">
            <v>220</v>
          </cell>
          <cell r="Q587">
            <v>0.13333333333333333</v>
          </cell>
          <cell r="R587">
            <v>0</v>
          </cell>
          <cell r="S587">
            <v>6.2133333333333338</v>
          </cell>
          <cell r="T587">
            <v>0</v>
          </cell>
          <cell r="U587" t="str">
            <v>LAB</v>
          </cell>
          <cell r="V587" t="str">
            <v xml:space="preserve"> </v>
          </cell>
          <cell r="W587" t="str">
            <v xml:space="preserve"> </v>
          </cell>
          <cell r="X587">
            <v>1</v>
          </cell>
          <cell r="Y587">
            <v>1</v>
          </cell>
          <cell r="Z587">
            <v>1</v>
          </cell>
          <cell r="AA587">
            <v>1</v>
          </cell>
          <cell r="AB587">
            <v>1</v>
          </cell>
          <cell r="AC587">
            <v>1</v>
          </cell>
          <cell r="AD587">
            <v>1</v>
          </cell>
          <cell r="AE587">
            <v>1</v>
          </cell>
          <cell r="AF587">
            <v>1</v>
          </cell>
          <cell r="AG587">
            <v>1</v>
          </cell>
          <cell r="AH587">
            <v>1</v>
          </cell>
          <cell r="AI587">
            <v>1</v>
          </cell>
          <cell r="AJ587">
            <v>12</v>
          </cell>
          <cell r="AK587">
            <v>15</v>
          </cell>
          <cell r="AL587">
            <v>0</v>
          </cell>
          <cell r="AW587">
            <v>2</v>
          </cell>
        </row>
        <row r="588">
          <cell r="A588">
            <v>587</v>
          </cell>
          <cell r="B588" t="str">
            <v>Dallan</v>
          </cell>
          <cell r="C588" t="str">
            <v>Trasversale-CMPV</v>
          </cell>
          <cell r="D588" t="str">
            <v>L4/L3/L2/L1</v>
          </cell>
          <cell r="E588" t="str">
            <v>In sviluppo</v>
          </cell>
          <cell r="F588">
            <v>2003</v>
          </cell>
          <cell r="G588" t="str">
            <v>5yxxzS</v>
          </cell>
          <cell r="H588" t="str">
            <v>Test EMC EMI</v>
          </cell>
          <cell r="I588" t="str">
            <v>A</v>
          </cell>
          <cell r="J588" t="str">
            <v>A</v>
          </cell>
          <cell r="K588">
            <v>118800</v>
          </cell>
          <cell r="L588" t="str">
            <v>2002-03</v>
          </cell>
          <cell r="M588" t="str">
            <v xml:space="preserve"> </v>
          </cell>
          <cell r="N588">
            <v>880</v>
          </cell>
          <cell r="Q588">
            <v>0.53333333333333333</v>
          </cell>
          <cell r="R588">
            <v>0</v>
          </cell>
          <cell r="S588">
            <v>24.853333333333335</v>
          </cell>
          <cell r="T588">
            <v>0</v>
          </cell>
          <cell r="U588" t="str">
            <v>LAB</v>
          </cell>
          <cell r="V588" t="str">
            <v xml:space="preserve"> </v>
          </cell>
          <cell r="W588" t="str">
            <v xml:space="preserve"> </v>
          </cell>
          <cell r="X588">
            <v>1</v>
          </cell>
          <cell r="Y588">
            <v>1</v>
          </cell>
          <cell r="Z588">
            <v>1</v>
          </cell>
          <cell r="AA588">
            <v>1</v>
          </cell>
          <cell r="AB588">
            <v>1</v>
          </cell>
          <cell r="AC588">
            <v>1</v>
          </cell>
          <cell r="AD588">
            <v>1</v>
          </cell>
          <cell r="AE588">
            <v>1</v>
          </cell>
          <cell r="AF588">
            <v>1</v>
          </cell>
          <cell r="AG588">
            <v>1</v>
          </cell>
          <cell r="AH588">
            <v>1</v>
          </cell>
          <cell r="AI588">
            <v>1</v>
          </cell>
          <cell r="AJ588">
            <v>12</v>
          </cell>
          <cell r="AK588">
            <v>30</v>
          </cell>
          <cell r="AL588">
            <v>0</v>
          </cell>
          <cell r="AW588">
            <v>2</v>
          </cell>
        </row>
        <row r="589">
          <cell r="A589">
            <v>588</v>
          </cell>
          <cell r="B589" t="str">
            <v>Dallan</v>
          </cell>
          <cell r="C589" t="str">
            <v>Trasversale-CMPV</v>
          </cell>
          <cell r="D589" t="str">
            <v>L4/L3/L2/L1</v>
          </cell>
          <cell r="E589" t="str">
            <v>In sviluppo</v>
          </cell>
          <cell r="F589">
            <v>2003</v>
          </cell>
          <cell r="G589" t="str">
            <v>5yxxzS</v>
          </cell>
          <cell r="H589" t="str">
            <v>Gestione specifiche</v>
          </cell>
          <cell r="I589" t="str">
            <v>A</v>
          </cell>
          <cell r="J589" t="str">
            <v>A</v>
          </cell>
          <cell r="K589">
            <v>118800</v>
          </cell>
          <cell r="L589" t="str">
            <v>2002-03</v>
          </cell>
          <cell r="M589" t="str">
            <v xml:space="preserve"> </v>
          </cell>
          <cell r="N589">
            <v>660</v>
          </cell>
          <cell r="Q589">
            <v>0.4</v>
          </cell>
          <cell r="R589">
            <v>0</v>
          </cell>
          <cell r="S589">
            <v>18.64</v>
          </cell>
          <cell r="T589">
            <v>0</v>
          </cell>
          <cell r="U589" t="str">
            <v>no fornitore</v>
          </cell>
          <cell r="V589" t="str">
            <v>n.a.</v>
          </cell>
          <cell r="W589" t="str">
            <v xml:space="preserve"> </v>
          </cell>
          <cell r="X589">
            <v>1</v>
          </cell>
          <cell r="Y589">
            <v>1</v>
          </cell>
          <cell r="Z589">
            <v>1</v>
          </cell>
          <cell r="AA589">
            <v>1</v>
          </cell>
          <cell r="AB589">
            <v>1</v>
          </cell>
          <cell r="AC589">
            <v>1</v>
          </cell>
          <cell r="AD589">
            <v>1</v>
          </cell>
          <cell r="AE589">
            <v>1</v>
          </cell>
          <cell r="AF589">
            <v>1</v>
          </cell>
          <cell r="AG589">
            <v>1</v>
          </cell>
          <cell r="AH589">
            <v>1</v>
          </cell>
          <cell r="AI589">
            <v>1</v>
          </cell>
          <cell r="AJ589">
            <v>12</v>
          </cell>
          <cell r="AK589" t="str">
            <v xml:space="preserve"> </v>
          </cell>
          <cell r="AL589">
            <v>0</v>
          </cell>
        </row>
        <row r="590">
          <cell r="A590">
            <v>589</v>
          </cell>
          <cell r="B590" t="str">
            <v>Dallan</v>
          </cell>
          <cell r="C590" t="str">
            <v>Trasversale-CMPV</v>
          </cell>
          <cell r="D590" t="str">
            <v>L4/L3/L2/L1</v>
          </cell>
          <cell r="E590" t="str">
            <v>In sviluppo</v>
          </cell>
          <cell r="F590">
            <v>2003</v>
          </cell>
          <cell r="G590" t="str">
            <v>5yxxzS</v>
          </cell>
          <cell r="H590" t="str">
            <v xml:space="preserve">Redazione Libretto Utente </v>
          </cell>
          <cell r="I590" t="str">
            <v>A</v>
          </cell>
          <cell r="J590" t="str">
            <v>A</v>
          </cell>
          <cell r="K590">
            <v>118800</v>
          </cell>
          <cell r="L590" t="str">
            <v>2002-03</v>
          </cell>
          <cell r="M590" t="str">
            <v xml:space="preserve"> </v>
          </cell>
          <cell r="N590">
            <v>330.40000000000003</v>
          </cell>
          <cell r="Q590">
            <v>0.20024242424242425</v>
          </cell>
          <cell r="R590">
            <v>0</v>
          </cell>
          <cell r="S590">
            <v>9.3312969696969699</v>
          </cell>
          <cell r="T590">
            <v>0</v>
          </cell>
          <cell r="U590" t="str">
            <v>no fornitore</v>
          </cell>
          <cell r="V590" t="str">
            <v>n.a.</v>
          </cell>
          <cell r="W590" t="str">
            <v xml:space="preserve"> </v>
          </cell>
          <cell r="AG590">
            <v>2</v>
          </cell>
          <cell r="AH590">
            <v>2</v>
          </cell>
          <cell r="AI590">
            <v>2</v>
          </cell>
          <cell r="AJ590">
            <v>3</v>
          </cell>
          <cell r="AK590" t="str">
            <v xml:space="preserve"> </v>
          </cell>
          <cell r="AL590">
            <v>0</v>
          </cell>
          <cell r="AQ590" t="str">
            <v>SI</v>
          </cell>
          <cell r="AR590">
            <v>14</v>
          </cell>
        </row>
        <row r="591">
          <cell r="A591">
            <v>590</v>
          </cell>
          <cell r="B591" t="str">
            <v>Dallan</v>
          </cell>
          <cell r="C591" t="str">
            <v>Trasversale-169</v>
          </cell>
          <cell r="D591" t="str">
            <v>L4/L3/L2/L1</v>
          </cell>
          <cell r="E591" t="str">
            <v>In sviluppo</v>
          </cell>
          <cell r="F591">
            <v>2003</v>
          </cell>
          <cell r="G591" t="str">
            <v>550031S</v>
          </cell>
          <cell r="H591" t="str">
            <v xml:space="preserve">Integrazione SW </v>
          </cell>
          <cell r="I591" t="str">
            <v>A</v>
          </cell>
          <cell r="J591" t="str">
            <v>A</v>
          </cell>
          <cell r="K591">
            <v>118800</v>
          </cell>
          <cell r="L591" t="str">
            <v>2002-03</v>
          </cell>
          <cell r="M591" t="str">
            <v xml:space="preserve"> </v>
          </cell>
          <cell r="N591">
            <v>660</v>
          </cell>
          <cell r="Q591">
            <v>0.4</v>
          </cell>
          <cell r="R591">
            <v>0</v>
          </cell>
          <cell r="S591">
            <v>18.64</v>
          </cell>
          <cell r="T591">
            <v>0</v>
          </cell>
          <cell r="U591" t="str">
            <v>no fornitore</v>
          </cell>
          <cell r="V591" t="str">
            <v>n.a.</v>
          </cell>
          <cell r="W591" t="str">
            <v xml:space="preserve"> </v>
          </cell>
          <cell r="X591">
            <v>1</v>
          </cell>
          <cell r="Y591">
            <v>1</v>
          </cell>
          <cell r="Z591">
            <v>1</v>
          </cell>
          <cell r="AA591">
            <v>1</v>
          </cell>
          <cell r="AB591">
            <v>1</v>
          </cell>
          <cell r="AC591">
            <v>1</v>
          </cell>
          <cell r="AD591">
            <v>1</v>
          </cell>
          <cell r="AE591">
            <v>1</v>
          </cell>
          <cell r="AF591">
            <v>1</v>
          </cell>
          <cell r="AG591">
            <v>1</v>
          </cell>
          <cell r="AH591">
            <v>1</v>
          </cell>
          <cell r="AI591">
            <v>1</v>
          </cell>
          <cell r="AJ591">
            <v>12</v>
          </cell>
          <cell r="AK591" t="str">
            <v xml:space="preserve"> </v>
          </cell>
          <cell r="AL591">
            <v>0</v>
          </cell>
        </row>
        <row r="592">
          <cell r="A592">
            <v>591</v>
          </cell>
          <cell r="B592" t="str">
            <v>Dallan</v>
          </cell>
          <cell r="C592" t="str">
            <v>Trasversale-BMPV</v>
          </cell>
          <cell r="D592" t="str">
            <v>L4/L3/L2/L1</v>
          </cell>
          <cell r="E592" t="str">
            <v>In sviluppo</v>
          </cell>
          <cell r="F592">
            <v>2003</v>
          </cell>
          <cell r="G592" t="str">
            <v>550060S</v>
          </cell>
          <cell r="H592" t="str">
            <v xml:space="preserve">Integrazione SW </v>
          </cell>
          <cell r="I592" t="str">
            <v>A</v>
          </cell>
          <cell r="J592" t="str">
            <v>A</v>
          </cell>
          <cell r="K592">
            <v>118800</v>
          </cell>
          <cell r="L592" t="str">
            <v>2002-03</v>
          </cell>
          <cell r="M592" t="str">
            <v xml:space="preserve"> </v>
          </cell>
          <cell r="N592">
            <v>660</v>
          </cell>
          <cell r="Q592">
            <v>0.4</v>
          </cell>
          <cell r="R592">
            <v>0</v>
          </cell>
          <cell r="S592">
            <v>18.64</v>
          </cell>
          <cell r="T592">
            <v>0</v>
          </cell>
          <cell r="U592" t="str">
            <v>no fornitore</v>
          </cell>
          <cell r="V592" t="str">
            <v>n.a.</v>
          </cell>
          <cell r="W592" t="str">
            <v xml:space="preserve"> </v>
          </cell>
          <cell r="X592">
            <v>1</v>
          </cell>
          <cell r="Y592">
            <v>1</v>
          </cell>
          <cell r="Z592">
            <v>1</v>
          </cell>
          <cell r="AA592">
            <v>1</v>
          </cell>
          <cell r="AB592">
            <v>1</v>
          </cell>
          <cell r="AC592">
            <v>1</v>
          </cell>
          <cell r="AD592">
            <v>1</v>
          </cell>
          <cell r="AE592">
            <v>1</v>
          </cell>
          <cell r="AF592">
            <v>1</v>
          </cell>
          <cell r="AG592">
            <v>1</v>
          </cell>
          <cell r="AH592">
            <v>1</v>
          </cell>
          <cell r="AI592">
            <v>1</v>
          </cell>
          <cell r="AJ592">
            <v>12</v>
          </cell>
          <cell r="AK592" t="str">
            <v xml:space="preserve"> </v>
          </cell>
          <cell r="AL592">
            <v>0</v>
          </cell>
        </row>
        <row r="593">
          <cell r="A593">
            <v>592</v>
          </cell>
          <cell r="B593" t="str">
            <v>Dallan</v>
          </cell>
          <cell r="C593" t="str">
            <v>Trasversale-CMPV</v>
          </cell>
          <cell r="D593" t="str">
            <v>L4/L3/L2/L1</v>
          </cell>
          <cell r="E593" t="str">
            <v>In sviluppo</v>
          </cell>
          <cell r="F593">
            <v>2003</v>
          </cell>
          <cell r="G593" t="str">
            <v>5yxxzS</v>
          </cell>
          <cell r="H593" t="str">
            <v>Integrazione SW</v>
          </cell>
          <cell r="I593" t="str">
            <v>A</v>
          </cell>
          <cell r="J593" t="str">
            <v>A</v>
          </cell>
          <cell r="K593">
            <v>118800</v>
          </cell>
          <cell r="L593" t="str">
            <v>2002-03</v>
          </cell>
          <cell r="M593" t="str">
            <v xml:space="preserve"> </v>
          </cell>
          <cell r="N593">
            <v>1980</v>
          </cell>
          <cell r="Q593">
            <v>1.2</v>
          </cell>
          <cell r="R593">
            <v>0</v>
          </cell>
          <cell r="S593">
            <v>55.92</v>
          </cell>
          <cell r="T593">
            <v>0</v>
          </cell>
          <cell r="U593" t="str">
            <v>no fornitore</v>
          </cell>
          <cell r="V593" t="str">
            <v>n.a.</v>
          </cell>
          <cell r="W593" t="str">
            <v xml:space="preserve"> </v>
          </cell>
          <cell r="X593">
            <v>1</v>
          </cell>
          <cell r="Y593">
            <v>1</v>
          </cell>
          <cell r="Z593">
            <v>1</v>
          </cell>
          <cell r="AA593">
            <v>1</v>
          </cell>
          <cell r="AB593">
            <v>1</v>
          </cell>
          <cell r="AC593">
            <v>1</v>
          </cell>
          <cell r="AD593">
            <v>1</v>
          </cell>
          <cell r="AE593">
            <v>1</v>
          </cell>
          <cell r="AF593">
            <v>1</v>
          </cell>
          <cell r="AG593">
            <v>1</v>
          </cell>
          <cell r="AH593">
            <v>1</v>
          </cell>
          <cell r="AI593">
            <v>1</v>
          </cell>
          <cell r="AJ593">
            <v>12</v>
          </cell>
          <cell r="AK593" t="str">
            <v xml:space="preserve"> </v>
          </cell>
          <cell r="AL593">
            <v>0</v>
          </cell>
        </row>
        <row r="594">
          <cell r="A594">
            <v>593</v>
          </cell>
          <cell r="B594" t="str">
            <v>Dallan</v>
          </cell>
          <cell r="C594" t="str">
            <v>Trasversale-CMPV</v>
          </cell>
          <cell r="D594" t="str">
            <v>L4/L3/L2/L1</v>
          </cell>
          <cell r="E594" t="str">
            <v>In sviluppo</v>
          </cell>
          <cell r="F594">
            <v>2003</v>
          </cell>
          <cell r="G594" t="str">
            <v>5yxxzS</v>
          </cell>
          <cell r="H594" t="str">
            <v>Sviluppo SW 2 Sviluppatori specifici (DSP, Bird View)</v>
          </cell>
          <cell r="I594" t="str">
            <v>A</v>
          </cell>
          <cell r="J594" t="str">
            <v>A</v>
          </cell>
          <cell r="K594">
            <v>118800</v>
          </cell>
          <cell r="L594" t="str">
            <v>2002-03</v>
          </cell>
          <cell r="M594" t="str">
            <v xml:space="preserve"> </v>
          </cell>
          <cell r="N594">
            <v>1320</v>
          </cell>
          <cell r="Q594">
            <v>0.8</v>
          </cell>
          <cell r="R594">
            <v>0</v>
          </cell>
          <cell r="S594">
            <v>37.28</v>
          </cell>
          <cell r="T594">
            <v>0</v>
          </cell>
          <cell r="U594" t="str">
            <v>no fornitore</v>
          </cell>
          <cell r="V594" t="str">
            <v>n.a.</v>
          </cell>
          <cell r="W594" t="str">
            <v xml:space="preserve"> </v>
          </cell>
          <cell r="X594">
            <v>1</v>
          </cell>
          <cell r="Y594">
            <v>1</v>
          </cell>
          <cell r="Z594">
            <v>1</v>
          </cell>
          <cell r="AA594">
            <v>1</v>
          </cell>
          <cell r="AB594">
            <v>1</v>
          </cell>
          <cell r="AC594">
            <v>1</v>
          </cell>
          <cell r="AD594">
            <v>1</v>
          </cell>
          <cell r="AE594">
            <v>1</v>
          </cell>
          <cell r="AF594">
            <v>1</v>
          </cell>
          <cell r="AG594">
            <v>1</v>
          </cell>
          <cell r="AH594">
            <v>1</v>
          </cell>
          <cell r="AI594">
            <v>1</v>
          </cell>
          <cell r="AJ594">
            <v>12</v>
          </cell>
          <cell r="AK594" t="str">
            <v xml:space="preserve"> </v>
          </cell>
          <cell r="AL594">
            <v>0</v>
          </cell>
        </row>
        <row r="595">
          <cell r="A595">
            <v>594</v>
          </cell>
          <cell r="B595" t="str">
            <v>Dallan</v>
          </cell>
          <cell r="C595" t="str">
            <v>Trasversale-169</v>
          </cell>
          <cell r="D595" t="str">
            <v>L4/L3/L2/L1</v>
          </cell>
          <cell r="E595" t="str">
            <v>In sviluppo</v>
          </cell>
          <cell r="F595">
            <v>2003</v>
          </cell>
          <cell r="G595" t="str">
            <v>550031S</v>
          </cell>
          <cell r="H595" t="str">
            <v>Validazione MM</v>
          </cell>
          <cell r="I595" t="str">
            <v>A</v>
          </cell>
          <cell r="J595" t="str">
            <v>A</v>
          </cell>
          <cell r="K595">
            <v>118800</v>
          </cell>
          <cell r="L595" t="str">
            <v>2002-03</v>
          </cell>
          <cell r="M595" t="str">
            <v xml:space="preserve"> </v>
          </cell>
          <cell r="N595">
            <v>660</v>
          </cell>
          <cell r="Q595">
            <v>0.4</v>
          </cell>
          <cell r="R595">
            <v>0</v>
          </cell>
          <cell r="S595">
            <v>18.64</v>
          </cell>
          <cell r="T595">
            <v>0</v>
          </cell>
          <cell r="U595" t="str">
            <v>no fornitore</v>
          </cell>
          <cell r="V595" t="str">
            <v>n.a.</v>
          </cell>
          <cell r="W595" t="str">
            <v xml:space="preserve"> </v>
          </cell>
          <cell r="X595">
            <v>1</v>
          </cell>
          <cell r="Y595">
            <v>1</v>
          </cell>
          <cell r="Z595">
            <v>1</v>
          </cell>
          <cell r="AA595">
            <v>1</v>
          </cell>
          <cell r="AB595">
            <v>1</v>
          </cell>
          <cell r="AC595">
            <v>1</v>
          </cell>
          <cell r="AD595">
            <v>1</v>
          </cell>
          <cell r="AE595">
            <v>1</v>
          </cell>
          <cell r="AF595">
            <v>1</v>
          </cell>
          <cell r="AG595">
            <v>1</v>
          </cell>
          <cell r="AH595">
            <v>1</v>
          </cell>
          <cell r="AI595">
            <v>1</v>
          </cell>
          <cell r="AJ595">
            <v>12</v>
          </cell>
          <cell r="AK595" t="str">
            <v xml:space="preserve"> </v>
          </cell>
          <cell r="AL595">
            <v>0</v>
          </cell>
        </row>
        <row r="596">
          <cell r="A596">
            <v>595</v>
          </cell>
          <cell r="B596" t="str">
            <v>Dallan</v>
          </cell>
          <cell r="C596" t="str">
            <v>Trasversale-BMPV</v>
          </cell>
          <cell r="D596" t="str">
            <v>L4/L3/L2/L1</v>
          </cell>
          <cell r="E596" t="str">
            <v>In sviluppo</v>
          </cell>
          <cell r="F596">
            <v>2003</v>
          </cell>
          <cell r="G596" t="str">
            <v>550060S</v>
          </cell>
          <cell r="H596" t="str">
            <v>Validazione MM</v>
          </cell>
          <cell r="I596" t="str">
            <v>A</v>
          </cell>
          <cell r="J596" t="str">
            <v>A</v>
          </cell>
          <cell r="K596">
            <v>118800</v>
          </cell>
          <cell r="L596" t="str">
            <v>2002-03</v>
          </cell>
          <cell r="M596" t="str">
            <v xml:space="preserve"> </v>
          </cell>
          <cell r="N596">
            <v>660</v>
          </cell>
          <cell r="Q596">
            <v>0.4</v>
          </cell>
          <cell r="R596">
            <v>0</v>
          </cell>
          <cell r="S596">
            <v>18.64</v>
          </cell>
          <cell r="T596">
            <v>0</v>
          </cell>
          <cell r="U596" t="str">
            <v>no fornitore</v>
          </cell>
          <cell r="V596" t="str">
            <v>n.a.</v>
          </cell>
          <cell r="W596" t="str">
            <v xml:space="preserve"> </v>
          </cell>
          <cell r="X596">
            <v>1</v>
          </cell>
          <cell r="Y596">
            <v>1</v>
          </cell>
          <cell r="Z596">
            <v>1</v>
          </cell>
          <cell r="AA596">
            <v>1</v>
          </cell>
          <cell r="AB596">
            <v>1</v>
          </cell>
          <cell r="AC596">
            <v>1</v>
          </cell>
          <cell r="AD596">
            <v>1</v>
          </cell>
          <cell r="AE596">
            <v>1</v>
          </cell>
          <cell r="AF596">
            <v>1</v>
          </cell>
          <cell r="AG596">
            <v>1</v>
          </cell>
          <cell r="AH596">
            <v>1</v>
          </cell>
          <cell r="AI596">
            <v>1</v>
          </cell>
          <cell r="AJ596">
            <v>12</v>
          </cell>
          <cell r="AK596" t="str">
            <v xml:space="preserve"> </v>
          </cell>
          <cell r="AL596">
            <v>0</v>
          </cell>
        </row>
        <row r="597">
          <cell r="A597">
            <v>596</v>
          </cell>
          <cell r="B597" t="str">
            <v>Dallan</v>
          </cell>
          <cell r="C597" t="str">
            <v>Trasversale-CMPV</v>
          </cell>
          <cell r="D597" t="str">
            <v>L4/L3/L2/L1</v>
          </cell>
          <cell r="E597" t="str">
            <v>In sviluppo</v>
          </cell>
          <cell r="F597">
            <v>2003</v>
          </cell>
          <cell r="G597" t="str">
            <v>5yxxzS</v>
          </cell>
          <cell r="H597" t="str">
            <v>Validazione MM</v>
          </cell>
          <cell r="I597" t="str">
            <v>A</v>
          </cell>
          <cell r="J597" t="str">
            <v>A</v>
          </cell>
          <cell r="K597">
            <v>118800</v>
          </cell>
          <cell r="L597" t="str">
            <v>2002-03</v>
          </cell>
          <cell r="M597" t="str">
            <v xml:space="preserve"> </v>
          </cell>
          <cell r="N597">
            <v>1980</v>
          </cell>
          <cell r="Q597">
            <v>1.2</v>
          </cell>
          <cell r="R597">
            <v>0</v>
          </cell>
          <cell r="S597">
            <v>55.92</v>
          </cell>
          <cell r="T597">
            <v>0</v>
          </cell>
          <cell r="U597" t="str">
            <v>no fornitore</v>
          </cell>
          <cell r="V597" t="str">
            <v>n.a.</v>
          </cell>
          <cell r="W597" t="str">
            <v xml:space="preserve"> </v>
          </cell>
          <cell r="X597">
            <v>1</v>
          </cell>
          <cell r="Y597">
            <v>1</v>
          </cell>
          <cell r="Z597">
            <v>1</v>
          </cell>
          <cell r="AA597">
            <v>1</v>
          </cell>
          <cell r="AB597">
            <v>1</v>
          </cell>
          <cell r="AC597">
            <v>1</v>
          </cell>
          <cell r="AD597">
            <v>1</v>
          </cell>
          <cell r="AE597">
            <v>1</v>
          </cell>
          <cell r="AF597">
            <v>1</v>
          </cell>
          <cell r="AG597">
            <v>1</v>
          </cell>
          <cell r="AH597">
            <v>1</v>
          </cell>
          <cell r="AI597">
            <v>1</v>
          </cell>
          <cell r="AJ597">
            <v>12</v>
          </cell>
          <cell r="AK597" t="str">
            <v xml:space="preserve"> </v>
          </cell>
          <cell r="AL597">
            <v>0</v>
          </cell>
        </row>
        <row r="598">
          <cell r="A598">
            <v>597</v>
          </cell>
          <cell r="B598" t="str">
            <v>Dallan</v>
          </cell>
          <cell r="C598" t="str">
            <v>Trasversale-169</v>
          </cell>
          <cell r="D598" t="str">
            <v>L4/L3/L2/L1</v>
          </cell>
          <cell r="E598" t="str">
            <v>In sviluppo</v>
          </cell>
          <cell r="F598">
            <v>2003</v>
          </cell>
          <cell r="G598" t="str">
            <v>550031S</v>
          </cell>
          <cell r="H598" t="str">
            <v>Validazione</v>
          </cell>
          <cell r="I598" t="str">
            <v>A</v>
          </cell>
          <cell r="J598" t="str">
            <v>A</v>
          </cell>
          <cell r="K598">
            <v>118800</v>
          </cell>
          <cell r="L598" t="str">
            <v>2002-03</v>
          </cell>
          <cell r="M598" t="str">
            <v xml:space="preserve"> </v>
          </cell>
          <cell r="Q598">
            <v>0</v>
          </cell>
          <cell r="R598">
            <v>0</v>
          </cell>
          <cell r="S598">
            <v>0</v>
          </cell>
          <cell r="T598">
            <v>0</v>
          </cell>
          <cell r="U598" t="str">
            <v xml:space="preserve">ADECCO </v>
          </cell>
          <cell r="V598" t="str">
            <v xml:space="preserve"> </v>
          </cell>
          <cell r="W598" t="str">
            <v xml:space="preserve"> </v>
          </cell>
          <cell r="X598">
            <v>1</v>
          </cell>
          <cell r="Y598">
            <v>1</v>
          </cell>
          <cell r="Z598">
            <v>1</v>
          </cell>
          <cell r="AA598">
            <v>1</v>
          </cell>
          <cell r="AB598">
            <v>1</v>
          </cell>
          <cell r="AC598">
            <v>1</v>
          </cell>
          <cell r="AD598">
            <v>1</v>
          </cell>
          <cell r="AE598">
            <v>1</v>
          </cell>
          <cell r="AF598">
            <v>1</v>
          </cell>
          <cell r="AJ598">
            <v>9</v>
          </cell>
          <cell r="AK598">
            <v>0</v>
          </cell>
          <cell r="AL598">
            <v>10</v>
          </cell>
        </row>
        <row r="599">
          <cell r="A599">
            <v>598</v>
          </cell>
          <cell r="B599" t="str">
            <v>Dallan</v>
          </cell>
          <cell r="C599" t="str">
            <v>Trasversale-BMPV</v>
          </cell>
          <cell r="D599" t="str">
            <v>L4/L3/L2/L1</v>
          </cell>
          <cell r="E599" t="str">
            <v>In sviluppo</v>
          </cell>
          <cell r="F599">
            <v>2003</v>
          </cell>
          <cell r="G599" t="str">
            <v>550060S</v>
          </cell>
          <cell r="H599" t="str">
            <v>Validazione</v>
          </cell>
          <cell r="I599" t="str">
            <v>A</v>
          </cell>
          <cell r="J599" t="str">
            <v>A</v>
          </cell>
          <cell r="K599">
            <v>118800</v>
          </cell>
          <cell r="L599" t="str">
            <v>2002-03</v>
          </cell>
          <cell r="M599" t="str">
            <v xml:space="preserve"> </v>
          </cell>
          <cell r="Q599">
            <v>0</v>
          </cell>
          <cell r="R599">
            <v>0</v>
          </cell>
          <cell r="S599">
            <v>0</v>
          </cell>
          <cell r="T599">
            <v>0</v>
          </cell>
          <cell r="U599" t="str">
            <v xml:space="preserve">ADECCO </v>
          </cell>
          <cell r="V599" t="str">
            <v xml:space="preserve"> </v>
          </cell>
          <cell r="W599" t="str">
            <v xml:space="preserve"> </v>
          </cell>
          <cell r="X599">
            <v>1</v>
          </cell>
          <cell r="Y599">
            <v>1</v>
          </cell>
          <cell r="Z599">
            <v>1</v>
          </cell>
          <cell r="AA599">
            <v>1</v>
          </cell>
          <cell r="AB599">
            <v>1</v>
          </cell>
          <cell r="AC599">
            <v>1</v>
          </cell>
          <cell r="AD599">
            <v>1</v>
          </cell>
          <cell r="AE599">
            <v>1</v>
          </cell>
          <cell r="AF599">
            <v>1</v>
          </cell>
          <cell r="AJ599">
            <v>9</v>
          </cell>
          <cell r="AK599">
            <v>0</v>
          </cell>
          <cell r="AL599">
            <v>10</v>
          </cell>
        </row>
        <row r="600">
          <cell r="A600">
            <v>599</v>
          </cell>
          <cell r="B600" t="str">
            <v>Dallan</v>
          </cell>
          <cell r="C600" t="str">
            <v>Trasversale-CMPV</v>
          </cell>
          <cell r="D600" t="str">
            <v>L4/L3/L2/L1</v>
          </cell>
          <cell r="E600" t="str">
            <v>In sviluppo</v>
          </cell>
          <cell r="F600">
            <v>2003</v>
          </cell>
          <cell r="G600" t="str">
            <v>5yxxzS</v>
          </cell>
          <cell r="H600" t="str">
            <v>Validazione</v>
          </cell>
          <cell r="I600" t="str">
            <v>A</v>
          </cell>
          <cell r="J600" t="str">
            <v>A</v>
          </cell>
          <cell r="K600">
            <v>118800</v>
          </cell>
          <cell r="L600" t="str">
            <v>2002-03</v>
          </cell>
          <cell r="M600" t="str">
            <v xml:space="preserve"> </v>
          </cell>
          <cell r="Q600">
            <v>0</v>
          </cell>
          <cell r="R600">
            <v>0</v>
          </cell>
          <cell r="S600">
            <v>0</v>
          </cell>
          <cell r="T600">
            <v>0</v>
          </cell>
          <cell r="U600" t="str">
            <v xml:space="preserve">ADECCO </v>
          </cell>
          <cell r="V600" t="str">
            <v xml:space="preserve"> </v>
          </cell>
          <cell r="W600" t="str">
            <v xml:space="preserve"> </v>
          </cell>
          <cell r="X600">
            <v>1</v>
          </cell>
          <cell r="Y600">
            <v>1</v>
          </cell>
          <cell r="Z600">
            <v>1</v>
          </cell>
          <cell r="AA600">
            <v>1</v>
          </cell>
          <cell r="AB600">
            <v>1</v>
          </cell>
          <cell r="AC600">
            <v>1</v>
          </cell>
          <cell r="AD600">
            <v>1</v>
          </cell>
          <cell r="AE600">
            <v>1</v>
          </cell>
          <cell r="AF600">
            <v>1</v>
          </cell>
          <cell r="AJ600">
            <v>9</v>
          </cell>
          <cell r="AK600">
            <v>0</v>
          </cell>
          <cell r="AL600">
            <v>50</v>
          </cell>
        </row>
        <row r="601">
          <cell r="A601">
            <v>600</v>
          </cell>
          <cell r="B601" t="str">
            <v>Dallan</v>
          </cell>
          <cell r="C601" t="str">
            <v>Trasversale-CMPV</v>
          </cell>
          <cell r="D601" t="str">
            <v>L4</v>
          </cell>
          <cell r="E601" t="str">
            <v>In sviluppo</v>
          </cell>
          <cell r="F601">
            <v>2003</v>
          </cell>
          <cell r="G601" t="str">
            <v>5yxxzS</v>
          </cell>
          <cell r="H601" t="str">
            <v>Text to Speech. Sviluppo menu' di setting</v>
          </cell>
          <cell r="I601" t="str">
            <v>A</v>
          </cell>
          <cell r="J601" t="str">
            <v>A</v>
          </cell>
          <cell r="K601">
            <v>118800</v>
          </cell>
          <cell r="L601" t="str">
            <v>2002-03</v>
          </cell>
          <cell r="M601" t="str">
            <v xml:space="preserve"> </v>
          </cell>
          <cell r="N601">
            <v>330</v>
          </cell>
          <cell r="Q601">
            <v>0.2</v>
          </cell>
          <cell r="R601">
            <v>0</v>
          </cell>
          <cell r="S601">
            <v>9.32</v>
          </cell>
          <cell r="T601">
            <v>0</v>
          </cell>
          <cell r="U601" t="str">
            <v>CEC</v>
          </cell>
          <cell r="V601" t="str">
            <v xml:space="preserve"> </v>
          </cell>
          <cell r="W601" t="str">
            <v xml:space="preserve"> </v>
          </cell>
          <cell r="X601">
            <v>1</v>
          </cell>
          <cell r="Y601">
            <v>1</v>
          </cell>
          <cell r="Z601">
            <v>1</v>
          </cell>
          <cell r="AJ601">
            <v>3</v>
          </cell>
          <cell r="AK601">
            <v>0</v>
          </cell>
          <cell r="AL601">
            <v>30</v>
          </cell>
        </row>
        <row r="602">
          <cell r="A602">
            <v>601</v>
          </cell>
          <cell r="B602" t="str">
            <v>Dallan</v>
          </cell>
          <cell r="C602" t="str">
            <v>Trasversale-CMPV</v>
          </cell>
          <cell r="D602" t="str">
            <v>L4/L3/L2/L1</v>
          </cell>
          <cell r="E602" t="str">
            <v>In sviluppo</v>
          </cell>
          <cell r="F602">
            <v>2003</v>
          </cell>
          <cell r="G602" t="str">
            <v>5yxxzS</v>
          </cell>
          <cell r="H602" t="str">
            <v>Varie</v>
          </cell>
          <cell r="I602" t="str">
            <v>A</v>
          </cell>
          <cell r="J602" t="str">
            <v>A</v>
          </cell>
          <cell r="K602">
            <v>118800</v>
          </cell>
          <cell r="L602" t="str">
            <v>2002-03</v>
          </cell>
          <cell r="M602" t="str">
            <v xml:space="preserve"> </v>
          </cell>
          <cell r="Q602">
            <v>0</v>
          </cell>
          <cell r="R602">
            <v>0</v>
          </cell>
          <cell r="S602">
            <v>0</v>
          </cell>
          <cell r="T602">
            <v>0</v>
          </cell>
          <cell r="U602" t="str">
            <v>Consulenti TBD</v>
          </cell>
          <cell r="V602" t="str">
            <v xml:space="preserve"> </v>
          </cell>
          <cell r="W602" t="str">
            <v xml:space="preserve"> </v>
          </cell>
          <cell r="X602">
            <v>1</v>
          </cell>
          <cell r="Y602">
            <v>1</v>
          </cell>
          <cell r="Z602">
            <v>1</v>
          </cell>
          <cell r="AJ602">
            <v>3</v>
          </cell>
          <cell r="AK602">
            <v>0</v>
          </cell>
          <cell r="AL602">
            <v>50</v>
          </cell>
        </row>
        <row r="603">
          <cell r="A603">
            <v>602</v>
          </cell>
          <cell r="B603" t="str">
            <v>Dallan</v>
          </cell>
          <cell r="C603" t="str">
            <v>Trasversale-CMPV</v>
          </cell>
          <cell r="D603" t="str">
            <v>L4</v>
          </cell>
          <cell r="E603" t="str">
            <v>In sviluppo</v>
          </cell>
          <cell r="F603">
            <v>2003</v>
          </cell>
          <cell r="G603" t="str">
            <v>5yxxzS</v>
          </cell>
          <cell r="H603" t="str">
            <v>Driver per corridoio navigazione</v>
          </cell>
          <cell r="I603" t="str">
            <v>B</v>
          </cell>
          <cell r="J603" t="str">
            <v>B</v>
          </cell>
          <cell r="K603">
            <v>26600</v>
          </cell>
          <cell r="L603">
            <v>2003</v>
          </cell>
          <cell r="N603">
            <v>330</v>
          </cell>
          <cell r="Q603">
            <v>0.2</v>
          </cell>
          <cell r="R603">
            <v>0</v>
          </cell>
          <cell r="S603">
            <v>9.32</v>
          </cell>
          <cell r="T603">
            <v>0</v>
          </cell>
          <cell r="U603" t="str">
            <v>no fornitore</v>
          </cell>
          <cell r="V603" t="str">
            <v>n.a.</v>
          </cell>
          <cell r="W603" t="str">
            <v>n.a.</v>
          </cell>
          <cell r="X603">
            <v>1</v>
          </cell>
          <cell r="Y603">
            <v>1</v>
          </cell>
          <cell r="Z603">
            <v>1</v>
          </cell>
          <cell r="AA603">
            <v>1</v>
          </cell>
          <cell r="AB603">
            <v>1</v>
          </cell>
          <cell r="AC603">
            <v>1</v>
          </cell>
          <cell r="AJ603">
            <v>6</v>
          </cell>
          <cell r="AL603">
            <v>0</v>
          </cell>
        </row>
        <row r="604">
          <cell r="A604">
            <v>603</v>
          </cell>
          <cell r="B604" t="str">
            <v>Dallan</v>
          </cell>
          <cell r="C604" t="str">
            <v>Trasversale-CMPV</v>
          </cell>
          <cell r="D604" t="str">
            <v>L4/L3/L2/L1</v>
          </cell>
          <cell r="E604" t="str">
            <v>In sviluppo</v>
          </cell>
          <cell r="F604">
            <v>2003</v>
          </cell>
          <cell r="G604" t="str">
            <v>5yxxzS</v>
          </cell>
          <cell r="H604" t="str">
            <v>Telenavigazione/Telediagnosi</v>
          </cell>
          <cell r="I604" t="str">
            <v>B</v>
          </cell>
          <cell r="J604" t="str">
            <v>B</v>
          </cell>
          <cell r="K604">
            <v>26600</v>
          </cell>
          <cell r="L604">
            <v>2003</v>
          </cell>
          <cell r="N604">
            <v>528</v>
          </cell>
          <cell r="Q604">
            <v>0.32</v>
          </cell>
          <cell r="R604">
            <v>0</v>
          </cell>
          <cell r="S604">
            <v>14.912000000000001</v>
          </cell>
          <cell r="T604">
            <v>0</v>
          </cell>
          <cell r="U604" t="str">
            <v>no fornitore</v>
          </cell>
          <cell r="V604" t="str">
            <v>n.a.</v>
          </cell>
          <cell r="W604" t="str">
            <v>n.a.</v>
          </cell>
          <cell r="X604">
            <v>1</v>
          </cell>
          <cell r="Y604">
            <v>1</v>
          </cell>
          <cell r="Z604">
            <v>1</v>
          </cell>
          <cell r="AA604">
            <v>1</v>
          </cell>
          <cell r="AB604">
            <v>1</v>
          </cell>
          <cell r="AC604">
            <v>1</v>
          </cell>
          <cell r="AD604">
            <v>1</v>
          </cell>
          <cell r="AE604">
            <v>1</v>
          </cell>
          <cell r="AF604">
            <v>1</v>
          </cell>
          <cell r="AJ604">
            <v>9</v>
          </cell>
          <cell r="AL604">
            <v>0</v>
          </cell>
        </row>
        <row r="605">
          <cell r="A605">
            <v>604</v>
          </cell>
          <cell r="B605" t="str">
            <v>Dallan</v>
          </cell>
          <cell r="C605" t="str">
            <v>Trasversale-CMPV</v>
          </cell>
          <cell r="D605" t="str">
            <v>L4/L3/L2/L1</v>
          </cell>
          <cell r="E605" t="str">
            <v>In sviluppo</v>
          </cell>
          <cell r="F605">
            <v>2003</v>
          </cell>
          <cell r="G605" t="str">
            <v>5yxxzS</v>
          </cell>
          <cell r="H605" t="str">
            <v>Estensione  comandi vocali. Ridefinizione mappa messaggi rete CAN</v>
          </cell>
          <cell r="I605" t="str">
            <v>B</v>
          </cell>
          <cell r="J605" t="str">
            <v>B</v>
          </cell>
          <cell r="K605">
            <v>26600</v>
          </cell>
          <cell r="L605">
            <v>2003</v>
          </cell>
          <cell r="N605">
            <v>330</v>
          </cell>
          <cell r="Q605">
            <v>0.2</v>
          </cell>
          <cell r="R605">
            <v>0</v>
          </cell>
          <cell r="S605">
            <v>9.32</v>
          </cell>
          <cell r="T605">
            <v>0</v>
          </cell>
          <cell r="U605" t="str">
            <v>no fornitore</v>
          </cell>
          <cell r="V605" t="str">
            <v>n.a.</v>
          </cell>
          <cell r="W605" t="str">
            <v>n.a.</v>
          </cell>
          <cell r="X605">
            <v>1</v>
          </cell>
          <cell r="Y605">
            <v>1</v>
          </cell>
          <cell r="Z605">
            <v>1</v>
          </cell>
          <cell r="AA605">
            <v>1</v>
          </cell>
          <cell r="AB605">
            <v>1</v>
          </cell>
          <cell r="AC605">
            <v>1</v>
          </cell>
          <cell r="AD605">
            <v>1</v>
          </cell>
          <cell r="AE605">
            <v>1</v>
          </cell>
          <cell r="AF605">
            <v>1</v>
          </cell>
          <cell r="AG605">
            <v>1</v>
          </cell>
          <cell r="AH605">
            <v>1</v>
          </cell>
          <cell r="AI605">
            <v>1</v>
          </cell>
          <cell r="AJ605">
            <v>12</v>
          </cell>
          <cell r="AL605">
            <v>0</v>
          </cell>
        </row>
        <row r="606">
          <cell r="A606">
            <v>605</v>
          </cell>
          <cell r="B606" t="str">
            <v>Dallan</v>
          </cell>
          <cell r="C606" t="str">
            <v>Trasversale-CMPV</v>
          </cell>
          <cell r="D606" t="str">
            <v>L4/L3/L2/L1</v>
          </cell>
          <cell r="E606" t="str">
            <v>In sviluppo</v>
          </cell>
          <cell r="F606">
            <v>2003</v>
          </cell>
          <cell r="G606" t="str">
            <v>5yxxzS</v>
          </cell>
          <cell r="H606" t="str">
            <v>Prototipazioni, assembling frontale e DOT Matrix</v>
          </cell>
          <cell r="I606" t="str">
            <v>A</v>
          </cell>
          <cell r="J606" t="str">
            <v>A</v>
          </cell>
          <cell r="K606">
            <v>118800</v>
          </cell>
          <cell r="L606" t="str">
            <v>2002-03</v>
          </cell>
          <cell r="M606" t="str">
            <v xml:space="preserve"> </v>
          </cell>
          <cell r="Q606">
            <v>0</v>
          </cell>
          <cell r="R606">
            <v>0</v>
          </cell>
          <cell r="S606">
            <v>0</v>
          </cell>
          <cell r="T606">
            <v>0</v>
          </cell>
          <cell r="U606" t="str">
            <v>FLEXTRONIC</v>
          </cell>
          <cell r="V606" t="str">
            <v xml:space="preserve"> </v>
          </cell>
          <cell r="W606" t="str">
            <v xml:space="preserve"> </v>
          </cell>
          <cell r="X606">
            <v>1</v>
          </cell>
          <cell r="Y606">
            <v>1</v>
          </cell>
          <cell r="Z606">
            <v>1</v>
          </cell>
          <cell r="AA606">
            <v>1</v>
          </cell>
          <cell r="AB606">
            <v>1</v>
          </cell>
          <cell r="AC606">
            <v>1</v>
          </cell>
          <cell r="AD606">
            <v>1</v>
          </cell>
          <cell r="AE606">
            <v>1</v>
          </cell>
          <cell r="AF606">
            <v>1</v>
          </cell>
          <cell r="AG606">
            <v>1</v>
          </cell>
          <cell r="AH606">
            <v>1</v>
          </cell>
          <cell r="AI606">
            <v>1</v>
          </cell>
          <cell r="AJ606">
            <v>12</v>
          </cell>
          <cell r="AK606">
            <v>70</v>
          </cell>
          <cell r="AL606">
            <v>0</v>
          </cell>
        </row>
        <row r="607">
          <cell r="A607">
            <v>606</v>
          </cell>
          <cell r="B607" t="str">
            <v>Dallan</v>
          </cell>
          <cell r="C607" t="str">
            <v>Trasversale-CMPV</v>
          </cell>
          <cell r="D607" t="str">
            <v>L4/L3/L2/L1</v>
          </cell>
          <cell r="E607" t="str">
            <v>In sviluppo</v>
          </cell>
          <cell r="F607">
            <v>2003</v>
          </cell>
          <cell r="G607" t="str">
            <v>5yxxzS</v>
          </cell>
          <cell r="H607" t="str">
            <v>Validazione su vettura</v>
          </cell>
          <cell r="I607" t="str">
            <v>A</v>
          </cell>
          <cell r="J607" t="str">
            <v>A</v>
          </cell>
          <cell r="K607">
            <v>118800</v>
          </cell>
          <cell r="L607" t="str">
            <v>2002-03</v>
          </cell>
          <cell r="M607" t="str">
            <v xml:space="preserve"> </v>
          </cell>
          <cell r="N607">
            <v>660</v>
          </cell>
          <cell r="Q607">
            <v>0.4</v>
          </cell>
          <cell r="R607">
            <v>0</v>
          </cell>
          <cell r="S607">
            <v>18.64</v>
          </cell>
          <cell r="T607">
            <v>0</v>
          </cell>
          <cell r="U607" t="str">
            <v>no fornitore</v>
          </cell>
          <cell r="V607" t="str">
            <v>n.a.</v>
          </cell>
          <cell r="W607" t="str">
            <v>n.a.</v>
          </cell>
          <cell r="X607">
            <v>1</v>
          </cell>
          <cell r="Y607" t="str">
            <v xml:space="preserve"> </v>
          </cell>
          <cell r="Z607" t="str">
            <v xml:space="preserve"> </v>
          </cell>
          <cell r="AA607">
            <v>1</v>
          </cell>
          <cell r="AB607">
            <v>1</v>
          </cell>
          <cell r="AC607">
            <v>1</v>
          </cell>
          <cell r="AD607">
            <v>1</v>
          </cell>
          <cell r="AE607">
            <v>1</v>
          </cell>
          <cell r="AF607">
            <v>1</v>
          </cell>
          <cell r="AG607">
            <v>1</v>
          </cell>
          <cell r="AH607">
            <v>1</v>
          </cell>
          <cell r="AI607">
            <v>1</v>
          </cell>
          <cell r="AJ607">
            <v>10</v>
          </cell>
          <cell r="AK607" t="str">
            <v xml:space="preserve"> </v>
          </cell>
          <cell r="AL607">
            <v>0</v>
          </cell>
        </row>
        <row r="608">
          <cell r="A608">
            <v>607</v>
          </cell>
          <cell r="B608" t="str">
            <v>Dallan</v>
          </cell>
          <cell r="C608" t="str">
            <v>Trasversale-169</v>
          </cell>
          <cell r="D608" t="str">
            <v>L4/L3/L2/L1</v>
          </cell>
          <cell r="E608" t="str">
            <v>In sviluppo</v>
          </cell>
          <cell r="F608">
            <v>2003</v>
          </cell>
          <cell r="G608" t="str">
            <v>550031S</v>
          </cell>
          <cell r="H608" t="str">
            <v>Testing</v>
          </cell>
          <cell r="I608" t="str">
            <v>A</v>
          </cell>
          <cell r="J608" t="str">
            <v>A</v>
          </cell>
          <cell r="K608">
            <v>118800</v>
          </cell>
          <cell r="L608" t="str">
            <v>2002-03</v>
          </cell>
          <cell r="M608" t="str">
            <v xml:space="preserve"> </v>
          </cell>
          <cell r="P608">
            <v>825</v>
          </cell>
          <cell r="Q608">
            <v>0</v>
          </cell>
          <cell r="R608">
            <v>0.5</v>
          </cell>
          <cell r="S608">
            <v>0</v>
          </cell>
          <cell r="T608">
            <v>23.3</v>
          </cell>
          <cell r="U608" t="str">
            <v>TXT/TESEO</v>
          </cell>
          <cell r="V608" t="str">
            <v>n.a.</v>
          </cell>
          <cell r="W608" t="str">
            <v>n.a.</v>
          </cell>
          <cell r="X608">
            <v>1</v>
          </cell>
          <cell r="Y608">
            <v>1</v>
          </cell>
          <cell r="Z608">
            <v>1</v>
          </cell>
          <cell r="AA608">
            <v>1</v>
          </cell>
          <cell r="AB608">
            <v>1</v>
          </cell>
          <cell r="AC608">
            <v>1</v>
          </cell>
          <cell r="AD608">
            <v>1</v>
          </cell>
          <cell r="AE608">
            <v>1</v>
          </cell>
          <cell r="AF608">
            <v>1</v>
          </cell>
          <cell r="AG608">
            <v>1</v>
          </cell>
          <cell r="AH608">
            <v>1</v>
          </cell>
          <cell r="AI608">
            <v>1</v>
          </cell>
          <cell r="AJ608">
            <v>12</v>
          </cell>
          <cell r="AK608">
            <v>15</v>
          </cell>
          <cell r="AL608">
            <v>0</v>
          </cell>
          <cell r="AW608">
            <v>3</v>
          </cell>
        </row>
        <row r="609">
          <cell r="A609">
            <v>608</v>
          </cell>
          <cell r="B609" t="str">
            <v>Dallan</v>
          </cell>
          <cell r="C609" t="str">
            <v>Trasversale-BMPV</v>
          </cell>
          <cell r="D609" t="str">
            <v>L4/L3/L2/L1</v>
          </cell>
          <cell r="E609" t="str">
            <v>In sviluppo</v>
          </cell>
          <cell r="F609">
            <v>2003</v>
          </cell>
          <cell r="G609" t="str">
            <v>550060S</v>
          </cell>
          <cell r="H609" t="str">
            <v>Testing</v>
          </cell>
          <cell r="I609" t="str">
            <v>A</v>
          </cell>
          <cell r="J609" t="str">
            <v>A</v>
          </cell>
          <cell r="K609">
            <v>118800</v>
          </cell>
          <cell r="L609" t="str">
            <v>2002-03</v>
          </cell>
          <cell r="M609" t="str">
            <v xml:space="preserve"> </v>
          </cell>
          <cell r="P609">
            <v>825</v>
          </cell>
          <cell r="Q609">
            <v>0</v>
          </cell>
          <cell r="R609">
            <v>0.5</v>
          </cell>
          <cell r="S609">
            <v>0</v>
          </cell>
          <cell r="T609">
            <v>23.3</v>
          </cell>
          <cell r="U609" t="str">
            <v>TXT/TESEO</v>
          </cell>
          <cell r="V609" t="str">
            <v>n.a.</v>
          </cell>
          <cell r="W609" t="str">
            <v>n.a.</v>
          </cell>
          <cell r="X609">
            <v>1</v>
          </cell>
          <cell r="Y609">
            <v>1</v>
          </cell>
          <cell r="Z609">
            <v>1</v>
          </cell>
          <cell r="AA609">
            <v>1</v>
          </cell>
          <cell r="AB609">
            <v>1</v>
          </cell>
          <cell r="AC609">
            <v>1</v>
          </cell>
          <cell r="AD609">
            <v>1</v>
          </cell>
          <cell r="AE609">
            <v>1</v>
          </cell>
          <cell r="AF609">
            <v>1</v>
          </cell>
          <cell r="AG609">
            <v>1</v>
          </cell>
          <cell r="AH609">
            <v>1</v>
          </cell>
          <cell r="AI609">
            <v>1</v>
          </cell>
          <cell r="AJ609">
            <v>12</v>
          </cell>
          <cell r="AK609">
            <v>15</v>
          </cell>
          <cell r="AL609">
            <v>0</v>
          </cell>
          <cell r="AW609">
            <v>3</v>
          </cell>
        </row>
        <row r="610">
          <cell r="A610">
            <v>609</v>
          </cell>
          <cell r="B610" t="str">
            <v>Dallan</v>
          </cell>
          <cell r="C610" t="str">
            <v>Trasversale-CMPV</v>
          </cell>
          <cell r="D610" t="str">
            <v>L4/L3/L2/L1</v>
          </cell>
          <cell r="E610" t="str">
            <v>In sviluppo</v>
          </cell>
          <cell r="F610">
            <v>2003</v>
          </cell>
          <cell r="G610" t="str">
            <v>5yxxzS</v>
          </cell>
          <cell r="H610" t="str">
            <v>Testing</v>
          </cell>
          <cell r="I610" t="str">
            <v>A</v>
          </cell>
          <cell r="J610" t="str">
            <v>A</v>
          </cell>
          <cell r="K610">
            <v>118800</v>
          </cell>
          <cell r="L610" t="str">
            <v>2002-03</v>
          </cell>
          <cell r="M610" t="str">
            <v xml:space="preserve"> </v>
          </cell>
          <cell r="P610">
            <v>3300</v>
          </cell>
          <cell r="Q610">
            <v>0</v>
          </cell>
          <cell r="R610">
            <v>2</v>
          </cell>
          <cell r="S610">
            <v>0</v>
          </cell>
          <cell r="T610">
            <v>93.2</v>
          </cell>
          <cell r="U610" t="str">
            <v>TXT/TESEO</v>
          </cell>
          <cell r="V610" t="str">
            <v>n.a.</v>
          </cell>
          <cell r="W610" t="str">
            <v>n.a.</v>
          </cell>
          <cell r="X610">
            <v>1</v>
          </cell>
          <cell r="Y610">
            <v>1</v>
          </cell>
          <cell r="Z610">
            <v>1</v>
          </cell>
          <cell r="AA610">
            <v>1</v>
          </cell>
          <cell r="AB610">
            <v>1</v>
          </cell>
          <cell r="AC610">
            <v>1</v>
          </cell>
          <cell r="AD610">
            <v>1</v>
          </cell>
          <cell r="AE610">
            <v>1</v>
          </cell>
          <cell r="AF610">
            <v>1</v>
          </cell>
          <cell r="AG610">
            <v>1</v>
          </cell>
          <cell r="AH610">
            <v>1</v>
          </cell>
          <cell r="AI610">
            <v>1</v>
          </cell>
          <cell r="AJ610">
            <v>12</v>
          </cell>
          <cell r="AK610">
            <v>40</v>
          </cell>
          <cell r="AL610">
            <v>0</v>
          </cell>
          <cell r="AW610">
            <v>3</v>
          </cell>
        </row>
        <row r="611">
          <cell r="A611">
            <v>610</v>
          </cell>
          <cell r="B611" t="str">
            <v>Dallan</v>
          </cell>
          <cell r="C611" t="str">
            <v>Trasversale-169</v>
          </cell>
          <cell r="D611" t="str">
            <v>L4/L3/L2/L1</v>
          </cell>
          <cell r="E611" t="str">
            <v>In sviluppo</v>
          </cell>
          <cell r="F611">
            <v>2003</v>
          </cell>
          <cell r="G611" t="str">
            <v>550031S</v>
          </cell>
          <cell r="H611" t="str">
            <v>Sviluppo Software di test</v>
          </cell>
          <cell r="I611" t="str">
            <v>A</v>
          </cell>
          <cell r="J611" t="str">
            <v>A</v>
          </cell>
          <cell r="K611">
            <v>118800</v>
          </cell>
          <cell r="L611" t="str">
            <v>2002-03</v>
          </cell>
          <cell r="M611" t="str">
            <v xml:space="preserve"> </v>
          </cell>
          <cell r="Q611">
            <v>0</v>
          </cell>
          <cell r="R611">
            <v>0</v>
          </cell>
          <cell r="S611">
            <v>0</v>
          </cell>
          <cell r="T611">
            <v>0</v>
          </cell>
          <cell r="U611" t="str">
            <v>SWTestTBD</v>
          </cell>
          <cell r="V611" t="str">
            <v>n.a.</v>
          </cell>
          <cell r="W611" t="str">
            <v>n.a.</v>
          </cell>
          <cell r="X611">
            <v>1</v>
          </cell>
          <cell r="Y611">
            <v>1</v>
          </cell>
          <cell r="Z611">
            <v>1</v>
          </cell>
          <cell r="AA611">
            <v>1</v>
          </cell>
          <cell r="AB611">
            <v>1</v>
          </cell>
          <cell r="AC611">
            <v>1</v>
          </cell>
          <cell r="AD611">
            <v>1</v>
          </cell>
          <cell r="AE611">
            <v>1</v>
          </cell>
          <cell r="AF611">
            <v>1</v>
          </cell>
          <cell r="AG611">
            <v>1</v>
          </cell>
          <cell r="AH611">
            <v>1</v>
          </cell>
          <cell r="AI611">
            <v>1</v>
          </cell>
          <cell r="AJ611">
            <v>12</v>
          </cell>
          <cell r="AK611">
            <v>20</v>
          </cell>
          <cell r="AL611">
            <v>0</v>
          </cell>
        </row>
        <row r="612">
          <cell r="A612">
            <v>611</v>
          </cell>
          <cell r="B612" t="str">
            <v>Dallan</v>
          </cell>
          <cell r="C612" t="str">
            <v>Trasversale-BMPV</v>
          </cell>
          <cell r="D612" t="str">
            <v>L4/L3/L2/L1</v>
          </cell>
          <cell r="E612" t="str">
            <v>In sviluppo</v>
          </cell>
          <cell r="F612">
            <v>2003</v>
          </cell>
          <cell r="G612" t="str">
            <v>550060S</v>
          </cell>
          <cell r="H612" t="str">
            <v>Sviluppo Software di test</v>
          </cell>
          <cell r="I612" t="str">
            <v>A</v>
          </cell>
          <cell r="J612" t="str">
            <v>A</v>
          </cell>
          <cell r="K612">
            <v>118800</v>
          </cell>
          <cell r="L612" t="str">
            <v>2002-03</v>
          </cell>
          <cell r="M612" t="str">
            <v xml:space="preserve"> </v>
          </cell>
          <cell r="Q612">
            <v>0</v>
          </cell>
          <cell r="R612">
            <v>0</v>
          </cell>
          <cell r="S612">
            <v>0</v>
          </cell>
          <cell r="T612">
            <v>0</v>
          </cell>
          <cell r="U612" t="str">
            <v>SWTestTBD</v>
          </cell>
          <cell r="V612" t="str">
            <v>n.a.</v>
          </cell>
          <cell r="W612" t="str">
            <v>n.a.</v>
          </cell>
          <cell r="X612">
            <v>1</v>
          </cell>
          <cell r="Y612">
            <v>1</v>
          </cell>
          <cell r="Z612">
            <v>1</v>
          </cell>
          <cell r="AA612">
            <v>1</v>
          </cell>
          <cell r="AB612">
            <v>1</v>
          </cell>
          <cell r="AC612">
            <v>1</v>
          </cell>
          <cell r="AD612">
            <v>1</v>
          </cell>
          <cell r="AE612">
            <v>1</v>
          </cell>
          <cell r="AF612">
            <v>1</v>
          </cell>
          <cell r="AG612">
            <v>1</v>
          </cell>
          <cell r="AH612">
            <v>1</v>
          </cell>
          <cell r="AI612">
            <v>1</v>
          </cell>
          <cell r="AJ612">
            <v>12</v>
          </cell>
          <cell r="AK612">
            <v>20</v>
          </cell>
          <cell r="AL612">
            <v>0</v>
          </cell>
        </row>
        <row r="613">
          <cell r="A613">
            <v>612</v>
          </cell>
          <cell r="B613" t="str">
            <v>Dallan</v>
          </cell>
          <cell r="C613" t="str">
            <v>Trasversale-CMPV</v>
          </cell>
          <cell r="D613" t="str">
            <v>L4/L3/L2/L1</v>
          </cell>
          <cell r="E613" t="str">
            <v>In sviluppo</v>
          </cell>
          <cell r="F613">
            <v>2003</v>
          </cell>
          <cell r="G613" t="str">
            <v>5yxxzS</v>
          </cell>
          <cell r="H613" t="str">
            <v>Sviluppo Software di test</v>
          </cell>
          <cell r="I613" t="str">
            <v>A</v>
          </cell>
          <cell r="J613" t="str">
            <v>A</v>
          </cell>
          <cell r="K613">
            <v>118800</v>
          </cell>
          <cell r="L613" t="str">
            <v>2002-03</v>
          </cell>
          <cell r="M613" t="str">
            <v xml:space="preserve"> </v>
          </cell>
          <cell r="Q613">
            <v>0</v>
          </cell>
          <cell r="R613">
            <v>0</v>
          </cell>
          <cell r="S613">
            <v>0</v>
          </cell>
          <cell r="T613">
            <v>0</v>
          </cell>
          <cell r="U613" t="str">
            <v>SWTestTBD</v>
          </cell>
          <cell r="V613" t="str">
            <v>n.a.</v>
          </cell>
          <cell r="W613" t="str">
            <v>n.a.</v>
          </cell>
          <cell r="X613">
            <v>1</v>
          </cell>
          <cell r="Y613">
            <v>1</v>
          </cell>
          <cell r="Z613">
            <v>1</v>
          </cell>
          <cell r="AA613">
            <v>1</v>
          </cell>
          <cell r="AB613">
            <v>1</v>
          </cell>
          <cell r="AC613">
            <v>1</v>
          </cell>
          <cell r="AD613">
            <v>1</v>
          </cell>
          <cell r="AE613">
            <v>1</v>
          </cell>
          <cell r="AF613">
            <v>1</v>
          </cell>
          <cell r="AG613">
            <v>1</v>
          </cell>
          <cell r="AH613">
            <v>1</v>
          </cell>
          <cell r="AI613">
            <v>1</v>
          </cell>
          <cell r="AJ613">
            <v>12</v>
          </cell>
          <cell r="AK613">
            <v>60</v>
          </cell>
          <cell r="AL613">
            <v>0</v>
          </cell>
        </row>
        <row r="614">
          <cell r="A614">
            <v>613</v>
          </cell>
          <cell r="B614" t="str">
            <v>Dallan</v>
          </cell>
          <cell r="C614" t="str">
            <v>Trasversale-169</v>
          </cell>
          <cell r="D614" t="str">
            <v>L4/L3/L2/L1</v>
          </cell>
          <cell r="E614" t="str">
            <v>In sviluppo</v>
          </cell>
          <cell r="F614">
            <v>2003</v>
          </cell>
          <cell r="G614" t="str">
            <v>550031S</v>
          </cell>
          <cell r="H614" t="str">
            <v>Qualita' di business</v>
          </cell>
          <cell r="I614" t="str">
            <v>A</v>
          </cell>
          <cell r="J614" t="str">
            <v>A</v>
          </cell>
          <cell r="K614">
            <v>118800</v>
          </cell>
          <cell r="L614" t="str">
            <v>2002-03</v>
          </cell>
          <cell r="M614" t="str">
            <v xml:space="preserve"> </v>
          </cell>
          <cell r="N614">
            <v>330</v>
          </cell>
          <cell r="Q614">
            <v>0.2</v>
          </cell>
          <cell r="R614">
            <v>0</v>
          </cell>
          <cell r="S614">
            <v>9.32</v>
          </cell>
          <cell r="T614">
            <v>0</v>
          </cell>
          <cell r="U614" t="str">
            <v>no fornitore</v>
          </cell>
          <cell r="V614" t="str">
            <v>n.a.</v>
          </cell>
          <cell r="W614" t="str">
            <v>n.a.</v>
          </cell>
          <cell r="X614">
            <v>1</v>
          </cell>
          <cell r="Y614">
            <v>1</v>
          </cell>
          <cell r="Z614">
            <v>1</v>
          </cell>
          <cell r="AA614">
            <v>1</v>
          </cell>
          <cell r="AB614">
            <v>1</v>
          </cell>
          <cell r="AC614">
            <v>1</v>
          </cell>
          <cell r="AD614">
            <v>1</v>
          </cell>
          <cell r="AE614">
            <v>1</v>
          </cell>
          <cell r="AF614">
            <v>1</v>
          </cell>
          <cell r="AG614">
            <v>1</v>
          </cell>
          <cell r="AH614">
            <v>1</v>
          </cell>
          <cell r="AI614">
            <v>1</v>
          </cell>
          <cell r="AJ614">
            <v>12</v>
          </cell>
          <cell r="AK614" t="str">
            <v xml:space="preserve"> </v>
          </cell>
          <cell r="AL614">
            <v>0</v>
          </cell>
        </row>
        <row r="615">
          <cell r="A615">
            <v>614</v>
          </cell>
          <cell r="B615" t="str">
            <v>Dallan</v>
          </cell>
          <cell r="C615" t="str">
            <v>Trasversale-BMPV</v>
          </cell>
          <cell r="D615" t="str">
            <v>L4/L3/L2/L1</v>
          </cell>
          <cell r="E615" t="str">
            <v>In sviluppo</v>
          </cell>
          <cell r="F615">
            <v>2003</v>
          </cell>
          <cell r="G615" t="str">
            <v>550060S</v>
          </cell>
          <cell r="H615" t="str">
            <v>Qualita' di business</v>
          </cell>
          <cell r="I615" t="str">
            <v>A</v>
          </cell>
          <cell r="J615" t="str">
            <v>A</v>
          </cell>
          <cell r="K615">
            <v>118800</v>
          </cell>
          <cell r="L615" t="str">
            <v>2002-03</v>
          </cell>
          <cell r="M615" t="str">
            <v xml:space="preserve"> </v>
          </cell>
          <cell r="N615">
            <v>330</v>
          </cell>
          <cell r="Q615">
            <v>0.2</v>
          </cell>
          <cell r="R615">
            <v>0</v>
          </cell>
          <cell r="S615">
            <v>9.32</v>
          </cell>
          <cell r="T615">
            <v>0</v>
          </cell>
          <cell r="U615" t="str">
            <v>no fornitore</v>
          </cell>
          <cell r="V615" t="str">
            <v>n.a.</v>
          </cell>
          <cell r="W615" t="str">
            <v>n.a.</v>
          </cell>
          <cell r="X615">
            <v>1</v>
          </cell>
          <cell r="Y615">
            <v>1</v>
          </cell>
          <cell r="Z615">
            <v>1</v>
          </cell>
          <cell r="AA615">
            <v>1</v>
          </cell>
          <cell r="AB615">
            <v>1</v>
          </cell>
          <cell r="AC615">
            <v>1</v>
          </cell>
          <cell r="AD615">
            <v>1</v>
          </cell>
          <cell r="AE615">
            <v>1</v>
          </cell>
          <cell r="AF615">
            <v>1</v>
          </cell>
          <cell r="AG615">
            <v>1</v>
          </cell>
          <cell r="AH615">
            <v>1</v>
          </cell>
          <cell r="AI615">
            <v>1</v>
          </cell>
          <cell r="AJ615">
            <v>12</v>
          </cell>
          <cell r="AK615" t="str">
            <v xml:space="preserve"> </v>
          </cell>
          <cell r="AL615">
            <v>0</v>
          </cell>
        </row>
        <row r="616">
          <cell r="A616">
            <v>615</v>
          </cell>
          <cell r="B616" t="str">
            <v>Dallan</v>
          </cell>
          <cell r="C616" t="str">
            <v>Trasversale-CMPV</v>
          </cell>
          <cell r="D616" t="str">
            <v>L4/L3/L2/L1</v>
          </cell>
          <cell r="E616" t="str">
            <v>In sviluppo</v>
          </cell>
          <cell r="F616">
            <v>2003</v>
          </cell>
          <cell r="G616" t="str">
            <v>5yxxzS</v>
          </cell>
          <cell r="H616" t="str">
            <v>Qualita' di business</v>
          </cell>
          <cell r="I616" t="str">
            <v>A</v>
          </cell>
          <cell r="J616" t="str">
            <v>A</v>
          </cell>
          <cell r="K616">
            <v>118800</v>
          </cell>
          <cell r="L616" t="str">
            <v>2002-03</v>
          </cell>
          <cell r="M616" t="str">
            <v xml:space="preserve"> </v>
          </cell>
          <cell r="N616">
            <v>990</v>
          </cell>
          <cell r="Q616">
            <v>0.6</v>
          </cell>
          <cell r="R616">
            <v>0</v>
          </cell>
          <cell r="S616">
            <v>27.96</v>
          </cell>
          <cell r="T616">
            <v>0</v>
          </cell>
          <cell r="U616" t="str">
            <v>no fornitore</v>
          </cell>
          <cell r="V616" t="str">
            <v>n.a.</v>
          </cell>
          <cell r="W616" t="str">
            <v>n.a.</v>
          </cell>
          <cell r="X616">
            <v>1</v>
          </cell>
          <cell r="Y616">
            <v>1</v>
          </cell>
          <cell r="Z616">
            <v>1</v>
          </cell>
          <cell r="AA616">
            <v>1</v>
          </cell>
          <cell r="AB616">
            <v>1</v>
          </cell>
          <cell r="AC616">
            <v>1</v>
          </cell>
          <cell r="AD616">
            <v>1</v>
          </cell>
          <cell r="AE616">
            <v>1</v>
          </cell>
          <cell r="AF616">
            <v>1</v>
          </cell>
          <cell r="AG616">
            <v>1</v>
          </cell>
          <cell r="AH616">
            <v>1</v>
          </cell>
          <cell r="AI616">
            <v>1</v>
          </cell>
          <cell r="AJ616">
            <v>12</v>
          </cell>
          <cell r="AK616" t="str">
            <v xml:space="preserve"> </v>
          </cell>
          <cell r="AL616">
            <v>0</v>
          </cell>
        </row>
        <row r="617">
          <cell r="A617">
            <v>616</v>
          </cell>
          <cell r="B617" t="str">
            <v>Dallan</v>
          </cell>
          <cell r="C617" t="str">
            <v>Trasversale-CMPV</v>
          </cell>
          <cell r="D617" t="str">
            <v>L4/L3/L2/L1</v>
          </cell>
          <cell r="E617" t="str">
            <v>In sviluppo</v>
          </cell>
          <cell r="F617">
            <v>2003</v>
          </cell>
          <cell r="G617" t="str">
            <v>5yxxzS</v>
          </cell>
          <cell r="H617" t="str">
            <v>LSV</v>
          </cell>
          <cell r="I617" t="str">
            <v>A</v>
          </cell>
          <cell r="J617" t="str">
            <v>A</v>
          </cell>
          <cell r="K617">
            <v>118800</v>
          </cell>
          <cell r="L617" t="str">
            <v>2002-03</v>
          </cell>
          <cell r="M617" t="str">
            <v xml:space="preserve"> </v>
          </cell>
          <cell r="P617">
            <v>413</v>
          </cell>
          <cell r="Q617">
            <v>0</v>
          </cell>
          <cell r="R617">
            <v>0.2503030303030303</v>
          </cell>
          <cell r="S617">
            <v>0</v>
          </cell>
          <cell r="T617">
            <v>11.664121212121213</v>
          </cell>
          <cell r="U617" t="str">
            <v>no fornitore</v>
          </cell>
          <cell r="V617" t="str">
            <v>n.a.</v>
          </cell>
          <cell r="W617" t="str">
            <v>n.a.</v>
          </cell>
          <cell r="X617">
            <v>1</v>
          </cell>
          <cell r="Y617">
            <v>1</v>
          </cell>
          <cell r="Z617">
            <v>1</v>
          </cell>
          <cell r="AA617">
            <v>1</v>
          </cell>
          <cell r="AB617">
            <v>1</v>
          </cell>
          <cell r="AC617">
            <v>1</v>
          </cell>
          <cell r="AD617">
            <v>1</v>
          </cell>
          <cell r="AE617">
            <v>1</v>
          </cell>
          <cell r="AF617">
            <v>1</v>
          </cell>
          <cell r="AG617">
            <v>1</v>
          </cell>
          <cell r="AH617">
            <v>1</v>
          </cell>
          <cell r="AI617">
            <v>1</v>
          </cell>
          <cell r="AJ617">
            <v>12</v>
          </cell>
          <cell r="AK617" t="str">
            <v xml:space="preserve"> </v>
          </cell>
          <cell r="AL617">
            <v>0</v>
          </cell>
        </row>
        <row r="618">
          <cell r="A618">
            <v>617</v>
          </cell>
          <cell r="B618" t="str">
            <v>Dallan</v>
          </cell>
          <cell r="C618" t="str">
            <v>Trasversale-169</v>
          </cell>
          <cell r="D618" t="str">
            <v>L4/L3/L2/L1</v>
          </cell>
          <cell r="E618" t="str">
            <v>In sviluppo</v>
          </cell>
          <cell r="F618">
            <v>2003</v>
          </cell>
          <cell r="G618" t="str">
            <v>550031S</v>
          </cell>
          <cell r="H618" t="str">
            <v>Gestione progetto</v>
          </cell>
          <cell r="I618" t="str">
            <v>A</v>
          </cell>
          <cell r="J618" t="str">
            <v>A</v>
          </cell>
          <cell r="K618">
            <v>118800</v>
          </cell>
          <cell r="L618" t="str">
            <v>2002-03</v>
          </cell>
          <cell r="M618" t="str">
            <v xml:space="preserve"> </v>
          </cell>
          <cell r="N618">
            <v>990</v>
          </cell>
          <cell r="Q618">
            <v>0.6</v>
          </cell>
          <cell r="R618">
            <v>0</v>
          </cell>
          <cell r="S618">
            <v>27.96</v>
          </cell>
          <cell r="T618">
            <v>0</v>
          </cell>
          <cell r="U618" t="str">
            <v>no fornitore</v>
          </cell>
          <cell r="V618" t="str">
            <v>n.a.</v>
          </cell>
          <cell r="W618" t="str">
            <v>n.a.</v>
          </cell>
          <cell r="X618">
            <v>1</v>
          </cell>
          <cell r="Y618">
            <v>1</v>
          </cell>
          <cell r="Z618">
            <v>1</v>
          </cell>
          <cell r="AA618">
            <v>1</v>
          </cell>
          <cell r="AB618">
            <v>1</v>
          </cell>
          <cell r="AC618">
            <v>1</v>
          </cell>
          <cell r="AD618">
            <v>1</v>
          </cell>
          <cell r="AE618">
            <v>1</v>
          </cell>
          <cell r="AF618">
            <v>1</v>
          </cell>
          <cell r="AG618">
            <v>1</v>
          </cell>
          <cell r="AH618">
            <v>1</v>
          </cell>
          <cell r="AI618">
            <v>1</v>
          </cell>
          <cell r="AJ618">
            <v>12</v>
          </cell>
          <cell r="AK618" t="str">
            <v xml:space="preserve"> </v>
          </cell>
          <cell r="AL618">
            <v>0</v>
          </cell>
          <cell r="AW618">
            <v>5</v>
          </cell>
        </row>
        <row r="619">
          <cell r="A619">
            <v>618</v>
          </cell>
          <cell r="B619" t="str">
            <v>Dallan</v>
          </cell>
          <cell r="C619" t="str">
            <v>Trasversale-BMPV</v>
          </cell>
          <cell r="D619" t="str">
            <v>L4/L3/L2/L1</v>
          </cell>
          <cell r="E619" t="str">
            <v>In sviluppo</v>
          </cell>
          <cell r="F619">
            <v>2003</v>
          </cell>
          <cell r="G619" t="str">
            <v>550060S</v>
          </cell>
          <cell r="H619" t="str">
            <v>Gestione progetto</v>
          </cell>
          <cell r="I619" t="str">
            <v>A</v>
          </cell>
          <cell r="J619" t="str">
            <v>A</v>
          </cell>
          <cell r="K619">
            <v>118800</v>
          </cell>
          <cell r="L619" t="str">
            <v>2002-03</v>
          </cell>
          <cell r="M619" t="str">
            <v xml:space="preserve"> </v>
          </cell>
          <cell r="N619">
            <v>990</v>
          </cell>
          <cell r="Q619">
            <v>0.6</v>
          </cell>
          <cell r="R619">
            <v>0</v>
          </cell>
          <cell r="S619">
            <v>27.96</v>
          </cell>
          <cell r="T619">
            <v>0</v>
          </cell>
          <cell r="U619" t="str">
            <v>no fornitore</v>
          </cell>
          <cell r="V619" t="str">
            <v>n.a.</v>
          </cell>
          <cell r="W619" t="str">
            <v>n.a.</v>
          </cell>
          <cell r="X619">
            <v>1</v>
          </cell>
          <cell r="Y619">
            <v>1</v>
          </cell>
          <cell r="Z619">
            <v>1</v>
          </cell>
          <cell r="AA619">
            <v>1</v>
          </cell>
          <cell r="AB619">
            <v>1</v>
          </cell>
          <cell r="AC619">
            <v>1</v>
          </cell>
          <cell r="AD619">
            <v>1</v>
          </cell>
          <cell r="AE619">
            <v>1</v>
          </cell>
          <cell r="AF619">
            <v>1</v>
          </cell>
          <cell r="AG619">
            <v>1</v>
          </cell>
          <cell r="AH619">
            <v>1</v>
          </cell>
          <cell r="AI619">
            <v>1</v>
          </cell>
          <cell r="AJ619">
            <v>12</v>
          </cell>
          <cell r="AK619" t="str">
            <v xml:space="preserve"> </v>
          </cell>
          <cell r="AL619">
            <v>0</v>
          </cell>
          <cell r="AW619">
            <v>5</v>
          </cell>
        </row>
        <row r="620">
          <cell r="A620">
            <v>619</v>
          </cell>
          <cell r="B620" t="str">
            <v>Dallan</v>
          </cell>
          <cell r="C620" t="str">
            <v>Trasversale-CMPV</v>
          </cell>
          <cell r="D620" t="str">
            <v>L4/L3/L2/L1</v>
          </cell>
          <cell r="E620" t="str">
            <v>In sviluppo</v>
          </cell>
          <cell r="F620">
            <v>2003</v>
          </cell>
          <cell r="G620" t="str">
            <v>5yxxzS</v>
          </cell>
          <cell r="H620" t="str">
            <v>Gestione progetto</v>
          </cell>
          <cell r="I620" t="str">
            <v>A</v>
          </cell>
          <cell r="J620" t="str">
            <v>A</v>
          </cell>
          <cell r="K620">
            <v>118800</v>
          </cell>
          <cell r="L620" t="str">
            <v>2002-03</v>
          </cell>
          <cell r="M620" t="str">
            <v xml:space="preserve"> </v>
          </cell>
          <cell r="N620">
            <v>1320</v>
          </cell>
          <cell r="Q620">
            <v>0.8</v>
          </cell>
          <cell r="R620">
            <v>0</v>
          </cell>
          <cell r="S620">
            <v>37.28</v>
          </cell>
          <cell r="T620">
            <v>0</v>
          </cell>
          <cell r="U620" t="str">
            <v>no fornitore</v>
          </cell>
          <cell r="V620" t="str">
            <v>n.a.</v>
          </cell>
          <cell r="W620" t="str">
            <v>n.a.</v>
          </cell>
          <cell r="X620">
            <v>1</v>
          </cell>
          <cell r="Y620">
            <v>1</v>
          </cell>
          <cell r="Z620">
            <v>1</v>
          </cell>
          <cell r="AA620">
            <v>1</v>
          </cell>
          <cell r="AB620">
            <v>1</v>
          </cell>
          <cell r="AC620">
            <v>1</v>
          </cell>
          <cell r="AD620">
            <v>1</v>
          </cell>
          <cell r="AE620">
            <v>1</v>
          </cell>
          <cell r="AF620">
            <v>1</v>
          </cell>
          <cell r="AG620">
            <v>1</v>
          </cell>
          <cell r="AH620">
            <v>1</v>
          </cell>
          <cell r="AI620">
            <v>1</v>
          </cell>
          <cell r="AJ620">
            <v>12</v>
          </cell>
          <cell r="AK620" t="str">
            <v xml:space="preserve"> </v>
          </cell>
          <cell r="AL620">
            <v>0</v>
          </cell>
          <cell r="AW620">
            <v>9</v>
          </cell>
        </row>
        <row r="621">
          <cell r="A621">
            <v>620</v>
          </cell>
          <cell r="B621" t="str">
            <v>Dallan</v>
          </cell>
          <cell r="C621" t="str">
            <v>Trasversale-169</v>
          </cell>
          <cell r="D621" t="str">
            <v>L4/L3/L2/L1</v>
          </cell>
          <cell r="E621" t="str">
            <v>In sviluppo</v>
          </cell>
          <cell r="F621">
            <v>2003</v>
          </cell>
          <cell r="G621" t="str">
            <v>550031P</v>
          </cell>
          <cell r="H621" t="str">
            <v>Prototipazione interna</v>
          </cell>
          <cell r="I621" t="str">
            <v>A</v>
          </cell>
          <cell r="J621" t="str">
            <v>A</v>
          </cell>
          <cell r="K621">
            <v>118800</v>
          </cell>
          <cell r="L621" t="str">
            <v>2002-03</v>
          </cell>
          <cell r="M621" t="str">
            <v xml:space="preserve"> </v>
          </cell>
          <cell r="N621">
            <v>330</v>
          </cell>
          <cell r="Q621">
            <v>0.2</v>
          </cell>
          <cell r="R621">
            <v>0</v>
          </cell>
          <cell r="S621">
            <v>9.32</v>
          </cell>
          <cell r="T621">
            <v>0</v>
          </cell>
          <cell r="U621" t="str">
            <v>ALPI</v>
          </cell>
          <cell r="V621" t="str">
            <v>n.a.</v>
          </cell>
          <cell r="W621" t="str">
            <v>n.a.</v>
          </cell>
          <cell r="X621">
            <v>1</v>
          </cell>
          <cell r="Y621">
            <v>1</v>
          </cell>
          <cell r="Z621">
            <v>1</v>
          </cell>
          <cell r="AA621">
            <v>1</v>
          </cell>
          <cell r="AB621">
            <v>1</v>
          </cell>
          <cell r="AC621">
            <v>1</v>
          </cell>
          <cell r="AD621">
            <v>1</v>
          </cell>
          <cell r="AE621">
            <v>1</v>
          </cell>
          <cell r="AF621">
            <v>1</v>
          </cell>
          <cell r="AG621">
            <v>1</v>
          </cell>
          <cell r="AH621">
            <v>1</v>
          </cell>
          <cell r="AI621">
            <v>1</v>
          </cell>
          <cell r="AJ621">
            <v>12</v>
          </cell>
          <cell r="AL621">
            <v>10</v>
          </cell>
          <cell r="AS621">
            <v>11.775217299240293</v>
          </cell>
          <cell r="AT621">
            <v>4</v>
          </cell>
          <cell r="AU621">
            <v>2</v>
          </cell>
          <cell r="AV621">
            <v>4</v>
          </cell>
        </row>
        <row r="622">
          <cell r="A622">
            <v>621</v>
          </cell>
          <cell r="B622" t="str">
            <v>Dallan</v>
          </cell>
          <cell r="C622" t="str">
            <v>Trasversale-BMPV</v>
          </cell>
          <cell r="D622" t="str">
            <v>L4/L3/L2/L1</v>
          </cell>
          <cell r="E622" t="str">
            <v>In sviluppo</v>
          </cell>
          <cell r="F622">
            <v>2003</v>
          </cell>
          <cell r="G622" t="str">
            <v>550060P</v>
          </cell>
          <cell r="H622" t="str">
            <v>Prototipazione interna</v>
          </cell>
          <cell r="I622" t="str">
            <v>A</v>
          </cell>
          <cell r="J622" t="str">
            <v>A</v>
          </cell>
          <cell r="K622">
            <v>118800</v>
          </cell>
          <cell r="L622" t="str">
            <v>2002-03</v>
          </cell>
          <cell r="M622" t="str">
            <v xml:space="preserve"> </v>
          </cell>
          <cell r="N622">
            <v>330</v>
          </cell>
          <cell r="Q622">
            <v>0.2</v>
          </cell>
          <cell r="R622">
            <v>0</v>
          </cell>
          <cell r="S622">
            <v>9.32</v>
          </cell>
          <cell r="T622">
            <v>0</v>
          </cell>
          <cell r="U622" t="str">
            <v>ALPI</v>
          </cell>
          <cell r="V622" t="str">
            <v>n.a.</v>
          </cell>
          <cell r="W622" t="str">
            <v>n.a.</v>
          </cell>
          <cell r="X622">
            <v>1</v>
          </cell>
          <cell r="Y622">
            <v>1</v>
          </cell>
          <cell r="Z622">
            <v>1</v>
          </cell>
          <cell r="AA622">
            <v>1</v>
          </cell>
          <cell r="AB622">
            <v>1</v>
          </cell>
          <cell r="AC622">
            <v>1</v>
          </cell>
          <cell r="AD622">
            <v>1</v>
          </cell>
          <cell r="AE622">
            <v>1</v>
          </cell>
          <cell r="AF622">
            <v>1</v>
          </cell>
          <cell r="AG622">
            <v>1</v>
          </cell>
          <cell r="AH622">
            <v>1</v>
          </cell>
          <cell r="AI622">
            <v>1</v>
          </cell>
          <cell r="AJ622">
            <v>12</v>
          </cell>
          <cell r="AL622">
            <v>10</v>
          </cell>
          <cell r="AS622">
            <v>11.775217299240293</v>
          </cell>
          <cell r="AT622">
            <v>4</v>
          </cell>
          <cell r="AU622">
            <v>2</v>
          </cell>
          <cell r="AV622">
            <v>4</v>
          </cell>
        </row>
        <row r="623">
          <cell r="A623">
            <v>622</v>
          </cell>
          <cell r="B623" t="str">
            <v>Dallan</v>
          </cell>
          <cell r="C623" t="str">
            <v>Trasversale-CMPV</v>
          </cell>
          <cell r="D623" t="str">
            <v>L4/L3/L2/L1</v>
          </cell>
          <cell r="E623" t="str">
            <v>In sviluppo</v>
          </cell>
          <cell r="F623">
            <v>2003</v>
          </cell>
          <cell r="G623" t="str">
            <v>5yxxzP</v>
          </cell>
          <cell r="H623" t="str">
            <v>Prototipazione interna</v>
          </cell>
          <cell r="I623" t="str">
            <v>A</v>
          </cell>
          <cell r="J623" t="str">
            <v>A</v>
          </cell>
          <cell r="K623">
            <v>118800</v>
          </cell>
          <cell r="L623" t="str">
            <v>2002-03</v>
          </cell>
          <cell r="M623" t="str">
            <v xml:space="preserve"> </v>
          </cell>
          <cell r="N623">
            <v>1320</v>
          </cell>
          <cell r="Q623">
            <v>0.8</v>
          </cell>
          <cell r="R623">
            <v>0</v>
          </cell>
          <cell r="S623">
            <v>37.28</v>
          </cell>
          <cell r="T623">
            <v>0</v>
          </cell>
          <cell r="U623" t="str">
            <v>ALPI</v>
          </cell>
          <cell r="V623" t="str">
            <v>n.a.</v>
          </cell>
          <cell r="W623" t="str">
            <v>n.a.</v>
          </cell>
          <cell r="X623">
            <v>1</v>
          </cell>
          <cell r="Y623">
            <v>1</v>
          </cell>
          <cell r="Z623">
            <v>1</v>
          </cell>
          <cell r="AA623">
            <v>1</v>
          </cell>
          <cell r="AB623">
            <v>1</v>
          </cell>
          <cell r="AC623">
            <v>1</v>
          </cell>
          <cell r="AD623">
            <v>1</v>
          </cell>
          <cell r="AE623">
            <v>1</v>
          </cell>
          <cell r="AF623">
            <v>1</v>
          </cell>
          <cell r="AG623">
            <v>1</v>
          </cell>
          <cell r="AH623">
            <v>1</v>
          </cell>
          <cell r="AI623">
            <v>1</v>
          </cell>
          <cell r="AJ623">
            <v>12</v>
          </cell>
          <cell r="AL623">
            <v>40</v>
          </cell>
          <cell r="AS623">
            <v>125.60231785856311</v>
          </cell>
          <cell r="AT623">
            <v>30</v>
          </cell>
          <cell r="AU623">
            <v>10</v>
          </cell>
          <cell r="AV623">
            <v>53</v>
          </cell>
        </row>
        <row r="624">
          <cell r="A624">
            <v>623</v>
          </cell>
          <cell r="B624" t="str">
            <v>Dallan</v>
          </cell>
          <cell r="C624" t="str">
            <v>Trasversale-166</v>
          </cell>
          <cell r="D624" t="str">
            <v>L4</v>
          </cell>
          <cell r="E624" t="str">
            <v>In sviluppo</v>
          </cell>
          <cell r="F624">
            <v>2003</v>
          </cell>
          <cell r="G624" t="str">
            <v>550033P</v>
          </cell>
          <cell r="H624" t="str">
            <v>Prototipazione interna</v>
          </cell>
          <cell r="I624" t="str">
            <v>A</v>
          </cell>
          <cell r="J624" t="str">
            <v>A</v>
          </cell>
          <cell r="K624">
            <v>118800</v>
          </cell>
          <cell r="L624" t="str">
            <v>2002-03</v>
          </cell>
          <cell r="M624" t="str">
            <v xml:space="preserve"> </v>
          </cell>
          <cell r="N624">
            <v>50</v>
          </cell>
          <cell r="Q624">
            <v>3.0303030303030304E-2</v>
          </cell>
          <cell r="R624">
            <v>0</v>
          </cell>
          <cell r="S624">
            <v>1.4121212121212121</v>
          </cell>
          <cell r="T624">
            <v>0</v>
          </cell>
          <cell r="V624" t="str">
            <v>n.a.</v>
          </cell>
          <cell r="W624" t="str">
            <v>n.a.</v>
          </cell>
          <cell r="X624">
            <v>1</v>
          </cell>
          <cell r="Y624">
            <v>1</v>
          </cell>
          <cell r="Z624">
            <v>1</v>
          </cell>
          <cell r="AA624">
            <v>1</v>
          </cell>
          <cell r="AB624">
            <v>1</v>
          </cell>
          <cell r="AC624">
            <v>1</v>
          </cell>
          <cell r="AD624">
            <v>1</v>
          </cell>
          <cell r="AE624">
            <v>1</v>
          </cell>
          <cell r="AF624">
            <v>1</v>
          </cell>
          <cell r="AG624">
            <v>1</v>
          </cell>
          <cell r="AH624">
            <v>1</v>
          </cell>
          <cell r="AI624">
            <v>1</v>
          </cell>
          <cell r="AJ624">
            <v>12</v>
          </cell>
          <cell r="AS624">
            <v>11.775217299240293</v>
          </cell>
          <cell r="AT624">
            <v>4</v>
          </cell>
          <cell r="AU624">
            <v>2</v>
          </cell>
          <cell r="AV624">
            <v>4</v>
          </cell>
        </row>
        <row r="625">
          <cell r="A625">
            <v>624</v>
          </cell>
          <cell r="B625" t="str">
            <v>Dallan</v>
          </cell>
          <cell r="C625" t="str">
            <v>Trasversale-839</v>
          </cell>
          <cell r="D625" t="str">
            <v>L4/L3/L1</v>
          </cell>
          <cell r="E625" t="str">
            <v>In sviluppo</v>
          </cell>
          <cell r="F625">
            <v>2003</v>
          </cell>
          <cell r="G625" t="str">
            <v>550032P</v>
          </cell>
          <cell r="H625" t="str">
            <v>Prototipazione interna</v>
          </cell>
          <cell r="I625" t="str">
            <v>A</v>
          </cell>
          <cell r="J625" t="str">
            <v>A</v>
          </cell>
          <cell r="K625">
            <v>118800</v>
          </cell>
          <cell r="L625" t="str">
            <v>2002-03</v>
          </cell>
          <cell r="M625" t="str">
            <v xml:space="preserve"> </v>
          </cell>
          <cell r="N625">
            <v>50</v>
          </cell>
          <cell r="Q625">
            <v>3.0303030303030304E-2</v>
          </cell>
          <cell r="R625">
            <v>0</v>
          </cell>
          <cell r="S625">
            <v>1.4121212121212121</v>
          </cell>
          <cell r="T625">
            <v>0</v>
          </cell>
          <cell r="V625" t="str">
            <v>n.a.</v>
          </cell>
          <cell r="W625" t="str">
            <v>n.a.</v>
          </cell>
          <cell r="X625">
            <v>1</v>
          </cell>
          <cell r="Y625">
            <v>1</v>
          </cell>
          <cell r="Z625">
            <v>1</v>
          </cell>
          <cell r="AA625">
            <v>1</v>
          </cell>
          <cell r="AB625">
            <v>1</v>
          </cell>
          <cell r="AC625">
            <v>1</v>
          </cell>
          <cell r="AD625">
            <v>1</v>
          </cell>
          <cell r="AE625">
            <v>1</v>
          </cell>
          <cell r="AF625">
            <v>1</v>
          </cell>
          <cell r="AG625">
            <v>1</v>
          </cell>
          <cell r="AH625">
            <v>1</v>
          </cell>
          <cell r="AI625">
            <v>1</v>
          </cell>
          <cell r="AJ625">
            <v>12</v>
          </cell>
          <cell r="AS625">
            <v>11.775217299240293</v>
          </cell>
          <cell r="AT625">
            <v>4</v>
          </cell>
          <cell r="AU625">
            <v>2</v>
          </cell>
          <cell r="AV625">
            <v>4</v>
          </cell>
        </row>
        <row r="626">
          <cell r="A626">
            <v>625</v>
          </cell>
          <cell r="B626" t="str">
            <v>Dallan</v>
          </cell>
          <cell r="C626" t="str">
            <v>Trasversale-CMPV</v>
          </cell>
          <cell r="D626" t="str">
            <v>L4/L3/L2/L1</v>
          </cell>
          <cell r="E626" t="str">
            <v>In sviluppo</v>
          </cell>
          <cell r="F626">
            <v>2003</v>
          </cell>
          <cell r="G626" t="str">
            <v>5yxxzS</v>
          </cell>
          <cell r="H626" t="str">
            <v>Meccanica silver</v>
          </cell>
          <cell r="I626" t="str">
            <v>A</v>
          </cell>
          <cell r="J626" t="str">
            <v>A</v>
          </cell>
          <cell r="K626">
            <v>118800</v>
          </cell>
          <cell r="L626" t="str">
            <v>2002-03</v>
          </cell>
          <cell r="M626" t="str">
            <v xml:space="preserve"> </v>
          </cell>
          <cell r="N626">
            <v>660</v>
          </cell>
          <cell r="Q626">
            <v>0.4</v>
          </cell>
          <cell r="R626">
            <v>0</v>
          </cell>
          <cell r="S626">
            <v>18.64</v>
          </cell>
          <cell r="T626">
            <v>0</v>
          </cell>
          <cell r="U626" t="str">
            <v>no fornitore</v>
          </cell>
          <cell r="V626" t="str">
            <v>n.a.</v>
          </cell>
          <cell r="W626" t="str">
            <v>n.a.</v>
          </cell>
          <cell r="X626">
            <v>1</v>
          </cell>
          <cell r="Y626">
            <v>1</v>
          </cell>
          <cell r="Z626">
            <v>1</v>
          </cell>
          <cell r="AA626">
            <v>1</v>
          </cell>
          <cell r="AB626">
            <v>1</v>
          </cell>
          <cell r="AC626">
            <v>1</v>
          </cell>
          <cell r="AD626">
            <v>1</v>
          </cell>
          <cell r="AE626">
            <v>1</v>
          </cell>
          <cell r="AF626">
            <v>1</v>
          </cell>
          <cell r="AG626">
            <v>1</v>
          </cell>
          <cell r="AH626">
            <v>1</v>
          </cell>
          <cell r="AI626">
            <v>1</v>
          </cell>
          <cell r="AJ626">
            <v>12</v>
          </cell>
          <cell r="AK626" t="str">
            <v xml:space="preserve"> </v>
          </cell>
          <cell r="AL626">
            <v>0</v>
          </cell>
        </row>
        <row r="627">
          <cell r="A627">
            <v>626</v>
          </cell>
          <cell r="B627" t="str">
            <v>Dallan</v>
          </cell>
          <cell r="C627" t="str">
            <v>Trasversale-169</v>
          </cell>
          <cell r="D627" t="str">
            <v>L4/L3/L2/L1</v>
          </cell>
          <cell r="E627" t="str">
            <v>In sviluppo</v>
          </cell>
          <cell r="F627">
            <v>2003</v>
          </cell>
          <cell r="G627" t="str">
            <v>550031S</v>
          </cell>
          <cell r="H627" t="str">
            <v>Meccanica frontale</v>
          </cell>
          <cell r="I627" t="str">
            <v>A</v>
          </cell>
          <cell r="J627" t="str">
            <v>A</v>
          </cell>
          <cell r="K627">
            <v>118800</v>
          </cell>
          <cell r="L627" t="str">
            <v>2002-03</v>
          </cell>
          <cell r="M627" t="str">
            <v xml:space="preserve"> </v>
          </cell>
          <cell r="N627">
            <v>264</v>
          </cell>
          <cell r="Q627">
            <v>0.16</v>
          </cell>
          <cell r="R627">
            <v>0</v>
          </cell>
          <cell r="S627">
            <v>7.4560000000000004</v>
          </cell>
          <cell r="T627">
            <v>0</v>
          </cell>
          <cell r="U627" t="str">
            <v>no fornitore</v>
          </cell>
          <cell r="V627" t="str">
            <v>n.a.</v>
          </cell>
          <cell r="W627" t="str">
            <v>n.a.</v>
          </cell>
          <cell r="X627">
            <v>1</v>
          </cell>
          <cell r="Y627">
            <v>1</v>
          </cell>
          <cell r="Z627">
            <v>1</v>
          </cell>
          <cell r="AA627">
            <v>1</v>
          </cell>
          <cell r="AB627">
            <v>1</v>
          </cell>
          <cell r="AC627">
            <v>1</v>
          </cell>
          <cell r="AD627">
            <v>1</v>
          </cell>
          <cell r="AE627">
            <v>1</v>
          </cell>
          <cell r="AF627">
            <v>1</v>
          </cell>
          <cell r="AG627">
            <v>1</v>
          </cell>
          <cell r="AH627">
            <v>1</v>
          </cell>
          <cell r="AI627">
            <v>1</v>
          </cell>
          <cell r="AJ627">
            <v>12</v>
          </cell>
          <cell r="AK627" t="str">
            <v xml:space="preserve"> </v>
          </cell>
          <cell r="AL627">
            <v>0</v>
          </cell>
        </row>
        <row r="628">
          <cell r="A628">
            <v>627</v>
          </cell>
          <cell r="B628" t="str">
            <v>Dallan</v>
          </cell>
          <cell r="C628" t="str">
            <v>Trasversale-BMPV</v>
          </cell>
          <cell r="D628" t="str">
            <v>L4/L3/L2/L1</v>
          </cell>
          <cell r="E628" t="str">
            <v>In sviluppo</v>
          </cell>
          <cell r="F628">
            <v>2003</v>
          </cell>
          <cell r="G628" t="str">
            <v>550060S</v>
          </cell>
          <cell r="H628" t="str">
            <v>Meccanica frontale</v>
          </cell>
          <cell r="I628" t="str">
            <v>A</v>
          </cell>
          <cell r="J628" t="str">
            <v>A</v>
          </cell>
          <cell r="K628">
            <v>118800</v>
          </cell>
          <cell r="L628" t="str">
            <v>2002-03</v>
          </cell>
          <cell r="M628" t="str">
            <v xml:space="preserve"> </v>
          </cell>
          <cell r="N628">
            <v>264</v>
          </cell>
          <cell r="Q628">
            <v>0.16</v>
          </cell>
          <cell r="R628">
            <v>0</v>
          </cell>
          <cell r="S628">
            <v>7.4560000000000004</v>
          </cell>
          <cell r="T628">
            <v>0</v>
          </cell>
          <cell r="U628" t="str">
            <v>no fornitore</v>
          </cell>
          <cell r="V628" t="str">
            <v>n.a.</v>
          </cell>
          <cell r="W628" t="str">
            <v>n.a.</v>
          </cell>
          <cell r="X628">
            <v>1</v>
          </cell>
          <cell r="Y628">
            <v>1</v>
          </cell>
          <cell r="Z628">
            <v>1</v>
          </cell>
          <cell r="AA628">
            <v>1</v>
          </cell>
          <cell r="AB628">
            <v>1</v>
          </cell>
          <cell r="AC628">
            <v>1</v>
          </cell>
          <cell r="AD628">
            <v>1</v>
          </cell>
          <cell r="AE628">
            <v>1</v>
          </cell>
          <cell r="AF628">
            <v>1</v>
          </cell>
          <cell r="AG628">
            <v>1</v>
          </cell>
          <cell r="AH628">
            <v>1</v>
          </cell>
          <cell r="AI628">
            <v>1</v>
          </cell>
          <cell r="AJ628">
            <v>12</v>
          </cell>
          <cell r="AK628" t="str">
            <v xml:space="preserve"> </v>
          </cell>
          <cell r="AL628">
            <v>0</v>
          </cell>
        </row>
        <row r="629">
          <cell r="A629">
            <v>628</v>
          </cell>
          <cell r="B629" t="str">
            <v>Dallan</v>
          </cell>
          <cell r="C629" t="str">
            <v>Trasversale-CMPV</v>
          </cell>
          <cell r="D629" t="str">
            <v>L4/L3/L2/L1</v>
          </cell>
          <cell r="E629" t="str">
            <v>In sviluppo</v>
          </cell>
          <cell r="F629">
            <v>2003</v>
          </cell>
          <cell r="G629" t="str">
            <v>5yxxzS</v>
          </cell>
          <cell r="H629" t="str">
            <v>Meccanica frontale</v>
          </cell>
          <cell r="I629" t="str">
            <v>A</v>
          </cell>
          <cell r="J629" t="str">
            <v>A</v>
          </cell>
          <cell r="K629">
            <v>118800</v>
          </cell>
          <cell r="L629" t="str">
            <v>2002-03</v>
          </cell>
          <cell r="M629" t="str">
            <v xml:space="preserve"> </v>
          </cell>
          <cell r="N629">
            <v>1320</v>
          </cell>
          <cell r="Q629">
            <v>0.8</v>
          </cell>
          <cell r="R629">
            <v>0</v>
          </cell>
          <cell r="S629">
            <v>37.28</v>
          </cell>
          <cell r="T629">
            <v>0</v>
          </cell>
          <cell r="U629" t="str">
            <v>no fornitore</v>
          </cell>
          <cell r="V629" t="str">
            <v>n.a.</v>
          </cell>
          <cell r="W629" t="str">
            <v>n.a.</v>
          </cell>
          <cell r="X629">
            <v>1</v>
          </cell>
          <cell r="Y629">
            <v>1</v>
          </cell>
          <cell r="Z629">
            <v>1</v>
          </cell>
          <cell r="AA629">
            <v>1</v>
          </cell>
          <cell r="AB629">
            <v>1</v>
          </cell>
          <cell r="AC629">
            <v>1</v>
          </cell>
          <cell r="AD629">
            <v>1</v>
          </cell>
          <cell r="AE629">
            <v>1</v>
          </cell>
          <cell r="AF629">
            <v>1</v>
          </cell>
          <cell r="AG629">
            <v>1</v>
          </cell>
          <cell r="AH629">
            <v>1</v>
          </cell>
          <cell r="AI629">
            <v>1</v>
          </cell>
          <cell r="AJ629">
            <v>12</v>
          </cell>
          <cell r="AK629" t="str">
            <v xml:space="preserve"> </v>
          </cell>
          <cell r="AL629">
            <v>0</v>
          </cell>
        </row>
        <row r="630">
          <cell r="A630">
            <v>629</v>
          </cell>
          <cell r="B630" t="str">
            <v>Dallan</v>
          </cell>
          <cell r="C630" t="str">
            <v>Trasversale-CMPV</v>
          </cell>
          <cell r="D630" t="str">
            <v>L4/L3/L2/L1</v>
          </cell>
          <cell r="E630" t="str">
            <v>In sviluppo</v>
          </cell>
          <cell r="F630">
            <v>2003</v>
          </cell>
          <cell r="G630" t="str">
            <v>5yxxzS</v>
          </cell>
          <cell r="H630" t="str">
            <v>HW frontale</v>
          </cell>
          <cell r="I630" t="str">
            <v>A</v>
          </cell>
          <cell r="J630" t="str">
            <v>A</v>
          </cell>
          <cell r="K630">
            <v>118800</v>
          </cell>
          <cell r="L630" t="str">
            <v>2002-03</v>
          </cell>
          <cell r="M630" t="str">
            <v xml:space="preserve"> </v>
          </cell>
          <cell r="N630">
            <v>990</v>
          </cell>
          <cell r="Q630">
            <v>0.6</v>
          </cell>
          <cell r="R630">
            <v>0</v>
          </cell>
          <cell r="S630">
            <v>27.96</v>
          </cell>
          <cell r="T630">
            <v>0</v>
          </cell>
          <cell r="U630" t="str">
            <v>no fornitore</v>
          </cell>
          <cell r="V630" t="str">
            <v>n.a.</v>
          </cell>
          <cell r="W630" t="str">
            <v>n.a.</v>
          </cell>
          <cell r="X630">
            <v>1</v>
          </cell>
          <cell r="Y630">
            <v>1</v>
          </cell>
          <cell r="Z630">
            <v>1</v>
          </cell>
          <cell r="AA630">
            <v>1</v>
          </cell>
          <cell r="AB630">
            <v>1</v>
          </cell>
          <cell r="AC630">
            <v>1</v>
          </cell>
          <cell r="AD630">
            <v>1</v>
          </cell>
          <cell r="AE630">
            <v>1</v>
          </cell>
          <cell r="AF630">
            <v>1</v>
          </cell>
          <cell r="AG630">
            <v>1</v>
          </cell>
          <cell r="AH630">
            <v>1</v>
          </cell>
          <cell r="AI630">
            <v>1</v>
          </cell>
          <cell r="AJ630">
            <v>12</v>
          </cell>
          <cell r="AK630" t="str">
            <v xml:space="preserve"> </v>
          </cell>
          <cell r="AL630">
            <v>0</v>
          </cell>
        </row>
        <row r="631">
          <cell r="A631">
            <v>630</v>
          </cell>
          <cell r="B631" t="str">
            <v>Dallan</v>
          </cell>
          <cell r="C631" t="str">
            <v>Trasversale-169</v>
          </cell>
          <cell r="D631" t="str">
            <v>L4/L3/L2/L1</v>
          </cell>
          <cell r="E631" t="str">
            <v>In sviluppo</v>
          </cell>
          <cell r="F631">
            <v>2003</v>
          </cell>
          <cell r="G631" t="str">
            <v>550031S</v>
          </cell>
          <cell r="H631" t="str">
            <v>HW motherboard</v>
          </cell>
          <cell r="I631" t="str">
            <v>A</v>
          </cell>
          <cell r="J631" t="str">
            <v>A</v>
          </cell>
          <cell r="K631">
            <v>118800</v>
          </cell>
          <cell r="L631" t="str">
            <v>2002-03</v>
          </cell>
          <cell r="M631" t="str">
            <v xml:space="preserve"> </v>
          </cell>
          <cell r="N631">
            <v>220</v>
          </cell>
          <cell r="Q631">
            <v>0.13333333333333333</v>
          </cell>
          <cell r="R631">
            <v>0</v>
          </cell>
          <cell r="S631">
            <v>6.2133333333333338</v>
          </cell>
          <cell r="T631">
            <v>0</v>
          </cell>
          <cell r="U631" t="str">
            <v>no fornitore</v>
          </cell>
          <cell r="V631" t="str">
            <v>n.a.</v>
          </cell>
          <cell r="W631" t="str">
            <v>n.a.</v>
          </cell>
          <cell r="X631">
            <v>1</v>
          </cell>
          <cell r="Y631">
            <v>1</v>
          </cell>
          <cell r="Z631">
            <v>1</v>
          </cell>
          <cell r="AA631">
            <v>1</v>
          </cell>
          <cell r="AB631">
            <v>1</v>
          </cell>
          <cell r="AC631">
            <v>1</v>
          </cell>
          <cell r="AD631">
            <v>1</v>
          </cell>
          <cell r="AE631">
            <v>1</v>
          </cell>
          <cell r="AF631">
            <v>1</v>
          </cell>
          <cell r="AG631">
            <v>1</v>
          </cell>
          <cell r="AH631">
            <v>1</v>
          </cell>
          <cell r="AI631">
            <v>1</v>
          </cell>
          <cell r="AJ631">
            <v>12</v>
          </cell>
          <cell r="AK631" t="str">
            <v xml:space="preserve"> </v>
          </cell>
          <cell r="AL631">
            <v>0</v>
          </cell>
        </row>
        <row r="632">
          <cell r="A632">
            <v>631</v>
          </cell>
          <cell r="B632" t="str">
            <v>Dallan</v>
          </cell>
          <cell r="C632" t="str">
            <v>Trasversale-BMPV</v>
          </cell>
          <cell r="D632" t="str">
            <v>L4/L3/L2/L1</v>
          </cell>
          <cell r="E632" t="str">
            <v>In sviluppo</v>
          </cell>
          <cell r="F632">
            <v>2003</v>
          </cell>
          <cell r="G632" t="str">
            <v>550060S</v>
          </cell>
          <cell r="H632" t="str">
            <v>HW motherboard</v>
          </cell>
          <cell r="I632" t="str">
            <v>A</v>
          </cell>
          <cell r="J632" t="str">
            <v>A</v>
          </cell>
          <cell r="K632">
            <v>118800</v>
          </cell>
          <cell r="L632" t="str">
            <v>2002-03</v>
          </cell>
          <cell r="M632" t="str">
            <v xml:space="preserve"> </v>
          </cell>
          <cell r="N632">
            <v>220</v>
          </cell>
          <cell r="Q632">
            <v>0.13333333333333333</v>
          </cell>
          <cell r="R632">
            <v>0</v>
          </cell>
          <cell r="S632">
            <v>6.2133333333333338</v>
          </cell>
          <cell r="T632">
            <v>0</v>
          </cell>
          <cell r="U632" t="str">
            <v>no fornitore</v>
          </cell>
          <cell r="V632" t="str">
            <v>n.a.</v>
          </cell>
          <cell r="W632" t="str">
            <v>n.a.</v>
          </cell>
          <cell r="X632">
            <v>1</v>
          </cell>
          <cell r="Y632">
            <v>1</v>
          </cell>
          <cell r="Z632">
            <v>1</v>
          </cell>
          <cell r="AA632">
            <v>1</v>
          </cell>
          <cell r="AB632">
            <v>1</v>
          </cell>
          <cell r="AC632">
            <v>1</v>
          </cell>
          <cell r="AD632">
            <v>1</v>
          </cell>
          <cell r="AE632">
            <v>1</v>
          </cell>
          <cell r="AF632">
            <v>1</v>
          </cell>
          <cell r="AG632">
            <v>1</v>
          </cell>
          <cell r="AH632">
            <v>1</v>
          </cell>
          <cell r="AI632">
            <v>1</v>
          </cell>
          <cell r="AJ632">
            <v>12</v>
          </cell>
          <cell r="AK632" t="str">
            <v xml:space="preserve"> </v>
          </cell>
          <cell r="AL632">
            <v>0</v>
          </cell>
        </row>
        <row r="633">
          <cell r="A633">
            <v>632</v>
          </cell>
          <cell r="B633" t="str">
            <v>Dallan</v>
          </cell>
          <cell r="C633" t="str">
            <v>Trasversale-CMPV</v>
          </cell>
          <cell r="D633" t="str">
            <v>L4/L3/L2/L1</v>
          </cell>
          <cell r="E633" t="str">
            <v>In sviluppo</v>
          </cell>
          <cell r="F633">
            <v>2003</v>
          </cell>
          <cell r="G633" t="str">
            <v>5yxxzS</v>
          </cell>
          <cell r="H633" t="str">
            <v>HW motherboard</v>
          </cell>
          <cell r="I633" t="str">
            <v>A</v>
          </cell>
          <cell r="J633" t="str">
            <v>A</v>
          </cell>
          <cell r="K633">
            <v>118800</v>
          </cell>
          <cell r="L633" t="str">
            <v>2002-03</v>
          </cell>
          <cell r="M633" t="str">
            <v xml:space="preserve"> </v>
          </cell>
          <cell r="N633">
            <v>990</v>
          </cell>
          <cell r="Q633">
            <v>0.6</v>
          </cell>
          <cell r="R633">
            <v>0</v>
          </cell>
          <cell r="S633">
            <v>27.96</v>
          </cell>
          <cell r="T633">
            <v>0</v>
          </cell>
          <cell r="U633" t="str">
            <v>no fornitore</v>
          </cell>
          <cell r="V633" t="str">
            <v>n.a.</v>
          </cell>
          <cell r="W633" t="str">
            <v>n.a.</v>
          </cell>
          <cell r="X633">
            <v>1</v>
          </cell>
          <cell r="Y633">
            <v>1</v>
          </cell>
          <cell r="Z633">
            <v>1</v>
          </cell>
          <cell r="AA633">
            <v>1</v>
          </cell>
          <cell r="AB633">
            <v>1</v>
          </cell>
          <cell r="AC633">
            <v>1</v>
          </cell>
          <cell r="AD633">
            <v>1</v>
          </cell>
          <cell r="AE633">
            <v>1</v>
          </cell>
          <cell r="AF633">
            <v>1</v>
          </cell>
          <cell r="AG633">
            <v>1</v>
          </cell>
          <cell r="AH633">
            <v>1</v>
          </cell>
          <cell r="AI633">
            <v>1</v>
          </cell>
          <cell r="AJ633">
            <v>12</v>
          </cell>
          <cell r="AK633" t="str">
            <v xml:space="preserve"> </v>
          </cell>
          <cell r="AL633">
            <v>0</v>
          </cell>
        </row>
        <row r="634">
          <cell r="A634">
            <v>633</v>
          </cell>
          <cell r="B634" t="str">
            <v>Dallan</v>
          </cell>
          <cell r="C634" t="str">
            <v>Trasversale-CMPV</v>
          </cell>
          <cell r="D634" t="str">
            <v>L4/L3/L2/L1</v>
          </cell>
          <cell r="E634" t="str">
            <v>In sviluppo</v>
          </cell>
          <cell r="F634">
            <v>2003</v>
          </cell>
          <cell r="G634" t="str">
            <v>5yxxzS</v>
          </cell>
          <cell r="H634" t="str">
            <v>HW sistema</v>
          </cell>
          <cell r="I634" t="str">
            <v>A</v>
          </cell>
          <cell r="J634" t="str">
            <v>A</v>
          </cell>
          <cell r="K634">
            <v>118800</v>
          </cell>
          <cell r="L634" t="str">
            <v>2002-03</v>
          </cell>
          <cell r="M634" t="str">
            <v xml:space="preserve"> </v>
          </cell>
          <cell r="N634">
            <v>990</v>
          </cell>
          <cell r="Q634">
            <v>0.6</v>
          </cell>
          <cell r="R634">
            <v>0</v>
          </cell>
          <cell r="S634">
            <v>27.96</v>
          </cell>
          <cell r="T634">
            <v>0</v>
          </cell>
          <cell r="U634" t="str">
            <v>no fornitore</v>
          </cell>
          <cell r="V634" t="str">
            <v>n.a.</v>
          </cell>
          <cell r="W634" t="str">
            <v>n.a.</v>
          </cell>
          <cell r="X634">
            <v>1</v>
          </cell>
          <cell r="Y634">
            <v>1</v>
          </cell>
          <cell r="Z634">
            <v>1</v>
          </cell>
          <cell r="AA634">
            <v>1</v>
          </cell>
          <cell r="AB634">
            <v>1</v>
          </cell>
          <cell r="AC634">
            <v>1</v>
          </cell>
          <cell r="AD634">
            <v>1</v>
          </cell>
          <cell r="AE634">
            <v>1</v>
          </cell>
          <cell r="AF634">
            <v>1</v>
          </cell>
          <cell r="AG634">
            <v>1</v>
          </cell>
          <cell r="AH634">
            <v>1</v>
          </cell>
          <cell r="AI634">
            <v>1</v>
          </cell>
          <cell r="AJ634">
            <v>12</v>
          </cell>
          <cell r="AK634" t="str">
            <v xml:space="preserve"> </v>
          </cell>
          <cell r="AL634">
            <v>0</v>
          </cell>
        </row>
        <row r="635">
          <cell r="A635">
            <v>634</v>
          </cell>
          <cell r="B635" t="str">
            <v>Dallan</v>
          </cell>
          <cell r="C635" t="str">
            <v>Trasversale-169</v>
          </cell>
          <cell r="D635" t="str">
            <v>L4/L3/L2/L1</v>
          </cell>
          <cell r="E635" t="str">
            <v>In sviluppo</v>
          </cell>
          <cell r="F635">
            <v>2003</v>
          </cell>
          <cell r="G635" t="str">
            <v>550031S</v>
          </cell>
          <cell r="H635" t="str">
            <v>Validazione HW audio</v>
          </cell>
          <cell r="I635" t="str">
            <v>A</v>
          </cell>
          <cell r="J635" t="str">
            <v>A</v>
          </cell>
          <cell r="K635">
            <v>118800</v>
          </cell>
          <cell r="L635" t="str">
            <v>2002-03</v>
          </cell>
          <cell r="M635" t="str">
            <v xml:space="preserve"> </v>
          </cell>
          <cell r="N635">
            <v>220</v>
          </cell>
          <cell r="Q635">
            <v>0.13333333333333333</v>
          </cell>
          <cell r="R635">
            <v>0</v>
          </cell>
          <cell r="S635">
            <v>6.2133333333333338</v>
          </cell>
          <cell r="T635">
            <v>0</v>
          </cell>
          <cell r="U635" t="str">
            <v>no fornitore</v>
          </cell>
          <cell r="V635" t="str">
            <v>n.a.</v>
          </cell>
          <cell r="W635" t="str">
            <v>n.a.</v>
          </cell>
          <cell r="X635">
            <v>1</v>
          </cell>
          <cell r="Y635">
            <v>1</v>
          </cell>
          <cell r="Z635">
            <v>1</v>
          </cell>
          <cell r="AA635">
            <v>1</v>
          </cell>
          <cell r="AB635">
            <v>1</v>
          </cell>
          <cell r="AC635">
            <v>1</v>
          </cell>
          <cell r="AD635">
            <v>1</v>
          </cell>
          <cell r="AE635">
            <v>1</v>
          </cell>
          <cell r="AF635">
            <v>1</v>
          </cell>
          <cell r="AG635">
            <v>1</v>
          </cell>
          <cell r="AH635">
            <v>1</v>
          </cell>
          <cell r="AI635">
            <v>1</v>
          </cell>
          <cell r="AJ635">
            <v>12</v>
          </cell>
          <cell r="AK635" t="str">
            <v xml:space="preserve"> </v>
          </cell>
          <cell r="AL635">
            <v>0</v>
          </cell>
        </row>
        <row r="636">
          <cell r="A636">
            <v>635</v>
          </cell>
          <cell r="B636" t="str">
            <v>Dallan</v>
          </cell>
          <cell r="C636" t="str">
            <v>Trasversale-BMPV</v>
          </cell>
          <cell r="D636" t="str">
            <v>L4/L3/L2/L1</v>
          </cell>
          <cell r="E636" t="str">
            <v>In sviluppo</v>
          </cell>
          <cell r="F636">
            <v>2003</v>
          </cell>
          <cell r="G636" t="str">
            <v>550060S</v>
          </cell>
          <cell r="H636" t="str">
            <v>Validazione HW audio</v>
          </cell>
          <cell r="I636" t="str">
            <v>A</v>
          </cell>
          <cell r="J636" t="str">
            <v>A</v>
          </cell>
          <cell r="K636">
            <v>118800</v>
          </cell>
          <cell r="L636" t="str">
            <v>2002-03</v>
          </cell>
          <cell r="M636" t="str">
            <v xml:space="preserve"> </v>
          </cell>
          <cell r="N636">
            <v>220</v>
          </cell>
          <cell r="Q636">
            <v>0.13333333333333333</v>
          </cell>
          <cell r="R636">
            <v>0</v>
          </cell>
          <cell r="S636">
            <v>6.2133333333333338</v>
          </cell>
          <cell r="T636">
            <v>0</v>
          </cell>
          <cell r="U636" t="str">
            <v>no fornitore</v>
          </cell>
          <cell r="V636" t="str">
            <v>n.a.</v>
          </cell>
          <cell r="W636" t="str">
            <v>n.a.</v>
          </cell>
          <cell r="X636">
            <v>1</v>
          </cell>
          <cell r="Y636">
            <v>1</v>
          </cell>
          <cell r="Z636">
            <v>1</v>
          </cell>
          <cell r="AA636">
            <v>1</v>
          </cell>
          <cell r="AB636">
            <v>1</v>
          </cell>
          <cell r="AC636">
            <v>1</v>
          </cell>
          <cell r="AD636">
            <v>1</v>
          </cell>
          <cell r="AE636">
            <v>1</v>
          </cell>
          <cell r="AF636">
            <v>1</v>
          </cell>
          <cell r="AG636">
            <v>1</v>
          </cell>
          <cell r="AH636">
            <v>1</v>
          </cell>
          <cell r="AI636">
            <v>1</v>
          </cell>
          <cell r="AJ636">
            <v>12</v>
          </cell>
          <cell r="AK636" t="str">
            <v xml:space="preserve"> </v>
          </cell>
          <cell r="AL636">
            <v>0</v>
          </cell>
        </row>
        <row r="637">
          <cell r="A637">
            <v>636</v>
          </cell>
          <cell r="B637" t="str">
            <v>Dallan</v>
          </cell>
          <cell r="C637" t="str">
            <v>Trasversale-CMPV</v>
          </cell>
          <cell r="D637" t="str">
            <v>L4/L3/L2/L1</v>
          </cell>
          <cell r="E637" t="str">
            <v>In sviluppo</v>
          </cell>
          <cell r="F637">
            <v>2003</v>
          </cell>
          <cell r="G637" t="str">
            <v>5yxxzS</v>
          </cell>
          <cell r="H637" t="str">
            <v>Validazione HW audio</v>
          </cell>
          <cell r="I637" t="str">
            <v>A</v>
          </cell>
          <cell r="J637" t="str">
            <v>A</v>
          </cell>
          <cell r="K637">
            <v>118800</v>
          </cell>
          <cell r="L637" t="str">
            <v>2002-03</v>
          </cell>
          <cell r="M637" t="str">
            <v xml:space="preserve"> </v>
          </cell>
          <cell r="N637">
            <v>990</v>
          </cell>
          <cell r="Q637">
            <v>0.6</v>
          </cell>
          <cell r="R637">
            <v>0</v>
          </cell>
          <cell r="S637">
            <v>27.96</v>
          </cell>
          <cell r="T637">
            <v>0</v>
          </cell>
          <cell r="U637" t="str">
            <v>no fornitore</v>
          </cell>
          <cell r="V637" t="str">
            <v>n.a.</v>
          </cell>
          <cell r="W637" t="str">
            <v>n.a.</v>
          </cell>
          <cell r="X637">
            <v>1</v>
          </cell>
          <cell r="Y637">
            <v>1</v>
          </cell>
          <cell r="Z637">
            <v>1</v>
          </cell>
          <cell r="AA637">
            <v>1</v>
          </cell>
          <cell r="AB637">
            <v>1</v>
          </cell>
          <cell r="AC637">
            <v>1</v>
          </cell>
          <cell r="AD637">
            <v>1</v>
          </cell>
          <cell r="AE637">
            <v>1</v>
          </cell>
          <cell r="AF637">
            <v>1</v>
          </cell>
          <cell r="AG637">
            <v>1</v>
          </cell>
          <cell r="AH637">
            <v>1</v>
          </cell>
          <cell r="AI637">
            <v>1</v>
          </cell>
          <cell r="AJ637">
            <v>12</v>
          </cell>
          <cell r="AK637" t="str">
            <v xml:space="preserve"> </v>
          </cell>
          <cell r="AL637">
            <v>0</v>
          </cell>
        </row>
        <row r="638">
          <cell r="A638">
            <v>637</v>
          </cell>
          <cell r="B638" t="str">
            <v>Dallan</v>
          </cell>
          <cell r="C638" t="str">
            <v>Trasversale-169</v>
          </cell>
          <cell r="D638" t="str">
            <v>L4/L3/L2/L1</v>
          </cell>
          <cell r="E638" t="str">
            <v>In sviluppo</v>
          </cell>
          <cell r="F638">
            <v>2003</v>
          </cell>
          <cell r="G638" t="str">
            <v>550031S</v>
          </cell>
          <cell r="H638" t="str">
            <v>Ottica</v>
          </cell>
          <cell r="I638" t="str">
            <v>A</v>
          </cell>
          <cell r="J638" t="str">
            <v>A</v>
          </cell>
          <cell r="K638">
            <v>118800</v>
          </cell>
          <cell r="L638" t="str">
            <v>2002-03</v>
          </cell>
          <cell r="M638" t="str">
            <v xml:space="preserve"> </v>
          </cell>
          <cell r="N638">
            <v>220</v>
          </cell>
          <cell r="Q638">
            <v>0.13333333333333333</v>
          </cell>
          <cell r="R638">
            <v>0</v>
          </cell>
          <cell r="S638">
            <v>6.2133333333333338</v>
          </cell>
          <cell r="T638">
            <v>0</v>
          </cell>
          <cell r="U638" t="str">
            <v>no fornitore</v>
          </cell>
          <cell r="V638" t="str">
            <v>n.a.</v>
          </cell>
          <cell r="W638" t="str">
            <v>n.a.</v>
          </cell>
          <cell r="X638">
            <v>1</v>
          </cell>
          <cell r="Y638">
            <v>1</v>
          </cell>
          <cell r="Z638">
            <v>1</v>
          </cell>
          <cell r="AA638">
            <v>1</v>
          </cell>
          <cell r="AB638">
            <v>1</v>
          </cell>
          <cell r="AC638">
            <v>1</v>
          </cell>
          <cell r="AD638">
            <v>1</v>
          </cell>
          <cell r="AE638">
            <v>1</v>
          </cell>
          <cell r="AF638">
            <v>1</v>
          </cell>
          <cell r="AG638">
            <v>1</v>
          </cell>
          <cell r="AH638">
            <v>1</v>
          </cell>
          <cell r="AI638">
            <v>1</v>
          </cell>
          <cell r="AJ638">
            <v>12</v>
          </cell>
          <cell r="AK638" t="str">
            <v xml:space="preserve"> </v>
          </cell>
          <cell r="AL638">
            <v>0</v>
          </cell>
        </row>
        <row r="639">
          <cell r="A639">
            <v>638</v>
          </cell>
          <cell r="B639" t="str">
            <v>Dallan</v>
          </cell>
          <cell r="C639" t="str">
            <v>Trasversale-BMPV</v>
          </cell>
          <cell r="D639" t="str">
            <v>L4/L3/L2/L1</v>
          </cell>
          <cell r="E639" t="str">
            <v>In sviluppo</v>
          </cell>
          <cell r="F639">
            <v>2003</v>
          </cell>
          <cell r="G639" t="str">
            <v>550060S</v>
          </cell>
          <cell r="H639" t="str">
            <v>Ottica</v>
          </cell>
          <cell r="I639" t="str">
            <v>A</v>
          </cell>
          <cell r="J639" t="str">
            <v>A</v>
          </cell>
          <cell r="K639">
            <v>118800</v>
          </cell>
          <cell r="L639" t="str">
            <v>2002-03</v>
          </cell>
          <cell r="M639" t="str">
            <v xml:space="preserve"> </v>
          </cell>
          <cell r="N639">
            <v>220</v>
          </cell>
          <cell r="Q639">
            <v>0.13333333333333333</v>
          </cell>
          <cell r="R639">
            <v>0</v>
          </cell>
          <cell r="S639">
            <v>6.2133333333333338</v>
          </cell>
          <cell r="T639">
            <v>0</v>
          </cell>
          <cell r="U639" t="str">
            <v>no fornitore</v>
          </cell>
          <cell r="V639" t="str">
            <v>n.a.</v>
          </cell>
          <cell r="W639" t="str">
            <v>n.a.</v>
          </cell>
          <cell r="X639">
            <v>1</v>
          </cell>
          <cell r="Y639">
            <v>1</v>
          </cell>
          <cell r="Z639">
            <v>1</v>
          </cell>
          <cell r="AA639">
            <v>1</v>
          </cell>
          <cell r="AB639">
            <v>1</v>
          </cell>
          <cell r="AC639">
            <v>1</v>
          </cell>
          <cell r="AD639">
            <v>1</v>
          </cell>
          <cell r="AE639">
            <v>1</v>
          </cell>
          <cell r="AF639">
            <v>1</v>
          </cell>
          <cell r="AG639">
            <v>1</v>
          </cell>
          <cell r="AH639">
            <v>1</v>
          </cell>
          <cell r="AI639">
            <v>1</v>
          </cell>
          <cell r="AJ639">
            <v>12</v>
          </cell>
          <cell r="AK639" t="str">
            <v xml:space="preserve"> </v>
          </cell>
          <cell r="AL639">
            <v>0</v>
          </cell>
        </row>
        <row r="640">
          <cell r="A640">
            <v>639</v>
          </cell>
          <cell r="B640" t="str">
            <v>Dallan</v>
          </cell>
          <cell r="C640" t="str">
            <v>Trasversale-CMPV</v>
          </cell>
          <cell r="D640" t="str">
            <v>L4/L3/L2/L1</v>
          </cell>
          <cell r="E640" t="str">
            <v>In sviluppo</v>
          </cell>
          <cell r="F640">
            <v>2003</v>
          </cell>
          <cell r="G640" t="str">
            <v>5yxxzS</v>
          </cell>
          <cell r="H640" t="str">
            <v>Ottica</v>
          </cell>
          <cell r="I640" t="str">
            <v>A</v>
          </cell>
          <cell r="J640" t="str">
            <v>A</v>
          </cell>
          <cell r="K640">
            <v>118800</v>
          </cell>
          <cell r="L640" t="str">
            <v>2002-03</v>
          </cell>
          <cell r="M640" t="str">
            <v xml:space="preserve"> </v>
          </cell>
          <cell r="N640">
            <v>990</v>
          </cell>
          <cell r="Q640">
            <v>0.6</v>
          </cell>
          <cell r="R640">
            <v>0</v>
          </cell>
          <cell r="S640">
            <v>27.96</v>
          </cell>
          <cell r="T640">
            <v>0</v>
          </cell>
          <cell r="U640" t="str">
            <v>no fornitore</v>
          </cell>
          <cell r="V640" t="str">
            <v>n.a.</v>
          </cell>
          <cell r="W640" t="str">
            <v>n.a.</v>
          </cell>
          <cell r="X640">
            <v>1</v>
          </cell>
          <cell r="Y640">
            <v>1</v>
          </cell>
          <cell r="Z640">
            <v>1</v>
          </cell>
          <cell r="AA640">
            <v>1</v>
          </cell>
          <cell r="AB640">
            <v>1</v>
          </cell>
          <cell r="AC640">
            <v>1</v>
          </cell>
          <cell r="AD640">
            <v>1</v>
          </cell>
          <cell r="AE640">
            <v>1</v>
          </cell>
          <cell r="AF640">
            <v>1</v>
          </cell>
          <cell r="AG640">
            <v>1</v>
          </cell>
          <cell r="AH640">
            <v>1</v>
          </cell>
          <cell r="AI640">
            <v>1</v>
          </cell>
          <cell r="AJ640">
            <v>12</v>
          </cell>
          <cell r="AK640" t="str">
            <v xml:space="preserve"> </v>
          </cell>
          <cell r="AL640">
            <v>0</v>
          </cell>
        </row>
        <row r="641">
          <cell r="A641">
            <v>640</v>
          </cell>
          <cell r="B641" t="str">
            <v>Dallan</v>
          </cell>
          <cell r="C641" t="str">
            <v>Trasversale-CMPV</v>
          </cell>
          <cell r="D641" t="str">
            <v>L4/L3/L2/L1</v>
          </cell>
          <cell r="E641" t="str">
            <v>In sviluppo</v>
          </cell>
          <cell r="F641">
            <v>2003</v>
          </cell>
          <cell r="G641" t="str">
            <v>5yxxzS</v>
          </cell>
          <cell r="H641" t="str">
            <v>Navigazione</v>
          </cell>
          <cell r="I641" t="str">
            <v>A</v>
          </cell>
          <cell r="J641" t="str">
            <v>A</v>
          </cell>
          <cell r="K641">
            <v>118800</v>
          </cell>
          <cell r="L641" t="str">
            <v>2002-03</v>
          </cell>
          <cell r="M641" t="str">
            <v xml:space="preserve"> </v>
          </cell>
          <cell r="N641">
            <v>1320</v>
          </cell>
          <cell r="Q641">
            <v>0.8</v>
          </cell>
          <cell r="R641">
            <v>0</v>
          </cell>
          <cell r="S641">
            <v>37.28</v>
          </cell>
          <cell r="T641">
            <v>0</v>
          </cell>
          <cell r="U641" t="str">
            <v>no fornitore</v>
          </cell>
          <cell r="V641" t="str">
            <v>n.a.</v>
          </cell>
          <cell r="W641" t="str">
            <v>n.a.</v>
          </cell>
          <cell r="X641">
            <v>1</v>
          </cell>
          <cell r="Y641">
            <v>1</v>
          </cell>
          <cell r="Z641">
            <v>1</v>
          </cell>
          <cell r="AA641">
            <v>1</v>
          </cell>
          <cell r="AB641">
            <v>1</v>
          </cell>
          <cell r="AC641">
            <v>1</v>
          </cell>
          <cell r="AD641">
            <v>1</v>
          </cell>
          <cell r="AE641">
            <v>1</v>
          </cell>
          <cell r="AF641">
            <v>1</v>
          </cell>
          <cell r="AG641">
            <v>1</v>
          </cell>
          <cell r="AH641">
            <v>1</v>
          </cell>
          <cell r="AI641">
            <v>1</v>
          </cell>
          <cell r="AJ641">
            <v>12</v>
          </cell>
          <cell r="AK641" t="str">
            <v xml:space="preserve"> </v>
          </cell>
          <cell r="AL641">
            <v>0</v>
          </cell>
        </row>
        <row r="642">
          <cell r="A642">
            <v>641</v>
          </cell>
          <cell r="B642" t="str">
            <v>Dallan</v>
          </cell>
          <cell r="C642" t="str">
            <v>Trasversale-CMPV</v>
          </cell>
          <cell r="D642" t="str">
            <v>L4/L3/L2/L1</v>
          </cell>
          <cell r="E642" t="str">
            <v>In sviluppo</v>
          </cell>
          <cell r="F642">
            <v>2003</v>
          </cell>
          <cell r="G642" t="str">
            <v>5yxxzS</v>
          </cell>
          <cell r="H642" t="str">
            <v>Network ottimizzazione mappe messaggi</v>
          </cell>
          <cell r="I642" t="str">
            <v>A</v>
          </cell>
          <cell r="J642" t="str">
            <v>A</v>
          </cell>
          <cell r="K642">
            <v>118800</v>
          </cell>
          <cell r="L642" t="str">
            <v>2002-03</v>
          </cell>
          <cell r="M642" t="str">
            <v xml:space="preserve"> </v>
          </cell>
          <cell r="N642">
            <v>660</v>
          </cell>
          <cell r="Q642">
            <v>0.4</v>
          </cell>
          <cell r="R642">
            <v>0</v>
          </cell>
          <cell r="S642">
            <v>18.64</v>
          </cell>
          <cell r="T642">
            <v>0</v>
          </cell>
          <cell r="U642" t="str">
            <v>no fornitore</v>
          </cell>
          <cell r="V642" t="str">
            <v>n.a.</v>
          </cell>
          <cell r="W642" t="str">
            <v>n.a.</v>
          </cell>
          <cell r="X642">
            <v>1</v>
          </cell>
          <cell r="Y642">
            <v>1</v>
          </cell>
          <cell r="Z642">
            <v>1</v>
          </cell>
          <cell r="AA642">
            <v>1</v>
          </cell>
          <cell r="AB642">
            <v>1</v>
          </cell>
          <cell r="AC642">
            <v>1</v>
          </cell>
          <cell r="AD642">
            <v>1</v>
          </cell>
          <cell r="AE642">
            <v>1</v>
          </cell>
          <cell r="AF642">
            <v>1</v>
          </cell>
          <cell r="AG642">
            <v>1</v>
          </cell>
          <cell r="AH642">
            <v>1</v>
          </cell>
          <cell r="AI642">
            <v>1</v>
          </cell>
          <cell r="AJ642">
            <v>12</v>
          </cell>
          <cell r="AK642" t="str">
            <v xml:space="preserve"> </v>
          </cell>
          <cell r="AL642">
            <v>0</v>
          </cell>
        </row>
        <row r="643">
          <cell r="A643">
            <v>642</v>
          </cell>
          <cell r="B643" t="str">
            <v>Dallan</v>
          </cell>
          <cell r="C643" t="str">
            <v>Trasversale-CMPV</v>
          </cell>
          <cell r="D643" t="str">
            <v>L4/L3/L2/L1</v>
          </cell>
          <cell r="E643" t="str">
            <v>In sviluppo</v>
          </cell>
          <cell r="F643">
            <v>2003</v>
          </cell>
          <cell r="G643" t="str">
            <v>5yxxzS</v>
          </cell>
          <cell r="H643" t="str">
            <v>Diagnosi software</v>
          </cell>
          <cell r="I643" t="str">
            <v>A</v>
          </cell>
          <cell r="J643" t="str">
            <v>A</v>
          </cell>
          <cell r="K643">
            <v>118800</v>
          </cell>
          <cell r="L643" t="str">
            <v>2002-03</v>
          </cell>
          <cell r="M643" t="str">
            <v xml:space="preserve"> </v>
          </cell>
          <cell r="N643">
            <v>660</v>
          </cell>
          <cell r="Q643">
            <v>0.4</v>
          </cell>
          <cell r="R643">
            <v>0</v>
          </cell>
          <cell r="S643">
            <v>18.64</v>
          </cell>
          <cell r="T643">
            <v>0</v>
          </cell>
          <cell r="U643" t="str">
            <v>no fornitore</v>
          </cell>
          <cell r="V643" t="str">
            <v>n.a.</v>
          </cell>
          <cell r="W643" t="str">
            <v>n.a.</v>
          </cell>
          <cell r="X643">
            <v>1</v>
          </cell>
          <cell r="Y643">
            <v>1</v>
          </cell>
          <cell r="Z643">
            <v>1</v>
          </cell>
          <cell r="AA643">
            <v>1</v>
          </cell>
          <cell r="AB643">
            <v>1</v>
          </cell>
          <cell r="AC643">
            <v>1</v>
          </cell>
          <cell r="AD643">
            <v>1</v>
          </cell>
          <cell r="AE643">
            <v>1</v>
          </cell>
          <cell r="AF643">
            <v>1</v>
          </cell>
          <cell r="AG643">
            <v>1</v>
          </cell>
          <cell r="AH643">
            <v>1</v>
          </cell>
          <cell r="AI643">
            <v>1</v>
          </cell>
          <cell r="AJ643">
            <v>12</v>
          </cell>
          <cell r="AK643" t="str">
            <v xml:space="preserve"> </v>
          </cell>
          <cell r="AL643">
            <v>0</v>
          </cell>
        </row>
        <row r="644">
          <cell r="A644">
            <v>643</v>
          </cell>
          <cell r="B644" t="str">
            <v>Dallan</v>
          </cell>
          <cell r="C644" t="str">
            <v>Trasversale-169</v>
          </cell>
          <cell r="D644" t="str">
            <v>L4/L3/L2/L1</v>
          </cell>
          <cell r="E644" t="str">
            <v>In sviluppo</v>
          </cell>
          <cell r="F644">
            <v>2003</v>
          </cell>
          <cell r="G644" t="str">
            <v>550031S</v>
          </cell>
          <cell r="H644" t="str">
            <v>new MMI Long term software coordinator</v>
          </cell>
          <cell r="I644" t="str">
            <v>A</v>
          </cell>
          <cell r="J644" t="str">
            <v>A</v>
          </cell>
          <cell r="K644">
            <v>118800</v>
          </cell>
          <cell r="L644" t="str">
            <v>2002-03</v>
          </cell>
          <cell r="M644" t="str">
            <v xml:space="preserve"> </v>
          </cell>
          <cell r="Q644">
            <v>0</v>
          </cell>
          <cell r="R644">
            <v>0</v>
          </cell>
          <cell r="S644">
            <v>0</v>
          </cell>
          <cell r="T644">
            <v>0</v>
          </cell>
          <cell r="U644" t="str">
            <v>WIPRO</v>
          </cell>
          <cell r="V644" t="str">
            <v>n.a.</v>
          </cell>
          <cell r="W644" t="str">
            <v>n.a.</v>
          </cell>
          <cell r="X644">
            <v>1</v>
          </cell>
          <cell r="Y644">
            <v>1</v>
          </cell>
          <cell r="Z644">
            <v>1</v>
          </cell>
          <cell r="AA644">
            <v>1</v>
          </cell>
          <cell r="AB644">
            <v>1</v>
          </cell>
          <cell r="AC644">
            <v>1</v>
          </cell>
          <cell r="AD644">
            <v>1</v>
          </cell>
          <cell r="AE644">
            <v>1</v>
          </cell>
          <cell r="AF644">
            <v>1</v>
          </cell>
          <cell r="AG644">
            <v>1</v>
          </cell>
          <cell r="AH644">
            <v>1</v>
          </cell>
          <cell r="AI644">
            <v>1</v>
          </cell>
          <cell r="AJ644">
            <v>12</v>
          </cell>
          <cell r="AK644">
            <v>50</v>
          </cell>
          <cell r="AL644">
            <v>0</v>
          </cell>
        </row>
        <row r="645">
          <cell r="A645">
            <v>644</v>
          </cell>
          <cell r="B645" t="str">
            <v>Dallan</v>
          </cell>
          <cell r="C645" t="str">
            <v>Trasversale-BMPV</v>
          </cell>
          <cell r="D645" t="str">
            <v>L4/L3/L2/L1</v>
          </cell>
          <cell r="E645" t="str">
            <v>In sviluppo</v>
          </cell>
          <cell r="F645">
            <v>2003</v>
          </cell>
          <cell r="G645" t="str">
            <v>550060S</v>
          </cell>
          <cell r="H645" t="str">
            <v>new MMI Long term software coordinator</v>
          </cell>
          <cell r="I645" t="str">
            <v>A</v>
          </cell>
          <cell r="J645" t="str">
            <v>A</v>
          </cell>
          <cell r="K645">
            <v>118800</v>
          </cell>
          <cell r="L645" t="str">
            <v>2002-03</v>
          </cell>
          <cell r="M645" t="str">
            <v xml:space="preserve"> </v>
          </cell>
          <cell r="Q645">
            <v>0</v>
          </cell>
          <cell r="R645">
            <v>0</v>
          </cell>
          <cell r="S645">
            <v>0</v>
          </cell>
          <cell r="T645">
            <v>0</v>
          </cell>
          <cell r="U645" t="str">
            <v>WIPRO</v>
          </cell>
          <cell r="V645" t="str">
            <v>n.a.</v>
          </cell>
          <cell r="W645" t="str">
            <v>n.a.</v>
          </cell>
          <cell r="X645">
            <v>1</v>
          </cell>
          <cell r="Y645">
            <v>1</v>
          </cell>
          <cell r="Z645">
            <v>1</v>
          </cell>
          <cell r="AA645">
            <v>1</v>
          </cell>
          <cell r="AB645">
            <v>1</v>
          </cell>
          <cell r="AC645">
            <v>1</v>
          </cell>
          <cell r="AD645">
            <v>1</v>
          </cell>
          <cell r="AE645">
            <v>1</v>
          </cell>
          <cell r="AF645">
            <v>1</v>
          </cell>
          <cell r="AG645">
            <v>1</v>
          </cell>
          <cell r="AH645">
            <v>1</v>
          </cell>
          <cell r="AI645">
            <v>1</v>
          </cell>
          <cell r="AJ645">
            <v>12</v>
          </cell>
          <cell r="AK645">
            <v>50</v>
          </cell>
          <cell r="AL645">
            <v>0</v>
          </cell>
        </row>
        <row r="646">
          <cell r="A646">
            <v>645</v>
          </cell>
          <cell r="B646" t="str">
            <v>Dallan</v>
          </cell>
          <cell r="C646" t="str">
            <v>Trasversale-CMPV</v>
          </cell>
          <cell r="D646" t="str">
            <v>L4/L3/L2/L1</v>
          </cell>
          <cell r="E646" t="str">
            <v>In sviluppo</v>
          </cell>
          <cell r="F646">
            <v>2003</v>
          </cell>
          <cell r="G646" t="str">
            <v>5yxxzS</v>
          </cell>
          <cell r="H646" t="str">
            <v>new MMI sviluppo Software MM</v>
          </cell>
          <cell r="I646" t="str">
            <v>A</v>
          </cell>
          <cell r="J646" t="str">
            <v>A</v>
          </cell>
          <cell r="K646">
            <v>118800</v>
          </cell>
          <cell r="L646" t="str">
            <v>2002-03</v>
          </cell>
          <cell r="M646" t="str">
            <v xml:space="preserve"> </v>
          </cell>
          <cell r="N646">
            <v>2640</v>
          </cell>
          <cell r="Q646">
            <v>1.6</v>
          </cell>
          <cell r="R646">
            <v>0</v>
          </cell>
          <cell r="S646">
            <v>74.56</v>
          </cell>
          <cell r="T646">
            <v>0</v>
          </cell>
          <cell r="U646" t="str">
            <v>no fornitore</v>
          </cell>
          <cell r="V646" t="str">
            <v>n.a.</v>
          </cell>
          <cell r="W646" t="str">
            <v>n.a.</v>
          </cell>
          <cell r="X646">
            <v>1</v>
          </cell>
          <cell r="Y646">
            <v>1</v>
          </cell>
          <cell r="Z646">
            <v>1</v>
          </cell>
          <cell r="AA646">
            <v>1</v>
          </cell>
          <cell r="AB646">
            <v>1</v>
          </cell>
          <cell r="AC646">
            <v>1</v>
          </cell>
          <cell r="AD646">
            <v>1</v>
          </cell>
          <cell r="AE646">
            <v>1</v>
          </cell>
          <cell r="AF646">
            <v>1</v>
          </cell>
          <cell r="AG646">
            <v>1</v>
          </cell>
          <cell r="AH646">
            <v>1</v>
          </cell>
          <cell r="AI646">
            <v>1</v>
          </cell>
          <cell r="AJ646">
            <v>12</v>
          </cell>
          <cell r="AK646" t="str">
            <v xml:space="preserve"> </v>
          </cell>
          <cell r="AL646">
            <v>0</v>
          </cell>
        </row>
        <row r="647">
          <cell r="A647">
            <v>646</v>
          </cell>
          <cell r="B647" t="str">
            <v>Dallan</v>
          </cell>
          <cell r="C647" t="str">
            <v>Trasversale-CMPV</v>
          </cell>
          <cell r="D647" t="str">
            <v>L4/L3/L2/L1</v>
          </cell>
          <cell r="E647" t="str">
            <v>In sviluppo</v>
          </cell>
          <cell r="F647">
            <v>2003</v>
          </cell>
          <cell r="G647" t="str">
            <v>5yxxzS</v>
          </cell>
          <cell r="H647" t="str">
            <v>Pianificazione SW</v>
          </cell>
          <cell r="I647" t="str">
            <v>A</v>
          </cell>
          <cell r="J647" t="str">
            <v>A</v>
          </cell>
          <cell r="K647">
            <v>118800</v>
          </cell>
          <cell r="L647" t="str">
            <v>2002-03</v>
          </cell>
          <cell r="M647" t="str">
            <v xml:space="preserve"> </v>
          </cell>
          <cell r="N647">
            <v>330.40000000000003</v>
          </cell>
          <cell r="Q647">
            <v>0.20024242424242425</v>
          </cell>
          <cell r="R647">
            <v>0</v>
          </cell>
          <cell r="S647">
            <v>9.3312969696969699</v>
          </cell>
          <cell r="T647">
            <v>0</v>
          </cell>
          <cell r="U647" t="str">
            <v>no fornitore</v>
          </cell>
          <cell r="V647" t="str">
            <v>n.a.</v>
          </cell>
          <cell r="W647" t="str">
            <v>n.a.</v>
          </cell>
          <cell r="X647">
            <v>1</v>
          </cell>
          <cell r="Y647">
            <v>1</v>
          </cell>
          <cell r="Z647">
            <v>1</v>
          </cell>
          <cell r="AA647">
            <v>1</v>
          </cell>
          <cell r="AB647">
            <v>1</v>
          </cell>
          <cell r="AC647">
            <v>1</v>
          </cell>
          <cell r="AD647">
            <v>1</v>
          </cell>
          <cell r="AE647">
            <v>1</v>
          </cell>
          <cell r="AF647">
            <v>1</v>
          </cell>
          <cell r="AG647">
            <v>1</v>
          </cell>
          <cell r="AH647">
            <v>1</v>
          </cell>
          <cell r="AI647">
            <v>1</v>
          </cell>
          <cell r="AJ647">
            <v>12</v>
          </cell>
          <cell r="AK647" t="str">
            <v xml:space="preserve"> </v>
          </cell>
          <cell r="AL647">
            <v>0</v>
          </cell>
        </row>
        <row r="648">
          <cell r="A648">
            <v>647</v>
          </cell>
          <cell r="B648" t="str">
            <v>Dallan</v>
          </cell>
          <cell r="C648" t="str">
            <v>Trasversale-CMPV</v>
          </cell>
          <cell r="D648" t="str">
            <v>L4/L3/L2/L1</v>
          </cell>
          <cell r="E648" t="str">
            <v>In sviluppo</v>
          </cell>
          <cell r="F648">
            <v>2003</v>
          </cell>
          <cell r="G648" t="str">
            <v>5yxxzS</v>
          </cell>
          <cell r="H648" t="str">
            <v>Sviluppo RFBOX con GPRS</v>
          </cell>
          <cell r="I648" t="str">
            <v>A</v>
          </cell>
          <cell r="J648" t="str">
            <v>A</v>
          </cell>
          <cell r="K648">
            <v>118800</v>
          </cell>
          <cell r="L648" t="str">
            <v>2002-03</v>
          </cell>
          <cell r="M648" t="str">
            <v xml:space="preserve"> </v>
          </cell>
          <cell r="N648">
            <v>2640</v>
          </cell>
          <cell r="Q648">
            <v>1.6</v>
          </cell>
          <cell r="R648">
            <v>0</v>
          </cell>
          <cell r="S648">
            <v>74.56</v>
          </cell>
          <cell r="T648">
            <v>0</v>
          </cell>
          <cell r="U648" t="str">
            <v>WAVECOM</v>
          </cell>
          <cell r="V648" t="str">
            <v>n.a.</v>
          </cell>
          <cell r="W648" t="str">
            <v>n.a.</v>
          </cell>
          <cell r="X648">
            <v>1</v>
          </cell>
          <cell r="Y648">
            <v>1</v>
          </cell>
          <cell r="Z648">
            <v>1</v>
          </cell>
          <cell r="AA648">
            <v>1</v>
          </cell>
          <cell r="AB648">
            <v>1</v>
          </cell>
          <cell r="AC648">
            <v>1</v>
          </cell>
          <cell r="AD648">
            <v>1</v>
          </cell>
          <cell r="AE648">
            <v>1</v>
          </cell>
          <cell r="AF648">
            <v>1</v>
          </cell>
          <cell r="AG648">
            <v>1</v>
          </cell>
          <cell r="AH648">
            <v>1</v>
          </cell>
          <cell r="AI648">
            <v>1</v>
          </cell>
          <cell r="AJ648">
            <v>12</v>
          </cell>
          <cell r="AK648">
            <v>80</v>
          </cell>
          <cell r="AL648">
            <v>0</v>
          </cell>
          <cell r="AS648">
            <v>60</v>
          </cell>
        </row>
        <row r="649">
          <cell r="A649">
            <v>648</v>
          </cell>
          <cell r="B649" t="str">
            <v>Dallan</v>
          </cell>
          <cell r="C649" t="str">
            <v>166 New</v>
          </cell>
          <cell r="D649" t="str">
            <v>L4</v>
          </cell>
          <cell r="E649" t="str">
            <v>In prospettiva</v>
          </cell>
          <cell r="F649">
            <v>2003</v>
          </cell>
          <cell r="G649" t="str">
            <v>aaaaaaS</v>
          </cell>
          <cell r="H649" t="str">
            <v>Sviluppo Progetto</v>
          </cell>
          <cell r="I649" t="str">
            <v>A</v>
          </cell>
          <cell r="J649" t="str">
            <v>A</v>
          </cell>
          <cell r="K649">
            <v>118800</v>
          </cell>
          <cell r="L649" t="str">
            <v>2002-03</v>
          </cell>
          <cell r="N649">
            <v>6400</v>
          </cell>
          <cell r="P649">
            <v>1000</v>
          </cell>
          <cell r="Q649">
            <v>3.8787878787878789</v>
          </cell>
          <cell r="R649">
            <v>0.60606060606060608</v>
          </cell>
          <cell r="S649">
            <v>180.75151515151515</v>
          </cell>
          <cell r="T649">
            <v>28.242424242424246</v>
          </cell>
          <cell r="U649" t="str">
            <v>OUTSOURCING</v>
          </cell>
          <cell r="V649" t="str">
            <v xml:space="preserve"> </v>
          </cell>
          <cell r="W649" t="str">
            <v xml:space="preserve"> </v>
          </cell>
          <cell r="X649">
            <v>1</v>
          </cell>
          <cell r="Y649">
            <v>1</v>
          </cell>
          <cell r="Z649">
            <v>1</v>
          </cell>
          <cell r="AJ649">
            <v>3</v>
          </cell>
          <cell r="AK649">
            <v>245</v>
          </cell>
          <cell r="AL649">
            <v>0</v>
          </cell>
          <cell r="AS649">
            <v>80</v>
          </cell>
          <cell r="AT649">
            <v>40</v>
          </cell>
          <cell r="AU649">
            <v>8</v>
          </cell>
          <cell r="AV649">
            <v>25</v>
          </cell>
        </row>
        <row r="650">
          <cell r="A650">
            <v>649</v>
          </cell>
          <cell r="B650" t="str">
            <v>Dallan</v>
          </cell>
          <cell r="C650" t="str">
            <v>New Lybra</v>
          </cell>
          <cell r="D650" t="str">
            <v>L4/L3/L1</v>
          </cell>
          <cell r="E650" t="str">
            <v>In prospettiva</v>
          </cell>
          <cell r="F650">
            <v>2003</v>
          </cell>
          <cell r="G650" t="str">
            <v>bbbbbbS</v>
          </cell>
          <cell r="H650" t="str">
            <v>Sviluppo Progetto</v>
          </cell>
          <cell r="I650" t="str">
            <v>A</v>
          </cell>
          <cell r="J650" t="str">
            <v>A</v>
          </cell>
          <cell r="K650">
            <v>118800</v>
          </cell>
          <cell r="L650" t="str">
            <v>2002-03</v>
          </cell>
          <cell r="N650">
            <v>6400</v>
          </cell>
          <cell r="P650">
            <v>1000</v>
          </cell>
          <cell r="Q650">
            <v>3.8787878787878789</v>
          </cell>
          <cell r="R650">
            <v>0.60606060606060608</v>
          </cell>
          <cell r="S650">
            <v>180.75151515151515</v>
          </cell>
          <cell r="T650">
            <v>28.242424242424246</v>
          </cell>
          <cell r="U650" t="str">
            <v>OUTSOURCING</v>
          </cell>
          <cell r="V650" t="str">
            <v xml:space="preserve"> </v>
          </cell>
          <cell r="W650" t="str">
            <v xml:space="preserve"> </v>
          </cell>
          <cell r="X650">
            <v>1</v>
          </cell>
          <cell r="Y650">
            <v>1</v>
          </cell>
          <cell r="Z650">
            <v>1</v>
          </cell>
          <cell r="AJ650">
            <v>3</v>
          </cell>
          <cell r="AK650">
            <v>245</v>
          </cell>
          <cell r="AL650">
            <v>0</v>
          </cell>
          <cell r="AS650">
            <v>80</v>
          </cell>
          <cell r="AT650">
            <v>40</v>
          </cell>
          <cell r="AU650">
            <v>8</v>
          </cell>
          <cell r="AV650">
            <v>25</v>
          </cell>
        </row>
        <row r="651">
          <cell r="A651">
            <v>650</v>
          </cell>
          <cell r="B651" t="str">
            <v>Dallan</v>
          </cell>
          <cell r="C651" t="str">
            <v>Nuova Punto</v>
          </cell>
          <cell r="D651" t="str">
            <v>L4/L3/L2/L1</v>
          </cell>
          <cell r="E651" t="str">
            <v>In prospettiva</v>
          </cell>
          <cell r="F651">
            <v>2003</v>
          </cell>
          <cell r="G651" t="str">
            <v>ccccccS</v>
          </cell>
          <cell r="H651" t="str">
            <v>Sviluppo Progetto</v>
          </cell>
          <cell r="I651" t="str">
            <v>A</v>
          </cell>
          <cell r="J651" t="str">
            <v>A</v>
          </cell>
          <cell r="K651">
            <v>118800</v>
          </cell>
          <cell r="L651" t="str">
            <v>2002-03</v>
          </cell>
          <cell r="N651">
            <v>32000</v>
          </cell>
          <cell r="P651">
            <v>5000</v>
          </cell>
          <cell r="Q651">
            <v>19.393939393939394</v>
          </cell>
          <cell r="R651">
            <v>3.0303030303030303</v>
          </cell>
          <cell r="S651">
            <v>903.75757575757586</v>
          </cell>
          <cell r="T651">
            <v>141.21212121212122</v>
          </cell>
          <cell r="U651" t="str">
            <v>OUTSOURCING</v>
          </cell>
          <cell r="V651" t="str">
            <v xml:space="preserve"> </v>
          </cell>
          <cell r="W651" t="str">
            <v xml:space="preserve"> </v>
          </cell>
          <cell r="X651">
            <v>1</v>
          </cell>
          <cell r="Y651">
            <v>1</v>
          </cell>
          <cell r="Z651">
            <v>1</v>
          </cell>
          <cell r="AJ651">
            <v>3</v>
          </cell>
          <cell r="AK651">
            <v>1400</v>
          </cell>
          <cell r="AL651">
            <v>0</v>
          </cell>
          <cell r="AS651">
            <v>80</v>
          </cell>
          <cell r="AT651">
            <v>40</v>
          </cell>
          <cell r="AU651">
            <v>8</v>
          </cell>
          <cell r="AV651">
            <v>25</v>
          </cell>
        </row>
        <row r="652">
          <cell r="A652">
            <v>651</v>
          </cell>
          <cell r="B652" t="str">
            <v>Dallan</v>
          </cell>
          <cell r="C652" t="str">
            <v>Trasversale-CMPV</v>
          </cell>
          <cell r="D652" t="str">
            <v>L4/L3/L2/L1</v>
          </cell>
          <cell r="E652" t="str">
            <v>In sviluppo</v>
          </cell>
          <cell r="F652">
            <v>2003</v>
          </cell>
          <cell r="G652" t="str">
            <v>5yxxzS</v>
          </cell>
          <cell r="H652" t="str">
            <v>Versamento Ministero telecomunicazioni</v>
          </cell>
          <cell r="I652" t="str">
            <v>A</v>
          </cell>
          <cell r="J652" t="str">
            <v>A</v>
          </cell>
          <cell r="K652">
            <v>118800</v>
          </cell>
          <cell r="L652" t="str">
            <v>2002-03</v>
          </cell>
          <cell r="M652" t="str">
            <v xml:space="preserve"> </v>
          </cell>
          <cell r="Q652">
            <v>0</v>
          </cell>
          <cell r="R652">
            <v>0</v>
          </cell>
          <cell r="S652">
            <v>0</v>
          </cell>
          <cell r="T652">
            <v>0</v>
          </cell>
          <cell r="U652" t="str">
            <v>Min Tlc</v>
          </cell>
          <cell r="V652" t="str">
            <v xml:space="preserve"> </v>
          </cell>
          <cell r="W652" t="str">
            <v xml:space="preserve"> </v>
          </cell>
          <cell r="X652">
            <v>1</v>
          </cell>
          <cell r="Y652">
            <v>1</v>
          </cell>
          <cell r="Z652">
            <v>1</v>
          </cell>
          <cell r="AA652">
            <v>1</v>
          </cell>
          <cell r="AB652">
            <v>1</v>
          </cell>
          <cell r="AC652">
            <v>1</v>
          </cell>
          <cell r="AD652">
            <v>1</v>
          </cell>
          <cell r="AE652">
            <v>1</v>
          </cell>
          <cell r="AF652">
            <v>1</v>
          </cell>
          <cell r="AG652">
            <v>1</v>
          </cell>
          <cell r="AH652">
            <v>1</v>
          </cell>
          <cell r="AI652">
            <v>1</v>
          </cell>
          <cell r="AJ652">
            <v>12</v>
          </cell>
          <cell r="AK652">
            <v>1.0845594880879217</v>
          </cell>
          <cell r="AL652">
            <v>0</v>
          </cell>
        </row>
        <row r="653">
          <cell r="A653">
            <v>652</v>
          </cell>
          <cell r="B653" t="str">
            <v>Dallan</v>
          </cell>
          <cell r="C653" t="str">
            <v>Trasversale-CMPV</v>
          </cell>
          <cell r="D653" t="str">
            <v>L4/L3/L2/L1</v>
          </cell>
          <cell r="E653" t="str">
            <v>In sviluppo</v>
          </cell>
          <cell r="F653">
            <v>2004</v>
          </cell>
          <cell r="G653" t="str">
            <v>5yxxzS</v>
          </cell>
          <cell r="H653" t="str">
            <v>Gestione progetto</v>
          </cell>
          <cell r="I653" t="str">
            <v>A</v>
          </cell>
          <cell r="J653" t="str">
            <v>A</v>
          </cell>
          <cell r="K653">
            <v>118800</v>
          </cell>
          <cell r="L653" t="str">
            <v>2002-03</v>
          </cell>
          <cell r="M653" t="str">
            <v xml:space="preserve"> </v>
          </cell>
          <cell r="N653">
            <v>825</v>
          </cell>
          <cell r="Q653">
            <v>0.5</v>
          </cell>
          <cell r="R653">
            <v>0</v>
          </cell>
          <cell r="S653">
            <v>23.3</v>
          </cell>
          <cell r="T653">
            <v>0</v>
          </cell>
          <cell r="U653" t="str">
            <v>no fornitore</v>
          </cell>
          <cell r="V653" t="str">
            <v>n.a.</v>
          </cell>
          <cell r="W653" t="str">
            <v>n.a.</v>
          </cell>
          <cell r="X653">
            <v>1</v>
          </cell>
          <cell r="Y653">
            <v>1</v>
          </cell>
          <cell r="Z653">
            <v>1</v>
          </cell>
          <cell r="AA653">
            <v>1</v>
          </cell>
          <cell r="AB653">
            <v>1</v>
          </cell>
          <cell r="AC653">
            <v>1</v>
          </cell>
          <cell r="AD653">
            <v>1</v>
          </cell>
          <cell r="AE653">
            <v>1</v>
          </cell>
          <cell r="AF653">
            <v>1</v>
          </cell>
          <cell r="AG653">
            <v>1</v>
          </cell>
          <cell r="AH653">
            <v>1</v>
          </cell>
          <cell r="AI653">
            <v>1</v>
          </cell>
          <cell r="AJ653">
            <v>12</v>
          </cell>
          <cell r="AK653" t="str">
            <v xml:space="preserve"> </v>
          </cell>
          <cell r="AL653">
            <v>0</v>
          </cell>
          <cell r="AW653">
            <v>10</v>
          </cell>
        </row>
        <row r="654">
          <cell r="A654">
            <v>653</v>
          </cell>
          <cell r="B654" t="str">
            <v>Dallan</v>
          </cell>
          <cell r="C654" t="str">
            <v>Trasversale-CMPV</v>
          </cell>
          <cell r="D654" t="str">
            <v>L4/L3/L2/L1</v>
          </cell>
          <cell r="E654" t="str">
            <v>In sviluppo</v>
          </cell>
          <cell r="F654">
            <v>2005</v>
          </cell>
          <cell r="G654" t="str">
            <v>5yxxzS</v>
          </cell>
          <cell r="H654" t="str">
            <v>Gestione progetto</v>
          </cell>
          <cell r="I654" t="str">
            <v>A</v>
          </cell>
          <cell r="J654" t="str">
            <v>A</v>
          </cell>
          <cell r="K654">
            <v>118800</v>
          </cell>
          <cell r="L654" t="str">
            <v>2002-03</v>
          </cell>
          <cell r="M654" t="str">
            <v xml:space="preserve"> </v>
          </cell>
          <cell r="N654">
            <v>825</v>
          </cell>
          <cell r="Q654">
            <v>0.5</v>
          </cell>
          <cell r="R654">
            <v>0</v>
          </cell>
          <cell r="S654">
            <v>23.3</v>
          </cell>
          <cell r="T654">
            <v>0</v>
          </cell>
          <cell r="U654" t="str">
            <v>no fornitore</v>
          </cell>
          <cell r="V654" t="str">
            <v>n.a.</v>
          </cell>
          <cell r="W654" t="str">
            <v>n.a.</v>
          </cell>
          <cell r="X654">
            <v>1</v>
          </cell>
          <cell r="Y654">
            <v>1</v>
          </cell>
          <cell r="Z654">
            <v>1</v>
          </cell>
          <cell r="AA654">
            <v>1</v>
          </cell>
          <cell r="AB654">
            <v>1</v>
          </cell>
          <cell r="AC654">
            <v>1</v>
          </cell>
          <cell r="AD654">
            <v>1</v>
          </cell>
          <cell r="AE654">
            <v>1</v>
          </cell>
          <cell r="AF654">
            <v>1</v>
          </cell>
          <cell r="AG654">
            <v>1</v>
          </cell>
          <cell r="AH654">
            <v>1</v>
          </cell>
          <cell r="AI654">
            <v>1</v>
          </cell>
          <cell r="AJ654">
            <v>12</v>
          </cell>
          <cell r="AK654" t="str">
            <v xml:space="preserve"> </v>
          </cell>
          <cell r="AL654">
            <v>0</v>
          </cell>
          <cell r="AW654">
            <v>10</v>
          </cell>
        </row>
        <row r="655">
          <cell r="A655">
            <v>654</v>
          </cell>
          <cell r="B655" t="str">
            <v>Dallan</v>
          </cell>
          <cell r="C655" t="str">
            <v>Trasversale-CMPV</v>
          </cell>
          <cell r="D655" t="str">
            <v>L4/L3/L2/L1</v>
          </cell>
          <cell r="E655" t="str">
            <v>In sviluppo</v>
          </cell>
          <cell r="F655">
            <v>2006</v>
          </cell>
          <cell r="G655" t="str">
            <v>5yxxzS</v>
          </cell>
          <cell r="H655" t="str">
            <v>Gestione progetto</v>
          </cell>
          <cell r="I655" t="str">
            <v>A</v>
          </cell>
          <cell r="J655" t="str">
            <v>A</v>
          </cell>
          <cell r="K655">
            <v>118800</v>
          </cell>
          <cell r="L655" t="str">
            <v>2002-03</v>
          </cell>
          <cell r="M655" t="str">
            <v xml:space="preserve"> </v>
          </cell>
          <cell r="N655">
            <v>825</v>
          </cell>
          <cell r="Q655">
            <v>0.5</v>
          </cell>
          <cell r="R655">
            <v>0</v>
          </cell>
          <cell r="S655">
            <v>23.3</v>
          </cell>
          <cell r="T655">
            <v>0</v>
          </cell>
          <cell r="U655" t="str">
            <v>no fornitore</v>
          </cell>
          <cell r="V655" t="str">
            <v>n.a.</v>
          </cell>
          <cell r="W655" t="str">
            <v>n.a.</v>
          </cell>
          <cell r="X655">
            <v>1</v>
          </cell>
          <cell r="Y655">
            <v>1</v>
          </cell>
          <cell r="Z655">
            <v>1</v>
          </cell>
          <cell r="AA655">
            <v>1</v>
          </cell>
          <cell r="AB655">
            <v>1</v>
          </cell>
          <cell r="AC655">
            <v>1</v>
          </cell>
          <cell r="AD655">
            <v>1</v>
          </cell>
          <cell r="AE655">
            <v>1</v>
          </cell>
          <cell r="AF655">
            <v>1</v>
          </cell>
          <cell r="AG655">
            <v>1</v>
          </cell>
          <cell r="AH655">
            <v>1</v>
          </cell>
          <cell r="AI655">
            <v>1</v>
          </cell>
          <cell r="AJ655">
            <v>12</v>
          </cell>
          <cell r="AK655" t="str">
            <v xml:space="preserve"> </v>
          </cell>
          <cell r="AL655">
            <v>0</v>
          </cell>
          <cell r="AW655">
            <v>10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IVOT"/>
      <sheetName val="DATA"/>
      <sheetName val="README"/>
      <sheetName val="TOTALS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README"/>
      <sheetName val="PIVOT"/>
      <sheetName val="DATA"/>
      <sheetName val="TOTALS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G"/>
      <sheetName val="Check_Data"/>
      <sheetName val="DB"/>
      <sheetName val="CI_BMW"/>
      <sheetName val="CI_CHINESE"/>
      <sheetName val="CI_DCX"/>
      <sheetName val="CI_FGP"/>
      <sheetName val="CI_FIAT"/>
      <sheetName val="CI_FORD"/>
      <sheetName val="CI_GM"/>
      <sheetName val="CI_JAPANESE"/>
      <sheetName val="CI_OTHER"/>
      <sheetName val="CI_PSA"/>
      <sheetName val="CI_RENAULT_NISSAN"/>
      <sheetName val="CI_VW"/>
      <sheetName val="CI_SEVEL"/>
      <sheetName val="DEV_all_OLD"/>
      <sheetName val="DEV_all_NEW"/>
      <sheetName val="DEV_LGR"/>
      <sheetName val="DEV_CAS"/>
      <sheetName val="DEV_ELS"/>
      <sheetName val="DEV_EXH"/>
      <sheetName val="DEV_PWT"/>
      <sheetName val="DEV_BMW"/>
      <sheetName val="DEV_CHINESE"/>
      <sheetName val="DEV_DCX"/>
      <sheetName val="DEV_FGP"/>
      <sheetName val="DEV_FIAT"/>
      <sheetName val="DEV_FORD"/>
      <sheetName val="DEV_GM"/>
      <sheetName val="DEV_JAPANESE"/>
      <sheetName val="DEV_OTHER"/>
      <sheetName val="DEV_PSA"/>
      <sheetName val="DEV_RENAULT_NISSAN"/>
      <sheetName val="DEV_VW"/>
      <sheetName val="DEV_SEVEL"/>
      <sheetName val="OA_LGR"/>
      <sheetName val="OA_CAS"/>
      <sheetName val="OA_ELS"/>
      <sheetName val="OA_EXH"/>
      <sheetName val="OA_BMW"/>
      <sheetName val="OA_CHINESE"/>
      <sheetName val="OA_DCX"/>
      <sheetName val="OA_FGP"/>
      <sheetName val="OA_FIAT"/>
      <sheetName val="OA_FORD"/>
      <sheetName val="OA_GM"/>
      <sheetName val="OA_Japanese"/>
      <sheetName val="OA_Other"/>
      <sheetName val="OA_PSA"/>
      <sheetName val="OA_RENAULT_NISSAN"/>
      <sheetName val="OA_VW"/>
      <sheetName val="OA_SEVEL"/>
      <sheetName val="READ ME"/>
      <sheetName val="LIGHT"/>
      <sheetName val="HEAVY"/>
    </sheetNames>
    <sheetDataSet>
      <sheetData sheetId="0" refreshError="1"/>
      <sheetData sheetId="1" refreshError="1"/>
      <sheetData sheetId="2" refreshError="1">
        <row r="2">
          <cell r="BL2" t="str">
            <v>ID</v>
          </cell>
          <cell r="BM2" t="str">
            <v>SCENARIO</v>
          </cell>
          <cell r="BN2" t="str">
            <v>STATUS</v>
          </cell>
          <cell r="BO2" t="str">
            <v>BUSINESS LINE</v>
          </cell>
          <cell r="BP2" t="str">
            <v>SALES REGION</v>
          </cell>
          <cell r="BQ2" t="str">
            <v>CUSTOMER GROUP</v>
          </cell>
          <cell r="BR2" t="str">
            <v>CUSTOMER</v>
          </cell>
          <cell r="BS2" t="str">
            <v>PRODUCT</v>
          </cell>
          <cell r="BT2" t="str">
            <v>MODEL</v>
          </cell>
          <cell r="BU2" t="str">
            <v>APPLICATION / ENGINE</v>
          </cell>
          <cell r="BV2" t="str">
            <v>AWARDING MONTH</v>
          </cell>
          <cell r="BW2" t="str">
            <v>CONF LEVEL %</v>
          </cell>
          <cell r="BX2" t="str">
            <v>MAX SALES</v>
          </cell>
          <cell r="BY2" t="str">
            <v>LIFE TIME SALES</v>
          </cell>
          <cell r="BZ2" t="str">
            <v>NEXT STEP</v>
          </cell>
          <cell r="CA2" t="str">
            <v>DEADLINE</v>
          </cell>
        </row>
        <row r="3">
          <cell r="BM3" t="str">
            <v>03/2005</v>
          </cell>
          <cell r="BN3" t="str">
            <v>T.B.C.</v>
          </cell>
          <cell r="BQ3" t="str">
            <v>PSA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A_FRC"/>
      <sheetName val="B_Budget2004"/>
      <sheetName val="B_BP2005"/>
      <sheetName val="B_BP2006"/>
      <sheetName val="B_BP2007"/>
      <sheetName val="B_BP2008"/>
      <sheetName val="BP2003-2008"/>
      <sheetName val="D_Indexes"/>
      <sheetName val="C_Variations04_08"/>
      <sheetName val="BP2003-2008 LC"/>
      <sheetName val="C_Variations2004"/>
      <sheetName val="C_Variations2005"/>
      <sheetName val="C_Variations2006"/>
      <sheetName val="C_Variations2007"/>
      <sheetName val="C_Variations2008"/>
      <sheetName val="E_Cofi2004"/>
      <sheetName val="E_Cofi2005"/>
      <sheetName val="E_Cofi2006"/>
      <sheetName val="E_Cofi2007"/>
      <sheetName val="E_Cofi2008"/>
      <sheetName val="F_Labour2004"/>
      <sheetName val="F_Labour2005"/>
      <sheetName val="F_Labour2006"/>
      <sheetName val="F_Labour2007"/>
      <sheetName val="F_Labour2008"/>
      <sheetName val="F_Labour03_08"/>
      <sheetName val="G_Expenses"/>
    </sheetNames>
    <sheetDataSet>
      <sheetData sheetId="0" refreshError="1">
        <row r="18">
          <cell r="A18" t="str">
            <v>Cannock (ALUK)</v>
          </cell>
          <cell r="F18" t="str">
            <v>(Expenses in TGBP)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0"/>
      <sheetName val="2001"/>
    </sheetNames>
    <sheetDataSet>
      <sheetData sheetId="0">
        <row r="18">
          <cell r="G18">
            <v>6.5439999999999996</v>
          </cell>
        </row>
      </sheetData>
      <sheetData sheetId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bitrage- PR"/>
      <sheetName val="DATA"/>
      <sheetName val="Forecast"/>
      <sheetName val="Poka Yoke"/>
      <sheetName val="Décomposition"/>
      <sheetName val="Moyenne Mobile"/>
      <sheetName val="Moyenne Mobile Pondérée"/>
      <sheetName val="LES"/>
      <sheetName val="LED"/>
      <sheetName val="Extract mb51"/>
      <sheetName val="Prévisons Renault PR"/>
      <sheetName val="Customer Demand"/>
      <sheetName val="Feuil1"/>
      <sheetName val="Feuil3"/>
      <sheetName val="Prev"/>
      <sheetName val="Arbitrage ventes PIC PR"/>
    </sheetNames>
    <definedNames>
      <definedName name="Bouton17_Cliquer"/>
      <definedName name="Macro14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Feuil1"/>
      <sheetName val="Feuil2"/>
    </sheetNames>
    <sheetDataSet>
      <sheetData sheetId="0"/>
      <sheetData sheetId="1">
        <row r="2">
          <cell r="J2" t="str">
            <v>ListA</v>
          </cell>
        </row>
        <row r="3">
          <cell r="J3">
            <v>1</v>
          </cell>
        </row>
        <row r="4">
          <cell r="J4">
            <v>2</v>
          </cell>
        </row>
        <row r="5">
          <cell r="J5">
            <v>3</v>
          </cell>
        </row>
        <row r="6">
          <cell r="J6">
            <v>4</v>
          </cell>
        </row>
        <row r="7">
          <cell r="J7">
            <v>5</v>
          </cell>
        </row>
        <row r="8">
          <cell r="J8">
            <v>6</v>
          </cell>
        </row>
        <row r="9">
          <cell r="J9">
            <v>7</v>
          </cell>
        </row>
        <row r="10">
          <cell r="J10">
            <v>8</v>
          </cell>
        </row>
        <row r="11">
          <cell r="J11">
            <v>9</v>
          </cell>
        </row>
        <row r="12">
          <cell r="J12">
            <v>10</v>
          </cell>
        </row>
        <row r="13">
          <cell r="J13">
            <v>11</v>
          </cell>
        </row>
        <row r="14">
          <cell r="J14">
            <v>12</v>
          </cell>
        </row>
        <row r="15">
          <cell r="J15">
            <v>13</v>
          </cell>
        </row>
        <row r="16">
          <cell r="J16">
            <v>14</v>
          </cell>
        </row>
        <row r="17">
          <cell r="J17">
            <v>15</v>
          </cell>
        </row>
        <row r="18">
          <cell r="J18">
            <v>16</v>
          </cell>
        </row>
        <row r="19">
          <cell r="J19">
            <v>17</v>
          </cell>
        </row>
        <row r="20">
          <cell r="J20">
            <v>0</v>
          </cell>
        </row>
        <row r="21">
          <cell r="J21">
            <v>0</v>
          </cell>
        </row>
        <row r="22">
          <cell r="J22">
            <v>0</v>
          </cell>
        </row>
        <row r="23">
          <cell r="J23">
            <v>0</v>
          </cell>
        </row>
        <row r="76">
          <cell r="J76" t="str">
            <v>Pour faire la liste sans doublons en D3</v>
          </cell>
        </row>
        <row r="78">
          <cell r="J78" t="str">
            <v xml:space="preserve">Formule matricielle, </v>
          </cell>
        </row>
        <row r="79">
          <cell r="J79" t="str">
            <v xml:space="preserve">à valider par </v>
          </cell>
        </row>
        <row r="80">
          <cell r="J80" t="str">
            <v>ctrl, maj et entrée</v>
          </cell>
        </row>
        <row r="82">
          <cell r="J82" t="str">
            <v xml:space="preserve">Format nombre </v>
          </cell>
        </row>
        <row r="83">
          <cell r="J83" t="str">
            <v>suivi de ;;</v>
          </cell>
        </row>
        <row r="84">
          <cell r="J84" t="str">
            <v>pour masquer les 0</v>
          </cell>
        </row>
      </sheetData>
      <sheetData sheetId="2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me"/>
      <sheetName val="Organico"/>
      <sheetName val="Costo"/>
      <sheetName val="Costo Formazione"/>
      <sheetName val="Piano Assunzioni"/>
      <sheetName val="Foglio3"/>
      <sheetName val="Periodo"/>
      <sheetName val="Org1"/>
      <sheetName val="Org2"/>
      <sheetName val="Org3"/>
      <sheetName val="Org4d"/>
      <sheetName val="Org5d"/>
      <sheetName val="Org6d"/>
      <sheetName val="Org7d"/>
      <sheetName val="Org8"/>
      <sheetName val="Org8b"/>
      <sheetName val="Org8c"/>
      <sheetName val="Org8d"/>
      <sheetName val="Org9"/>
      <sheetName val="Org10"/>
      <sheetName val="Org11e"/>
      <sheetName val="Org12e"/>
      <sheetName val="Org13c"/>
      <sheetName val="Org14c"/>
      <sheetName val="Costo1"/>
      <sheetName val="Costo2"/>
      <sheetName val="Costo2b"/>
      <sheetName val="Costo3"/>
      <sheetName val="Piano1"/>
      <sheetName val="Piano2"/>
      <sheetName val="CosFor1"/>
      <sheetName val="CosFor2"/>
      <sheetName val="TemplateLista"/>
      <sheetName val="TemplateListaDin"/>
      <sheetName val="TemplateLista2"/>
    </sheetNames>
    <sheetDataSet>
      <sheetData sheetId="0"/>
      <sheetData sheetId="1"/>
      <sheetData sheetId="2"/>
      <sheetData sheetId="3"/>
      <sheetData sheetId="4"/>
      <sheetData sheetId="5">
        <row r="2">
          <cell r="BB2" t="str">
            <v>CONTR. MOTORE E.C. Bologna</v>
          </cell>
        </row>
        <row r="3">
          <cell r="BB3" t="str">
            <v>CONTR. MOTORE Bologna</v>
          </cell>
        </row>
        <row r="4">
          <cell r="BB4" t="str">
            <v>CONTR. MOTORE Crevalcore</v>
          </cell>
        </row>
        <row r="5">
          <cell r="BB5" t="str">
            <v>CONTR. MOTORE Bari</v>
          </cell>
        </row>
        <row r="6">
          <cell r="BB6" t="str">
            <v>CONTR. MOTORE Catania</v>
          </cell>
        </row>
        <row r="7">
          <cell r="BB7" t="str">
            <v>CONTR. MOTORE Pavia</v>
          </cell>
        </row>
        <row r="8">
          <cell r="BB8" t="str">
            <v>CONTR. MOTORE Venaria</v>
          </cell>
        </row>
        <row r="9">
          <cell r="BB9" t="str">
            <v>CONTR. MOTORE ITALIA</v>
          </cell>
        </row>
        <row r="10">
          <cell r="BB10" t="str">
            <v>CONTR. MOTORE Nanterre</v>
          </cell>
        </row>
        <row r="11">
          <cell r="BB11" t="str">
            <v>CONTR. MOTORE Argentan</v>
          </cell>
        </row>
        <row r="12">
          <cell r="BB12" t="str">
            <v>CONTR. MOTORE FRANCIA</v>
          </cell>
        </row>
        <row r="13">
          <cell r="BB13" t="str">
            <v>CONTR. MOTORE BRASILE</v>
          </cell>
        </row>
        <row r="14">
          <cell r="BB14" t="str">
            <v>CONTR. MOTORE USA</v>
          </cell>
        </row>
        <row r="15">
          <cell r="BB15" t="str">
            <v>CONTR. MOTORE GERMANIA</v>
          </cell>
        </row>
        <row r="16">
          <cell r="BB16" t="str">
            <v>CARBURATORI SPAGNA</v>
          </cell>
        </row>
        <row r="17">
          <cell r="BB17" t="str">
            <v>CONTR. MOTORE CINA</v>
          </cell>
        </row>
        <row r="18">
          <cell r="BB18" t="str">
            <v>CONTR. MOTORE SVEZIA</v>
          </cell>
        </row>
        <row r="19">
          <cell r="BB19" t="str">
            <v>CONTR. MOTORE JAPAN</v>
          </cell>
        </row>
        <row r="20">
          <cell r="BB20" t="str">
            <v>CONTROLLO MOTORE</v>
          </cell>
        </row>
        <row r="21">
          <cell r="BB21" t="str">
            <v>SISTEMI SCARICO E.C. Venaria</v>
          </cell>
        </row>
        <row r="22">
          <cell r="BB22" t="str">
            <v>SISTEMI SCARICO Venaria</v>
          </cell>
        </row>
        <row r="23">
          <cell r="BB23" t="str">
            <v>SISTEMI SCARICO Caivano</v>
          </cell>
        </row>
        <row r="24">
          <cell r="BB24" t="str">
            <v>SISTEMI SCARICO Lazzate</v>
          </cell>
        </row>
        <row r="25">
          <cell r="BB25" t="str">
            <v>SISTEMI SCARICO ITALIA</v>
          </cell>
        </row>
        <row r="26">
          <cell r="BB26" t="str">
            <v>SISTEMI SCARICO Contagem</v>
          </cell>
        </row>
        <row r="27">
          <cell r="BB27" t="str">
            <v>SISTEMI SCARICO KADRON</v>
          </cell>
        </row>
        <row r="28">
          <cell r="BB28" t="str">
            <v>SISTEMI SCARICO BRASILE</v>
          </cell>
        </row>
        <row r="29">
          <cell r="BB29" t="str">
            <v>SISTEMI SCARICO SUD AFRICA</v>
          </cell>
        </row>
        <row r="30">
          <cell r="BB30" t="str">
            <v>SISTEMI SCARICO SPAGNA</v>
          </cell>
        </row>
        <row r="31">
          <cell r="BB31" t="str">
            <v>SISTEMI SCARICO POLONIA</v>
          </cell>
        </row>
        <row r="32">
          <cell r="BB32" t="str">
            <v>SISTEMI SCARICO ARGENTINA</v>
          </cell>
        </row>
        <row r="33">
          <cell r="BB33" t="str">
            <v>SISTEMI SCARICO GERMANIA</v>
          </cell>
        </row>
        <row r="34">
          <cell r="BB34" t="str">
            <v>SISTEMI SCARICO SVEZIA</v>
          </cell>
        </row>
        <row r="35">
          <cell r="BB35" t="str">
            <v>SISTEMI DI SCARICO</v>
          </cell>
        </row>
        <row r="36">
          <cell r="BB36" t="str">
            <v>COMPONENTI MECCANICI ITALIA</v>
          </cell>
        </row>
        <row r="37">
          <cell r="BB37" t="str">
            <v>SISTEMI MOTOPROPULSIONE</v>
          </cell>
        </row>
        <row r="38">
          <cell r="BB38" t="str">
            <v>D.S.E. Corbetta</v>
          </cell>
        </row>
        <row r="39">
          <cell r="BB39" t="str">
            <v>D.S.E. Venaria</v>
          </cell>
        </row>
        <row r="40">
          <cell r="BB40" t="str">
            <v>D.S.E. Pavia</v>
          </cell>
        </row>
        <row r="41">
          <cell r="BB41" t="str">
            <v>D.S.E. ITALIA</v>
          </cell>
        </row>
        <row r="42">
          <cell r="BB42" t="str">
            <v>D.S.E. Nanterre</v>
          </cell>
        </row>
        <row r="43">
          <cell r="BB43" t="str">
            <v>D.S.E. Chatellerault</v>
          </cell>
        </row>
        <row r="44">
          <cell r="BB44" t="str">
            <v>D.S.E. Amiens</v>
          </cell>
        </row>
        <row r="45">
          <cell r="BB45" t="str">
            <v>D.S.E. FRANCIA</v>
          </cell>
        </row>
        <row r="46">
          <cell r="BB46" t="str">
            <v>D.S.E. IBERICA</v>
          </cell>
        </row>
        <row r="47">
          <cell r="BB47" t="str">
            <v>D.S.E. GERMANIA</v>
          </cell>
        </row>
        <row r="48">
          <cell r="BB48" t="str">
            <v>D.S.E. BRASILE</v>
          </cell>
        </row>
        <row r="49">
          <cell r="BB49" t="str">
            <v>D.S.E. MEXICO</v>
          </cell>
        </row>
        <row r="50">
          <cell r="BB50" t="str">
            <v>D.S.E. ARGENTINA</v>
          </cell>
        </row>
        <row r="51">
          <cell r="BB51" t="str">
            <v>D.S.E. POLONIA</v>
          </cell>
        </row>
        <row r="52">
          <cell r="BB52" t="str">
            <v>D.S.E. JAPAN</v>
          </cell>
        </row>
        <row r="53">
          <cell r="BB53" t="str">
            <v>SISTEMI ELETTRONICI</v>
          </cell>
        </row>
        <row r="54">
          <cell r="BB54" t="str">
            <v>SISTEMI TERMICI E.C. Poirino</v>
          </cell>
        </row>
        <row r="55">
          <cell r="BB55" t="str">
            <v>SISTEMI TERMICI Poirino</v>
          </cell>
        </row>
        <row r="56">
          <cell r="BB56" t="str">
            <v>SISTEMI TERMICI Avellino</v>
          </cell>
        </row>
        <row r="57">
          <cell r="BB57" t="str">
            <v>SISTEMI TERMICI Cassino</v>
          </cell>
        </row>
        <row r="58">
          <cell r="BB58" t="str">
            <v>SISTEMI TERMICI ITALIA</v>
          </cell>
        </row>
        <row r="59">
          <cell r="BB59" t="str">
            <v>SISTEMI TERMICI INDIA</v>
          </cell>
        </row>
        <row r="60">
          <cell r="BB60" t="str">
            <v>SISTEMI TERMICI PORTOGALLO</v>
          </cell>
        </row>
        <row r="61">
          <cell r="BB61" t="str">
            <v>SISTEMI TERMICI ARGENTINA</v>
          </cell>
        </row>
        <row r="62">
          <cell r="BB62" t="str">
            <v>SISTEMI TERMICI BRASILE</v>
          </cell>
        </row>
        <row r="63">
          <cell r="BB63" t="str">
            <v>SISTEMI TERMICI POLAND</v>
          </cell>
        </row>
        <row r="64">
          <cell r="BB64" t="str">
            <v>SISTEMI TERMICI FRANCE</v>
          </cell>
        </row>
        <row r="65">
          <cell r="BB65" t="str">
            <v>SISTEMI TERMICI</v>
          </cell>
        </row>
        <row r="66">
          <cell r="BB66" t="str">
            <v>PLANCE BRASILE</v>
          </cell>
        </row>
        <row r="67">
          <cell r="BB67" t="str">
            <v>PLANCE POLONIA</v>
          </cell>
        </row>
        <row r="68">
          <cell r="BB68" t="str">
            <v>PLANCE ITALIA</v>
          </cell>
        </row>
        <row r="69">
          <cell r="BB69" t="str">
            <v>PLANCE FRANCE</v>
          </cell>
        </row>
        <row r="70">
          <cell r="BB70" t="str">
            <v>PLANCE</v>
          </cell>
        </row>
        <row r="71">
          <cell r="BB71" t="str">
            <v>ILLUMINAZIONE Asti</v>
          </cell>
        </row>
        <row r="72">
          <cell r="BB72" t="str">
            <v>SEIMA SPA Old</v>
          </cell>
        </row>
        <row r="73">
          <cell r="BB73" t="str">
            <v>A.L. E.C. Venaria</v>
          </cell>
        </row>
        <row r="74">
          <cell r="BB74" t="str">
            <v>A.L. Venaria</v>
          </cell>
        </row>
        <row r="75">
          <cell r="BB75" t="str">
            <v>A.L. ITALIA</v>
          </cell>
        </row>
        <row r="76">
          <cell r="BB76" t="str">
            <v>A.L. E.C. Reutlingen</v>
          </cell>
        </row>
        <row r="77">
          <cell r="BB77" t="str">
            <v>A.L. Reutlingen</v>
          </cell>
        </row>
        <row r="78">
          <cell r="BB78" t="str">
            <v>A.L. Brotterode</v>
          </cell>
        </row>
        <row r="79">
          <cell r="BB79" t="str">
            <v>A.L. GERMANY</v>
          </cell>
        </row>
        <row r="80">
          <cell r="BB80" t="str">
            <v>A.L. MEXICO Juarez</v>
          </cell>
        </row>
        <row r="81">
          <cell r="BB81" t="str">
            <v>A.L. MEXICO Tepotzotlan</v>
          </cell>
        </row>
        <row r="82">
          <cell r="BB82" t="str">
            <v>A.L. MEXICO</v>
          </cell>
        </row>
        <row r="83">
          <cell r="BB83" t="str">
            <v>A.L. CZECH REP.</v>
          </cell>
        </row>
        <row r="84">
          <cell r="BB84" t="str">
            <v>A.L. RUSSIA</v>
          </cell>
        </row>
        <row r="85">
          <cell r="BB85" t="str">
            <v>A.L. MALAYSIA</v>
          </cell>
        </row>
        <row r="86">
          <cell r="BB86" t="str">
            <v>A.L. USA</v>
          </cell>
        </row>
        <row r="87">
          <cell r="BB87" t="str">
            <v>A.L. U.K.</v>
          </cell>
        </row>
        <row r="88">
          <cell r="BB88" t="str">
            <v>A.L. POLSKA</v>
          </cell>
        </row>
        <row r="89">
          <cell r="BB89" t="str">
            <v>A.L. BRASIL</v>
          </cell>
        </row>
        <row r="90">
          <cell r="BB90" t="str">
            <v>A.L. FRANCE</v>
          </cell>
        </row>
        <row r="91">
          <cell r="BB91" t="str">
            <v>A.L. JAPAN</v>
          </cell>
        </row>
        <row r="92">
          <cell r="BB92" t="str">
            <v>AUTOMOTIVE LIGHTING</v>
          </cell>
        </row>
        <row r="93">
          <cell r="BB93" t="str">
            <v>SEIMA Villemoisson</v>
          </cell>
        </row>
        <row r="94">
          <cell r="BB94" t="str">
            <v>SEIMA E.S. Le Mesnit St. Denis</v>
          </cell>
        </row>
        <row r="95">
          <cell r="BB95" t="str">
            <v>SEIMA Le Mesnit St. Denis</v>
          </cell>
        </row>
        <row r="96">
          <cell r="BB96" t="str">
            <v>SEIMA S. Julien du Sault</v>
          </cell>
        </row>
        <row r="97">
          <cell r="BB97" t="str">
            <v>SEIMA Luxor Angouleme</v>
          </cell>
        </row>
        <row r="98">
          <cell r="BB98" t="str">
            <v>SEIMA FRANCE</v>
          </cell>
        </row>
        <row r="99">
          <cell r="BB99" t="str">
            <v>SEIMA Italiana Tolmezzo</v>
          </cell>
        </row>
        <row r="100">
          <cell r="BB100" t="str">
            <v>SEIMA Italiana Grugliasco</v>
          </cell>
        </row>
        <row r="101">
          <cell r="BB101" t="str">
            <v>SEIMA Italiana</v>
          </cell>
        </row>
        <row r="102">
          <cell r="BB102" t="str">
            <v>C.S.A.T. Tolmezzo</v>
          </cell>
        </row>
        <row r="103">
          <cell r="BB103" t="str">
            <v>SEIMA Elettronica Tolmezzo</v>
          </cell>
        </row>
        <row r="104">
          <cell r="BB104" t="str">
            <v>SEIMA GERMANIA</v>
          </cell>
        </row>
        <row r="105">
          <cell r="BB105" t="str">
            <v>SEIMA SPAGNA</v>
          </cell>
        </row>
        <row r="106">
          <cell r="BB106" t="str">
            <v>SEIMA RUSSIA</v>
          </cell>
        </row>
        <row r="107">
          <cell r="BB107" t="str">
            <v>SEIMA MESSICO</v>
          </cell>
        </row>
        <row r="108">
          <cell r="BB108" t="str">
            <v>SEIMA USA</v>
          </cell>
        </row>
        <row r="109">
          <cell r="BB109" t="str">
            <v>SEIMA SPA</v>
          </cell>
        </row>
        <row r="110">
          <cell r="BB110" t="str">
            <v>ILLUMINAZIONE</v>
          </cell>
        </row>
        <row r="111">
          <cell r="BB111" t="str">
            <v>RETROVISORI Venaria</v>
          </cell>
        </row>
        <row r="112">
          <cell r="BB112" t="str">
            <v>RETROVISORI Morcone</v>
          </cell>
        </row>
        <row r="113">
          <cell r="BB113" t="str">
            <v>RETROVISORI ITALIA</v>
          </cell>
        </row>
        <row r="114">
          <cell r="BB114" t="str">
            <v>RETROVISORI TURCHIA</v>
          </cell>
        </row>
        <row r="115">
          <cell r="BB115" t="str">
            <v>RETROVISORI FRANCIA</v>
          </cell>
        </row>
        <row r="116">
          <cell r="BB116" t="str">
            <v>RETROVISORI SPAGNA</v>
          </cell>
        </row>
        <row r="117">
          <cell r="BB117" t="str">
            <v>RETROVISORI POLAND</v>
          </cell>
        </row>
        <row r="118">
          <cell r="BB118" t="str">
            <v>RETROVISORI ARGENTINA</v>
          </cell>
        </row>
        <row r="119">
          <cell r="BB119" t="str">
            <v>RETROVISORI BRASILE</v>
          </cell>
        </row>
        <row r="120">
          <cell r="BB120" t="str">
            <v>RETROVISORI</v>
          </cell>
        </row>
        <row r="121">
          <cell r="BB121" t="str">
            <v>SISTEMI ABITACOLO</v>
          </cell>
        </row>
        <row r="122">
          <cell r="BB122" t="str">
            <v>RICAMBI Corbetta</v>
          </cell>
        </row>
        <row r="123">
          <cell r="BB123" t="str">
            <v>RICAMBI Venaria</v>
          </cell>
        </row>
        <row r="124">
          <cell r="BB124" t="str">
            <v>RICAMBI Grugliasco (ex-SEIMA)</v>
          </cell>
        </row>
        <row r="125">
          <cell r="BB125" t="str">
            <v>RICAMBI CENTRO ITALIA</v>
          </cell>
        </row>
        <row r="126">
          <cell r="BB126" t="str">
            <v>INFODRIVE Corbetta</v>
          </cell>
        </row>
        <row r="127">
          <cell r="BB127" t="str">
            <v>INFODRIVE Venaria</v>
          </cell>
        </row>
        <row r="128">
          <cell r="BB128" t="str">
            <v>RICAMBI ITALIA</v>
          </cell>
        </row>
        <row r="129">
          <cell r="BB129" t="str">
            <v>RICAMBI BRASILE Sao Paulo</v>
          </cell>
        </row>
        <row r="130">
          <cell r="BB130" t="str">
            <v>RICAMBI COFAP Santo Andre</v>
          </cell>
        </row>
        <row r="131">
          <cell r="BB131" t="str">
            <v>RICAMBI KADRON Amparo</v>
          </cell>
        </row>
        <row r="132">
          <cell r="BB132" t="str">
            <v>RICAMBI BRAZIL</v>
          </cell>
        </row>
        <row r="133">
          <cell r="BB133" t="str">
            <v>RICAMBI SPAGNA</v>
          </cell>
        </row>
        <row r="134">
          <cell r="BB134" t="str">
            <v>RICAMBI SPAGNA (ex-SEIMA)</v>
          </cell>
        </row>
        <row r="135">
          <cell r="BB135" t="str">
            <v>RICAMBI ESPANA</v>
          </cell>
        </row>
        <row r="136">
          <cell r="BB136" t="str">
            <v>RICAMBI GERMANIA</v>
          </cell>
        </row>
        <row r="137">
          <cell r="BB137" t="str">
            <v>RICAMBI GERMANIA (ex-SEIMA)</v>
          </cell>
        </row>
        <row r="138">
          <cell r="BB138" t="str">
            <v>RICAMBI GERMANY</v>
          </cell>
        </row>
        <row r="139">
          <cell r="BB139" t="str">
            <v>RICAMBI FRANCE</v>
          </cell>
        </row>
        <row r="140">
          <cell r="BB140" t="str">
            <v>RICAMBI FRANCE (ex-SEIMA)</v>
          </cell>
        </row>
        <row r="141">
          <cell r="BB141" t="str">
            <v>RICAMBI FRANCIA</v>
          </cell>
        </row>
        <row r="142">
          <cell r="BB142" t="str">
            <v>RICAMBI U.K.</v>
          </cell>
        </row>
        <row r="143">
          <cell r="BB143" t="str">
            <v>RICAMBI GRECIA</v>
          </cell>
        </row>
        <row r="144">
          <cell r="BB144" t="str">
            <v>RICAMBI ARGENTINA</v>
          </cell>
        </row>
        <row r="145">
          <cell r="BB145" t="str">
            <v>RICAMBI POLAND</v>
          </cell>
        </row>
        <row r="146">
          <cell r="BB146" t="str">
            <v>RICAMBI TURCHIA</v>
          </cell>
        </row>
        <row r="147">
          <cell r="BB147" t="str">
            <v>RICAMBI CINA</v>
          </cell>
        </row>
        <row r="148">
          <cell r="BB148" t="str">
            <v>RICAMBI</v>
          </cell>
        </row>
        <row r="149">
          <cell r="BB149" t="str">
            <v>Motormust.com SPA</v>
          </cell>
        </row>
        <row r="150">
          <cell r="BB150" t="str">
            <v>LUBRIFICANTI Villastellone</v>
          </cell>
        </row>
        <row r="151">
          <cell r="BB151" t="str">
            <v>LUBRIFICANTI Napoli</v>
          </cell>
        </row>
        <row r="152">
          <cell r="BB152" t="str">
            <v>LUBRIFICANTI ITALIA</v>
          </cell>
        </row>
        <row r="153">
          <cell r="BB153" t="str">
            <v>LUBRIFICANTI SPAGNA</v>
          </cell>
        </row>
        <row r="154">
          <cell r="BB154" t="str">
            <v>LUBRIFICANTI U.K.</v>
          </cell>
        </row>
        <row r="155">
          <cell r="BB155" t="str">
            <v>LUBRIFICANTI GERMANIA</v>
          </cell>
        </row>
        <row r="156">
          <cell r="BB156" t="str">
            <v>LUBRIFICANTI FRANCIA</v>
          </cell>
        </row>
        <row r="157">
          <cell r="BB157" t="str">
            <v>F.L. PORTUGAL</v>
          </cell>
        </row>
        <row r="158">
          <cell r="BB158" t="str">
            <v>LUBRIFICANTI TURCHIA</v>
          </cell>
        </row>
        <row r="159">
          <cell r="BB159" t="str">
            <v>F.L. POLAND</v>
          </cell>
        </row>
        <row r="160">
          <cell r="BB160" t="str">
            <v>F.L. MAROCCO</v>
          </cell>
        </row>
        <row r="161">
          <cell r="BB161" t="str">
            <v>TUTELA LUBRIFICANTES</v>
          </cell>
        </row>
        <row r="162">
          <cell r="BB162" t="str">
            <v>LUBRIFICANTI</v>
          </cell>
        </row>
        <row r="163">
          <cell r="BB163" t="str">
            <v>AFTER MARKET</v>
          </cell>
        </row>
        <row r="164">
          <cell r="BB164" t="str">
            <v>MIDAS ITALIA</v>
          </cell>
        </row>
        <row r="165">
          <cell r="BB165" t="str">
            <v>MIDAS FRANCIA</v>
          </cell>
        </row>
        <row r="166">
          <cell r="BB166" t="str">
            <v>MIDAS MONACO</v>
          </cell>
        </row>
        <row r="167">
          <cell r="BB167" t="str">
            <v>MIDAS BELGIO</v>
          </cell>
        </row>
        <row r="168">
          <cell r="BB168" t="str">
            <v>MIDAS AUSTRIA</v>
          </cell>
        </row>
        <row r="169">
          <cell r="BB169" t="str">
            <v>MIDAS SVIZZERA</v>
          </cell>
        </row>
        <row r="170">
          <cell r="BB170" t="str">
            <v>MIDAS POLONIA</v>
          </cell>
        </row>
        <row r="171">
          <cell r="BB171" t="str">
            <v>MIDAS SPAGNA</v>
          </cell>
        </row>
        <row r="172">
          <cell r="BB172" t="str">
            <v>MIDAS</v>
          </cell>
        </row>
        <row r="173">
          <cell r="BB173" t="str">
            <v>SOSPENSIONI Torino</v>
          </cell>
        </row>
        <row r="174">
          <cell r="BB174" t="str">
            <v>SOSPENSIONI Sulmona</v>
          </cell>
        </row>
        <row r="175">
          <cell r="BB175" t="str">
            <v>SOSPENSIONI Pomigliano</v>
          </cell>
        </row>
        <row r="176">
          <cell r="BB176" t="str">
            <v>SOSPENSIONI Rivalta</v>
          </cell>
        </row>
        <row r="177">
          <cell r="BB177" t="str">
            <v>SOSPENSIONI Cassino</v>
          </cell>
        </row>
        <row r="178">
          <cell r="BB178" t="str">
            <v>SOSPENSIONI Termini Imerese</v>
          </cell>
        </row>
        <row r="179">
          <cell r="BB179" t="str">
            <v>SOSPENSIONI Melfi</v>
          </cell>
        </row>
        <row r="180">
          <cell r="BB180" t="str">
            <v>SIST. SOSPENSIONI ITALIA</v>
          </cell>
        </row>
        <row r="181">
          <cell r="BB181" t="str">
            <v>SIST. SOSPENSIONI FRANCIA</v>
          </cell>
        </row>
        <row r="182">
          <cell r="BB182" t="str">
            <v>SIST. SOSPENSIONI POLAND</v>
          </cell>
        </row>
        <row r="183">
          <cell r="BB183" t="str">
            <v>SIST. SOSPENSIONI BRASILE</v>
          </cell>
        </row>
        <row r="184">
          <cell r="BB184" t="str">
            <v>SIST. SOSPENSIONI ARGENTINA</v>
          </cell>
        </row>
        <row r="185">
          <cell r="BB185" t="str">
            <v>SIST. SOSPENSIONI TURCHIA</v>
          </cell>
        </row>
        <row r="186">
          <cell r="BB186" t="str">
            <v>SISTEMI SOSPENSIONI</v>
          </cell>
        </row>
        <row r="187">
          <cell r="BB187" t="str">
            <v>AMMORTIZZATORI Torino</v>
          </cell>
        </row>
        <row r="188">
          <cell r="BB188" t="str">
            <v>AMMORTIZZATORI Melfi</v>
          </cell>
        </row>
        <row r="189">
          <cell r="BB189" t="str">
            <v>AMMORTIZZATORI ITALIA</v>
          </cell>
        </row>
        <row r="190">
          <cell r="BB190" t="str">
            <v>AMMORTIZZATORI Santo Andre</v>
          </cell>
        </row>
        <row r="191">
          <cell r="BB191" t="str">
            <v>AMMORTIZZATORI E.C. Maua</v>
          </cell>
        </row>
        <row r="192">
          <cell r="BB192" t="str">
            <v>AMMORTIZZATORI Maua</v>
          </cell>
        </row>
        <row r="193">
          <cell r="BB193" t="str">
            <v>AMMORTIZZATORI Lavras</v>
          </cell>
        </row>
        <row r="194">
          <cell r="BB194" t="str">
            <v>AMMORTIZZATORI Bandejas</v>
          </cell>
        </row>
        <row r="195">
          <cell r="BB195" t="str">
            <v>AMMORTIZZATORI Gest. Stralcio</v>
          </cell>
        </row>
        <row r="196">
          <cell r="BB196" t="str">
            <v>AMMORTIZZATORI Camisas</v>
          </cell>
        </row>
        <row r="197">
          <cell r="BB197" t="str">
            <v>AMMORTIZZATORI Sinterizados</v>
          </cell>
        </row>
        <row r="198">
          <cell r="BB198" t="str">
            <v>AMMORTIZZATORI Atividades Com.</v>
          </cell>
        </row>
        <row r="199">
          <cell r="BB199" t="str">
            <v>AMMORTIZZATORI BRASILE</v>
          </cell>
        </row>
        <row r="200">
          <cell r="BB200" t="str">
            <v>AMMORTIZZATORI FRANCE</v>
          </cell>
        </row>
        <row r="201">
          <cell r="BB201" t="str">
            <v>AMMORTIZZATORI GERMANIA</v>
          </cell>
        </row>
        <row r="202">
          <cell r="BB202" t="str">
            <v>AMMORTIZZATORI ARGENTINA</v>
          </cell>
        </row>
        <row r="203">
          <cell r="BB203" t="str">
            <v>AMMORTIZZATORI USA</v>
          </cell>
        </row>
        <row r="204">
          <cell r="BB204" t="str">
            <v>AMMORTIZZATORI</v>
          </cell>
        </row>
        <row r="205">
          <cell r="BB205" t="str">
            <v>COMPETIZIONI ITALIA</v>
          </cell>
        </row>
        <row r="206">
          <cell r="BB206" t="str">
            <v>COMPETIZIONI GERMANIA</v>
          </cell>
        </row>
        <row r="207">
          <cell r="BB207" t="str">
            <v>COMPETIZIONI FRANCE</v>
          </cell>
        </row>
        <row r="208">
          <cell r="BB208" t="str">
            <v>COMPETIZIONI USA</v>
          </cell>
        </row>
        <row r="209">
          <cell r="BB209" t="str">
            <v>COMPETIZIONI SPORTIVE</v>
          </cell>
        </row>
        <row r="210">
          <cell r="BB210" t="str">
            <v>ENTI CENTRALI Corbetta</v>
          </cell>
        </row>
        <row r="211">
          <cell r="BB211" t="str">
            <v>ENTI CENTRALI Venaria</v>
          </cell>
        </row>
        <row r="212">
          <cell r="BB212" t="str">
            <v>C/to FIAT ITALIA</v>
          </cell>
        </row>
        <row r="213">
          <cell r="BB213" t="str">
            <v>ENTI CENTRALI ITALIA</v>
          </cell>
        </row>
        <row r="214">
          <cell r="BB214" t="str">
            <v>FRANCE SISTEMI TERMICI</v>
          </cell>
        </row>
        <row r="215">
          <cell r="BB215" t="str">
            <v>FRANCE PLANCE</v>
          </cell>
        </row>
        <row r="216">
          <cell r="BB216" t="str">
            <v>PRESIDIO ESTERO FRANCIA</v>
          </cell>
        </row>
        <row r="217">
          <cell r="BB217" t="str">
            <v>ENTI CENTRALI Nanterre</v>
          </cell>
        </row>
        <row r="218">
          <cell r="BB218" t="str">
            <v>COMPRENSORIO POLAND</v>
          </cell>
        </row>
        <row r="219">
          <cell r="BB219" t="str">
            <v>PRESIDIO ESTERO SPAGNA</v>
          </cell>
        </row>
        <row r="220">
          <cell r="BB220" t="str">
            <v>PRESIDIO ESTERO U.K.</v>
          </cell>
        </row>
        <row r="221">
          <cell r="BB221" t="str">
            <v>PRESIDIO ESTERO JAPAN</v>
          </cell>
        </row>
        <row r="222">
          <cell r="BB222" t="str">
            <v>PRESIDIO ESTERO CINA</v>
          </cell>
        </row>
        <row r="223">
          <cell r="BB223" t="str">
            <v>PRESIDIO ESTERO TURCHIA</v>
          </cell>
        </row>
        <row r="224">
          <cell r="BB224" t="str">
            <v>PRESIDIO ESTERO BRASILE</v>
          </cell>
        </row>
        <row r="225">
          <cell r="BB225" t="str">
            <v>PRESIDIO ESTERO ARGENTINA</v>
          </cell>
        </row>
        <row r="226">
          <cell r="BB226" t="str">
            <v>PRESIDIO ESTERO GERMANIA</v>
          </cell>
        </row>
        <row r="227">
          <cell r="BB227" t="str">
            <v>PRESIDIO ESTERO SVEZIA</v>
          </cell>
        </row>
        <row r="228">
          <cell r="BB228" t="str">
            <v>PRESIDIO ESTERO USA</v>
          </cell>
        </row>
        <row r="229">
          <cell r="BB229" t="str">
            <v>ENTI CENTRALI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Process"/>
      <sheetName val="tcd volumes"/>
      <sheetName val="Charges produits"/>
      <sheetName val="Prod Ass par ref"/>
      <sheetName val="Volumes preprod"/>
      <sheetName val="Pokayoke"/>
      <sheetName val="Scrap et SAP MAJ JAN2008"/>
      <sheetName val="Liste WIP externes"/>
      <sheetName val="ZMF50 pièces externes"/>
      <sheetName val="Feuil1"/>
      <sheetName val="Feuil2"/>
    </sheetNames>
    <sheetDataSet>
      <sheetData sheetId="0"/>
      <sheetData sheetId="1"/>
      <sheetData sheetId="2"/>
      <sheetData sheetId="3"/>
      <sheetData sheetId="4">
        <row r="3">
          <cell r="D3" t="str">
            <v>B81 COFFRE</v>
          </cell>
        </row>
        <row r="4">
          <cell r="D4" t="str">
            <v>B98</v>
          </cell>
        </row>
        <row r="5">
          <cell r="D5" t="str">
            <v>D91 AILE</v>
          </cell>
        </row>
        <row r="6">
          <cell r="D6" t="str">
            <v>D91 COFFRE</v>
          </cell>
        </row>
        <row r="7">
          <cell r="D7" t="str">
            <v>L322</v>
          </cell>
        </row>
        <row r="8">
          <cell r="D8" t="str">
            <v>L494</v>
          </cell>
        </row>
        <row r="9">
          <cell r="D9" t="str">
            <v>LID</v>
          </cell>
        </row>
        <row r="10">
          <cell r="D10" t="str">
            <v>T71</v>
          </cell>
        </row>
        <row r="11">
          <cell r="D11" t="str">
            <v>T75</v>
          </cell>
        </row>
        <row r="12">
          <cell r="D12" t="str">
            <v>T87</v>
          </cell>
        </row>
        <row r="13">
          <cell r="D13" t="str">
            <v>TAIL</v>
          </cell>
        </row>
        <row r="14">
          <cell r="D14" t="str">
            <v>X10</v>
          </cell>
        </row>
        <row r="15">
          <cell r="D15" t="str">
            <v>X150 AILE</v>
          </cell>
        </row>
        <row r="16">
          <cell r="D16" t="str">
            <v>X150 COFFRE</v>
          </cell>
        </row>
        <row r="17">
          <cell r="D17" t="str">
            <v>X85</v>
          </cell>
        </row>
        <row r="18">
          <cell r="D18" t="str">
            <v xml:space="preserve"> Voyant Z9 Aile</v>
          </cell>
        </row>
        <row r="19">
          <cell r="D19" t="str">
            <v xml:space="preserve">CHMSL </v>
          </cell>
        </row>
        <row r="20">
          <cell r="D20" t="str">
            <v>Ecran aile Z8</v>
          </cell>
        </row>
        <row r="21">
          <cell r="D21" t="str">
            <v>Ecran cristal A31</v>
          </cell>
        </row>
        <row r="22">
          <cell r="D22" t="str">
            <v>Ecran stop lanterne surmoulé Z8</v>
          </cell>
        </row>
        <row r="23">
          <cell r="D23" t="str">
            <v>Platine A31</v>
          </cell>
        </row>
        <row r="24">
          <cell r="D24" t="str">
            <v>Surm voyant A31</v>
          </cell>
        </row>
        <row r="25">
          <cell r="D25" t="str">
            <v>Voyant Bic T62</v>
          </cell>
        </row>
        <row r="26">
          <cell r="D26" t="str">
            <v>Voyant bic Z9 coffre</v>
          </cell>
        </row>
        <row r="27">
          <cell r="D27" t="str">
            <v>Voyant coffre bicolore Z8</v>
          </cell>
        </row>
        <row r="28">
          <cell r="D28" t="str">
            <v>Voyant Fumé X83</v>
          </cell>
        </row>
        <row r="29">
          <cell r="D29" t="str">
            <v>Voyant HZ</v>
          </cell>
        </row>
        <row r="30">
          <cell r="D30" t="str">
            <v>Voyant SAAB 408 Aile</v>
          </cell>
        </row>
        <row r="31">
          <cell r="D31" t="str">
            <v>Voyant SAAB 408 Coffre</v>
          </cell>
        </row>
        <row r="32">
          <cell r="D32" t="str">
            <v>Voyant SAAB 440 Aile</v>
          </cell>
        </row>
        <row r="33">
          <cell r="D33" t="str">
            <v>Voyant SAAB 440 Coffre</v>
          </cell>
        </row>
        <row r="34">
          <cell r="D34" t="str">
            <v>Voyant T1 phase 1</v>
          </cell>
        </row>
        <row r="35">
          <cell r="D35" t="str">
            <v>Voyant T1R</v>
          </cell>
        </row>
        <row r="36">
          <cell r="D36" t="str">
            <v>Voyant T61</v>
          </cell>
        </row>
      </sheetData>
      <sheetData sheetId="5">
        <row r="3">
          <cell r="D3" t="str">
            <v>Liste presses</v>
          </cell>
        </row>
        <row r="4">
          <cell r="D4" t="str">
            <v>D1</v>
          </cell>
        </row>
        <row r="5">
          <cell r="D5" t="str">
            <v>D12</v>
          </cell>
        </row>
        <row r="6">
          <cell r="D6" t="str">
            <v>D13</v>
          </cell>
        </row>
        <row r="7">
          <cell r="D7" t="str">
            <v>D14</v>
          </cell>
        </row>
        <row r="8">
          <cell r="D8" t="str">
            <v>D15</v>
          </cell>
        </row>
        <row r="9">
          <cell r="D9" t="str">
            <v>D18</v>
          </cell>
        </row>
        <row r="10">
          <cell r="D10" t="str">
            <v>D20</v>
          </cell>
        </row>
        <row r="11">
          <cell r="D11" t="str">
            <v>D21</v>
          </cell>
        </row>
        <row r="12">
          <cell r="D12" t="str">
            <v>D22</v>
          </cell>
        </row>
        <row r="13">
          <cell r="D13" t="str">
            <v>D23</v>
          </cell>
        </row>
        <row r="14">
          <cell r="D14" t="str">
            <v>D24</v>
          </cell>
        </row>
        <row r="15">
          <cell r="D15" t="str">
            <v>D25</v>
          </cell>
        </row>
        <row r="16">
          <cell r="D16" t="str">
            <v>D26</v>
          </cell>
        </row>
        <row r="17">
          <cell r="D17" t="str">
            <v>D27</v>
          </cell>
        </row>
        <row r="18">
          <cell r="D18" t="str">
            <v>D28</v>
          </cell>
        </row>
        <row r="19">
          <cell r="D19" t="str">
            <v>D3</v>
          </cell>
        </row>
        <row r="20">
          <cell r="D20" t="str">
            <v>D4</v>
          </cell>
        </row>
        <row r="21">
          <cell r="D21" t="str">
            <v>D6</v>
          </cell>
        </row>
        <row r="22">
          <cell r="D22" t="str">
            <v>D7</v>
          </cell>
        </row>
        <row r="23">
          <cell r="D23" t="str">
            <v>D8</v>
          </cell>
        </row>
        <row r="24">
          <cell r="D24" t="str">
            <v>D9</v>
          </cell>
        </row>
        <row r="25">
          <cell r="D25" t="str">
            <v>F35</v>
          </cell>
        </row>
        <row r="26">
          <cell r="D26" t="str">
            <v>F36</v>
          </cell>
        </row>
        <row r="27">
          <cell r="D27" t="str">
            <v>IT1</v>
          </cell>
        </row>
        <row r="28">
          <cell r="D28" t="str">
            <v>IT2</v>
          </cell>
        </row>
        <row r="29">
          <cell r="D29" t="str">
            <v>IT3</v>
          </cell>
        </row>
        <row r="30">
          <cell r="D30" t="str">
            <v>TV 1502</v>
          </cell>
        </row>
        <row r="31">
          <cell r="D31" t="str">
            <v>TV 1701</v>
          </cell>
        </row>
        <row r="32">
          <cell r="D32" t="str">
            <v>TV 1702</v>
          </cell>
        </row>
        <row r="33">
          <cell r="D33" t="str">
            <v>TV 1703</v>
          </cell>
        </row>
        <row r="34">
          <cell r="D34" t="str">
            <v>E1</v>
          </cell>
        </row>
      </sheetData>
      <sheetData sheetId="6"/>
      <sheetData sheetId="7"/>
      <sheetData sheetId="8"/>
      <sheetData sheetId="9"/>
      <sheetData sheetId="1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G"/>
      <sheetName val="DB"/>
      <sheetName val="CI_BMW"/>
      <sheetName val="CI_CHINESE"/>
      <sheetName val="CI_DCX"/>
      <sheetName val="CI_FGP"/>
      <sheetName val="CI_FIAT"/>
      <sheetName val="CI_FORD"/>
      <sheetName val="CI_GM"/>
      <sheetName val="CI_JAPANESE"/>
      <sheetName val="CI_OTHER"/>
      <sheetName val="CI_PSA"/>
      <sheetName val="CI_RENAULT_NISSAN"/>
      <sheetName val="CI_VW"/>
      <sheetName val="CI_SEVEL"/>
      <sheetName val="DEV_LGR"/>
      <sheetName val="DEV_CAS"/>
      <sheetName val="DEV_ELS"/>
      <sheetName val="DEV_EXH"/>
      <sheetName val="DEV_BMW"/>
      <sheetName val="DEV_CHINESE"/>
      <sheetName val="DEV_DCX"/>
      <sheetName val="DEV_FGP"/>
      <sheetName val="DEV_FIAT"/>
      <sheetName val="DEV_FORD"/>
      <sheetName val="DEV_GM"/>
      <sheetName val="DEV_JAPANESE"/>
      <sheetName val="DEV_OTHER"/>
      <sheetName val="DEV_PSA"/>
      <sheetName val="DEV_RENAULT_NISSAN"/>
      <sheetName val="DEV_VW"/>
      <sheetName val="DEV_SEVEL"/>
      <sheetName val="OA_LGR"/>
      <sheetName val="OA_CAS"/>
      <sheetName val="OA_ELS"/>
      <sheetName val="OA_EXH"/>
      <sheetName val="OA_BMW"/>
      <sheetName val="OA_CHINESE"/>
      <sheetName val="OA_DCX"/>
      <sheetName val="OA_FGP"/>
      <sheetName val="OA_FIAT"/>
      <sheetName val="OA_FORD"/>
      <sheetName val="OA_GM"/>
      <sheetName val="OA_Japanese"/>
      <sheetName val="OA_Other"/>
      <sheetName val="OA_PSA"/>
      <sheetName val="OA_RENAULT_NISSAN"/>
      <sheetName val="OA_VW"/>
      <sheetName val="OA_SEVEL"/>
      <sheetName val="READ M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B R&amp;D ITA 02-06"/>
    </sheetNames>
    <sheetDataSet>
      <sheetData sheetId="0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mand FG"/>
      <sheetName val="Demande client par ref"/>
      <sheetName val="Charges preprod"/>
      <sheetName val="Recap charges "/>
      <sheetName val="Recap Arbitrage"/>
      <sheetName val="Recap Arbitrage PR"/>
    </sheetNames>
    <sheetDataSet>
      <sheetData sheetId="0">
        <row r="4">
          <cell r="J4">
            <v>42563</v>
          </cell>
          <cell r="K4">
            <v>42594</v>
          </cell>
          <cell r="L4">
            <v>42625</v>
          </cell>
          <cell r="M4">
            <v>42655</v>
          </cell>
          <cell r="N4">
            <v>42686</v>
          </cell>
          <cell r="O4">
            <v>42716</v>
          </cell>
          <cell r="P4">
            <v>42747</v>
          </cell>
          <cell r="Q4">
            <v>42778</v>
          </cell>
          <cell r="R4">
            <v>42806</v>
          </cell>
          <cell r="S4">
            <v>42837</v>
          </cell>
          <cell r="T4">
            <v>42867</v>
          </cell>
          <cell r="U4">
            <v>42898</v>
          </cell>
          <cell r="V4" t="str">
            <v>Q3-2017</v>
          </cell>
          <cell r="W4" t="str">
            <v>Q4-2017</v>
          </cell>
          <cell r="X4" t="str">
            <v>Q5- 2018</v>
          </cell>
          <cell r="Y4" t="str">
            <v>Q6-2018</v>
          </cell>
          <cell r="Z4" t="str">
            <v>Q7-2018</v>
          </cell>
          <cell r="AA4" t="str">
            <v>Q8-2018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ing group"/>
      <sheetName val="PDCA Macro"/>
      <sheetName val="Analyse Livraisons"/>
      <sheetName val="ZMF50 FERT"/>
      <sheetName val="MB52 FL20_26_60_69"/>
      <sheetName val="MB51 131"/>
      <sheetName val="SQ01 ETIQ_REF_CLT"/>
      <sheetName val="Liste refs CAT"/>
      <sheetName val="Clients"/>
      <sheetName val="PV"/>
      <sheetName val="Procedure MAJ"/>
      <sheetName val="Analyse ecarts"/>
      <sheetName val="Prep CAT"/>
      <sheetName val="Sheet2"/>
      <sheetName val="Sheet1"/>
    </sheetNames>
    <sheetDataSet>
      <sheetData sheetId="0"/>
      <sheetData sheetId="1"/>
      <sheetData sheetId="2">
        <row r="1">
          <cell r="B1">
            <v>0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  <cell r="H1">
            <v>0</v>
          </cell>
          <cell r="I1">
            <v>0</v>
          </cell>
          <cell r="J1">
            <v>0</v>
          </cell>
          <cell r="K1">
            <v>0</v>
          </cell>
          <cell r="L1">
            <v>0</v>
          </cell>
          <cell r="M1">
            <v>0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</row>
        <row r="2">
          <cell r="B2">
            <v>0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</row>
        <row r="3">
          <cell r="B3">
            <v>0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</row>
        <row r="4">
          <cell r="B4">
            <v>0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</row>
        <row r="5"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</row>
        <row r="6"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</row>
        <row r="7"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</row>
        <row r="8">
          <cell r="B8">
            <v>0</v>
          </cell>
          <cell r="C8" t="str">
            <v>Suivi des VOR</v>
          </cell>
          <cell r="E8" t="str">
            <v>pl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</row>
        <row r="9">
          <cell r="C9">
            <v>0</v>
          </cell>
          <cell r="D9">
            <v>0</v>
          </cell>
          <cell r="F9">
            <v>0</v>
          </cell>
          <cell r="I9">
            <v>0</v>
          </cell>
          <cell r="J9" t="str">
            <v>STOCKS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</row>
        <row r="10">
          <cell r="C10">
            <v>0</v>
          </cell>
          <cell r="D10">
            <v>0</v>
          </cell>
          <cell r="F10">
            <v>0</v>
          </cell>
          <cell r="J10" t="str">
            <v>PF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 t="str">
            <v>Blocs</v>
          </cell>
          <cell r="S10">
            <v>0</v>
          </cell>
        </row>
        <row r="11">
          <cell r="A11">
            <v>0</v>
          </cell>
          <cell r="B11" t="str">
            <v>Type de prod</v>
          </cell>
          <cell r="C11" t="str">
            <v>Ligne prod</v>
          </cell>
          <cell r="D11" t="str">
            <v>Réseau</v>
          </cell>
          <cell r="E11" t="str">
            <v>ARTICLE</v>
          </cell>
          <cell r="F11" t="str">
            <v>Désignation</v>
          </cell>
          <cell r="G11" t="str">
            <v>Réf Client</v>
          </cell>
          <cell r="H11" t="str">
            <v>CLIENT</v>
          </cell>
          <cell r="I11" t="str">
            <v>CLIENT</v>
          </cell>
          <cell r="J11" t="str">
            <v>FL20</v>
          </cell>
          <cell r="K11" t="str">
            <v>FL25</v>
          </cell>
          <cell r="L11" t="str">
            <v>FL26</v>
          </cell>
          <cell r="M11" t="str">
            <v>FL60</v>
          </cell>
          <cell r="N11" t="str">
            <v>FL68</v>
          </cell>
          <cell r="O11" t="str">
            <v>FL69</v>
          </cell>
          <cell r="P11" t="str">
            <v>Transit</v>
          </cell>
          <cell r="Q11" t="str">
            <v>Total</v>
          </cell>
          <cell r="R11" t="str">
            <v>Ref BLOCS</v>
          </cell>
          <cell r="S11" t="str">
            <v>Blocs</v>
          </cell>
        </row>
        <row r="12">
          <cell r="A12" t="str">
            <v>FR25620401</v>
          </cell>
          <cell r="B12" t="str">
            <v>CAT</v>
          </cell>
          <cell r="C12" t="str">
            <v>boitage</v>
          </cell>
          <cell r="D12" t="str">
            <v>02</v>
          </cell>
          <cell r="E12" t="str">
            <v>FR25.620.401</v>
          </cell>
          <cell r="F12" t="str">
            <v>FEU AR X6 AILE RECHANGE</v>
          </cell>
          <cell r="G12" t="str">
            <v>6351W9</v>
          </cell>
          <cell r="H12">
            <v>11713</v>
          </cell>
          <cell r="I12" t="str">
            <v>1 PEUGEOT</v>
          </cell>
          <cell r="J12">
            <v>0</v>
          </cell>
          <cell r="K12">
            <v>0</v>
          </cell>
          <cell r="L12">
            <v>0</v>
          </cell>
          <cell r="M12">
            <v>60</v>
          </cell>
          <cell r="N12">
            <v>0</v>
          </cell>
          <cell r="O12">
            <v>0</v>
          </cell>
          <cell r="P12">
            <v>0</v>
          </cell>
          <cell r="Q12">
            <v>60</v>
          </cell>
          <cell r="R12" t="str">
            <v>FR25.629.401</v>
          </cell>
          <cell r="S12">
            <v>14</v>
          </cell>
        </row>
        <row r="13">
          <cell r="A13" t="str">
            <v>FR25620461</v>
          </cell>
          <cell r="B13" t="str">
            <v>CAT</v>
          </cell>
          <cell r="C13" t="str">
            <v>boitage</v>
          </cell>
          <cell r="D13" t="str">
            <v>02</v>
          </cell>
          <cell r="E13" t="str">
            <v>FR25.620.461</v>
          </cell>
          <cell r="F13" t="str">
            <v>FEU ARR X6 COFFRE RECHANGE</v>
          </cell>
          <cell r="G13" t="str">
            <v>6351W7</v>
          </cell>
          <cell r="H13">
            <v>11713</v>
          </cell>
          <cell r="I13" t="str">
            <v>1 PEUGEOT</v>
          </cell>
          <cell r="J13">
            <v>0</v>
          </cell>
          <cell r="K13">
            <v>0</v>
          </cell>
          <cell r="L13">
            <v>0</v>
          </cell>
          <cell r="M13">
            <v>16</v>
          </cell>
          <cell r="N13">
            <v>0</v>
          </cell>
          <cell r="O13">
            <v>0</v>
          </cell>
          <cell r="P13">
            <v>0</v>
          </cell>
          <cell r="Q13">
            <v>16</v>
          </cell>
          <cell r="R13" t="str">
            <v>FR25.629.461</v>
          </cell>
          <cell r="S13">
            <v>10</v>
          </cell>
        </row>
        <row r="14">
          <cell r="A14" t="str">
            <v>FR25620501</v>
          </cell>
          <cell r="B14" t="str">
            <v>CAT</v>
          </cell>
          <cell r="C14" t="str">
            <v>boitage</v>
          </cell>
          <cell r="D14" t="str">
            <v>02</v>
          </cell>
          <cell r="E14" t="str">
            <v>FR25.620.501</v>
          </cell>
          <cell r="F14" t="str">
            <v>FEU AR X6 AILE RECHANGE</v>
          </cell>
          <cell r="G14" t="str">
            <v>6350W9</v>
          </cell>
          <cell r="H14">
            <v>11713</v>
          </cell>
          <cell r="I14" t="str">
            <v>1 PEUGEOT</v>
          </cell>
          <cell r="J14">
            <v>0</v>
          </cell>
          <cell r="K14">
            <v>0</v>
          </cell>
          <cell r="L14">
            <v>0</v>
          </cell>
          <cell r="M14">
            <v>30</v>
          </cell>
          <cell r="N14">
            <v>0</v>
          </cell>
          <cell r="O14">
            <v>0</v>
          </cell>
          <cell r="P14">
            <v>0</v>
          </cell>
          <cell r="Q14">
            <v>30</v>
          </cell>
          <cell r="R14" t="str">
            <v>FR25.629.501</v>
          </cell>
          <cell r="S14">
            <v>27</v>
          </cell>
        </row>
        <row r="15">
          <cell r="A15" t="str">
            <v>FR25620561</v>
          </cell>
          <cell r="B15" t="str">
            <v>CAT</v>
          </cell>
          <cell r="C15" t="str">
            <v>boitage</v>
          </cell>
          <cell r="D15" t="str">
            <v>02</v>
          </cell>
          <cell r="E15" t="str">
            <v>FR25.620.561</v>
          </cell>
          <cell r="F15" t="str">
            <v>FEU ARRIERE X6 COFFRE RECHANGE</v>
          </cell>
          <cell r="G15" t="str">
            <v>6350W7</v>
          </cell>
          <cell r="H15">
            <v>11713</v>
          </cell>
          <cell r="I15" t="str">
            <v>1 PEUGEOT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 t="str">
            <v>FR25.629.561</v>
          </cell>
          <cell r="S15">
            <v>14</v>
          </cell>
        </row>
        <row r="16">
          <cell r="A16" t="str">
            <v>FR25620702</v>
          </cell>
          <cell r="B16" t="str">
            <v>CAT</v>
          </cell>
          <cell r="C16" t="str">
            <v>boitage</v>
          </cell>
          <cell r="D16" t="str">
            <v>03</v>
          </cell>
          <cell r="E16" t="str">
            <v>FR25.620.702</v>
          </cell>
          <cell r="F16" t="str">
            <v>FEU  AR AILE X6 AVEC LAMPES IAM MM *G*</v>
          </cell>
          <cell r="G16" t="str">
            <v>714025620702</v>
          </cell>
          <cell r="H16">
            <v>19010</v>
          </cell>
          <cell r="I16" t="str">
            <v>5 MM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 t="str">
            <v>FR25.629.502</v>
          </cell>
          <cell r="S16">
            <v>0</v>
          </cell>
        </row>
        <row r="17">
          <cell r="A17" t="str">
            <v>FR25620802</v>
          </cell>
          <cell r="B17" t="str">
            <v>CAT</v>
          </cell>
          <cell r="C17" t="str">
            <v>boitage</v>
          </cell>
          <cell r="D17" t="str">
            <v>03</v>
          </cell>
          <cell r="E17" t="str">
            <v>FR25.620.802</v>
          </cell>
          <cell r="F17" t="str">
            <v>FEU  AR AILE X6 AVEC LAMPES IAM MM *D*</v>
          </cell>
          <cell r="G17" t="str">
            <v>714025620802</v>
          </cell>
          <cell r="H17">
            <v>19010</v>
          </cell>
          <cell r="I17" t="str">
            <v>5 MM</v>
          </cell>
          <cell r="J17">
            <v>0</v>
          </cell>
          <cell r="K17">
            <v>0</v>
          </cell>
          <cell r="L17">
            <v>0</v>
          </cell>
          <cell r="M17">
            <v>6</v>
          </cell>
          <cell r="N17">
            <v>0</v>
          </cell>
          <cell r="O17">
            <v>0</v>
          </cell>
          <cell r="P17">
            <v>0</v>
          </cell>
          <cell r="Q17">
            <v>6</v>
          </cell>
          <cell r="R17" t="str">
            <v>FR25.629.402</v>
          </cell>
          <cell r="S17">
            <v>0</v>
          </cell>
        </row>
        <row r="18">
          <cell r="A18" t="str">
            <v>FR25890402</v>
          </cell>
          <cell r="B18" t="str">
            <v>CAT</v>
          </cell>
          <cell r="C18" t="str">
            <v>boitage</v>
          </cell>
          <cell r="D18" t="str">
            <v>02</v>
          </cell>
          <cell r="E18" t="str">
            <v>FR25.890.402</v>
          </cell>
          <cell r="F18" t="str">
            <v>FEU AR T71 EU RECHANGE *D*</v>
          </cell>
          <cell r="G18" t="str">
            <v>6351CV</v>
          </cell>
          <cell r="H18">
            <v>11713</v>
          </cell>
          <cell r="I18" t="str">
            <v>1 PEUGEOT</v>
          </cell>
          <cell r="J18">
            <v>0</v>
          </cell>
          <cell r="K18">
            <v>0</v>
          </cell>
          <cell r="L18">
            <v>0</v>
          </cell>
          <cell r="M18">
            <v>45</v>
          </cell>
          <cell r="N18">
            <v>0</v>
          </cell>
          <cell r="O18">
            <v>0</v>
          </cell>
          <cell r="P18">
            <v>0</v>
          </cell>
          <cell r="Q18">
            <v>45</v>
          </cell>
          <cell r="R18" t="str">
            <v>FR25.899.402</v>
          </cell>
          <cell r="S18">
            <v>5</v>
          </cell>
        </row>
        <row r="19">
          <cell r="A19" t="str">
            <v>FR25890404</v>
          </cell>
          <cell r="B19" t="str">
            <v>CAT</v>
          </cell>
          <cell r="C19" t="str">
            <v>boitage</v>
          </cell>
          <cell r="D19" t="str">
            <v>02</v>
          </cell>
          <cell r="E19" t="str">
            <v>FR25.890.404</v>
          </cell>
          <cell r="F19" t="str">
            <v>FEU AR T71 GB  RECHANGE *D*</v>
          </cell>
          <cell r="G19" t="str">
            <v>6351CW</v>
          </cell>
          <cell r="H19">
            <v>11713</v>
          </cell>
          <cell r="I19" t="str">
            <v>1 PEUGEOT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 t="str">
            <v>FR25.899.404</v>
          </cell>
          <cell r="S19">
            <v>3</v>
          </cell>
        </row>
        <row r="20">
          <cell r="A20" t="str">
            <v>FR25890502</v>
          </cell>
          <cell r="B20" t="str">
            <v>CAT</v>
          </cell>
          <cell r="C20" t="str">
            <v>boitage</v>
          </cell>
          <cell r="D20" t="str">
            <v>02</v>
          </cell>
          <cell r="E20" t="str">
            <v>FR25.890.502</v>
          </cell>
          <cell r="F20" t="str">
            <v>FEU AR T71 EU RECHANGE *G*</v>
          </cell>
          <cell r="G20" t="str">
            <v>6350CV</v>
          </cell>
          <cell r="H20">
            <v>11713</v>
          </cell>
          <cell r="I20" t="str">
            <v>1 PEUGEOT</v>
          </cell>
          <cell r="J20">
            <v>0</v>
          </cell>
          <cell r="K20">
            <v>0</v>
          </cell>
          <cell r="L20">
            <v>0</v>
          </cell>
          <cell r="M20">
            <v>30</v>
          </cell>
          <cell r="N20">
            <v>0</v>
          </cell>
          <cell r="O20">
            <v>0</v>
          </cell>
          <cell r="P20">
            <v>0</v>
          </cell>
          <cell r="Q20">
            <v>30</v>
          </cell>
          <cell r="R20" t="str">
            <v>FR25.899.502</v>
          </cell>
          <cell r="S20">
            <v>90</v>
          </cell>
        </row>
        <row r="21">
          <cell r="A21" t="str">
            <v>FR25890504</v>
          </cell>
          <cell r="B21" t="str">
            <v>CAT</v>
          </cell>
          <cell r="C21" t="str">
            <v>boitage</v>
          </cell>
          <cell r="D21" t="str">
            <v>02</v>
          </cell>
          <cell r="E21" t="str">
            <v>FR25.890.504</v>
          </cell>
          <cell r="F21" t="str">
            <v>FEU AR T71 GB RECHANGE *G*</v>
          </cell>
          <cell r="G21" t="str">
            <v>6350CW</v>
          </cell>
          <cell r="H21">
            <v>11713</v>
          </cell>
          <cell r="I21" t="str">
            <v>1 PEUGEOT</v>
          </cell>
          <cell r="J21">
            <v>0</v>
          </cell>
          <cell r="K21">
            <v>0</v>
          </cell>
          <cell r="L21">
            <v>0</v>
          </cell>
          <cell r="M21">
            <v>30</v>
          </cell>
          <cell r="N21">
            <v>0</v>
          </cell>
          <cell r="O21">
            <v>0</v>
          </cell>
          <cell r="P21">
            <v>0</v>
          </cell>
          <cell r="Q21">
            <v>30</v>
          </cell>
          <cell r="R21" t="str">
            <v>FR25.899.504</v>
          </cell>
          <cell r="S21">
            <v>22</v>
          </cell>
        </row>
        <row r="22">
          <cell r="A22" t="str">
            <v>FR25890702</v>
          </cell>
          <cell r="B22" t="str">
            <v>CAT</v>
          </cell>
          <cell r="C22" t="str">
            <v>boitage</v>
          </cell>
          <cell r="D22" t="str">
            <v>03</v>
          </cell>
          <cell r="E22" t="str">
            <v>FR25.890.702</v>
          </cell>
          <cell r="F22" t="str">
            <v>FEU AR T71 EU RECHANGE *G*</v>
          </cell>
          <cell r="G22" t="str">
            <v>714025890702</v>
          </cell>
          <cell r="H22">
            <v>11762</v>
          </cell>
          <cell r="I22" t="str">
            <v>5 MM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 t="str">
            <v>FR25.899.502</v>
          </cell>
          <cell r="S22">
            <v>90</v>
          </cell>
        </row>
        <row r="23">
          <cell r="A23" t="str">
            <v>FR25890704</v>
          </cell>
          <cell r="B23" t="str">
            <v>CAT</v>
          </cell>
          <cell r="C23" t="str">
            <v>boitage</v>
          </cell>
          <cell r="D23" t="str">
            <v>03</v>
          </cell>
          <cell r="E23" t="str">
            <v>FR25.890.704</v>
          </cell>
          <cell r="F23" t="str">
            <v>FEU AR T71 GB IAM MM *G*</v>
          </cell>
          <cell r="G23" t="str">
            <v>714025890704</v>
          </cell>
          <cell r="H23">
            <v>19010</v>
          </cell>
          <cell r="I23" t="str">
            <v>5 MM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 t="str">
            <v>FR25.899.504</v>
          </cell>
          <cell r="S23">
            <v>22</v>
          </cell>
        </row>
        <row r="24">
          <cell r="A24" t="str">
            <v>FR25890802</v>
          </cell>
          <cell r="B24" t="str">
            <v>CAT</v>
          </cell>
          <cell r="C24" t="str">
            <v>boitage</v>
          </cell>
          <cell r="D24" t="str">
            <v>03</v>
          </cell>
          <cell r="E24" t="str">
            <v>FR25.890.802</v>
          </cell>
          <cell r="F24" t="str">
            <v>FEU AR T71 EU IAM MM *D*</v>
          </cell>
          <cell r="G24" t="str">
            <v>714025890802</v>
          </cell>
          <cell r="H24">
            <v>19010</v>
          </cell>
          <cell r="I24" t="str">
            <v>5 MM</v>
          </cell>
          <cell r="J24">
            <v>0</v>
          </cell>
          <cell r="K24">
            <v>0</v>
          </cell>
          <cell r="L24">
            <v>0</v>
          </cell>
          <cell r="M24">
            <v>108</v>
          </cell>
          <cell r="N24">
            <v>0</v>
          </cell>
          <cell r="O24">
            <v>0</v>
          </cell>
          <cell r="P24">
            <v>0</v>
          </cell>
          <cell r="Q24">
            <v>108</v>
          </cell>
          <cell r="R24" t="str">
            <v>FR25.899.402</v>
          </cell>
          <cell r="S24">
            <v>5</v>
          </cell>
        </row>
        <row r="25">
          <cell r="A25" t="str">
            <v>FR25890804</v>
          </cell>
          <cell r="B25" t="str">
            <v>CAT</v>
          </cell>
          <cell r="C25" t="str">
            <v>boitage</v>
          </cell>
          <cell r="D25" t="str">
            <v>03</v>
          </cell>
          <cell r="E25" t="str">
            <v>FR25.890.804</v>
          </cell>
          <cell r="F25" t="str">
            <v>FEU AR T71 GB IAM MM *D*</v>
          </cell>
          <cell r="G25" t="str">
            <v>714025890804</v>
          </cell>
          <cell r="H25">
            <v>19010</v>
          </cell>
          <cell r="I25" t="str">
            <v>5 MM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 t="str">
            <v>FR25.899.404</v>
          </cell>
          <cell r="S25">
            <v>3</v>
          </cell>
        </row>
        <row r="26">
          <cell r="A26" t="str">
            <v>FR26040402</v>
          </cell>
          <cell r="B26" t="str">
            <v>CAT</v>
          </cell>
          <cell r="C26" t="str">
            <v>boitage</v>
          </cell>
          <cell r="D26" t="str">
            <v>02</v>
          </cell>
          <cell r="E26" t="str">
            <v>FR26.040.402</v>
          </cell>
          <cell r="F26" t="str">
            <v>FEU AILE D91 DROIT OES</v>
          </cell>
          <cell r="G26" t="str">
            <v>265500005R</v>
          </cell>
          <cell r="H26">
            <v>10910</v>
          </cell>
          <cell r="I26" t="str">
            <v>2 RENAULT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 t="str">
            <v>FR26.049.402</v>
          </cell>
          <cell r="S26">
            <v>38</v>
          </cell>
        </row>
        <row r="27">
          <cell r="A27" t="str">
            <v>FR26040404</v>
          </cell>
          <cell r="B27" t="str">
            <v>CAT</v>
          </cell>
          <cell r="C27" t="str">
            <v>boitage</v>
          </cell>
          <cell r="D27" t="str">
            <v>02</v>
          </cell>
          <cell r="E27" t="str">
            <v>FR26.040.404</v>
          </cell>
          <cell r="F27" t="str">
            <v>FEU D91 COFFRE DROIT OES</v>
          </cell>
          <cell r="G27" t="str">
            <v>265500006R</v>
          </cell>
          <cell r="H27">
            <v>10910</v>
          </cell>
          <cell r="I27" t="str">
            <v>2 RENAULT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 t="str">
            <v>FR26.049.404</v>
          </cell>
          <cell r="S27">
            <v>64</v>
          </cell>
        </row>
        <row r="28">
          <cell r="A28" t="str">
            <v>FR26040502</v>
          </cell>
          <cell r="B28" t="str">
            <v>CAT</v>
          </cell>
          <cell r="C28" t="str">
            <v>boitage</v>
          </cell>
          <cell r="D28" t="str">
            <v>02</v>
          </cell>
          <cell r="E28" t="str">
            <v>FR26.040.502</v>
          </cell>
          <cell r="F28" t="str">
            <v>FEU AILE D91 GAUCHE OES</v>
          </cell>
          <cell r="G28" t="str">
            <v>265550005R</v>
          </cell>
          <cell r="H28">
            <v>10910</v>
          </cell>
          <cell r="I28" t="str">
            <v>2 RENAULT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 t="str">
            <v>FR26.049.502</v>
          </cell>
          <cell r="S28">
            <v>0</v>
          </cell>
        </row>
        <row r="29">
          <cell r="A29" t="str">
            <v>FR26040504</v>
          </cell>
          <cell r="B29" t="str">
            <v>CAT</v>
          </cell>
          <cell r="C29" t="str">
            <v>boitage</v>
          </cell>
          <cell r="D29" t="str">
            <v>02</v>
          </cell>
          <cell r="E29" t="str">
            <v>FR26.040.504</v>
          </cell>
          <cell r="F29" t="str">
            <v>FEU D91 COFFRE GAUCHE OES</v>
          </cell>
          <cell r="G29" t="str">
            <v>265550006R</v>
          </cell>
          <cell r="H29">
            <v>10910</v>
          </cell>
          <cell r="I29" t="str">
            <v>2 RENAULT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 t="str">
            <v>FR26.049.504</v>
          </cell>
          <cell r="S29">
            <v>46</v>
          </cell>
        </row>
        <row r="30">
          <cell r="A30" t="str">
            <v>FR26060402</v>
          </cell>
          <cell r="B30" t="str">
            <v>CAT</v>
          </cell>
          <cell r="C30" t="str">
            <v>boitage</v>
          </cell>
          <cell r="D30" t="str">
            <v>02</v>
          </cell>
          <cell r="E30" t="str">
            <v>FR26.060.402</v>
          </cell>
          <cell r="F30" t="str">
            <v>FEU AILE JAGUAR X150  OES *D*</v>
          </cell>
          <cell r="G30" t="str">
            <v>02C2P41453</v>
          </cell>
          <cell r="H30">
            <v>13128</v>
          </cell>
          <cell r="I30" t="str">
            <v>3 JLR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 t="str">
            <v>FR26.069.402</v>
          </cell>
          <cell r="S30">
            <v>0</v>
          </cell>
        </row>
        <row r="31">
          <cell r="A31" t="str">
            <v>FR26060404</v>
          </cell>
          <cell r="B31" t="str">
            <v>CAT</v>
          </cell>
          <cell r="C31" t="str">
            <v>boitage</v>
          </cell>
          <cell r="D31" t="str">
            <v>02</v>
          </cell>
          <cell r="E31" t="str">
            <v>FR26.060.404</v>
          </cell>
          <cell r="F31" t="str">
            <v>FEU COFFRE JAGUAR X150 OES *D*</v>
          </cell>
          <cell r="G31" t="str">
            <v>02C2P21458</v>
          </cell>
          <cell r="H31">
            <v>13128</v>
          </cell>
          <cell r="I31" t="str">
            <v>3 JLR</v>
          </cell>
          <cell r="J31">
            <v>0</v>
          </cell>
          <cell r="K31">
            <v>0</v>
          </cell>
          <cell r="L31">
            <v>0</v>
          </cell>
          <cell r="M31">
            <v>60</v>
          </cell>
          <cell r="N31">
            <v>9</v>
          </cell>
          <cell r="O31">
            <v>0</v>
          </cell>
          <cell r="P31">
            <v>0</v>
          </cell>
          <cell r="Q31">
            <v>69</v>
          </cell>
          <cell r="R31" t="str">
            <v>FR26.069.404</v>
          </cell>
          <cell r="S31">
            <v>15</v>
          </cell>
        </row>
        <row r="32">
          <cell r="A32" t="str">
            <v>FR26060412</v>
          </cell>
          <cell r="B32" t="str">
            <v>CAT</v>
          </cell>
          <cell r="C32" t="str">
            <v>boitage</v>
          </cell>
          <cell r="D32" t="str">
            <v>02</v>
          </cell>
          <cell r="E32" t="str">
            <v>FR26.060.412</v>
          </cell>
          <cell r="F32" t="str">
            <v>FEU AILE JAGUAR X150  OES *D*</v>
          </cell>
          <cell r="G32" t="str">
            <v>02C2P21451</v>
          </cell>
          <cell r="H32">
            <v>13128</v>
          </cell>
          <cell r="I32" t="str">
            <v>3 JLR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 t="str">
            <v>FR26.069.412</v>
          </cell>
          <cell r="S32">
            <v>8</v>
          </cell>
        </row>
        <row r="33">
          <cell r="A33" t="str">
            <v>FR26060502</v>
          </cell>
          <cell r="B33" t="str">
            <v>CAT</v>
          </cell>
          <cell r="C33" t="str">
            <v>boitage</v>
          </cell>
          <cell r="D33" t="str">
            <v>02</v>
          </cell>
          <cell r="E33" t="str">
            <v>FR26.060.502</v>
          </cell>
          <cell r="F33" t="str">
            <v>FEU AILE JAGUAR X150  OES *G*</v>
          </cell>
          <cell r="G33" t="str">
            <v>02C2P21454</v>
          </cell>
          <cell r="H33">
            <v>13128</v>
          </cell>
          <cell r="I33" t="str">
            <v>3 JLR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 t="str">
            <v>FR26.069.502</v>
          </cell>
          <cell r="S33">
            <v>8</v>
          </cell>
        </row>
        <row r="34">
          <cell r="A34" t="str">
            <v>FR26060504</v>
          </cell>
          <cell r="B34" t="str">
            <v>CAT</v>
          </cell>
          <cell r="C34" t="str">
            <v>boitage</v>
          </cell>
          <cell r="D34" t="str">
            <v>02</v>
          </cell>
          <cell r="E34" t="str">
            <v>FR26.060.504</v>
          </cell>
          <cell r="F34" t="str">
            <v>FEU COFFRE JAGUAR X150 OES *G*</v>
          </cell>
          <cell r="G34" t="str">
            <v>02C2P21459</v>
          </cell>
          <cell r="H34">
            <v>13128</v>
          </cell>
          <cell r="I34" t="str">
            <v>3 JLR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 t="str">
            <v>FR26.069.504</v>
          </cell>
          <cell r="S34">
            <v>11</v>
          </cell>
        </row>
        <row r="35">
          <cell r="A35" t="str">
            <v>FR26060512</v>
          </cell>
          <cell r="B35" t="str">
            <v>CAT</v>
          </cell>
          <cell r="C35" t="str">
            <v>boitage</v>
          </cell>
          <cell r="D35" t="str">
            <v>02</v>
          </cell>
          <cell r="E35" t="str">
            <v>FR26.060.512</v>
          </cell>
          <cell r="F35" t="str">
            <v>FEU AILE JAGUAR X150  OES *G*</v>
          </cell>
          <cell r="G35" t="str">
            <v>02C2P21452</v>
          </cell>
          <cell r="H35">
            <v>13128</v>
          </cell>
          <cell r="I35" t="str">
            <v>3 JLR</v>
          </cell>
          <cell r="J35">
            <v>18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18</v>
          </cell>
          <cell r="R35" t="str">
            <v>FR26.069.512</v>
          </cell>
          <cell r="S35">
            <v>60</v>
          </cell>
        </row>
        <row r="36">
          <cell r="A36" t="str">
            <v>FR26110402</v>
          </cell>
          <cell r="B36" t="str">
            <v>CAT</v>
          </cell>
          <cell r="C36" t="str">
            <v>boitage</v>
          </cell>
          <cell r="D36" t="str">
            <v>02</v>
          </cell>
          <cell r="E36" t="str">
            <v>FR26.110.402</v>
          </cell>
          <cell r="F36" t="str">
            <v>FEU ARRIERE X85 PH2 *D* OES</v>
          </cell>
          <cell r="G36" t="str">
            <v>8200886946</v>
          </cell>
          <cell r="H36">
            <v>10910</v>
          </cell>
          <cell r="I36" t="str">
            <v>2 RENAULT</v>
          </cell>
          <cell r="J36">
            <v>0</v>
          </cell>
          <cell r="K36">
            <v>0</v>
          </cell>
          <cell r="L36">
            <v>0</v>
          </cell>
          <cell r="M36">
            <v>750</v>
          </cell>
          <cell r="N36">
            <v>0</v>
          </cell>
          <cell r="O36">
            <v>0</v>
          </cell>
          <cell r="P36">
            <v>0</v>
          </cell>
          <cell r="Q36">
            <v>750</v>
          </cell>
          <cell r="R36" t="str">
            <v>FR26.119.402</v>
          </cell>
          <cell r="S36">
            <v>11</v>
          </cell>
        </row>
        <row r="37">
          <cell r="A37" t="str">
            <v>FR26110502</v>
          </cell>
          <cell r="B37" t="str">
            <v>CAT</v>
          </cell>
          <cell r="C37" t="str">
            <v>boitage</v>
          </cell>
          <cell r="D37" t="str">
            <v>02</v>
          </cell>
          <cell r="E37" t="str">
            <v>FR26.110.502</v>
          </cell>
          <cell r="F37" t="str">
            <v>FEU ARRIERE X85 PH2 *G* OES</v>
          </cell>
          <cell r="G37" t="str">
            <v>8200886944</v>
          </cell>
          <cell r="H37">
            <v>10910</v>
          </cell>
          <cell r="I37" t="str">
            <v>2 RENAULT</v>
          </cell>
          <cell r="J37">
            <v>0</v>
          </cell>
          <cell r="K37">
            <v>0</v>
          </cell>
          <cell r="L37">
            <v>0</v>
          </cell>
          <cell r="M37">
            <v>550</v>
          </cell>
          <cell r="N37">
            <v>0</v>
          </cell>
          <cell r="O37">
            <v>0</v>
          </cell>
          <cell r="P37">
            <v>0</v>
          </cell>
          <cell r="Q37">
            <v>550</v>
          </cell>
          <cell r="R37" t="str">
            <v>FR26.119.502</v>
          </cell>
          <cell r="S37">
            <v>123</v>
          </cell>
        </row>
        <row r="38">
          <cell r="A38" t="str">
            <v>FR26110702</v>
          </cell>
          <cell r="B38" t="str">
            <v>CAT</v>
          </cell>
          <cell r="C38" t="str">
            <v>boitage</v>
          </cell>
          <cell r="D38" t="str">
            <v>03</v>
          </cell>
          <cell r="E38" t="str">
            <v>FR26.110.702</v>
          </cell>
          <cell r="F38" t="str">
            <v>FEU ARRIERE X85 PH2 *G* IAM</v>
          </cell>
          <cell r="G38" t="str">
            <v>FIN714026110702FIN</v>
          </cell>
          <cell r="H38">
            <v>16700</v>
          </cell>
          <cell r="I38" t="str">
            <v>5 MM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 t="str">
            <v>FR26.119.502</v>
          </cell>
          <cell r="S38">
            <v>123</v>
          </cell>
        </row>
        <row r="39">
          <cell r="A39" t="str">
            <v>FR26110802</v>
          </cell>
          <cell r="B39" t="str">
            <v>CAT</v>
          </cell>
          <cell r="C39" t="str">
            <v>boitage</v>
          </cell>
          <cell r="D39" t="str">
            <v>03</v>
          </cell>
          <cell r="E39" t="str">
            <v>FR26.110.802</v>
          </cell>
          <cell r="F39" t="str">
            <v>FEU ARRIERE X85 PH2 *D* IAM</v>
          </cell>
          <cell r="G39" t="str">
            <v>FIN714026110802FIN</v>
          </cell>
          <cell r="H39">
            <v>16700</v>
          </cell>
          <cell r="I39" t="str">
            <v>5 MM</v>
          </cell>
          <cell r="J39">
            <v>0</v>
          </cell>
          <cell r="K39">
            <v>0</v>
          </cell>
          <cell r="L39">
            <v>0</v>
          </cell>
          <cell r="M39">
            <v>120</v>
          </cell>
          <cell r="N39">
            <v>0</v>
          </cell>
          <cell r="O39">
            <v>0</v>
          </cell>
          <cell r="P39">
            <v>0</v>
          </cell>
          <cell r="Q39">
            <v>120</v>
          </cell>
          <cell r="R39" t="str">
            <v>FR26.119.402</v>
          </cell>
          <cell r="S39">
            <v>11</v>
          </cell>
        </row>
        <row r="40">
          <cell r="A40" t="str">
            <v>FR26120404</v>
          </cell>
          <cell r="B40" t="str">
            <v>CAT</v>
          </cell>
          <cell r="C40" t="str">
            <v>boitage</v>
          </cell>
          <cell r="D40" t="str">
            <v>02</v>
          </cell>
          <cell r="E40" t="str">
            <v>FR26.120.404</v>
          </cell>
          <cell r="F40" t="str">
            <v>FEU AR T87 OES PSA *D*</v>
          </cell>
          <cell r="G40" t="str">
            <v>6351HX</v>
          </cell>
          <cell r="H40">
            <v>11713</v>
          </cell>
          <cell r="I40" t="str">
            <v>1 PEUGEOT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</row>
        <row r="41">
          <cell r="A41" t="str">
            <v>FR26120406</v>
          </cell>
          <cell r="B41" t="str">
            <v>CAT</v>
          </cell>
          <cell r="C41" t="str">
            <v>boitage</v>
          </cell>
          <cell r="D41" t="str">
            <v>02</v>
          </cell>
          <cell r="E41" t="str">
            <v>FR26.120.406</v>
          </cell>
          <cell r="F41" t="str">
            <v>F.AR.T87 D</v>
          </cell>
          <cell r="G41" t="str">
            <v>6351KH</v>
          </cell>
          <cell r="H41">
            <v>11713</v>
          </cell>
          <cell r="I41" t="str">
            <v>1 PEUGEOT</v>
          </cell>
          <cell r="J41">
            <v>0</v>
          </cell>
          <cell r="K41">
            <v>0</v>
          </cell>
          <cell r="L41">
            <v>0</v>
          </cell>
          <cell r="M41">
            <v>120</v>
          </cell>
          <cell r="N41">
            <v>0</v>
          </cell>
          <cell r="O41">
            <v>0</v>
          </cell>
          <cell r="P41">
            <v>0</v>
          </cell>
          <cell r="Q41">
            <v>120</v>
          </cell>
          <cell r="R41" t="str">
            <v>FR26.129.402</v>
          </cell>
          <cell r="S41">
            <v>112</v>
          </cell>
        </row>
        <row r="42">
          <cell r="A42" t="str">
            <v>FR26120504</v>
          </cell>
          <cell r="B42" t="str">
            <v>CAT</v>
          </cell>
          <cell r="C42" t="str">
            <v>boitage</v>
          </cell>
          <cell r="D42" t="str">
            <v>02</v>
          </cell>
          <cell r="E42" t="str">
            <v>FR26.120.504</v>
          </cell>
          <cell r="F42" t="str">
            <v>FEU AR T87 OES PSA *G*</v>
          </cell>
          <cell r="G42" t="str">
            <v>6350HX</v>
          </cell>
          <cell r="H42">
            <v>11713</v>
          </cell>
          <cell r="I42" t="str">
            <v>1 PEUGEOT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</row>
        <row r="43">
          <cell r="A43" t="str">
            <v>FR26120506</v>
          </cell>
          <cell r="B43" t="str">
            <v>CAT</v>
          </cell>
          <cell r="C43" t="str">
            <v>boitage</v>
          </cell>
          <cell r="D43" t="str">
            <v>02</v>
          </cell>
          <cell r="E43" t="str">
            <v>FR26.120.506</v>
          </cell>
          <cell r="F43" t="str">
            <v>F.AR.T87 G</v>
          </cell>
          <cell r="G43" t="str">
            <v>6350KH</v>
          </cell>
          <cell r="H43">
            <v>11713</v>
          </cell>
          <cell r="I43" t="str">
            <v>1 PEUGEOT</v>
          </cell>
          <cell r="J43">
            <v>0</v>
          </cell>
          <cell r="K43">
            <v>0</v>
          </cell>
          <cell r="L43">
            <v>0</v>
          </cell>
          <cell r="M43">
            <v>60</v>
          </cell>
          <cell r="N43">
            <v>0</v>
          </cell>
          <cell r="O43">
            <v>0</v>
          </cell>
          <cell r="P43">
            <v>0</v>
          </cell>
          <cell r="Q43">
            <v>60</v>
          </cell>
          <cell r="R43" t="str">
            <v>FR26.129.502</v>
          </cell>
          <cell r="S43">
            <v>90</v>
          </cell>
        </row>
        <row r="44">
          <cell r="A44" t="str">
            <v>FR26120706</v>
          </cell>
          <cell r="B44" t="str">
            <v>CAT</v>
          </cell>
          <cell r="C44" t="str">
            <v>boitage</v>
          </cell>
          <cell r="D44" t="str">
            <v>03</v>
          </cell>
          <cell r="E44" t="str">
            <v>FR26.120.706</v>
          </cell>
          <cell r="F44" t="str">
            <v>FEU AR T87 IAM MM *G*</v>
          </cell>
          <cell r="G44" t="str">
            <v>FIN714026120704FIN</v>
          </cell>
          <cell r="H44">
            <v>16700</v>
          </cell>
          <cell r="I44" t="str">
            <v>5 MM</v>
          </cell>
          <cell r="J44">
            <v>0</v>
          </cell>
          <cell r="K44">
            <v>0</v>
          </cell>
          <cell r="L44">
            <v>0</v>
          </cell>
          <cell r="M44">
            <v>12</v>
          </cell>
          <cell r="N44">
            <v>0</v>
          </cell>
          <cell r="O44">
            <v>0</v>
          </cell>
          <cell r="P44">
            <v>0</v>
          </cell>
          <cell r="Q44">
            <v>12</v>
          </cell>
          <cell r="R44" t="str">
            <v>FR26.129.502</v>
          </cell>
          <cell r="S44">
            <v>90</v>
          </cell>
        </row>
        <row r="45">
          <cell r="A45" t="str">
            <v>FR26120806</v>
          </cell>
          <cell r="B45" t="str">
            <v>CAT</v>
          </cell>
          <cell r="C45" t="str">
            <v>boitage</v>
          </cell>
          <cell r="D45" t="str">
            <v>03</v>
          </cell>
          <cell r="E45" t="str">
            <v>FR26.120.806</v>
          </cell>
          <cell r="F45" t="str">
            <v>FEU AR T87 IAM MM *D*</v>
          </cell>
          <cell r="G45" t="str">
            <v>FIN714026120804FIN</v>
          </cell>
          <cell r="H45">
            <v>16700</v>
          </cell>
          <cell r="I45" t="str">
            <v>5 MM</v>
          </cell>
          <cell r="J45">
            <v>0</v>
          </cell>
          <cell r="K45">
            <v>0</v>
          </cell>
          <cell r="L45">
            <v>0</v>
          </cell>
          <cell r="M45">
            <v>12</v>
          </cell>
          <cell r="N45">
            <v>0</v>
          </cell>
          <cell r="O45">
            <v>0</v>
          </cell>
          <cell r="P45">
            <v>0</v>
          </cell>
          <cell r="Q45">
            <v>12</v>
          </cell>
          <cell r="R45" t="str">
            <v>FR26.129.402</v>
          </cell>
          <cell r="S45">
            <v>112</v>
          </cell>
        </row>
        <row r="46">
          <cell r="A46" t="str">
            <v>FR26124403</v>
          </cell>
          <cell r="B46" t="str">
            <v>CAT</v>
          </cell>
          <cell r="C46" t="str">
            <v>boitage</v>
          </cell>
          <cell r="D46" t="str">
            <v>02</v>
          </cell>
          <cell r="E46" t="str">
            <v>FR26.124.403</v>
          </cell>
          <cell r="F46" t="str">
            <v>COLLERETTE ADDITIONNELLE OES PSA T87 *D*</v>
          </cell>
          <cell r="G46" t="str">
            <v>6351HY</v>
          </cell>
          <cell r="H46">
            <v>11713</v>
          </cell>
          <cell r="I46" t="str">
            <v>1 PEUGEOT</v>
          </cell>
          <cell r="J46">
            <v>0</v>
          </cell>
          <cell r="K46">
            <v>0</v>
          </cell>
          <cell r="L46">
            <v>0</v>
          </cell>
          <cell r="M46">
            <v>40</v>
          </cell>
          <cell r="N46">
            <v>0</v>
          </cell>
          <cell r="O46">
            <v>0</v>
          </cell>
          <cell r="P46">
            <v>0</v>
          </cell>
          <cell r="Q46">
            <v>40</v>
          </cell>
          <cell r="R46" t="str">
            <v/>
          </cell>
          <cell r="S46">
            <v>0</v>
          </cell>
        </row>
        <row r="47">
          <cell r="A47" t="str">
            <v>FR26124503</v>
          </cell>
          <cell r="B47" t="str">
            <v>CAT</v>
          </cell>
          <cell r="C47" t="str">
            <v>boitage</v>
          </cell>
          <cell r="D47" t="str">
            <v>02</v>
          </cell>
          <cell r="E47" t="str">
            <v>FR26.124.503</v>
          </cell>
          <cell r="F47" t="str">
            <v>COLLERETTES ADD G</v>
          </cell>
          <cell r="G47" t="str">
            <v>6350HY</v>
          </cell>
          <cell r="H47">
            <v>11713</v>
          </cell>
          <cell r="I47" t="str">
            <v>1 PEUGEOT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 t="str">
            <v/>
          </cell>
          <cell r="S47">
            <v>0</v>
          </cell>
        </row>
        <row r="48">
          <cell r="A48" t="str">
            <v>FR26150402</v>
          </cell>
          <cell r="B48" t="str">
            <v>CAT</v>
          </cell>
          <cell r="C48" t="str">
            <v>boitage</v>
          </cell>
          <cell r="D48" t="str">
            <v>02</v>
          </cell>
          <cell r="E48" t="str">
            <v>FR26.150.402</v>
          </cell>
          <cell r="F48" t="str">
            <v>FEU L322 SAE / NAS RECHANGE OES *D*</v>
          </cell>
          <cell r="G48" t="str">
            <v>LR010774</v>
          </cell>
          <cell r="H48">
            <v>12988</v>
          </cell>
          <cell r="I48" t="str">
            <v>3 JLR</v>
          </cell>
          <cell r="J48">
            <v>0</v>
          </cell>
          <cell r="K48">
            <v>0</v>
          </cell>
          <cell r="L48">
            <v>0</v>
          </cell>
          <cell r="M48">
            <v>30</v>
          </cell>
          <cell r="N48">
            <v>0</v>
          </cell>
          <cell r="O48">
            <v>0</v>
          </cell>
          <cell r="P48">
            <v>0</v>
          </cell>
          <cell r="Q48">
            <v>30</v>
          </cell>
          <cell r="R48" t="str">
            <v>FR26.159.402</v>
          </cell>
          <cell r="S48">
            <v>50</v>
          </cell>
        </row>
        <row r="49">
          <cell r="A49" t="str">
            <v>FR26150404</v>
          </cell>
          <cell r="B49" t="str">
            <v>CAT</v>
          </cell>
          <cell r="C49" t="str">
            <v>boitage</v>
          </cell>
          <cell r="D49" t="str">
            <v>02</v>
          </cell>
          <cell r="E49" t="str">
            <v>FR26.150.404</v>
          </cell>
          <cell r="F49" t="str">
            <v>FEU L322 ECE / ROW RECHANGE OES *D*</v>
          </cell>
          <cell r="G49" t="str">
            <v>LR010773</v>
          </cell>
          <cell r="H49">
            <v>12988</v>
          </cell>
          <cell r="I49" t="str">
            <v>3 JLR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 t="str">
            <v>FR26.159.404</v>
          </cell>
          <cell r="S49">
            <v>0</v>
          </cell>
        </row>
        <row r="50">
          <cell r="A50" t="str">
            <v>FR26150410</v>
          </cell>
          <cell r="B50" t="str">
            <v>CAT</v>
          </cell>
          <cell r="C50" t="str">
            <v>boitage</v>
          </cell>
          <cell r="D50" t="str">
            <v>02</v>
          </cell>
          <cell r="E50" t="str">
            <v>FR26.150.410</v>
          </cell>
          <cell r="F50" t="str">
            <v>FEU L322 SAE/NAS MASQ NOIR SS FOG OES *D</v>
          </cell>
          <cell r="G50" t="str">
            <v>LR028514</v>
          </cell>
          <cell r="H50">
            <v>12988</v>
          </cell>
          <cell r="I50" t="str">
            <v>3 JLR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 t="str">
            <v>FR26.159.410</v>
          </cell>
          <cell r="S50">
            <v>1</v>
          </cell>
        </row>
        <row r="51">
          <cell r="A51" t="str">
            <v>FR26150412</v>
          </cell>
          <cell r="B51" t="str">
            <v>CAT</v>
          </cell>
          <cell r="C51" t="str">
            <v>boitage</v>
          </cell>
          <cell r="D51" t="str">
            <v>02</v>
          </cell>
          <cell r="E51" t="str">
            <v>FR26.150.412</v>
          </cell>
          <cell r="F51" t="str">
            <v>FEU L322 ECE/ROW MASQ NOIR SS FOG OES D</v>
          </cell>
          <cell r="G51" t="str">
            <v>LR028513</v>
          </cell>
          <cell r="H51">
            <v>12988</v>
          </cell>
          <cell r="I51" t="str">
            <v>3 JLR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 t="str">
            <v>FR26.159.412</v>
          </cell>
          <cell r="S51">
            <v>12</v>
          </cell>
        </row>
        <row r="52">
          <cell r="A52" t="str">
            <v>FR26150422</v>
          </cell>
          <cell r="B52" t="str">
            <v>CAT</v>
          </cell>
          <cell r="C52" t="str">
            <v>boitage</v>
          </cell>
          <cell r="D52" t="str">
            <v>02</v>
          </cell>
          <cell r="E52" t="str">
            <v>FR26.150.422</v>
          </cell>
          <cell r="F52" t="str">
            <v>FEU L322 SAE/NAS MASQ GRIS VYTFOG OES *D</v>
          </cell>
          <cell r="G52" t="str">
            <v>LR031756</v>
          </cell>
          <cell r="H52">
            <v>12988</v>
          </cell>
          <cell r="I52" t="str">
            <v>3 JLR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 t="str">
            <v>FR26.159.422</v>
          </cell>
          <cell r="S52">
            <v>3</v>
          </cell>
        </row>
        <row r="53">
          <cell r="A53" t="str">
            <v>FR26150424</v>
          </cell>
          <cell r="B53" t="str">
            <v>CAT</v>
          </cell>
          <cell r="C53" t="str">
            <v>boitage</v>
          </cell>
          <cell r="D53" t="str">
            <v>02</v>
          </cell>
          <cell r="E53" t="str">
            <v>FR26.150.424</v>
          </cell>
          <cell r="F53" t="str">
            <v>FEU L322 ECE/ROW MASQ GRIS VYTFOG OES D</v>
          </cell>
          <cell r="G53" t="str">
            <v>LR031755</v>
          </cell>
          <cell r="H53">
            <v>12988</v>
          </cell>
          <cell r="I53" t="str">
            <v>3 JLR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 t="str">
            <v>FR26.159.424</v>
          </cell>
          <cell r="S53">
            <v>17</v>
          </cell>
        </row>
        <row r="54">
          <cell r="A54" t="str">
            <v>FR26150502</v>
          </cell>
          <cell r="B54" t="str">
            <v>CAT</v>
          </cell>
          <cell r="C54" t="str">
            <v>boitage</v>
          </cell>
          <cell r="D54" t="str">
            <v>02</v>
          </cell>
          <cell r="E54" t="str">
            <v>FR26.150.502</v>
          </cell>
          <cell r="F54" t="str">
            <v>FEU L322 SAE / NAS RECHANGE OES *G*</v>
          </cell>
          <cell r="G54" t="str">
            <v>LR010777</v>
          </cell>
          <cell r="H54">
            <v>12988</v>
          </cell>
          <cell r="I54" t="str">
            <v>3 JLR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 t="str">
            <v>FR26.159.502</v>
          </cell>
          <cell r="S54">
            <v>2</v>
          </cell>
        </row>
        <row r="55">
          <cell r="A55" t="str">
            <v>FR26150504</v>
          </cell>
          <cell r="B55" t="str">
            <v>CAT</v>
          </cell>
          <cell r="C55" t="str">
            <v>boitage</v>
          </cell>
          <cell r="D55" t="str">
            <v>02</v>
          </cell>
          <cell r="E55" t="str">
            <v>FR26.150.504</v>
          </cell>
          <cell r="F55" t="str">
            <v>FEU L322 ECE / ROW RECHANGE OES *G*</v>
          </cell>
          <cell r="G55" t="str">
            <v>LR010776</v>
          </cell>
          <cell r="H55">
            <v>12988</v>
          </cell>
          <cell r="I55" t="str">
            <v>3 JLR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 t="str">
            <v>FR26.159.504</v>
          </cell>
          <cell r="S55">
            <v>11</v>
          </cell>
        </row>
        <row r="56">
          <cell r="A56" t="str">
            <v>FR26150510</v>
          </cell>
          <cell r="B56" t="str">
            <v>CAT</v>
          </cell>
          <cell r="C56" t="str">
            <v>boitage</v>
          </cell>
          <cell r="D56" t="str">
            <v>02</v>
          </cell>
          <cell r="E56" t="str">
            <v>FR26.150.510</v>
          </cell>
          <cell r="F56" t="str">
            <v>FEU L322 SAE/NAS MASQ NOIR SS FOG OES *G</v>
          </cell>
          <cell r="G56" t="str">
            <v>LR028516</v>
          </cell>
          <cell r="H56">
            <v>12988</v>
          </cell>
          <cell r="I56" t="str">
            <v>3 JLR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 t="str">
            <v>FR26.159.510</v>
          </cell>
          <cell r="S56">
            <v>3</v>
          </cell>
        </row>
        <row r="57">
          <cell r="A57" t="str">
            <v>FR26150512</v>
          </cell>
          <cell r="B57" t="str">
            <v>CAT</v>
          </cell>
          <cell r="C57" t="str">
            <v>boitage</v>
          </cell>
          <cell r="D57" t="str">
            <v>02</v>
          </cell>
          <cell r="E57" t="str">
            <v>FR26.150.512</v>
          </cell>
          <cell r="F57" t="str">
            <v>FEU L322 ECE/ROW MASQ NOIR SS FOG OES G</v>
          </cell>
          <cell r="G57" t="str">
            <v>LR028515</v>
          </cell>
          <cell r="H57">
            <v>12988</v>
          </cell>
          <cell r="I57" t="str">
            <v>3 JLR</v>
          </cell>
          <cell r="J57">
            <v>0</v>
          </cell>
          <cell r="K57">
            <v>0</v>
          </cell>
          <cell r="L57">
            <v>0</v>
          </cell>
          <cell r="M57">
            <v>90</v>
          </cell>
          <cell r="N57">
            <v>0</v>
          </cell>
          <cell r="O57">
            <v>0</v>
          </cell>
          <cell r="P57">
            <v>0</v>
          </cell>
          <cell r="Q57">
            <v>90</v>
          </cell>
          <cell r="R57" t="str">
            <v>FR26.159.512</v>
          </cell>
          <cell r="S57">
            <v>7</v>
          </cell>
        </row>
        <row r="58">
          <cell r="A58" t="str">
            <v>FR26150522</v>
          </cell>
          <cell r="B58" t="str">
            <v>CAT</v>
          </cell>
          <cell r="C58" t="str">
            <v>boitage</v>
          </cell>
          <cell r="D58" t="str">
            <v>02</v>
          </cell>
          <cell r="E58" t="str">
            <v>FR26.150.522</v>
          </cell>
          <cell r="F58" t="str">
            <v>FEU AR L322 ECE/ROW MASQ NOIR IAM MM *G*</v>
          </cell>
          <cell r="G58" t="str">
            <v>LR031758</v>
          </cell>
          <cell r="H58">
            <v>12988</v>
          </cell>
          <cell r="I58" t="str">
            <v>3 JLR</v>
          </cell>
          <cell r="J58">
            <v>0</v>
          </cell>
          <cell r="K58">
            <v>0</v>
          </cell>
          <cell r="L58">
            <v>0</v>
          </cell>
          <cell r="M58">
            <v>30</v>
          </cell>
          <cell r="N58">
            <v>0</v>
          </cell>
          <cell r="O58">
            <v>0</v>
          </cell>
          <cell r="P58">
            <v>0</v>
          </cell>
          <cell r="Q58">
            <v>30</v>
          </cell>
          <cell r="R58" t="str">
            <v>FR26.159.522</v>
          </cell>
          <cell r="S58">
            <v>2</v>
          </cell>
        </row>
        <row r="59">
          <cell r="A59" t="str">
            <v>FR26150524</v>
          </cell>
          <cell r="B59" t="str">
            <v>CAT</v>
          </cell>
          <cell r="C59" t="str">
            <v>boitage</v>
          </cell>
          <cell r="D59" t="str">
            <v>02</v>
          </cell>
          <cell r="E59" t="str">
            <v>FR26.150.524</v>
          </cell>
          <cell r="F59" t="str">
            <v>FEU L322 ECE/ROW MASQ GRIS VYTFOG OES G</v>
          </cell>
          <cell r="G59" t="str">
            <v>LR031757</v>
          </cell>
          <cell r="H59">
            <v>12988</v>
          </cell>
          <cell r="I59" t="str">
            <v>3 JLR</v>
          </cell>
          <cell r="J59">
            <v>0</v>
          </cell>
          <cell r="K59">
            <v>0</v>
          </cell>
          <cell r="L59">
            <v>0</v>
          </cell>
          <cell r="M59">
            <v>28</v>
          </cell>
          <cell r="N59">
            <v>0</v>
          </cell>
          <cell r="O59">
            <v>0</v>
          </cell>
          <cell r="P59">
            <v>0</v>
          </cell>
          <cell r="Q59">
            <v>28</v>
          </cell>
          <cell r="R59" t="str">
            <v>FR26.159.524</v>
          </cell>
          <cell r="S59">
            <v>75</v>
          </cell>
        </row>
        <row r="60">
          <cell r="A60" t="str">
            <v>FR26150702</v>
          </cell>
          <cell r="B60" t="str">
            <v>CAT</v>
          </cell>
          <cell r="C60" t="str">
            <v>boitage</v>
          </cell>
          <cell r="D60" t="str">
            <v>03</v>
          </cell>
          <cell r="E60" t="str">
            <v>FR26.150.702</v>
          </cell>
          <cell r="F60" t="str">
            <v>FEU AR L322 SAE/NAS MASQ GRIS IAM MM *G*</v>
          </cell>
          <cell r="G60" t="str">
            <v>714026150702</v>
          </cell>
          <cell r="H60">
            <v>19010</v>
          </cell>
          <cell r="I60" t="str">
            <v>5 MM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 t="str">
            <v>FR26.159.502.A</v>
          </cell>
          <cell r="S60">
            <v>6</v>
          </cell>
        </row>
        <row r="61">
          <cell r="A61" t="str">
            <v>FR26150704</v>
          </cell>
          <cell r="B61" t="str">
            <v>CAT</v>
          </cell>
          <cell r="C61" t="str">
            <v>boitage</v>
          </cell>
          <cell r="D61" t="str">
            <v>03</v>
          </cell>
          <cell r="E61" t="str">
            <v>FR26.150.704</v>
          </cell>
          <cell r="F61" t="str">
            <v>FEU AR L322 ECE/ROW MASQ GRIS IAM MM *G*</v>
          </cell>
          <cell r="G61" t="str">
            <v>714026150704</v>
          </cell>
          <cell r="H61">
            <v>11762</v>
          </cell>
          <cell r="I61" t="str">
            <v>5 MM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 t="str">
            <v>FR26.159.504.A</v>
          </cell>
          <cell r="S61">
            <v>0</v>
          </cell>
        </row>
        <row r="62">
          <cell r="A62" t="str">
            <v>FR26150706</v>
          </cell>
          <cell r="B62" t="str">
            <v>CAT</v>
          </cell>
          <cell r="C62" t="str">
            <v>boitage</v>
          </cell>
          <cell r="D62" t="str">
            <v>03</v>
          </cell>
          <cell r="E62" t="str">
            <v>FR26.150.706</v>
          </cell>
          <cell r="F62" t="str">
            <v>FEU AR L322 SAE/NAS MASQ NOIR IAM MM *G*</v>
          </cell>
          <cell r="G62" t="str">
            <v>714026150706</v>
          </cell>
          <cell r="H62">
            <v>19010</v>
          </cell>
          <cell r="I62" t="str">
            <v>5 MM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 t="str">
            <v>FR26.159.506.A</v>
          </cell>
          <cell r="S62">
            <v>0</v>
          </cell>
        </row>
        <row r="63">
          <cell r="A63" t="str">
            <v>FR26150708</v>
          </cell>
          <cell r="B63" t="str">
            <v>CAT</v>
          </cell>
          <cell r="C63" t="str">
            <v>boitage</v>
          </cell>
          <cell r="D63" t="str">
            <v>03</v>
          </cell>
          <cell r="E63" t="str">
            <v>FR26.150.708</v>
          </cell>
          <cell r="F63" t="str">
            <v>FEU AR L322 ECE/ROW MASQ NOIR IAM MM *G*</v>
          </cell>
          <cell r="G63" t="str">
            <v>714026150708</v>
          </cell>
          <cell r="H63">
            <v>19010</v>
          </cell>
          <cell r="I63" t="str">
            <v>5 MM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 t="str">
            <v>FR26.159.508.A</v>
          </cell>
          <cell r="S63">
            <v>0</v>
          </cell>
        </row>
        <row r="64">
          <cell r="A64" t="str">
            <v>FR26150802</v>
          </cell>
          <cell r="B64" t="str">
            <v>CAT</v>
          </cell>
          <cell r="C64" t="str">
            <v>boitage</v>
          </cell>
          <cell r="D64" t="str">
            <v>03</v>
          </cell>
          <cell r="E64" t="str">
            <v>FR26.150.802</v>
          </cell>
          <cell r="F64" t="str">
            <v>FEU AR L322 SAE/NAS MASQ GRIS IAM MM *D*</v>
          </cell>
          <cell r="G64" t="str">
            <v>714026150802</v>
          </cell>
          <cell r="H64">
            <v>19010</v>
          </cell>
          <cell r="I64" t="str">
            <v>5 MM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 t="str">
            <v>FR26.159.402.A</v>
          </cell>
          <cell r="S64">
            <v>2</v>
          </cell>
        </row>
        <row r="65">
          <cell r="A65" t="str">
            <v>FR26150804</v>
          </cell>
          <cell r="B65" t="str">
            <v>CAT</v>
          </cell>
          <cell r="C65" t="str">
            <v>boitage</v>
          </cell>
          <cell r="D65" t="str">
            <v>03</v>
          </cell>
          <cell r="E65" t="str">
            <v>FR26.150.804</v>
          </cell>
          <cell r="F65" t="str">
            <v>FEU AR L322 ECE/ROW MASQ GRIS IAM MM *D*</v>
          </cell>
          <cell r="G65" t="str">
            <v>714026150804</v>
          </cell>
          <cell r="H65">
            <v>19010</v>
          </cell>
          <cell r="I65" t="str">
            <v>5 MM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 t="str">
            <v>FR26.159.404.A</v>
          </cell>
          <cell r="S65">
            <v>5</v>
          </cell>
        </row>
        <row r="66">
          <cell r="A66" t="str">
            <v>FR26150806</v>
          </cell>
          <cell r="B66" t="str">
            <v>CAT</v>
          </cell>
          <cell r="C66" t="str">
            <v>boitage</v>
          </cell>
          <cell r="D66" t="str">
            <v>03</v>
          </cell>
          <cell r="E66" t="str">
            <v>FR26.150.806</v>
          </cell>
          <cell r="F66" t="str">
            <v>FEU AR L322 SAE/NAS MASQ NOIR IAM MM *D*</v>
          </cell>
          <cell r="G66" t="str">
            <v>714026150806</v>
          </cell>
          <cell r="H66">
            <v>19010</v>
          </cell>
          <cell r="I66" t="str">
            <v>5 MM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10</v>
          </cell>
          <cell r="O66">
            <v>0</v>
          </cell>
          <cell r="P66">
            <v>0</v>
          </cell>
          <cell r="Q66">
            <v>10</v>
          </cell>
          <cell r="R66" t="str">
            <v>FR26.159.406.A</v>
          </cell>
          <cell r="S66">
            <v>0</v>
          </cell>
        </row>
        <row r="67">
          <cell r="A67" t="str">
            <v>FR26150808</v>
          </cell>
          <cell r="B67" t="str">
            <v>CAT</v>
          </cell>
          <cell r="C67" t="str">
            <v>boitage</v>
          </cell>
          <cell r="D67" t="str">
            <v>03</v>
          </cell>
          <cell r="E67" t="str">
            <v>FR26.150.808</v>
          </cell>
          <cell r="F67" t="str">
            <v>FEU AR L322 ECE/ROW MASQ NOIR IAM MM *D*</v>
          </cell>
          <cell r="G67" t="str">
            <v>714026150808</v>
          </cell>
          <cell r="H67">
            <v>19010</v>
          </cell>
          <cell r="I67" t="str">
            <v>5 MM</v>
          </cell>
          <cell r="J67">
            <v>0</v>
          </cell>
          <cell r="K67">
            <v>0</v>
          </cell>
          <cell r="L67">
            <v>0</v>
          </cell>
          <cell r="M67">
            <v>24</v>
          </cell>
          <cell r="N67">
            <v>0</v>
          </cell>
          <cell r="O67">
            <v>0</v>
          </cell>
          <cell r="P67">
            <v>0</v>
          </cell>
          <cell r="Q67">
            <v>24</v>
          </cell>
          <cell r="R67" t="str">
            <v>FR26.159.408.A</v>
          </cell>
          <cell r="S67">
            <v>3</v>
          </cell>
        </row>
        <row r="68">
          <cell r="A68" t="str">
            <v>FR26220406</v>
          </cell>
          <cell r="B68" t="str">
            <v>CAT</v>
          </cell>
          <cell r="C68" t="str">
            <v>boitage</v>
          </cell>
          <cell r="D68" t="str">
            <v>02</v>
          </cell>
          <cell r="E68" t="str">
            <v>FR26.220.406</v>
          </cell>
          <cell r="F68" t="str">
            <v>FEU AR AILE PLAT. GRISE OES PSA B81 *D*</v>
          </cell>
          <cell r="G68" t="str">
            <v>9686918980</v>
          </cell>
          <cell r="H68">
            <v>11713</v>
          </cell>
          <cell r="I68" t="str">
            <v>1 PEUGEOT</v>
          </cell>
          <cell r="J68">
            <v>0</v>
          </cell>
          <cell r="K68">
            <v>0</v>
          </cell>
          <cell r="L68">
            <v>0</v>
          </cell>
          <cell r="M68">
            <v>20</v>
          </cell>
          <cell r="N68">
            <v>0</v>
          </cell>
          <cell r="O68">
            <v>0</v>
          </cell>
          <cell r="P68">
            <v>0</v>
          </cell>
          <cell r="Q68">
            <v>20</v>
          </cell>
          <cell r="R68" t="str">
            <v/>
          </cell>
          <cell r="S68">
            <v>0</v>
          </cell>
        </row>
        <row r="69">
          <cell r="A69" t="str">
            <v>FR26220408</v>
          </cell>
          <cell r="B69" t="str">
            <v>CAT</v>
          </cell>
          <cell r="C69" t="str">
            <v>boitage</v>
          </cell>
          <cell r="D69" t="str">
            <v>02</v>
          </cell>
          <cell r="E69" t="str">
            <v>FR26.220.408</v>
          </cell>
          <cell r="F69" t="str">
            <v>FEU AR VOLET PLAT. GRISE B81 OES PSA *D*</v>
          </cell>
          <cell r="G69" t="str">
            <v>9686919880</v>
          </cell>
          <cell r="H69">
            <v>11713</v>
          </cell>
          <cell r="I69" t="str">
            <v>1 PEUGEOT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 t="str">
            <v/>
          </cell>
          <cell r="S69">
            <v>0</v>
          </cell>
        </row>
        <row r="70">
          <cell r="A70" t="str">
            <v>FR26220410</v>
          </cell>
          <cell r="B70" t="str">
            <v>CAT</v>
          </cell>
          <cell r="C70" t="str">
            <v>boitage</v>
          </cell>
          <cell r="D70" t="str">
            <v>02</v>
          </cell>
          <cell r="E70" t="str">
            <v>FR26.220.410</v>
          </cell>
          <cell r="F70" t="str">
            <v>FEU AR AILE PLAT NOIRE OES PSA B81 D</v>
          </cell>
          <cell r="G70" t="str">
            <v>9803167780</v>
          </cell>
          <cell r="H70">
            <v>11713</v>
          </cell>
          <cell r="I70" t="str">
            <v>1 PEUGEOT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 t="str">
            <v>FR26.229.410</v>
          </cell>
          <cell r="S70">
            <v>16</v>
          </cell>
        </row>
        <row r="71">
          <cell r="A71" t="str">
            <v>FR26220412</v>
          </cell>
          <cell r="B71" t="str">
            <v>CAT</v>
          </cell>
          <cell r="C71" t="str">
            <v>boitage</v>
          </cell>
          <cell r="D71" t="str">
            <v>02</v>
          </cell>
          <cell r="E71" t="str">
            <v>FR26.220.412</v>
          </cell>
          <cell r="F71" t="str">
            <v>FEU AR VOLET PLAT NOIRE OES PSA B81 D</v>
          </cell>
          <cell r="G71" t="str">
            <v>9803167980</v>
          </cell>
          <cell r="H71">
            <v>11713</v>
          </cell>
          <cell r="I71" t="str">
            <v>1 PEUGEOT</v>
          </cell>
          <cell r="J71">
            <v>14</v>
          </cell>
          <cell r="K71">
            <v>0</v>
          </cell>
          <cell r="L71">
            <v>0</v>
          </cell>
          <cell r="M71">
            <v>28</v>
          </cell>
          <cell r="N71">
            <v>0</v>
          </cell>
          <cell r="O71">
            <v>0</v>
          </cell>
          <cell r="P71">
            <v>0</v>
          </cell>
          <cell r="Q71">
            <v>42</v>
          </cell>
          <cell r="R71" t="str">
            <v>FR26.229.412</v>
          </cell>
          <cell r="S71">
            <v>39</v>
          </cell>
        </row>
        <row r="72">
          <cell r="A72" t="str">
            <v>FR26220506</v>
          </cell>
          <cell r="B72" t="str">
            <v>CAT</v>
          </cell>
          <cell r="C72" t="str">
            <v>boitage</v>
          </cell>
          <cell r="D72" t="str">
            <v>02</v>
          </cell>
          <cell r="E72" t="str">
            <v>FR26.220.506</v>
          </cell>
          <cell r="F72" t="str">
            <v>FEU AR AILE PLAT. GRISE OES PSA B81 *G*</v>
          </cell>
          <cell r="G72" t="str">
            <v>9686919080</v>
          </cell>
          <cell r="H72">
            <v>11713</v>
          </cell>
          <cell r="I72" t="str">
            <v>1 PEUGEOT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 t="str">
            <v>FR26.229.506</v>
          </cell>
          <cell r="S72">
            <v>0</v>
          </cell>
        </row>
        <row r="73">
          <cell r="A73" t="str">
            <v>FR26220508</v>
          </cell>
          <cell r="B73" t="str">
            <v>CAT</v>
          </cell>
          <cell r="C73" t="str">
            <v>boitage</v>
          </cell>
          <cell r="D73" t="str">
            <v>02</v>
          </cell>
          <cell r="E73" t="str">
            <v>FR26.220.508</v>
          </cell>
          <cell r="F73" t="str">
            <v>FEU AR VOLET PLAT. GRISE B81 OES PSA *G*</v>
          </cell>
          <cell r="G73" t="str">
            <v>9686919980</v>
          </cell>
          <cell r="H73">
            <v>11713</v>
          </cell>
          <cell r="I73" t="str">
            <v>1 PEUGEOT</v>
          </cell>
          <cell r="J73">
            <v>0</v>
          </cell>
          <cell r="K73">
            <v>0</v>
          </cell>
          <cell r="L73">
            <v>0</v>
          </cell>
          <cell r="M73">
            <v>14</v>
          </cell>
          <cell r="N73">
            <v>42</v>
          </cell>
          <cell r="O73">
            <v>0</v>
          </cell>
          <cell r="P73">
            <v>0</v>
          </cell>
          <cell r="Q73">
            <v>56</v>
          </cell>
          <cell r="R73" t="str">
            <v/>
          </cell>
          <cell r="S73">
            <v>0</v>
          </cell>
        </row>
        <row r="74">
          <cell r="A74" t="str">
            <v>FR26220510</v>
          </cell>
          <cell r="B74" t="str">
            <v>CAT</v>
          </cell>
          <cell r="C74" t="str">
            <v>boitage</v>
          </cell>
          <cell r="D74" t="str">
            <v>02</v>
          </cell>
          <cell r="E74" t="str">
            <v>FR26.220.510</v>
          </cell>
          <cell r="F74" t="str">
            <v>FEU AR AILE PLAT NOIRE OES PSA B81 G</v>
          </cell>
          <cell r="G74" t="str">
            <v>9803167880</v>
          </cell>
          <cell r="H74">
            <v>11713</v>
          </cell>
          <cell r="I74" t="str">
            <v>1 PEUGEOT</v>
          </cell>
          <cell r="J74">
            <v>0</v>
          </cell>
          <cell r="K74">
            <v>0</v>
          </cell>
          <cell r="L74">
            <v>0</v>
          </cell>
          <cell r="M74">
            <v>80</v>
          </cell>
          <cell r="N74">
            <v>0</v>
          </cell>
          <cell r="O74">
            <v>0</v>
          </cell>
          <cell r="P74">
            <v>0</v>
          </cell>
          <cell r="Q74">
            <v>80</v>
          </cell>
          <cell r="R74" t="str">
            <v>FR26.229.510</v>
          </cell>
          <cell r="S74">
            <v>36</v>
          </cell>
        </row>
        <row r="75">
          <cell r="A75" t="str">
            <v>FR26220512</v>
          </cell>
          <cell r="B75" t="str">
            <v>CAT</v>
          </cell>
          <cell r="C75" t="str">
            <v>boitage</v>
          </cell>
          <cell r="D75" t="str">
            <v>02</v>
          </cell>
          <cell r="E75" t="str">
            <v>FR26.220.512</v>
          </cell>
          <cell r="F75" t="str">
            <v>FEU AR VOLET PLAT NOIRE OES PSA B81 G</v>
          </cell>
          <cell r="G75" t="str">
            <v>9803168080</v>
          </cell>
          <cell r="H75">
            <v>11713</v>
          </cell>
          <cell r="I75" t="str">
            <v>1 PEUGEOT</v>
          </cell>
          <cell r="J75">
            <v>0</v>
          </cell>
          <cell r="K75">
            <v>0</v>
          </cell>
          <cell r="L75">
            <v>0</v>
          </cell>
          <cell r="M75">
            <v>56</v>
          </cell>
          <cell r="N75">
            <v>0</v>
          </cell>
          <cell r="O75">
            <v>0</v>
          </cell>
          <cell r="P75">
            <v>0</v>
          </cell>
          <cell r="Q75">
            <v>56</v>
          </cell>
          <cell r="R75" t="str">
            <v>FR26.229.512</v>
          </cell>
          <cell r="S75">
            <v>9</v>
          </cell>
        </row>
        <row r="76">
          <cell r="A76" t="str">
            <v>FR26220706</v>
          </cell>
          <cell r="B76" t="str">
            <v>CAT</v>
          </cell>
          <cell r="C76" t="str">
            <v>boitage</v>
          </cell>
          <cell r="D76" t="str">
            <v>03</v>
          </cell>
          <cell r="E76" t="str">
            <v>FR26.220.706</v>
          </cell>
          <cell r="F76" t="str">
            <v>FEU AR AILE PLATINE GRISE IAM B81 MM G</v>
          </cell>
          <cell r="G76" t="str">
            <v>714026220706</v>
          </cell>
          <cell r="H76">
            <v>19010</v>
          </cell>
          <cell r="I76" t="str">
            <v>5 MM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30</v>
          </cell>
          <cell r="O76">
            <v>0</v>
          </cell>
          <cell r="P76">
            <v>0</v>
          </cell>
          <cell r="Q76">
            <v>30</v>
          </cell>
          <cell r="R76" t="str">
            <v>FR26.159.506.A</v>
          </cell>
          <cell r="S76">
            <v>0</v>
          </cell>
        </row>
        <row r="77">
          <cell r="A77" t="str">
            <v>FR26220708</v>
          </cell>
          <cell r="B77" t="str">
            <v>CAT</v>
          </cell>
          <cell r="C77" t="str">
            <v>boitage</v>
          </cell>
          <cell r="D77" t="str">
            <v>03</v>
          </cell>
          <cell r="E77" t="str">
            <v>FR26.220.708</v>
          </cell>
          <cell r="F77" t="str">
            <v>FEU AR VOLET PLATINE GRISE B81   IAM MM G</v>
          </cell>
          <cell r="G77" t="str">
            <v>714026220708</v>
          </cell>
          <cell r="H77">
            <v>19010</v>
          </cell>
          <cell r="I77" t="str">
            <v>5 MM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 t="str">
            <v>FR26.229.508</v>
          </cell>
          <cell r="S77">
            <v>12</v>
          </cell>
        </row>
        <row r="78">
          <cell r="A78" t="str">
            <v>FR26220710</v>
          </cell>
          <cell r="B78" t="str">
            <v>CAT</v>
          </cell>
          <cell r="C78" t="str">
            <v>boitage</v>
          </cell>
          <cell r="D78" t="str">
            <v>03</v>
          </cell>
          <cell r="E78" t="str">
            <v>FR26.220.710</v>
          </cell>
          <cell r="F78" t="str">
            <v>FEU AR AILE PLAT NOIRE OES PSA B81 G</v>
          </cell>
          <cell r="G78" t="str">
            <v>714026220710</v>
          </cell>
          <cell r="H78">
            <v>19010</v>
          </cell>
          <cell r="I78" t="str">
            <v>5 MM</v>
          </cell>
          <cell r="J78">
            <v>0</v>
          </cell>
          <cell r="K78">
            <v>0</v>
          </cell>
          <cell r="L78">
            <v>0</v>
          </cell>
          <cell r="M78">
            <v>36</v>
          </cell>
          <cell r="N78">
            <v>0</v>
          </cell>
          <cell r="O78">
            <v>0</v>
          </cell>
          <cell r="P78">
            <v>0</v>
          </cell>
          <cell r="Q78">
            <v>36</v>
          </cell>
          <cell r="R78" t="str">
            <v>FR26.229.510</v>
          </cell>
          <cell r="S78">
            <v>36</v>
          </cell>
        </row>
        <row r="79">
          <cell r="A79" t="str">
            <v>FR26220712</v>
          </cell>
          <cell r="B79" t="str">
            <v>CAT</v>
          </cell>
          <cell r="C79" t="str">
            <v>boitage</v>
          </cell>
          <cell r="D79" t="str">
            <v>03</v>
          </cell>
          <cell r="E79" t="str">
            <v>FR26.220.712</v>
          </cell>
          <cell r="F79" t="str">
            <v>FEU AR VOLET PLATINE NOIRE B81   IAM MM G</v>
          </cell>
          <cell r="G79" t="str">
            <v>714026220712</v>
          </cell>
          <cell r="H79">
            <v>19010</v>
          </cell>
          <cell r="I79" t="str">
            <v>5 MM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 t="str">
            <v>FR26.229.512</v>
          </cell>
          <cell r="S79">
            <v>9</v>
          </cell>
        </row>
        <row r="80">
          <cell r="A80" t="str">
            <v>FR26220806</v>
          </cell>
          <cell r="B80" t="str">
            <v>CAT</v>
          </cell>
          <cell r="C80" t="str">
            <v>boitage</v>
          </cell>
          <cell r="D80" t="str">
            <v>03</v>
          </cell>
          <cell r="E80" t="str">
            <v>FR26.220.806</v>
          </cell>
          <cell r="F80" t="str">
            <v>FEU AR AILE PLATINE GRISE IAM B81 MM D</v>
          </cell>
          <cell r="G80" t="str">
            <v>714026220806</v>
          </cell>
          <cell r="H80">
            <v>19010</v>
          </cell>
          <cell r="I80" t="str">
            <v>5 MM</v>
          </cell>
          <cell r="J80">
            <v>0</v>
          </cell>
          <cell r="K80">
            <v>0</v>
          </cell>
          <cell r="L80">
            <v>0</v>
          </cell>
          <cell r="M80">
            <v>12</v>
          </cell>
          <cell r="N80">
            <v>0</v>
          </cell>
          <cell r="O80">
            <v>0</v>
          </cell>
          <cell r="P80">
            <v>0</v>
          </cell>
          <cell r="Q80">
            <v>12</v>
          </cell>
          <cell r="R80" t="str">
            <v>FR26.229.406</v>
          </cell>
          <cell r="S80">
            <v>112</v>
          </cell>
        </row>
        <row r="81">
          <cell r="A81" t="str">
            <v>FR26220808</v>
          </cell>
          <cell r="B81" t="str">
            <v>CAT</v>
          </cell>
          <cell r="C81" t="str">
            <v>boitage</v>
          </cell>
          <cell r="D81" t="str">
            <v>03</v>
          </cell>
          <cell r="E81" t="str">
            <v>FR26.220.808</v>
          </cell>
          <cell r="F81" t="str">
            <v>FEU AR VOLET PLATINE GRISE B81   IAM MM D</v>
          </cell>
          <cell r="G81" t="str">
            <v>714026220808</v>
          </cell>
          <cell r="H81">
            <v>19010</v>
          </cell>
          <cell r="I81" t="str">
            <v>5 MM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 t="str">
            <v>FR26.229.408</v>
          </cell>
          <cell r="S81">
            <v>47</v>
          </cell>
        </row>
        <row r="82">
          <cell r="A82" t="str">
            <v>FR26220810</v>
          </cell>
          <cell r="B82" t="str">
            <v>CAT</v>
          </cell>
          <cell r="C82" t="str">
            <v>boitage</v>
          </cell>
          <cell r="D82" t="str">
            <v>03</v>
          </cell>
          <cell r="E82" t="str">
            <v>FR26.220.810</v>
          </cell>
          <cell r="F82" t="str">
            <v>FEU AR AILE PLAT NOIRE OES PSA B81 D</v>
          </cell>
          <cell r="G82" t="str">
            <v>714026220810</v>
          </cell>
          <cell r="H82">
            <v>19010</v>
          </cell>
          <cell r="I82" t="str">
            <v>5 MM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 t="str">
            <v>FR26.229.410</v>
          </cell>
          <cell r="S82">
            <v>16</v>
          </cell>
        </row>
        <row r="83">
          <cell r="A83" t="str">
            <v>FR26220812</v>
          </cell>
          <cell r="B83" t="str">
            <v>CAT</v>
          </cell>
          <cell r="C83" t="str">
            <v>boitage</v>
          </cell>
          <cell r="D83" t="str">
            <v>03</v>
          </cell>
          <cell r="E83" t="str">
            <v>FR26.220.812</v>
          </cell>
          <cell r="F83" t="str">
            <v>FEU AR VOLET PLATINE NOIRE B81   IAM MM G</v>
          </cell>
          <cell r="G83" t="str">
            <v>714026220812</v>
          </cell>
          <cell r="H83">
            <v>19010</v>
          </cell>
          <cell r="I83" t="str">
            <v>5 MM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 t="str">
            <v>FR26.229.412</v>
          </cell>
          <cell r="S83">
            <v>39</v>
          </cell>
        </row>
        <row r="84">
          <cell r="A84" t="str">
            <v>FR26223401</v>
          </cell>
          <cell r="B84" t="str">
            <v>CAT</v>
          </cell>
          <cell r="C84" t="str">
            <v>boitage</v>
          </cell>
          <cell r="D84" t="str">
            <v>02</v>
          </cell>
          <cell r="E84" t="str">
            <v>FR26.223.401</v>
          </cell>
          <cell r="F84" t="str">
            <v>JUPE-COLERETE FEU COFFRE B81 OES PSA *D*</v>
          </cell>
          <cell r="G84" t="str">
            <v>96709490XT</v>
          </cell>
          <cell r="H84">
            <v>11713</v>
          </cell>
          <cell r="I84" t="str">
            <v>1 PEUGEOT</v>
          </cell>
          <cell r="J84">
            <v>0</v>
          </cell>
          <cell r="K84">
            <v>0</v>
          </cell>
          <cell r="L84">
            <v>0</v>
          </cell>
          <cell r="M84">
            <v>20</v>
          </cell>
          <cell r="N84">
            <v>0</v>
          </cell>
          <cell r="O84">
            <v>0</v>
          </cell>
          <cell r="P84">
            <v>0</v>
          </cell>
          <cell r="Q84">
            <v>20</v>
          </cell>
          <cell r="R84" t="str">
            <v>FR26.228.034</v>
          </cell>
          <cell r="S84">
            <v>20</v>
          </cell>
        </row>
        <row r="85">
          <cell r="A85" t="str">
            <v>FR26223501</v>
          </cell>
          <cell r="B85" t="str">
            <v>CAT</v>
          </cell>
          <cell r="C85" t="str">
            <v>boitage</v>
          </cell>
          <cell r="D85" t="str">
            <v>02</v>
          </cell>
          <cell r="E85" t="str">
            <v>FR26.223.501</v>
          </cell>
          <cell r="F85" t="str">
            <v>JUPE-COLERETE FEU COFFRE B81 OES PSA *G*</v>
          </cell>
          <cell r="G85" t="str">
            <v>96709491XT</v>
          </cell>
          <cell r="H85">
            <v>11713</v>
          </cell>
          <cell r="I85" t="str">
            <v>1 PEUGEOT</v>
          </cell>
          <cell r="J85">
            <v>0</v>
          </cell>
          <cell r="K85">
            <v>0</v>
          </cell>
          <cell r="L85">
            <v>0</v>
          </cell>
          <cell r="M85">
            <v>20</v>
          </cell>
          <cell r="N85">
            <v>0</v>
          </cell>
          <cell r="O85">
            <v>0</v>
          </cell>
          <cell r="P85">
            <v>0</v>
          </cell>
          <cell r="Q85">
            <v>20</v>
          </cell>
          <cell r="R85" t="str">
            <v/>
          </cell>
          <cell r="S85">
            <v>0</v>
          </cell>
        </row>
        <row r="86">
          <cell r="A86" t="str">
            <v>FR26230402</v>
          </cell>
          <cell r="B86" t="str">
            <v>CAT</v>
          </cell>
          <cell r="C86" t="str">
            <v>boitage</v>
          </cell>
          <cell r="D86">
            <v>0</v>
          </cell>
          <cell r="E86" t="str">
            <v>FR26.230.402</v>
          </cell>
          <cell r="F86" t="str">
            <v>FEU ARRIERE T75 OES PSA D</v>
          </cell>
          <cell r="G86">
            <v>0</v>
          </cell>
          <cell r="H86">
            <v>13156</v>
          </cell>
          <cell r="I86" t="e">
            <v>#N/A</v>
          </cell>
          <cell r="J86">
            <v>0</v>
          </cell>
          <cell r="K86">
            <v>0</v>
          </cell>
          <cell r="L86">
            <v>0</v>
          </cell>
          <cell r="M86">
            <v>50</v>
          </cell>
          <cell r="N86">
            <v>0</v>
          </cell>
          <cell r="O86">
            <v>0</v>
          </cell>
          <cell r="P86">
            <v>0</v>
          </cell>
          <cell r="Q86">
            <v>50</v>
          </cell>
          <cell r="R86" t="str">
            <v>FR26.239.402</v>
          </cell>
          <cell r="S86">
            <v>0</v>
          </cell>
        </row>
        <row r="87">
          <cell r="A87" t="str">
            <v>FR26230502</v>
          </cell>
          <cell r="B87" t="str">
            <v>CAT</v>
          </cell>
          <cell r="C87" t="str">
            <v>boitage</v>
          </cell>
          <cell r="D87">
            <v>0</v>
          </cell>
          <cell r="E87" t="str">
            <v>FR26.230.502</v>
          </cell>
          <cell r="F87" t="str">
            <v>FEU ARRIERE T75 OES PSA G</v>
          </cell>
          <cell r="G87">
            <v>0</v>
          </cell>
          <cell r="H87">
            <v>13156</v>
          </cell>
          <cell r="I87" t="e">
            <v>#N/A</v>
          </cell>
          <cell r="J87">
            <v>0</v>
          </cell>
          <cell r="K87">
            <v>0</v>
          </cell>
          <cell r="L87">
            <v>0</v>
          </cell>
          <cell r="M87">
            <v>9</v>
          </cell>
          <cell r="N87">
            <v>0</v>
          </cell>
          <cell r="O87">
            <v>0</v>
          </cell>
          <cell r="P87">
            <v>0</v>
          </cell>
          <cell r="Q87">
            <v>9</v>
          </cell>
          <cell r="R87" t="str">
            <v>FR26.239.502</v>
          </cell>
          <cell r="S87">
            <v>0</v>
          </cell>
        </row>
        <row r="88">
          <cell r="A88" t="str">
            <v>FR26230702</v>
          </cell>
          <cell r="B88" t="str">
            <v>CAT</v>
          </cell>
          <cell r="C88" t="str">
            <v>boitage</v>
          </cell>
          <cell r="D88" t="str">
            <v>03</v>
          </cell>
          <cell r="E88" t="str">
            <v>FR26.230.702</v>
          </cell>
          <cell r="F88" t="str">
            <v>FEU ARRIERE T75 IAM MM *G*</v>
          </cell>
          <cell r="G88" t="str">
            <v>714026230702</v>
          </cell>
          <cell r="H88">
            <v>19010</v>
          </cell>
          <cell r="I88" t="str">
            <v>5 MM</v>
          </cell>
          <cell r="J88">
            <v>0</v>
          </cell>
          <cell r="K88">
            <v>0</v>
          </cell>
          <cell r="L88">
            <v>0</v>
          </cell>
          <cell r="M88">
            <v>5</v>
          </cell>
          <cell r="N88">
            <v>0</v>
          </cell>
          <cell r="O88">
            <v>0</v>
          </cell>
          <cell r="P88">
            <v>0</v>
          </cell>
          <cell r="Q88">
            <v>5</v>
          </cell>
          <cell r="R88" t="str">
            <v>FR26.239.502</v>
          </cell>
          <cell r="S88">
            <v>0</v>
          </cell>
        </row>
        <row r="89">
          <cell r="A89" t="str">
            <v>FR26230802</v>
          </cell>
          <cell r="B89" t="str">
            <v>CAT</v>
          </cell>
          <cell r="C89" t="str">
            <v>boitage</v>
          </cell>
          <cell r="D89" t="str">
            <v>03</v>
          </cell>
          <cell r="E89" t="str">
            <v>FR26.230.802</v>
          </cell>
          <cell r="F89" t="str">
            <v>FEU ARRIERE T75 IAM MM *D*</v>
          </cell>
          <cell r="G89" t="str">
            <v>714026230802</v>
          </cell>
          <cell r="H89">
            <v>19010</v>
          </cell>
          <cell r="I89" t="str">
            <v>5 MM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 t="str">
            <v>FR26.239.402</v>
          </cell>
          <cell r="S89">
            <v>0</v>
          </cell>
        </row>
        <row r="90">
          <cell r="A90" t="str">
            <v>FR26260362</v>
          </cell>
          <cell r="B90" t="str">
            <v>CAT</v>
          </cell>
          <cell r="C90" t="str">
            <v>boitage</v>
          </cell>
          <cell r="D90" t="str">
            <v>02</v>
          </cell>
          <cell r="E90" t="str">
            <v>FR26.260.362</v>
          </cell>
          <cell r="F90" t="str">
            <v>FEU HONDA CHMSL OES</v>
          </cell>
          <cell r="G90" t="str">
            <v>34270-TV0-E01</v>
          </cell>
          <cell r="H90">
            <v>13127</v>
          </cell>
          <cell r="I90" t="str">
            <v>3 HONDA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 t="str">
            <v>FR26.269.302</v>
          </cell>
          <cell r="S90">
            <v>25</v>
          </cell>
        </row>
        <row r="91">
          <cell r="A91" t="str">
            <v>FR26260364</v>
          </cell>
          <cell r="B91" t="str">
            <v>CAT</v>
          </cell>
          <cell r="C91" t="str">
            <v>boitage</v>
          </cell>
          <cell r="D91" t="str">
            <v>02</v>
          </cell>
          <cell r="E91" t="str">
            <v>FR26.260.364</v>
          </cell>
          <cell r="F91" t="str">
            <v>CHMSL LAMP TV0Y (STOP) OES</v>
          </cell>
          <cell r="G91" t="str">
            <v>FIN34270-TV0-E11FIN</v>
          </cell>
          <cell r="H91">
            <v>13077</v>
          </cell>
          <cell r="I91" t="str">
            <v>3 HONDA Périmé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30</v>
          </cell>
          <cell r="O91">
            <v>0</v>
          </cell>
          <cell r="P91">
            <v>0</v>
          </cell>
          <cell r="Q91">
            <v>30</v>
          </cell>
          <cell r="R91" t="str">
            <v>FR26.269.304</v>
          </cell>
          <cell r="S91">
            <v>14</v>
          </cell>
        </row>
        <row r="92">
          <cell r="A92" t="str">
            <v>FR26260404</v>
          </cell>
          <cell r="B92" t="str">
            <v>CAT</v>
          </cell>
          <cell r="C92" t="str">
            <v>boitage</v>
          </cell>
          <cell r="D92" t="str">
            <v>02</v>
          </cell>
          <cell r="E92" t="str">
            <v>FR26.260.404</v>
          </cell>
          <cell r="F92" t="str">
            <v>TAIL REAR LAMP + BEZEL RH TV0 OES *D*</v>
          </cell>
          <cell r="G92" t="str">
            <v>FIN33500-TV0-E11FIN</v>
          </cell>
          <cell r="H92">
            <v>13077</v>
          </cell>
          <cell r="I92" t="str">
            <v>3 HONDA Périmé</v>
          </cell>
          <cell r="J92">
            <v>40</v>
          </cell>
          <cell r="K92">
            <v>0</v>
          </cell>
          <cell r="L92">
            <v>0</v>
          </cell>
          <cell r="M92">
            <v>0</v>
          </cell>
          <cell r="N92">
            <v>40</v>
          </cell>
          <cell r="O92">
            <v>0</v>
          </cell>
          <cell r="P92">
            <v>0</v>
          </cell>
          <cell r="Q92">
            <v>80</v>
          </cell>
          <cell r="R92" t="str">
            <v>FR26.269.404</v>
          </cell>
          <cell r="S92">
            <v>395</v>
          </cell>
        </row>
        <row r="93">
          <cell r="A93" t="str">
            <v>FR26260412</v>
          </cell>
          <cell r="B93" t="str">
            <v>CAT</v>
          </cell>
          <cell r="C93" t="str">
            <v>boitage</v>
          </cell>
          <cell r="D93" t="str">
            <v>02</v>
          </cell>
          <cell r="E93" t="str">
            <v>FR26.260.412</v>
          </cell>
          <cell r="F93" t="str">
            <v>TAIL REAR LAMP + BEZEL RH TV0 OES *D*</v>
          </cell>
          <cell r="G93" t="str">
            <v>FIN33500-TV0-E01FIN</v>
          </cell>
          <cell r="H93">
            <v>13077</v>
          </cell>
          <cell r="I93" t="str">
            <v>3 HONDA Périmé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 t="str">
            <v>FR26.269.402</v>
          </cell>
          <cell r="S93">
            <v>4</v>
          </cell>
        </row>
        <row r="94">
          <cell r="A94" t="str">
            <v>FR26260432</v>
          </cell>
          <cell r="B94" t="str">
            <v>CAT</v>
          </cell>
          <cell r="C94" t="str">
            <v>boitage</v>
          </cell>
          <cell r="D94" t="str">
            <v>02</v>
          </cell>
          <cell r="E94" t="str">
            <v>FR26.260.432</v>
          </cell>
          <cell r="F94" t="str">
            <v>FEU HONDA LID D OES</v>
          </cell>
          <cell r="G94" t="str">
            <v>FIN34150-TV0-E01FIN</v>
          </cell>
          <cell r="H94">
            <v>13077</v>
          </cell>
          <cell r="I94" t="str">
            <v>3 HONDA Périmé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 t="str">
            <v>FR26.269.432</v>
          </cell>
          <cell r="S94">
            <v>10</v>
          </cell>
        </row>
        <row r="95">
          <cell r="A95" t="str">
            <v>FR26260434</v>
          </cell>
          <cell r="B95" t="str">
            <v>CAT</v>
          </cell>
          <cell r="C95" t="str">
            <v>boitage</v>
          </cell>
          <cell r="D95" t="str">
            <v>02</v>
          </cell>
          <cell r="E95" t="str">
            <v>FR26.260.434</v>
          </cell>
          <cell r="F95" t="str">
            <v>FEU HONDA LID D OES</v>
          </cell>
          <cell r="G95" t="str">
            <v>FIN34150-TV0-E11FIN</v>
          </cell>
          <cell r="H95">
            <v>13077</v>
          </cell>
          <cell r="I95" t="str">
            <v>3 HONDA Périmé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 t="str">
            <v>FR26.269.434</v>
          </cell>
          <cell r="S95">
            <v>603</v>
          </cell>
        </row>
        <row r="96">
          <cell r="A96" t="str">
            <v>FR26260504</v>
          </cell>
          <cell r="B96" t="str">
            <v>CAT</v>
          </cell>
          <cell r="C96" t="str">
            <v>boitage</v>
          </cell>
          <cell r="D96" t="str">
            <v>02</v>
          </cell>
          <cell r="E96" t="str">
            <v>FR26.260.504</v>
          </cell>
          <cell r="F96" t="str">
            <v>TAIL REAR LAMP + BEZEL RH TV0 OES *G*</v>
          </cell>
          <cell r="G96" t="str">
            <v>FIN33550-TV0-E11FIN</v>
          </cell>
          <cell r="H96">
            <v>13077</v>
          </cell>
          <cell r="I96" t="str">
            <v>3 HONDA Périmé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 t="str">
            <v>FR26.269.504</v>
          </cell>
          <cell r="S96">
            <v>490</v>
          </cell>
        </row>
        <row r="97">
          <cell r="A97" t="str">
            <v>FR26260512</v>
          </cell>
          <cell r="B97" t="str">
            <v>CAT</v>
          </cell>
          <cell r="C97" t="str">
            <v>boitage</v>
          </cell>
          <cell r="D97" t="str">
            <v>02</v>
          </cell>
          <cell r="E97" t="str">
            <v>FR26.260.512</v>
          </cell>
          <cell r="F97" t="str">
            <v>TAIL REAR LAMP + BEZEL RH TV0 OES *G*</v>
          </cell>
          <cell r="G97" t="str">
            <v>FIN33550-TV0-E01FIN</v>
          </cell>
          <cell r="H97">
            <v>13077</v>
          </cell>
          <cell r="I97" t="str">
            <v>3 HONDA Périmé</v>
          </cell>
          <cell r="J97">
            <v>0</v>
          </cell>
          <cell r="K97">
            <v>0</v>
          </cell>
          <cell r="L97">
            <v>0</v>
          </cell>
          <cell r="M97">
            <v>18</v>
          </cell>
          <cell r="N97">
            <v>0</v>
          </cell>
          <cell r="O97">
            <v>0</v>
          </cell>
          <cell r="P97">
            <v>0</v>
          </cell>
          <cell r="Q97">
            <v>18</v>
          </cell>
          <cell r="R97" t="str">
            <v>FR26.269.502</v>
          </cell>
          <cell r="S97">
            <v>2</v>
          </cell>
        </row>
        <row r="98">
          <cell r="A98" t="str">
            <v>FR26260532</v>
          </cell>
          <cell r="B98" t="str">
            <v>CAT</v>
          </cell>
          <cell r="C98" t="str">
            <v>boitage</v>
          </cell>
          <cell r="D98" t="str">
            <v>02</v>
          </cell>
          <cell r="E98" t="str">
            <v>FR26.260.532</v>
          </cell>
          <cell r="F98" t="str">
            <v>FEU HONDA LID G OES</v>
          </cell>
          <cell r="G98" t="str">
            <v>FIN34155-TV0-E01FIN</v>
          </cell>
          <cell r="H98">
            <v>13077</v>
          </cell>
          <cell r="I98" t="str">
            <v>3 HONDA Périmé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 t="str">
            <v>FR26.269.532</v>
          </cell>
          <cell r="S98">
            <v>28</v>
          </cell>
        </row>
        <row r="99">
          <cell r="A99" t="str">
            <v>FR26260534</v>
          </cell>
          <cell r="B99" t="str">
            <v>CAT</v>
          </cell>
          <cell r="C99" t="str">
            <v>boitage</v>
          </cell>
          <cell r="D99" t="str">
            <v>02</v>
          </cell>
          <cell r="E99" t="str">
            <v>FR26.260.534</v>
          </cell>
          <cell r="F99" t="str">
            <v>FEU HONDA LID G OES</v>
          </cell>
          <cell r="G99" t="str">
            <v>FIN34155-TV0-E11FIN</v>
          </cell>
          <cell r="H99">
            <v>13077</v>
          </cell>
          <cell r="I99" t="str">
            <v>3 HONDA Périmé</v>
          </cell>
          <cell r="J99">
            <v>0</v>
          </cell>
          <cell r="K99">
            <v>0</v>
          </cell>
          <cell r="L99">
            <v>0</v>
          </cell>
          <cell r="M99">
            <v>20</v>
          </cell>
          <cell r="N99">
            <v>0</v>
          </cell>
          <cell r="O99">
            <v>0</v>
          </cell>
          <cell r="P99">
            <v>0</v>
          </cell>
          <cell r="Q99">
            <v>20</v>
          </cell>
          <cell r="R99" t="str">
            <v>FR26.269.534</v>
          </cell>
          <cell r="S99">
            <v>113</v>
          </cell>
        </row>
        <row r="100">
          <cell r="A100" t="str">
            <v>FR26280406</v>
          </cell>
          <cell r="B100" t="str">
            <v>CAT</v>
          </cell>
          <cell r="C100" t="str">
            <v>boitage</v>
          </cell>
          <cell r="D100" t="str">
            <v>02</v>
          </cell>
          <cell r="E100" t="str">
            <v>FR26.280.406</v>
          </cell>
          <cell r="F100" t="str">
            <v>FEU ARRIERE X 10 D</v>
          </cell>
          <cell r="G100" t="str">
            <v>265509696R</v>
          </cell>
          <cell r="H100">
            <v>10910</v>
          </cell>
          <cell r="I100" t="str">
            <v>2 RENAULT</v>
          </cell>
          <cell r="J100">
            <v>0</v>
          </cell>
          <cell r="K100">
            <v>0</v>
          </cell>
          <cell r="L100">
            <v>0</v>
          </cell>
          <cell r="M100">
            <v>90</v>
          </cell>
          <cell r="N100">
            <v>0</v>
          </cell>
          <cell r="O100">
            <v>0</v>
          </cell>
          <cell r="P100">
            <v>0</v>
          </cell>
          <cell r="Q100">
            <v>90</v>
          </cell>
          <cell r="R100" t="str">
            <v>FR26.289.406</v>
          </cell>
          <cell r="S100">
            <v>52</v>
          </cell>
        </row>
        <row r="101">
          <cell r="A101" t="str">
            <v>FR26280506</v>
          </cell>
          <cell r="B101" t="str">
            <v>CAT</v>
          </cell>
          <cell r="C101" t="str">
            <v>boitage</v>
          </cell>
          <cell r="D101" t="str">
            <v>02</v>
          </cell>
          <cell r="E101" t="str">
            <v>FR26.280.506</v>
          </cell>
          <cell r="F101" t="str">
            <v>FEU ARRIERE X 10 G</v>
          </cell>
          <cell r="G101" t="str">
            <v>265555521R</v>
          </cell>
          <cell r="H101">
            <v>10910</v>
          </cell>
          <cell r="I101" t="str">
            <v>2 RENAULT</v>
          </cell>
          <cell r="J101">
            <v>0</v>
          </cell>
          <cell r="K101">
            <v>0</v>
          </cell>
          <cell r="L101">
            <v>0</v>
          </cell>
          <cell r="M101">
            <v>60</v>
          </cell>
          <cell r="N101">
            <v>0</v>
          </cell>
          <cell r="O101">
            <v>0</v>
          </cell>
          <cell r="P101">
            <v>0</v>
          </cell>
          <cell r="Q101">
            <v>60</v>
          </cell>
          <cell r="R101" t="str">
            <v>FR26.289.506</v>
          </cell>
          <cell r="S101">
            <v>41</v>
          </cell>
        </row>
        <row r="102">
          <cell r="A102" t="str">
            <v>FR26290402</v>
          </cell>
          <cell r="B102" t="str">
            <v>CAT</v>
          </cell>
          <cell r="C102" t="str">
            <v>boitage</v>
          </cell>
          <cell r="D102" t="str">
            <v>02</v>
          </cell>
          <cell r="E102" t="str">
            <v>FR26.290.402</v>
          </cell>
          <cell r="F102" t="str">
            <v>FEU AR B787 HDG OES PSA *D*</v>
          </cell>
          <cell r="G102" t="str">
            <v>9678271380</v>
          </cell>
          <cell r="H102">
            <v>11713</v>
          </cell>
          <cell r="I102" t="str">
            <v>1 PEUGEOT</v>
          </cell>
          <cell r="J102">
            <v>0</v>
          </cell>
          <cell r="K102">
            <v>0</v>
          </cell>
          <cell r="L102">
            <v>0</v>
          </cell>
          <cell r="M102">
            <v>32</v>
          </cell>
          <cell r="N102">
            <v>0</v>
          </cell>
          <cell r="O102">
            <v>0</v>
          </cell>
          <cell r="P102">
            <v>0</v>
          </cell>
          <cell r="Q102">
            <v>32</v>
          </cell>
          <cell r="R102" t="str">
            <v>FR26.299.402</v>
          </cell>
          <cell r="S102">
            <v>146</v>
          </cell>
        </row>
        <row r="103">
          <cell r="A103" t="str">
            <v>FR26290502</v>
          </cell>
          <cell r="B103" t="str">
            <v>CAT</v>
          </cell>
          <cell r="C103" t="str">
            <v>boitage</v>
          </cell>
          <cell r="D103" t="str">
            <v>02</v>
          </cell>
          <cell r="E103" t="str">
            <v>FR26.290.502</v>
          </cell>
          <cell r="F103" t="str">
            <v>FEU AR B787 HDG OES PSA *G*</v>
          </cell>
          <cell r="G103" t="str">
            <v>9678271580</v>
          </cell>
          <cell r="H103">
            <v>11713</v>
          </cell>
          <cell r="I103" t="str">
            <v>1 PEUGEOT</v>
          </cell>
          <cell r="J103">
            <v>0</v>
          </cell>
          <cell r="K103">
            <v>0</v>
          </cell>
          <cell r="L103">
            <v>0</v>
          </cell>
          <cell r="M103">
            <v>160</v>
          </cell>
          <cell r="N103">
            <v>0</v>
          </cell>
          <cell r="O103">
            <v>0</v>
          </cell>
          <cell r="P103">
            <v>0</v>
          </cell>
          <cell r="Q103">
            <v>160</v>
          </cell>
          <cell r="R103" t="str">
            <v>FR26.299.502</v>
          </cell>
          <cell r="S103">
            <v>52</v>
          </cell>
        </row>
        <row r="104">
          <cell r="A104" t="str">
            <v>FR26290702</v>
          </cell>
          <cell r="B104" t="str">
            <v>CAT</v>
          </cell>
          <cell r="C104" t="str">
            <v>boitage</v>
          </cell>
          <cell r="D104">
            <v>3</v>
          </cell>
          <cell r="E104" t="str">
            <v>FR26.290.702</v>
          </cell>
          <cell r="F104" t="str">
            <v>FEU AR VOLET B787 HDG IAM MM *G*</v>
          </cell>
          <cell r="G104" t="str">
            <v>714026290702</v>
          </cell>
          <cell r="H104">
            <v>19010</v>
          </cell>
          <cell r="I104" t="str">
            <v>5 MM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 t="str">
            <v>FR26.299.502</v>
          </cell>
          <cell r="S104">
            <v>52</v>
          </cell>
        </row>
        <row r="105">
          <cell r="A105" t="str">
            <v>FR26290802</v>
          </cell>
          <cell r="B105" t="str">
            <v>CAT</v>
          </cell>
          <cell r="C105" t="str">
            <v>boitage</v>
          </cell>
          <cell r="D105">
            <v>3</v>
          </cell>
          <cell r="E105" t="str">
            <v>FR26.290.802</v>
          </cell>
          <cell r="F105" t="str">
            <v>FEU AR VOLET B787 HDG IAM MM *D*</v>
          </cell>
          <cell r="G105" t="str">
            <v>714026290802</v>
          </cell>
          <cell r="H105">
            <v>19010</v>
          </cell>
          <cell r="I105" t="str">
            <v>5 MM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 t="str">
            <v>FR26.299.402</v>
          </cell>
          <cell r="S105">
            <v>146</v>
          </cell>
        </row>
        <row r="106">
          <cell r="A106" t="str">
            <v>FR26310402</v>
          </cell>
          <cell r="B106" t="str">
            <v>CAT</v>
          </cell>
          <cell r="C106" t="str">
            <v>boitage</v>
          </cell>
          <cell r="D106" t="str">
            <v>02</v>
          </cell>
          <cell r="E106" t="str">
            <v>FR26.310.402</v>
          </cell>
          <cell r="F106" t="str">
            <v>FEU AR B787 EDG OES PSA *D*</v>
          </cell>
          <cell r="G106" t="str">
            <v>9676853880</v>
          </cell>
          <cell r="H106">
            <v>11713</v>
          </cell>
          <cell r="I106" t="str">
            <v>1 PEUGEOT</v>
          </cell>
          <cell r="J106">
            <v>0</v>
          </cell>
          <cell r="K106">
            <v>0</v>
          </cell>
          <cell r="L106">
            <v>0</v>
          </cell>
          <cell r="M106">
            <v>128</v>
          </cell>
          <cell r="N106">
            <v>0</v>
          </cell>
          <cell r="O106">
            <v>0</v>
          </cell>
          <cell r="P106">
            <v>0</v>
          </cell>
          <cell r="Q106">
            <v>128</v>
          </cell>
          <cell r="R106" t="str">
            <v>FR26.319.402</v>
          </cell>
          <cell r="S106">
            <v>45</v>
          </cell>
        </row>
        <row r="107">
          <cell r="A107" t="str">
            <v>FR26310502</v>
          </cell>
          <cell r="B107" t="str">
            <v>CAT</v>
          </cell>
          <cell r="C107" t="str">
            <v>boitage</v>
          </cell>
          <cell r="D107" t="str">
            <v>02</v>
          </cell>
          <cell r="E107" t="str">
            <v>FR26.310.502</v>
          </cell>
          <cell r="F107" t="str">
            <v>FEU AR B787 EDG OES PSA *G*</v>
          </cell>
          <cell r="G107" t="str">
            <v>9676853980</v>
          </cell>
          <cell r="H107">
            <v>11713</v>
          </cell>
          <cell r="I107" t="str">
            <v>1 PEUGEOT</v>
          </cell>
          <cell r="J107">
            <v>0</v>
          </cell>
          <cell r="K107">
            <v>0</v>
          </cell>
          <cell r="L107">
            <v>0</v>
          </cell>
          <cell r="M107">
            <v>128</v>
          </cell>
          <cell r="N107">
            <v>0</v>
          </cell>
          <cell r="O107">
            <v>0</v>
          </cell>
          <cell r="P107">
            <v>0</v>
          </cell>
          <cell r="Q107">
            <v>128</v>
          </cell>
          <cell r="R107" t="str">
            <v>FR26.319.502</v>
          </cell>
          <cell r="S107">
            <v>171</v>
          </cell>
        </row>
        <row r="108">
          <cell r="A108" t="str">
            <v>FR26310702</v>
          </cell>
          <cell r="B108" t="str">
            <v>CAT</v>
          </cell>
          <cell r="C108" t="str">
            <v>boitage</v>
          </cell>
          <cell r="D108">
            <v>3</v>
          </cell>
          <cell r="E108" t="str">
            <v>FR26.310.702</v>
          </cell>
          <cell r="F108" t="str">
            <v>FEU AR VOLET B787 EDG IAM MM *G*</v>
          </cell>
          <cell r="G108" t="str">
            <v>714026310702</v>
          </cell>
          <cell r="H108">
            <v>19010</v>
          </cell>
          <cell r="I108" t="str">
            <v>5 MM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 t="str">
            <v>FR26.319.502</v>
          </cell>
          <cell r="S108">
            <v>171</v>
          </cell>
        </row>
        <row r="109">
          <cell r="A109" t="str">
            <v>FR26310802</v>
          </cell>
          <cell r="B109" t="str">
            <v>CAT</v>
          </cell>
          <cell r="C109" t="str">
            <v>boitage</v>
          </cell>
          <cell r="D109">
            <v>3</v>
          </cell>
          <cell r="E109" t="str">
            <v>FR26.310.802</v>
          </cell>
          <cell r="F109" t="str">
            <v>FEU AR VOLET B787 EDG IAM MM *D*</v>
          </cell>
          <cell r="G109" t="str">
            <v>714026310802</v>
          </cell>
          <cell r="H109">
            <v>19010</v>
          </cell>
          <cell r="I109" t="str">
            <v>5 MM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 t="str">
            <v>FR26.319.402</v>
          </cell>
          <cell r="S109">
            <v>45</v>
          </cell>
        </row>
        <row r="110">
          <cell r="A110" t="str">
            <v>FR26320402</v>
          </cell>
          <cell r="B110" t="str">
            <v>CAT</v>
          </cell>
          <cell r="C110" t="str">
            <v>boitage</v>
          </cell>
          <cell r="D110" t="str">
            <v>02</v>
          </cell>
          <cell r="E110" t="str">
            <v>FR26.320.402</v>
          </cell>
          <cell r="F110" t="str">
            <v>REAR LAMP RH L494 OES ROVER *D*</v>
          </cell>
          <cell r="G110" t="str">
            <v>LR061588</v>
          </cell>
          <cell r="H110">
            <v>12988</v>
          </cell>
          <cell r="I110" t="str">
            <v>3 JLR</v>
          </cell>
          <cell r="J110">
            <v>0</v>
          </cell>
          <cell r="K110">
            <v>0</v>
          </cell>
          <cell r="L110">
            <v>0</v>
          </cell>
          <cell r="M110">
            <v>260</v>
          </cell>
          <cell r="N110">
            <v>0</v>
          </cell>
          <cell r="O110">
            <v>0</v>
          </cell>
          <cell r="P110">
            <v>0</v>
          </cell>
          <cell r="Q110">
            <v>260</v>
          </cell>
          <cell r="R110" t="str">
            <v>FR26.329.402</v>
          </cell>
          <cell r="S110">
            <v>13</v>
          </cell>
        </row>
        <row r="111">
          <cell r="A111" t="str">
            <v>FR26320404</v>
          </cell>
          <cell r="B111" t="str">
            <v>CAT</v>
          </cell>
          <cell r="C111" t="str">
            <v>boitage</v>
          </cell>
          <cell r="D111">
            <v>2</v>
          </cell>
          <cell r="E111" t="str">
            <v>FR26.320.404</v>
          </cell>
          <cell r="F111" t="str">
            <v>REAR LAMP BLACK RH L494 OES ROVER *D*</v>
          </cell>
          <cell r="G111" t="str">
            <v>LR060321</v>
          </cell>
          <cell r="H111">
            <v>12988</v>
          </cell>
          <cell r="I111" t="str">
            <v>3 JLR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 t="str">
            <v>FR26.329.404</v>
          </cell>
          <cell r="S111">
            <v>230</v>
          </cell>
        </row>
        <row r="112">
          <cell r="A112" t="str">
            <v>FR26320502</v>
          </cell>
          <cell r="B112" t="str">
            <v>CAT</v>
          </cell>
          <cell r="C112" t="str">
            <v>boitage</v>
          </cell>
          <cell r="D112" t="str">
            <v>02</v>
          </cell>
          <cell r="E112" t="str">
            <v>FR26.320.502</v>
          </cell>
          <cell r="F112" t="str">
            <v>REAR LAMP LH L494 OES ROVER *G*</v>
          </cell>
          <cell r="G112" t="str">
            <v>LR061589</v>
          </cell>
          <cell r="H112">
            <v>12988</v>
          </cell>
          <cell r="I112" t="str">
            <v>3 JLR</v>
          </cell>
          <cell r="J112">
            <v>0</v>
          </cell>
          <cell r="K112">
            <v>0</v>
          </cell>
          <cell r="L112">
            <v>0</v>
          </cell>
          <cell r="M112">
            <v>220</v>
          </cell>
          <cell r="N112">
            <v>0</v>
          </cell>
          <cell r="O112">
            <v>0</v>
          </cell>
          <cell r="P112">
            <v>0</v>
          </cell>
          <cell r="Q112">
            <v>220</v>
          </cell>
          <cell r="R112" t="str">
            <v>FR26.329.502</v>
          </cell>
          <cell r="S112">
            <v>197</v>
          </cell>
        </row>
        <row r="113">
          <cell r="A113" t="str">
            <v>FR26320504</v>
          </cell>
          <cell r="B113" t="str">
            <v>CAT</v>
          </cell>
          <cell r="C113" t="str">
            <v>boitage</v>
          </cell>
          <cell r="D113">
            <v>2</v>
          </cell>
          <cell r="E113" t="str">
            <v>FR26.320.504</v>
          </cell>
          <cell r="F113" t="str">
            <v>REAR LAMP BLACK RH L494 OES ROVER *G*</v>
          </cell>
          <cell r="G113" t="str">
            <v>LR060322</v>
          </cell>
          <cell r="H113">
            <v>12988</v>
          </cell>
          <cell r="I113" t="str">
            <v>3 JLR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 t="str">
            <v>FR26.329.504</v>
          </cell>
          <cell r="S113">
            <v>188</v>
          </cell>
        </row>
        <row r="114">
          <cell r="A114" t="str">
            <v>FR26320702</v>
          </cell>
          <cell r="B114" t="str">
            <v>CAT</v>
          </cell>
          <cell r="C114" t="str">
            <v>boitage</v>
          </cell>
          <cell r="D114">
            <v>3</v>
          </cell>
          <cell r="E114" t="str">
            <v>FR26.320.702</v>
          </cell>
          <cell r="F114" t="str">
            <v>REAR LAMP SPARE WHEEL L494 RH IAM MM *G*</v>
          </cell>
          <cell r="G114" t="str">
            <v>714026320702</v>
          </cell>
          <cell r="H114">
            <v>19010</v>
          </cell>
          <cell r="I114" t="str">
            <v>5 MM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 t="str">
            <v>FR26.329.502.A</v>
          </cell>
          <cell r="S114">
            <v>3</v>
          </cell>
        </row>
        <row r="115">
          <cell r="A115" t="str">
            <v>FR26320802</v>
          </cell>
          <cell r="B115" t="str">
            <v>CAT</v>
          </cell>
          <cell r="C115" t="str">
            <v>boitage</v>
          </cell>
          <cell r="D115">
            <v>3</v>
          </cell>
          <cell r="E115" t="str">
            <v>FR26.320.802</v>
          </cell>
          <cell r="F115" t="str">
            <v>REAR LAMP SPARE WHEEL L494 RH IAM MM *D*</v>
          </cell>
          <cell r="G115" t="str">
            <v>714026320802</v>
          </cell>
          <cell r="H115">
            <v>19010</v>
          </cell>
          <cell r="I115" t="str">
            <v>5 MM</v>
          </cell>
          <cell r="J115">
            <v>0</v>
          </cell>
          <cell r="K115">
            <v>0</v>
          </cell>
          <cell r="L115">
            <v>0</v>
          </cell>
          <cell r="M115">
            <v>24</v>
          </cell>
          <cell r="N115">
            <v>0</v>
          </cell>
          <cell r="O115">
            <v>0</v>
          </cell>
          <cell r="P115">
            <v>0</v>
          </cell>
          <cell r="Q115">
            <v>24</v>
          </cell>
          <cell r="R115" t="str">
            <v>FR26.329.402.A</v>
          </cell>
          <cell r="S115">
            <v>3</v>
          </cell>
        </row>
        <row r="116">
          <cell r="A116" t="str">
            <v>FR26400362</v>
          </cell>
          <cell r="B116" t="str">
            <v>CAT</v>
          </cell>
          <cell r="C116" t="str">
            <v>boitage</v>
          </cell>
          <cell r="D116" t="str">
            <v>02</v>
          </cell>
          <cell r="E116" t="str">
            <v>FR26.400.362</v>
          </cell>
          <cell r="F116" t="str">
            <v>FEU HONDA CHMSL OES</v>
          </cell>
          <cell r="G116" t="str">
            <v>FIN33700-TB9-G01FIN</v>
          </cell>
          <cell r="H116">
            <v>13077</v>
          </cell>
          <cell r="I116" t="str">
            <v>3 HONDA Périmé</v>
          </cell>
          <cell r="J116">
            <v>0</v>
          </cell>
          <cell r="K116">
            <v>0</v>
          </cell>
          <cell r="L116">
            <v>0</v>
          </cell>
          <cell r="M116">
            <v>54</v>
          </cell>
          <cell r="N116">
            <v>0</v>
          </cell>
          <cell r="O116">
            <v>0</v>
          </cell>
          <cell r="P116">
            <v>0</v>
          </cell>
          <cell r="Q116">
            <v>54</v>
          </cell>
          <cell r="R116" t="str">
            <v>FR26.409.302</v>
          </cell>
          <cell r="S116">
            <v>24</v>
          </cell>
        </row>
        <row r="117">
          <cell r="A117" t="str">
            <v>FR26400402</v>
          </cell>
          <cell r="B117" t="str">
            <v>CAT</v>
          </cell>
          <cell r="C117" t="str">
            <v>boitage</v>
          </cell>
          <cell r="D117" t="str">
            <v>02</v>
          </cell>
          <cell r="E117" t="str">
            <v>FR26.400.402</v>
          </cell>
          <cell r="F117" t="str">
            <v>TAIL REAR LAMP + BEZEL RH TV0 OES *D*</v>
          </cell>
          <cell r="G117" t="str">
            <v>FIN33510-TB9-G01FIN</v>
          </cell>
          <cell r="H117">
            <v>13077</v>
          </cell>
          <cell r="I117" t="str">
            <v>3 HONDA Périmé</v>
          </cell>
          <cell r="J117">
            <v>0</v>
          </cell>
          <cell r="K117">
            <v>0</v>
          </cell>
          <cell r="L117">
            <v>0</v>
          </cell>
          <cell r="M117">
            <v>20</v>
          </cell>
          <cell r="N117">
            <v>0</v>
          </cell>
          <cell r="O117">
            <v>0</v>
          </cell>
          <cell r="P117">
            <v>0</v>
          </cell>
          <cell r="Q117">
            <v>20</v>
          </cell>
          <cell r="R117" t="str">
            <v>FR26.409.402</v>
          </cell>
          <cell r="S117">
            <v>329</v>
          </cell>
        </row>
        <row r="118">
          <cell r="A118" t="str">
            <v>FR26400432</v>
          </cell>
          <cell r="B118" t="str">
            <v>CAT</v>
          </cell>
          <cell r="C118" t="str">
            <v>boitage</v>
          </cell>
          <cell r="D118" t="str">
            <v>02</v>
          </cell>
          <cell r="E118" t="str">
            <v>FR26.400.432</v>
          </cell>
          <cell r="F118" t="str">
            <v>FEU HONDA LID D OES</v>
          </cell>
          <cell r="G118" t="str">
            <v>FIN34155-TB9-G01FIN</v>
          </cell>
          <cell r="H118">
            <v>13077</v>
          </cell>
          <cell r="I118" t="str">
            <v>3 HONDA Périmé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 t="str">
            <v>FR26.409.432</v>
          </cell>
          <cell r="S118">
            <v>115</v>
          </cell>
        </row>
        <row r="119">
          <cell r="A119" t="str">
            <v>FR26400434</v>
          </cell>
          <cell r="B119" t="str">
            <v>CAT</v>
          </cell>
          <cell r="C119" t="str">
            <v>boitage</v>
          </cell>
          <cell r="D119" t="str">
            <v>02</v>
          </cell>
          <cell r="E119" t="str">
            <v>FR26.400.434</v>
          </cell>
          <cell r="F119" t="str">
            <v>FEU HONDA LID D OES</v>
          </cell>
          <cell r="G119" t="str">
            <v>FIN34155-TB9-E01FIN</v>
          </cell>
          <cell r="H119">
            <v>13077</v>
          </cell>
          <cell r="I119" t="str">
            <v>3 HONDA Périmé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 t="str">
            <v>FR26.409.432</v>
          </cell>
          <cell r="S119">
            <v>115</v>
          </cell>
        </row>
        <row r="120">
          <cell r="A120" t="str">
            <v>FR26400502</v>
          </cell>
          <cell r="B120" t="str">
            <v>CAT</v>
          </cell>
          <cell r="C120" t="str">
            <v>boitage</v>
          </cell>
          <cell r="D120" t="str">
            <v>02</v>
          </cell>
          <cell r="E120" t="str">
            <v>FR26.400.502</v>
          </cell>
          <cell r="F120" t="str">
            <v>TAIL REAR LAMP + BEZEL RH TV0 OES *G*</v>
          </cell>
          <cell r="G120" t="str">
            <v>FIN33560-TB9-G01FIN</v>
          </cell>
          <cell r="H120">
            <v>13077</v>
          </cell>
          <cell r="I120" t="str">
            <v>3 HONDA Périmé</v>
          </cell>
          <cell r="J120">
            <v>0</v>
          </cell>
          <cell r="K120">
            <v>0</v>
          </cell>
          <cell r="L120">
            <v>0</v>
          </cell>
          <cell r="M120">
            <v>60</v>
          </cell>
          <cell r="N120">
            <v>0</v>
          </cell>
          <cell r="O120">
            <v>0</v>
          </cell>
          <cell r="P120">
            <v>0</v>
          </cell>
          <cell r="Q120">
            <v>60</v>
          </cell>
          <cell r="R120" t="str">
            <v>FR26.409.502</v>
          </cell>
          <cell r="S120">
            <v>451</v>
          </cell>
        </row>
        <row r="121">
          <cell r="A121" t="str">
            <v>FR26400532</v>
          </cell>
          <cell r="B121" t="str">
            <v>CAT</v>
          </cell>
          <cell r="C121" t="str">
            <v>boitage</v>
          </cell>
          <cell r="D121" t="str">
            <v>02</v>
          </cell>
          <cell r="E121" t="str">
            <v>FR26.400.532</v>
          </cell>
          <cell r="F121" t="str">
            <v>FEU HONDA LID G OES</v>
          </cell>
          <cell r="G121" t="str">
            <v>FIN34150-TB9-G01FIN</v>
          </cell>
          <cell r="H121">
            <v>13077</v>
          </cell>
          <cell r="I121" t="str">
            <v>3 HONDA Périmé</v>
          </cell>
          <cell r="J121">
            <v>0</v>
          </cell>
          <cell r="K121">
            <v>0</v>
          </cell>
          <cell r="L121">
            <v>0</v>
          </cell>
          <cell r="M121">
            <v>30</v>
          </cell>
          <cell r="N121">
            <v>0</v>
          </cell>
          <cell r="O121">
            <v>0</v>
          </cell>
          <cell r="P121">
            <v>0</v>
          </cell>
          <cell r="Q121">
            <v>30</v>
          </cell>
          <cell r="R121" t="str">
            <v>FR26.409.532</v>
          </cell>
          <cell r="S121">
            <v>165</v>
          </cell>
        </row>
        <row r="122">
          <cell r="A122" t="str">
            <v>FR26400534</v>
          </cell>
          <cell r="B122" t="str">
            <v>CAT</v>
          </cell>
          <cell r="C122" t="str">
            <v>boitage</v>
          </cell>
          <cell r="D122" t="str">
            <v>02</v>
          </cell>
          <cell r="E122" t="str">
            <v>FR26.400.534</v>
          </cell>
          <cell r="F122" t="str">
            <v>FEU HONDA LID D OES</v>
          </cell>
          <cell r="G122" t="str">
            <v>FIN34150-TB9-E01FIN</v>
          </cell>
          <cell r="H122">
            <v>13077</v>
          </cell>
          <cell r="I122" t="str">
            <v>3 HONDA Périmé</v>
          </cell>
          <cell r="J122">
            <v>0</v>
          </cell>
          <cell r="K122">
            <v>0</v>
          </cell>
          <cell r="L122">
            <v>0</v>
          </cell>
          <cell r="M122">
            <v>30</v>
          </cell>
          <cell r="N122">
            <v>0</v>
          </cell>
          <cell r="O122">
            <v>0</v>
          </cell>
          <cell r="P122">
            <v>0</v>
          </cell>
          <cell r="Q122">
            <v>30</v>
          </cell>
          <cell r="R122" t="str">
            <v>FR26.409.432</v>
          </cell>
          <cell r="S122">
            <v>115</v>
          </cell>
        </row>
        <row r="123">
          <cell r="A123" t="str">
            <v>FR26460402</v>
          </cell>
          <cell r="B123" t="str">
            <v>CAT</v>
          </cell>
          <cell r="C123" t="str">
            <v>boitage</v>
          </cell>
          <cell r="D123" t="str">
            <v>02</v>
          </cell>
          <cell r="E123" t="str">
            <v>FR26.460.402</v>
          </cell>
          <cell r="F123" t="str">
            <v>FEU AR AILE LFD LOW OES RENAULT *D*</v>
          </cell>
          <cell r="G123" t="str">
            <v>265501563R</v>
          </cell>
          <cell r="H123">
            <v>10910</v>
          </cell>
          <cell r="I123" t="str">
            <v>2 RENAULT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 t="str">
            <v>FR26.469.402</v>
          </cell>
          <cell r="S123">
            <v>516</v>
          </cell>
        </row>
        <row r="124">
          <cell r="A124" t="str">
            <v>FR26460412</v>
          </cell>
          <cell r="B124" t="str">
            <v>CAT</v>
          </cell>
          <cell r="C124" t="str">
            <v>boitage</v>
          </cell>
          <cell r="D124" t="e">
            <v>#N/A</v>
          </cell>
          <cell r="E124" t="str">
            <v>FR26.460.412</v>
          </cell>
          <cell r="F124">
            <v>0</v>
          </cell>
          <cell r="G124" t="e">
            <v>#N/A</v>
          </cell>
          <cell r="H124" t="e">
            <v>#N/A</v>
          </cell>
          <cell r="I124" t="e">
            <v>#N/A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 t="str">
            <v>FR26.469.412</v>
          </cell>
          <cell r="S124">
            <v>0</v>
          </cell>
        </row>
        <row r="125">
          <cell r="A125" t="str">
            <v>FR26460432</v>
          </cell>
          <cell r="B125" t="str">
            <v>CAT</v>
          </cell>
          <cell r="C125" t="str">
            <v>boitage</v>
          </cell>
          <cell r="D125" t="str">
            <v>02</v>
          </cell>
          <cell r="E125" t="str">
            <v>FR26.460.432</v>
          </cell>
          <cell r="F125" t="str">
            <v>FEU COFFRE LFD LOW OES RENO FOG *D*</v>
          </cell>
          <cell r="G125" t="str">
            <v>265509676R</v>
          </cell>
          <cell r="H125">
            <v>10910</v>
          </cell>
          <cell r="I125" t="str">
            <v>2 RENAULT</v>
          </cell>
          <cell r="J125">
            <v>0</v>
          </cell>
          <cell r="K125">
            <v>0</v>
          </cell>
          <cell r="L125">
            <v>0</v>
          </cell>
          <cell r="M125">
            <v>80</v>
          </cell>
          <cell r="N125">
            <v>0</v>
          </cell>
          <cell r="O125">
            <v>0</v>
          </cell>
          <cell r="P125">
            <v>0</v>
          </cell>
          <cell r="Q125">
            <v>80</v>
          </cell>
          <cell r="R125" t="str">
            <v>FR26.469.432</v>
          </cell>
          <cell r="S125">
            <v>920</v>
          </cell>
        </row>
        <row r="126">
          <cell r="A126" t="str">
            <v>FR26460442</v>
          </cell>
          <cell r="B126" t="str">
            <v>CAT</v>
          </cell>
          <cell r="C126" t="str">
            <v>boitage</v>
          </cell>
          <cell r="D126" t="e">
            <v>#N/A</v>
          </cell>
          <cell r="E126" t="str">
            <v>FR26.460.442</v>
          </cell>
          <cell r="F126">
            <v>0</v>
          </cell>
          <cell r="G126" t="e">
            <v>#N/A</v>
          </cell>
          <cell r="H126" t="e">
            <v>#N/A</v>
          </cell>
          <cell r="I126" t="e">
            <v>#N/A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 t="str">
            <v>FR26.469.442</v>
          </cell>
          <cell r="S126">
            <v>0</v>
          </cell>
        </row>
        <row r="127">
          <cell r="A127" t="str">
            <v>FR26460502</v>
          </cell>
          <cell r="B127" t="str">
            <v>CAT</v>
          </cell>
          <cell r="C127" t="str">
            <v>boitage</v>
          </cell>
          <cell r="D127" t="str">
            <v>02</v>
          </cell>
          <cell r="E127" t="str">
            <v>FR26.460.502</v>
          </cell>
          <cell r="F127" t="str">
            <v>FEU AR AILE LFD LOW OES RENAULT *G*</v>
          </cell>
          <cell r="G127" t="str">
            <v>265552867R</v>
          </cell>
          <cell r="H127">
            <v>10910</v>
          </cell>
          <cell r="I127" t="str">
            <v>2 RENAULT</v>
          </cell>
          <cell r="J127">
            <v>0</v>
          </cell>
          <cell r="K127">
            <v>0</v>
          </cell>
          <cell r="L127">
            <v>0</v>
          </cell>
          <cell r="M127">
            <v>80</v>
          </cell>
          <cell r="N127">
            <v>0</v>
          </cell>
          <cell r="O127">
            <v>0</v>
          </cell>
          <cell r="P127">
            <v>0</v>
          </cell>
          <cell r="Q127">
            <v>80</v>
          </cell>
          <cell r="R127" t="str">
            <v>FR26.469.502</v>
          </cell>
          <cell r="S127">
            <v>356</v>
          </cell>
        </row>
        <row r="128">
          <cell r="A128" t="str">
            <v>FR26460512</v>
          </cell>
          <cell r="B128" t="str">
            <v>CAT</v>
          </cell>
          <cell r="C128" t="str">
            <v>boitage</v>
          </cell>
          <cell r="D128" t="e">
            <v>#N/A</v>
          </cell>
          <cell r="E128" t="str">
            <v>FR26.460.512</v>
          </cell>
          <cell r="F128">
            <v>0</v>
          </cell>
          <cell r="G128" t="e">
            <v>#N/A</v>
          </cell>
          <cell r="H128" t="e">
            <v>#N/A</v>
          </cell>
          <cell r="I128" t="e">
            <v>#N/A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 t="str">
            <v>FR26.469.512</v>
          </cell>
          <cell r="S128">
            <v>0</v>
          </cell>
        </row>
        <row r="129">
          <cell r="A129" t="str">
            <v>FR26460532</v>
          </cell>
          <cell r="B129" t="str">
            <v>CAT</v>
          </cell>
          <cell r="C129" t="str">
            <v>boitage</v>
          </cell>
          <cell r="D129" t="str">
            <v>02</v>
          </cell>
          <cell r="E129" t="str">
            <v>FR26.460.532</v>
          </cell>
          <cell r="F129" t="str">
            <v>FEU COFFRE LFD LOW OES RENO FOG *G*</v>
          </cell>
          <cell r="G129" t="str">
            <v>265552260R</v>
          </cell>
          <cell r="H129">
            <v>10910</v>
          </cell>
          <cell r="I129" t="str">
            <v>2 RENAULT</v>
          </cell>
          <cell r="J129">
            <v>0</v>
          </cell>
          <cell r="K129">
            <v>0</v>
          </cell>
          <cell r="L129">
            <v>0</v>
          </cell>
          <cell r="M129">
            <v>80</v>
          </cell>
          <cell r="N129">
            <v>0</v>
          </cell>
          <cell r="O129">
            <v>0</v>
          </cell>
          <cell r="P129">
            <v>0</v>
          </cell>
          <cell r="Q129">
            <v>80</v>
          </cell>
          <cell r="R129" t="str">
            <v>FR26.469.532</v>
          </cell>
          <cell r="S129">
            <v>179</v>
          </cell>
        </row>
        <row r="130">
          <cell r="A130" t="str">
            <v>FR26460542</v>
          </cell>
          <cell r="B130" t="str">
            <v>CAT</v>
          </cell>
          <cell r="C130" t="str">
            <v>boitage</v>
          </cell>
          <cell r="D130" t="e">
            <v>#N/A</v>
          </cell>
          <cell r="E130" t="str">
            <v>FR26.460.542</v>
          </cell>
          <cell r="F130">
            <v>0</v>
          </cell>
          <cell r="G130" t="e">
            <v>#N/A</v>
          </cell>
          <cell r="H130" t="e">
            <v>#N/A</v>
          </cell>
          <cell r="I130" t="e">
            <v>#N/A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 t="str">
            <v>FR26.469.542</v>
          </cell>
          <cell r="S130">
            <v>0</v>
          </cell>
        </row>
        <row r="131">
          <cell r="A131" t="str">
            <v>FR26460544</v>
          </cell>
          <cell r="B131" t="str">
            <v>CAT</v>
          </cell>
          <cell r="C131" t="str">
            <v>boitage</v>
          </cell>
          <cell r="D131" t="str">
            <v>02</v>
          </cell>
          <cell r="E131" t="str">
            <v>FR26.460.544</v>
          </cell>
          <cell r="F131" t="str">
            <v>FEU COFFRE LFD LOW OES RENO SS FOG *G*</v>
          </cell>
          <cell r="G131" t="str">
            <v>265555041R</v>
          </cell>
          <cell r="H131">
            <v>10910</v>
          </cell>
          <cell r="I131" t="str">
            <v>2 RENAULT</v>
          </cell>
          <cell r="J131">
            <v>0</v>
          </cell>
          <cell r="K131">
            <v>0</v>
          </cell>
          <cell r="L131">
            <v>0</v>
          </cell>
          <cell r="M131">
            <v>40</v>
          </cell>
          <cell r="N131">
            <v>0</v>
          </cell>
          <cell r="O131">
            <v>0</v>
          </cell>
          <cell r="P131">
            <v>0</v>
          </cell>
          <cell r="Q131">
            <v>40</v>
          </cell>
          <cell r="R131" t="str">
            <v>FR26.469.544</v>
          </cell>
          <cell r="S131">
            <v>200</v>
          </cell>
        </row>
        <row r="132">
          <cell r="A132" t="str">
            <v>FR26470402</v>
          </cell>
          <cell r="B132" t="str">
            <v>CAT</v>
          </cell>
          <cell r="C132" t="str">
            <v>boitage</v>
          </cell>
          <cell r="D132" t="str">
            <v>02</v>
          </cell>
          <cell r="E132" t="str">
            <v>FR26.470.402</v>
          </cell>
          <cell r="F132" t="str">
            <v>FEU AR AILE LFD HIGH OES RENAULT *D*</v>
          </cell>
          <cell r="G132" t="str">
            <v>265502736R</v>
          </cell>
          <cell r="H132">
            <v>10910</v>
          </cell>
          <cell r="I132" t="str">
            <v>2 RENAULT</v>
          </cell>
          <cell r="J132">
            <v>0</v>
          </cell>
          <cell r="K132">
            <v>0</v>
          </cell>
          <cell r="L132">
            <v>0</v>
          </cell>
          <cell r="M132">
            <v>40</v>
          </cell>
          <cell r="N132">
            <v>0</v>
          </cell>
          <cell r="O132">
            <v>0</v>
          </cell>
          <cell r="P132">
            <v>0</v>
          </cell>
          <cell r="Q132">
            <v>40</v>
          </cell>
          <cell r="R132" t="str">
            <v>FR26.479.402</v>
          </cell>
          <cell r="S132">
            <v>74</v>
          </cell>
        </row>
        <row r="133">
          <cell r="A133" t="str">
            <v>FR26470412</v>
          </cell>
          <cell r="B133" t="str">
            <v>CAT</v>
          </cell>
          <cell r="C133" t="str">
            <v>boitage</v>
          </cell>
          <cell r="D133" t="e">
            <v>#N/A</v>
          </cell>
          <cell r="E133" t="str">
            <v>FR26.470.412</v>
          </cell>
          <cell r="F133">
            <v>0</v>
          </cell>
          <cell r="G133" t="e">
            <v>#N/A</v>
          </cell>
          <cell r="H133" t="e">
            <v>#N/A</v>
          </cell>
          <cell r="I133" t="e">
            <v>#N/A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 t="str">
            <v>FR26.479.412</v>
          </cell>
          <cell r="S133">
            <v>0</v>
          </cell>
        </row>
        <row r="134">
          <cell r="A134" t="str">
            <v>FR26470432</v>
          </cell>
          <cell r="B134" t="str">
            <v>CAT</v>
          </cell>
          <cell r="C134" t="str">
            <v>boitage</v>
          </cell>
          <cell r="D134" t="str">
            <v>02</v>
          </cell>
          <cell r="E134" t="str">
            <v>FR26.470.432</v>
          </cell>
          <cell r="F134" t="str">
            <v>FEU COFFRE LFD HIGH OES RENO FOG *D*</v>
          </cell>
          <cell r="G134" t="str">
            <v>265504406R</v>
          </cell>
          <cell r="H134">
            <v>10910</v>
          </cell>
          <cell r="I134" t="str">
            <v>2 RENAULT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 t="str">
            <v>FR26.479.432</v>
          </cell>
          <cell r="S134">
            <v>55</v>
          </cell>
        </row>
        <row r="135">
          <cell r="A135" t="str">
            <v>FR26470442</v>
          </cell>
          <cell r="B135" t="str">
            <v>CAT</v>
          </cell>
          <cell r="C135" t="str">
            <v>boitage</v>
          </cell>
          <cell r="D135" t="e">
            <v>#N/A</v>
          </cell>
          <cell r="E135" t="str">
            <v>FR26.470.442</v>
          </cell>
          <cell r="F135">
            <v>0</v>
          </cell>
          <cell r="G135" t="e">
            <v>#N/A</v>
          </cell>
          <cell r="H135" t="e">
            <v>#N/A</v>
          </cell>
          <cell r="I135" t="e">
            <v>#N/A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 t="str">
            <v>FR26.479.442</v>
          </cell>
          <cell r="S135">
            <v>0</v>
          </cell>
        </row>
        <row r="136">
          <cell r="A136" t="str">
            <v>FR26470502</v>
          </cell>
          <cell r="B136" t="str">
            <v>CAT</v>
          </cell>
          <cell r="C136" t="str">
            <v>boitage</v>
          </cell>
          <cell r="D136" t="str">
            <v>02</v>
          </cell>
          <cell r="E136" t="str">
            <v>FR26.470.502</v>
          </cell>
          <cell r="F136" t="str">
            <v>FEU AR AILE LFD HIGH OES RENAULT *G*</v>
          </cell>
          <cell r="G136" t="str">
            <v>265559888R</v>
          </cell>
          <cell r="H136">
            <v>10910</v>
          </cell>
          <cell r="I136" t="str">
            <v>2 RENAULT</v>
          </cell>
          <cell r="J136">
            <v>0</v>
          </cell>
          <cell r="K136">
            <v>0</v>
          </cell>
          <cell r="L136">
            <v>40</v>
          </cell>
          <cell r="M136">
            <v>40</v>
          </cell>
          <cell r="N136">
            <v>0</v>
          </cell>
          <cell r="O136">
            <v>0</v>
          </cell>
          <cell r="P136">
            <v>0</v>
          </cell>
          <cell r="Q136">
            <v>80</v>
          </cell>
          <cell r="R136" t="str">
            <v>FR26.479.502</v>
          </cell>
          <cell r="S136">
            <v>362</v>
          </cell>
        </row>
        <row r="137">
          <cell r="A137" t="str">
            <v>FR26470512</v>
          </cell>
          <cell r="B137" t="str">
            <v>CAT</v>
          </cell>
          <cell r="C137" t="str">
            <v>boitage</v>
          </cell>
          <cell r="D137" t="e">
            <v>#N/A</v>
          </cell>
          <cell r="E137" t="str">
            <v>FR26.470.512</v>
          </cell>
          <cell r="F137">
            <v>0</v>
          </cell>
          <cell r="G137" t="e">
            <v>#N/A</v>
          </cell>
          <cell r="H137" t="e">
            <v>#N/A</v>
          </cell>
          <cell r="I137" t="e">
            <v>#N/A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 t="str">
            <v>FR26.479.512</v>
          </cell>
          <cell r="S137">
            <v>0</v>
          </cell>
        </row>
        <row r="138">
          <cell r="A138" t="str">
            <v>FR26470532</v>
          </cell>
          <cell r="B138" t="str">
            <v>CAT</v>
          </cell>
          <cell r="C138" t="str">
            <v>boitage</v>
          </cell>
          <cell r="D138" t="str">
            <v>02</v>
          </cell>
          <cell r="E138" t="str">
            <v>FR26.470.532</v>
          </cell>
          <cell r="F138" t="str">
            <v>FEU COFFRE LFD HIGH OES RENO FOG *G*</v>
          </cell>
          <cell r="G138" t="str">
            <v>265555331R</v>
          </cell>
          <cell r="H138">
            <v>10910</v>
          </cell>
          <cell r="I138" t="str">
            <v>2 RENAULT</v>
          </cell>
          <cell r="J138">
            <v>0</v>
          </cell>
          <cell r="K138">
            <v>0</v>
          </cell>
          <cell r="L138">
            <v>40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40</v>
          </cell>
          <cell r="R138" t="str">
            <v>FR26.479.532</v>
          </cell>
          <cell r="S138">
            <v>28</v>
          </cell>
        </row>
        <row r="139">
          <cell r="A139" t="str">
            <v>FR26470542</v>
          </cell>
          <cell r="B139" t="str">
            <v>CAT</v>
          </cell>
          <cell r="C139" t="str">
            <v>boitage</v>
          </cell>
          <cell r="D139" t="e">
            <v>#N/A</v>
          </cell>
          <cell r="E139" t="str">
            <v>FR26.470.542</v>
          </cell>
          <cell r="F139">
            <v>0</v>
          </cell>
          <cell r="G139" t="e">
            <v>#N/A</v>
          </cell>
          <cell r="H139" t="e">
            <v>#N/A</v>
          </cell>
          <cell r="I139" t="e">
            <v>#N/A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 t="str">
            <v>FR26.479.542</v>
          </cell>
          <cell r="S139">
            <v>0</v>
          </cell>
        </row>
        <row r="140">
          <cell r="A140" t="str">
            <v>FR26470544</v>
          </cell>
          <cell r="B140" t="str">
            <v>CAT</v>
          </cell>
          <cell r="C140" t="str">
            <v>boitage</v>
          </cell>
          <cell r="D140" t="str">
            <v>02</v>
          </cell>
          <cell r="E140" t="str">
            <v>FR26.470.544</v>
          </cell>
          <cell r="F140" t="str">
            <v>FEU COFFRE LFD HIGH OES RENO SS FOG *G*</v>
          </cell>
          <cell r="G140" t="str">
            <v>265556512R</v>
          </cell>
          <cell r="H140">
            <v>10910</v>
          </cell>
          <cell r="I140" t="str">
            <v>2 RENAULT</v>
          </cell>
          <cell r="J140">
            <v>0</v>
          </cell>
          <cell r="K140">
            <v>0</v>
          </cell>
          <cell r="L140">
            <v>0</v>
          </cell>
          <cell r="M140">
            <v>40</v>
          </cell>
          <cell r="N140">
            <v>0</v>
          </cell>
          <cell r="O140">
            <v>0</v>
          </cell>
          <cell r="P140">
            <v>0</v>
          </cell>
          <cell r="Q140">
            <v>40</v>
          </cell>
          <cell r="R140" t="str">
            <v>FR26.479.544</v>
          </cell>
          <cell r="S140">
            <v>59</v>
          </cell>
        </row>
        <row r="141">
          <cell r="A141" t="str">
            <v>FR26480402</v>
          </cell>
          <cell r="B141" t="str">
            <v>CAT</v>
          </cell>
          <cell r="C141" t="str">
            <v>boitage</v>
          </cell>
          <cell r="D141" t="str">
            <v>02</v>
          </cell>
          <cell r="E141" t="str">
            <v>FR26.480.402</v>
          </cell>
          <cell r="F141" t="str">
            <v>FEU AR AILE KFD OES RENAULT *D*</v>
          </cell>
          <cell r="G141" t="str">
            <v>265502040R</v>
          </cell>
          <cell r="H141">
            <v>10910</v>
          </cell>
          <cell r="I141" t="str">
            <v>2 RENAULT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 t="str">
            <v>FR26.489.402</v>
          </cell>
          <cell r="S141">
            <v>47</v>
          </cell>
        </row>
        <row r="142">
          <cell r="A142" t="str">
            <v>FR26480432</v>
          </cell>
          <cell r="B142" t="str">
            <v>CAT</v>
          </cell>
          <cell r="C142" t="str">
            <v>boitage</v>
          </cell>
          <cell r="D142" t="str">
            <v>02</v>
          </cell>
          <cell r="E142" t="str">
            <v>FR26.480.432</v>
          </cell>
          <cell r="F142" t="str">
            <v>FEU COFFRE KFD OES RENAULT FOG *G*</v>
          </cell>
          <cell r="G142" t="str">
            <v>265505075R</v>
          </cell>
          <cell r="H142">
            <v>10910</v>
          </cell>
          <cell r="I142" t="str">
            <v>2 RENAULT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 t="str">
            <v>FR26.489.432</v>
          </cell>
          <cell r="S142">
            <v>143</v>
          </cell>
        </row>
        <row r="143">
          <cell r="A143" t="str">
            <v>FR26480502</v>
          </cell>
          <cell r="B143" t="str">
            <v>CAT</v>
          </cell>
          <cell r="C143" t="str">
            <v>boitage</v>
          </cell>
          <cell r="D143" t="str">
            <v>02</v>
          </cell>
          <cell r="E143" t="str">
            <v>FR26.480.502</v>
          </cell>
          <cell r="F143" t="str">
            <v>FEU AR AILE KFD OES RENAULT *G*</v>
          </cell>
          <cell r="G143" t="str">
            <v>265550929R</v>
          </cell>
          <cell r="H143">
            <v>10910</v>
          </cell>
          <cell r="I143" t="str">
            <v>2 RENAULT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 t="str">
            <v>FR26.489.502</v>
          </cell>
          <cell r="S143">
            <v>293</v>
          </cell>
        </row>
        <row r="144">
          <cell r="A144" t="str">
            <v>FR26480532</v>
          </cell>
          <cell r="B144" t="str">
            <v>CAT</v>
          </cell>
          <cell r="C144" t="str">
            <v>boitage</v>
          </cell>
          <cell r="D144" t="str">
            <v>02</v>
          </cell>
          <cell r="E144" t="str">
            <v>FR26.480.532</v>
          </cell>
          <cell r="F144" t="str">
            <v>FEU COFFRE KFD OES RENAULT FOG *G*</v>
          </cell>
          <cell r="G144" t="str">
            <v>265559260R</v>
          </cell>
          <cell r="H144">
            <v>10910</v>
          </cell>
          <cell r="I144" t="str">
            <v>2 RENAULT</v>
          </cell>
          <cell r="J144">
            <v>0</v>
          </cell>
          <cell r="K144">
            <v>0</v>
          </cell>
          <cell r="L144">
            <v>0</v>
          </cell>
          <cell r="M144">
            <v>40</v>
          </cell>
          <cell r="N144">
            <v>0</v>
          </cell>
          <cell r="O144">
            <v>0</v>
          </cell>
          <cell r="P144">
            <v>0</v>
          </cell>
          <cell r="Q144">
            <v>40</v>
          </cell>
          <cell r="R144" t="str">
            <v>FR26.489.532</v>
          </cell>
          <cell r="S144">
            <v>110</v>
          </cell>
        </row>
        <row r="145">
          <cell r="A145" t="str">
            <v>FR26750701</v>
          </cell>
          <cell r="B145" t="str">
            <v>CAT</v>
          </cell>
          <cell r="C145" t="str">
            <v>boitage</v>
          </cell>
          <cell r="D145" t="str">
            <v>03</v>
          </cell>
          <cell r="E145" t="str">
            <v>FR26.750.701</v>
          </cell>
          <cell r="F145" t="str">
            <v>FEU AR SANS PL ZAFIRA 3373 IAM MM *G*</v>
          </cell>
          <cell r="G145" t="str">
            <v>714021721701</v>
          </cell>
          <cell r="H145">
            <v>19010</v>
          </cell>
          <cell r="I145" t="str">
            <v>5 MM</v>
          </cell>
          <cell r="J145">
            <v>0</v>
          </cell>
          <cell r="K145">
            <v>0</v>
          </cell>
          <cell r="L145">
            <v>0</v>
          </cell>
          <cell r="M145">
            <v>60</v>
          </cell>
          <cell r="N145">
            <v>0</v>
          </cell>
          <cell r="O145">
            <v>0</v>
          </cell>
          <cell r="P145">
            <v>0</v>
          </cell>
          <cell r="Q145">
            <v>60</v>
          </cell>
          <cell r="R145" t="str">
            <v>FR26.759.501</v>
          </cell>
          <cell r="S145">
            <v>53</v>
          </cell>
        </row>
        <row r="146">
          <cell r="A146" t="str">
            <v>FR26750702</v>
          </cell>
          <cell r="B146" t="str">
            <v>CAT</v>
          </cell>
          <cell r="C146" t="str">
            <v>boitage</v>
          </cell>
          <cell r="D146" t="str">
            <v>03</v>
          </cell>
          <cell r="E146" t="str">
            <v>FR26.750.702</v>
          </cell>
          <cell r="F146" t="str">
            <v>FEU AR COMPLET ZAFIRA 3373 IAM MM *G*</v>
          </cell>
          <cell r="G146" t="str">
            <v>714021720703</v>
          </cell>
          <cell r="H146">
            <v>19010</v>
          </cell>
          <cell r="I146" t="str">
            <v>5 MM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 t="str">
            <v>FR26.759.502</v>
          </cell>
          <cell r="S146">
            <v>0</v>
          </cell>
        </row>
        <row r="147">
          <cell r="A147" t="str">
            <v>FR26750801</v>
          </cell>
          <cell r="B147" t="str">
            <v>CAT</v>
          </cell>
          <cell r="C147" t="str">
            <v>boitage</v>
          </cell>
          <cell r="D147" t="str">
            <v>03</v>
          </cell>
          <cell r="E147" t="str">
            <v>FR26.750.801</v>
          </cell>
          <cell r="F147" t="str">
            <v>FEU AR SANS PL ZAFIRA 3373 IAM MM *D*</v>
          </cell>
          <cell r="G147" t="str">
            <v>714021721801</v>
          </cell>
          <cell r="H147">
            <v>19010</v>
          </cell>
          <cell r="I147" t="str">
            <v>5 MM</v>
          </cell>
          <cell r="J147">
            <v>0</v>
          </cell>
          <cell r="K147">
            <v>0</v>
          </cell>
          <cell r="L147">
            <v>0</v>
          </cell>
          <cell r="M147">
            <v>80</v>
          </cell>
          <cell r="N147">
            <v>0</v>
          </cell>
          <cell r="O147">
            <v>0</v>
          </cell>
          <cell r="P147">
            <v>0</v>
          </cell>
          <cell r="Q147">
            <v>80</v>
          </cell>
          <cell r="R147" t="str">
            <v>FR26.759.401</v>
          </cell>
          <cell r="S147">
            <v>202</v>
          </cell>
        </row>
        <row r="148">
          <cell r="A148" t="str">
            <v>FR26750802</v>
          </cell>
          <cell r="B148" t="str">
            <v>CAT</v>
          </cell>
          <cell r="C148" t="str">
            <v>boitage</v>
          </cell>
          <cell r="D148" t="str">
            <v>03</v>
          </cell>
          <cell r="E148" t="str">
            <v>FR26.750.802</v>
          </cell>
          <cell r="F148" t="str">
            <v>FEU AR COMPLET ZAFIRA 3373 IAM MM *D*</v>
          </cell>
          <cell r="G148" t="str">
            <v>714021720803</v>
          </cell>
          <cell r="H148">
            <v>19010</v>
          </cell>
          <cell r="I148" t="str">
            <v>5 MM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 t="str">
            <v>FR26.759.504</v>
          </cell>
          <cell r="S148">
            <v>0</v>
          </cell>
        </row>
        <row r="149">
          <cell r="A149" t="str">
            <v>FR26750501</v>
          </cell>
          <cell r="B149" t="str">
            <v>CAT</v>
          </cell>
          <cell r="C149" t="str">
            <v>boitage</v>
          </cell>
          <cell r="D149">
            <v>0</v>
          </cell>
          <cell r="E149" t="str">
            <v>FR26.750.501</v>
          </cell>
          <cell r="F149" t="str">
            <v>FEU AR SANS PL ZAFIRA 3373 OES OPEL *G*</v>
          </cell>
          <cell r="G149" t="str">
            <v>95512599</v>
          </cell>
          <cell r="H149">
            <v>12970</v>
          </cell>
          <cell r="I149" t="str">
            <v>OPEL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 t="str">
            <v>FR26.759.501</v>
          </cell>
          <cell r="S149">
            <v>53</v>
          </cell>
        </row>
        <row r="150">
          <cell r="A150" t="str">
            <v>FR26750401</v>
          </cell>
          <cell r="B150" t="str">
            <v>CAT</v>
          </cell>
          <cell r="C150" t="str">
            <v>boitage</v>
          </cell>
          <cell r="D150">
            <v>0</v>
          </cell>
          <cell r="E150" t="str">
            <v>FR26.750.401</v>
          </cell>
          <cell r="F150" t="str">
            <v>FEU AR SANS PL ZAFIRA 3373 OES OPEL *D*</v>
          </cell>
          <cell r="G150" t="str">
            <v>95512600</v>
          </cell>
          <cell r="H150">
            <v>12968</v>
          </cell>
          <cell r="I150" t="str">
            <v>OPEL</v>
          </cell>
          <cell r="J150">
            <v>0</v>
          </cell>
          <cell r="K150">
            <v>0</v>
          </cell>
          <cell r="L150">
            <v>60</v>
          </cell>
          <cell r="M150">
            <v>324</v>
          </cell>
          <cell r="N150">
            <v>0</v>
          </cell>
          <cell r="O150">
            <v>0</v>
          </cell>
          <cell r="P150">
            <v>0</v>
          </cell>
          <cell r="Q150">
            <v>384</v>
          </cell>
          <cell r="R150" t="str">
            <v>FR26.759.401</v>
          </cell>
          <cell r="S150">
            <v>202</v>
          </cell>
        </row>
        <row r="151">
          <cell r="A151" t="str">
            <v>FR26450502</v>
          </cell>
          <cell r="B151" t="str">
            <v>CAT</v>
          </cell>
          <cell r="C151" t="str">
            <v>boitage</v>
          </cell>
          <cell r="D151">
            <v>0</v>
          </cell>
          <cell r="E151" t="str">
            <v>FR26.450.502</v>
          </cell>
          <cell r="F151" t="str">
            <v>TAIL REAR LAMP LH TV0X (AILE) OES *G*</v>
          </cell>
          <cell r="G151" t="str">
            <v>33550-TV0-E21</v>
          </cell>
          <cell r="H151">
            <v>13127</v>
          </cell>
          <cell r="I151" t="str">
            <v>3 HONDA</v>
          </cell>
          <cell r="J151">
            <v>0</v>
          </cell>
          <cell r="K151">
            <v>0</v>
          </cell>
          <cell r="L151">
            <v>0</v>
          </cell>
          <cell r="M151">
            <v>20</v>
          </cell>
          <cell r="N151">
            <v>0</v>
          </cell>
          <cell r="O151">
            <v>0</v>
          </cell>
          <cell r="P151">
            <v>0</v>
          </cell>
          <cell r="Q151">
            <v>20</v>
          </cell>
          <cell r="R151" t="str">
            <v>FR26.459.502</v>
          </cell>
          <cell r="S151">
            <v>98</v>
          </cell>
        </row>
        <row r="152">
          <cell r="A152" t="str">
            <v>FR26450402</v>
          </cell>
          <cell r="B152" t="str">
            <v>CAT</v>
          </cell>
          <cell r="C152" t="str">
            <v>boitage</v>
          </cell>
          <cell r="D152">
            <v>0</v>
          </cell>
          <cell r="E152" t="str">
            <v>FR26.450.402</v>
          </cell>
          <cell r="F152" t="str">
            <v>TAIL REAR LAMP LH TV0X (AILE) OES *D*</v>
          </cell>
          <cell r="G152" t="str">
            <v>33500-TV0-E21</v>
          </cell>
          <cell r="H152">
            <v>13127</v>
          </cell>
          <cell r="I152" t="str">
            <v>3 HONDA</v>
          </cell>
          <cell r="J152">
            <v>0</v>
          </cell>
          <cell r="K152">
            <v>0</v>
          </cell>
          <cell r="L152">
            <v>0</v>
          </cell>
          <cell r="M152">
            <v>60</v>
          </cell>
          <cell r="N152">
            <v>0</v>
          </cell>
          <cell r="O152">
            <v>0</v>
          </cell>
          <cell r="P152">
            <v>0</v>
          </cell>
          <cell r="Q152">
            <v>60</v>
          </cell>
          <cell r="R152" t="str">
            <v>FR26.459.402</v>
          </cell>
          <cell r="S152">
            <v>220</v>
          </cell>
        </row>
        <row r="153">
          <cell r="A153" t="str">
            <v>FR26450532</v>
          </cell>
          <cell r="B153" t="str">
            <v>CAT</v>
          </cell>
          <cell r="C153" t="str">
            <v>boitage</v>
          </cell>
          <cell r="D153">
            <v>0</v>
          </cell>
          <cell r="E153" t="str">
            <v>FR26.450.532</v>
          </cell>
          <cell r="F153" t="str">
            <v>LID REAR LAMP LH TV0X (COFFRE) OES *G*</v>
          </cell>
          <cell r="G153" t="str">
            <v>34155-TV0-E21</v>
          </cell>
          <cell r="H153">
            <v>13127</v>
          </cell>
          <cell r="I153" t="str">
            <v>3 HONDA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80</v>
          </cell>
          <cell r="O153">
            <v>0</v>
          </cell>
          <cell r="P153">
            <v>0</v>
          </cell>
          <cell r="Q153">
            <v>80</v>
          </cell>
          <cell r="R153" t="str">
            <v>FR26.459.532</v>
          </cell>
          <cell r="S153">
            <v>180</v>
          </cell>
        </row>
        <row r="154">
          <cell r="A154" t="str">
            <v>FR26450432</v>
          </cell>
          <cell r="B154" t="str">
            <v>CAT</v>
          </cell>
          <cell r="C154" t="str">
            <v>boitage</v>
          </cell>
          <cell r="D154">
            <v>0</v>
          </cell>
          <cell r="E154" t="str">
            <v>FR26.450.432</v>
          </cell>
          <cell r="F154" t="str">
            <v>LID REAR LAMP LH TV0X (COFFRE) OES *D*</v>
          </cell>
          <cell r="G154" t="str">
            <v>34150-TV0-E21</v>
          </cell>
          <cell r="H154">
            <v>13127</v>
          </cell>
          <cell r="I154" t="str">
            <v>3 HONDA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100</v>
          </cell>
          <cell r="O154">
            <v>0</v>
          </cell>
          <cell r="P154">
            <v>0</v>
          </cell>
          <cell r="Q154">
            <v>100</v>
          </cell>
          <cell r="R154" t="str">
            <v>FR26.459.432</v>
          </cell>
          <cell r="S154">
            <v>427</v>
          </cell>
        </row>
        <row r="155">
          <cell r="A155" t="str">
            <v>FR26540402</v>
          </cell>
          <cell r="B155">
            <v>0</v>
          </cell>
          <cell r="C155" t="str">
            <v>boitage</v>
          </cell>
          <cell r="D155">
            <v>0</v>
          </cell>
          <cell r="E155" t="str">
            <v>FR26.540.402</v>
          </cell>
          <cell r="F155" t="str">
            <v>FEU AR VOLET B787 EDG MDV OES PSA</v>
          </cell>
          <cell r="G155" t="e">
            <v>#N/A</v>
          </cell>
          <cell r="H155" t="e">
            <v>#N/A</v>
          </cell>
          <cell r="I155" t="e">
            <v>#N/A</v>
          </cell>
          <cell r="J155">
            <v>0</v>
          </cell>
          <cell r="K155">
            <v>0</v>
          </cell>
          <cell r="L155">
            <v>0</v>
          </cell>
          <cell r="M155">
            <v>32</v>
          </cell>
          <cell r="N155">
            <v>0</v>
          </cell>
          <cell r="O155">
            <v>0</v>
          </cell>
          <cell r="P155">
            <v>0</v>
          </cell>
          <cell r="Q155">
            <v>32</v>
          </cell>
          <cell r="R155" t="str">
            <v>FR26.549.402</v>
          </cell>
          <cell r="S155">
            <v>4</v>
          </cell>
        </row>
        <row r="156">
          <cell r="A156" t="str">
            <v>FR26540502</v>
          </cell>
          <cell r="B156">
            <v>0</v>
          </cell>
          <cell r="C156" t="str">
            <v>boitage</v>
          </cell>
          <cell r="D156">
            <v>0</v>
          </cell>
          <cell r="E156" t="str">
            <v>FR26.540.502</v>
          </cell>
          <cell r="F156" t="str">
            <v>FEU AR VOLET B787 EDG MDV OES PSA</v>
          </cell>
          <cell r="G156" t="e">
            <v>#N/A</v>
          </cell>
          <cell r="H156" t="e">
            <v>#N/A</v>
          </cell>
          <cell r="I156" t="e">
            <v>#N/A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 t="str">
            <v>FR26.549.502</v>
          </cell>
          <cell r="S156">
            <v>21</v>
          </cell>
        </row>
        <row r="157">
          <cell r="A157" t="str">
            <v>FR26700402</v>
          </cell>
          <cell r="B157">
            <v>0</v>
          </cell>
          <cell r="C157" t="str">
            <v>boitage</v>
          </cell>
          <cell r="D157">
            <v>0</v>
          </cell>
          <cell r="E157" t="str">
            <v>FR26.700.402</v>
          </cell>
          <cell r="F157" t="str">
            <v>FEU AR AILE KFB OES RENAULT D</v>
          </cell>
          <cell r="G157" t="str">
            <v>265501150R</v>
          </cell>
          <cell r="H157">
            <v>10910</v>
          </cell>
          <cell r="I157" t="str">
            <v>2 RENAULT</v>
          </cell>
          <cell r="J157">
            <v>0</v>
          </cell>
          <cell r="K157">
            <v>0</v>
          </cell>
          <cell r="L157">
            <v>0</v>
          </cell>
          <cell r="M157">
            <v>160</v>
          </cell>
          <cell r="N157">
            <v>0</v>
          </cell>
          <cell r="O157">
            <v>0</v>
          </cell>
          <cell r="P157">
            <v>0</v>
          </cell>
          <cell r="Q157">
            <v>160</v>
          </cell>
          <cell r="R157" t="str">
            <v>FR26.709.402</v>
          </cell>
          <cell r="S157">
            <v>155</v>
          </cell>
        </row>
        <row r="158">
          <cell r="A158" t="str">
            <v>FR26700502</v>
          </cell>
          <cell r="B158">
            <v>0</v>
          </cell>
          <cell r="C158" t="str">
            <v>boitage</v>
          </cell>
          <cell r="D158">
            <v>0</v>
          </cell>
          <cell r="E158" t="str">
            <v>FR26.700.502</v>
          </cell>
          <cell r="F158" t="str">
            <v>FEU AR AILE KFB OES RENAULT G</v>
          </cell>
          <cell r="G158" t="str">
            <v>265554874R</v>
          </cell>
          <cell r="H158">
            <v>10910</v>
          </cell>
          <cell r="I158" t="str">
            <v>2 RENAULT</v>
          </cell>
          <cell r="J158">
            <v>0</v>
          </cell>
          <cell r="K158">
            <v>0</v>
          </cell>
          <cell r="L158">
            <v>0</v>
          </cell>
          <cell r="M158">
            <v>120</v>
          </cell>
          <cell r="N158">
            <v>0</v>
          </cell>
          <cell r="O158">
            <v>0</v>
          </cell>
          <cell r="P158">
            <v>0</v>
          </cell>
          <cell r="Q158">
            <v>120</v>
          </cell>
          <cell r="R158" t="str">
            <v>FR26.709.502</v>
          </cell>
          <cell r="S158">
            <v>128</v>
          </cell>
        </row>
        <row r="159">
          <cell r="A159" t="str">
            <v>FR26700432</v>
          </cell>
          <cell r="B159">
            <v>0</v>
          </cell>
          <cell r="C159" t="str">
            <v>boitage</v>
          </cell>
          <cell r="D159">
            <v>0</v>
          </cell>
          <cell r="E159" t="str">
            <v>FR26.700.432</v>
          </cell>
          <cell r="F159" t="str">
            <v>FEU COFFRE KFB OES RENAULT D</v>
          </cell>
          <cell r="G159" t="str">
            <v>265507555R</v>
          </cell>
          <cell r="H159">
            <v>10910</v>
          </cell>
          <cell r="I159" t="str">
            <v>2 RENAULT</v>
          </cell>
          <cell r="J159">
            <v>0</v>
          </cell>
          <cell r="K159">
            <v>0</v>
          </cell>
          <cell r="L159">
            <v>0</v>
          </cell>
          <cell r="M159">
            <v>80</v>
          </cell>
          <cell r="N159">
            <v>0</v>
          </cell>
          <cell r="O159">
            <v>0</v>
          </cell>
          <cell r="P159">
            <v>0</v>
          </cell>
          <cell r="Q159">
            <v>80</v>
          </cell>
          <cell r="R159" t="str">
            <v>FR26.709.432</v>
          </cell>
          <cell r="S159">
            <v>153</v>
          </cell>
        </row>
        <row r="160">
          <cell r="A160" t="str">
            <v>FR26700532</v>
          </cell>
          <cell r="B160">
            <v>0</v>
          </cell>
          <cell r="C160" t="str">
            <v>boitage</v>
          </cell>
          <cell r="D160">
            <v>0</v>
          </cell>
          <cell r="E160" t="str">
            <v>FR26.700.532</v>
          </cell>
          <cell r="F160" t="str">
            <v>FEU COFFRE KFB OES RENAULT G</v>
          </cell>
          <cell r="G160" t="str">
            <v>265554693R</v>
          </cell>
          <cell r="H160">
            <v>10910</v>
          </cell>
          <cell r="I160" t="str">
            <v>2 RENAULT</v>
          </cell>
          <cell r="J160">
            <v>0</v>
          </cell>
          <cell r="K160">
            <v>0</v>
          </cell>
          <cell r="L160">
            <v>0</v>
          </cell>
          <cell r="M160">
            <v>80</v>
          </cell>
          <cell r="N160">
            <v>0</v>
          </cell>
          <cell r="O160">
            <v>0</v>
          </cell>
          <cell r="P160">
            <v>0</v>
          </cell>
          <cell r="Q160">
            <v>80</v>
          </cell>
          <cell r="R160" t="str">
            <v>FR26.709.532</v>
          </cell>
          <cell r="S160">
            <v>134</v>
          </cell>
        </row>
        <row r="161">
          <cell r="A161" t="str">
            <v>FR25610403</v>
          </cell>
          <cell r="B161" t="str">
            <v>CAT</v>
          </cell>
          <cell r="C161" t="str">
            <v>D22</v>
          </cell>
          <cell r="D161" t="str">
            <v>02</v>
          </cell>
          <cell r="E161" t="str">
            <v>FR25.610.403</v>
          </cell>
          <cell r="F161" t="str">
            <v>D22 AILE PIECE DE RECHANGE</v>
          </cell>
          <cell r="G161" t="str">
            <v>6351T3</v>
          </cell>
          <cell r="H161">
            <v>11713</v>
          </cell>
          <cell r="I161" t="str">
            <v>1 PEUGEOT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</row>
        <row r="162">
          <cell r="A162" t="str">
            <v>FR25610503</v>
          </cell>
          <cell r="B162" t="str">
            <v>CAT</v>
          </cell>
          <cell r="C162" t="str">
            <v>D22</v>
          </cell>
          <cell r="D162" t="str">
            <v>02</v>
          </cell>
          <cell r="E162" t="str">
            <v>FR25.610.503</v>
          </cell>
          <cell r="F162" t="str">
            <v>D22 AILE PIECE RECHANGE GAUCHE</v>
          </cell>
          <cell r="G162" t="str">
            <v>6350T3</v>
          </cell>
          <cell r="H162">
            <v>11713</v>
          </cell>
          <cell r="I162" t="str">
            <v>1 PEUGEOT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</row>
        <row r="163">
          <cell r="A163" t="str">
            <v>FR25610702</v>
          </cell>
          <cell r="B163" t="str">
            <v>CAT</v>
          </cell>
          <cell r="C163" t="str">
            <v>D22</v>
          </cell>
          <cell r="D163" t="str">
            <v>03</v>
          </cell>
          <cell r="E163" t="str">
            <v>FR25.610.702</v>
          </cell>
          <cell r="F163" t="str">
            <v>FEU AR AILE D22 PH1 G</v>
          </cell>
          <cell r="G163" t="str">
            <v>714025610704</v>
          </cell>
          <cell r="H163">
            <v>19010</v>
          </cell>
          <cell r="I163" t="str">
            <v>5 MM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</row>
        <row r="164">
          <cell r="A164" t="str">
            <v>FR25610802</v>
          </cell>
          <cell r="B164" t="str">
            <v>CAT</v>
          </cell>
          <cell r="C164" t="str">
            <v>D22</v>
          </cell>
          <cell r="D164" t="str">
            <v>03</v>
          </cell>
          <cell r="E164" t="str">
            <v>FR25.610.802</v>
          </cell>
          <cell r="F164" t="str">
            <v>FEU AR AILE D22 PH1 D</v>
          </cell>
          <cell r="G164" t="str">
            <v>714025610804</v>
          </cell>
          <cell r="H164">
            <v>19010</v>
          </cell>
          <cell r="I164" t="str">
            <v>5 MM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</row>
        <row r="165">
          <cell r="A165" t="str">
            <v>FR26090402</v>
          </cell>
          <cell r="B165" t="str">
            <v>CAT</v>
          </cell>
          <cell r="C165" t="str">
            <v>D22</v>
          </cell>
          <cell r="D165" t="str">
            <v>02</v>
          </cell>
          <cell r="E165" t="str">
            <v>FR26.090.402</v>
          </cell>
          <cell r="F165" t="str">
            <v>FEU AR COMPLET D22R  OES PSA *D*</v>
          </cell>
          <cell r="G165" t="str">
            <v>6351FR</v>
          </cell>
          <cell r="H165">
            <v>11713</v>
          </cell>
          <cell r="I165" t="str">
            <v>1 PEUGEOT</v>
          </cell>
          <cell r="J165">
            <v>0</v>
          </cell>
          <cell r="K165">
            <v>0</v>
          </cell>
          <cell r="L165">
            <v>0</v>
          </cell>
          <cell r="M165">
            <v>15</v>
          </cell>
          <cell r="N165">
            <v>0</v>
          </cell>
          <cell r="O165">
            <v>0</v>
          </cell>
          <cell r="P165">
            <v>0</v>
          </cell>
          <cell r="Q165">
            <v>15</v>
          </cell>
          <cell r="R165">
            <v>0</v>
          </cell>
          <cell r="S165">
            <v>0</v>
          </cell>
        </row>
        <row r="166">
          <cell r="A166" t="str">
            <v>FR26090502</v>
          </cell>
          <cell r="B166" t="str">
            <v>CAT</v>
          </cell>
          <cell r="C166" t="str">
            <v>D22</v>
          </cell>
          <cell r="D166" t="str">
            <v>02</v>
          </cell>
          <cell r="E166" t="str">
            <v>FR26.090.502</v>
          </cell>
          <cell r="F166" t="str">
            <v>FEU AR COMPLET D22R  OES PSA *G*</v>
          </cell>
          <cell r="G166" t="str">
            <v>6350FR</v>
          </cell>
          <cell r="H166">
            <v>11713</v>
          </cell>
          <cell r="I166" t="str">
            <v>1 PEUGEOT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</row>
        <row r="167">
          <cell r="A167" t="str">
            <v>FR26090702</v>
          </cell>
          <cell r="B167" t="str">
            <v>CAT</v>
          </cell>
          <cell r="C167" t="str">
            <v>D22</v>
          </cell>
          <cell r="D167" t="str">
            <v>03</v>
          </cell>
          <cell r="E167" t="str">
            <v>FR26.090.702</v>
          </cell>
          <cell r="F167" t="str">
            <v>FEU AR COMPLET D22 R G</v>
          </cell>
          <cell r="G167" t="str">
            <v>714026090702</v>
          </cell>
          <cell r="H167">
            <v>19010</v>
          </cell>
          <cell r="I167" t="str">
            <v>5 MM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</row>
        <row r="168">
          <cell r="A168" t="str">
            <v>FR26090802</v>
          </cell>
          <cell r="B168" t="str">
            <v>CAT</v>
          </cell>
          <cell r="C168" t="str">
            <v>D22</v>
          </cell>
          <cell r="D168" t="str">
            <v>03</v>
          </cell>
          <cell r="E168" t="str">
            <v>FR26.090.802</v>
          </cell>
          <cell r="F168" t="str">
            <v>FEU AR COMPLET D22 R D</v>
          </cell>
          <cell r="G168" t="str">
            <v>714026090802</v>
          </cell>
          <cell r="H168">
            <v>19010</v>
          </cell>
          <cell r="I168" t="str">
            <v>5 MM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</row>
        <row r="169">
          <cell r="A169" t="str">
            <v>FR25490401</v>
          </cell>
          <cell r="B169" t="str">
            <v>CAT</v>
          </cell>
          <cell r="C169" t="str">
            <v>D22 / X42</v>
          </cell>
          <cell r="D169" t="str">
            <v>02</v>
          </cell>
          <cell r="E169" t="str">
            <v>FR25.490.401</v>
          </cell>
          <cell r="F169" t="str">
            <v>F.AR X42 SUP. PR SANS DOUILLE</v>
          </cell>
          <cell r="G169" t="str">
            <v>6351P9</v>
          </cell>
          <cell r="H169">
            <v>11713</v>
          </cell>
          <cell r="I169" t="str">
            <v>1 PEUGEOT</v>
          </cell>
          <cell r="J169">
            <v>0</v>
          </cell>
          <cell r="K169">
            <v>0</v>
          </cell>
          <cell r="L169">
            <v>0</v>
          </cell>
          <cell r="M169">
            <v>42</v>
          </cell>
          <cell r="N169">
            <v>42</v>
          </cell>
          <cell r="O169">
            <v>0</v>
          </cell>
          <cell r="P169">
            <v>0</v>
          </cell>
          <cell r="Q169">
            <v>84</v>
          </cell>
          <cell r="R169">
            <v>0</v>
          </cell>
          <cell r="S169">
            <v>0</v>
          </cell>
        </row>
        <row r="170">
          <cell r="A170" t="str">
            <v>FR25490403</v>
          </cell>
          <cell r="B170" t="str">
            <v>CAT</v>
          </cell>
          <cell r="C170" t="str">
            <v>D22 / X42</v>
          </cell>
          <cell r="D170" t="str">
            <v>02</v>
          </cell>
          <cell r="E170" t="str">
            <v>FR25.490.403</v>
          </cell>
          <cell r="F170" t="str">
            <v>F.AR X42 INF. PR SANS DOUILLE</v>
          </cell>
          <cell r="G170" t="str">
            <v>6351P7</v>
          </cell>
          <cell r="H170">
            <v>11713</v>
          </cell>
          <cell r="I170" t="str">
            <v>1 PEUGEOT</v>
          </cell>
          <cell r="J170">
            <v>0</v>
          </cell>
          <cell r="K170">
            <v>0</v>
          </cell>
          <cell r="L170">
            <v>0</v>
          </cell>
          <cell r="M170">
            <v>84</v>
          </cell>
          <cell r="N170">
            <v>0</v>
          </cell>
          <cell r="O170">
            <v>0</v>
          </cell>
          <cell r="P170">
            <v>0</v>
          </cell>
          <cell r="Q170">
            <v>84</v>
          </cell>
          <cell r="R170">
            <v>0</v>
          </cell>
          <cell r="S170">
            <v>0</v>
          </cell>
        </row>
        <row r="171">
          <cell r="A171" t="str">
            <v>FR25490501</v>
          </cell>
          <cell r="B171" t="str">
            <v>CAT</v>
          </cell>
          <cell r="C171" t="str">
            <v>D22 / X42</v>
          </cell>
          <cell r="D171" t="str">
            <v>02</v>
          </cell>
          <cell r="E171" t="str">
            <v>FR25.490.501</v>
          </cell>
          <cell r="F171" t="str">
            <v>F.AR X42 SUP. PR SANS DOUILLE</v>
          </cell>
          <cell r="G171" t="str">
            <v>6350P9</v>
          </cell>
          <cell r="H171">
            <v>11713</v>
          </cell>
          <cell r="I171" t="str">
            <v>1 PEUGEOT</v>
          </cell>
          <cell r="J171">
            <v>0</v>
          </cell>
          <cell r="K171">
            <v>0</v>
          </cell>
          <cell r="L171">
            <v>0</v>
          </cell>
          <cell r="M171">
            <v>42</v>
          </cell>
          <cell r="N171">
            <v>0</v>
          </cell>
          <cell r="O171">
            <v>0</v>
          </cell>
          <cell r="P171">
            <v>0</v>
          </cell>
          <cell r="Q171">
            <v>42</v>
          </cell>
          <cell r="R171">
            <v>0</v>
          </cell>
          <cell r="S171">
            <v>0</v>
          </cell>
        </row>
        <row r="172">
          <cell r="A172" t="str">
            <v>FR25490503</v>
          </cell>
          <cell r="B172" t="str">
            <v>CAT</v>
          </cell>
          <cell r="C172" t="str">
            <v>D22 / X42</v>
          </cell>
          <cell r="D172" t="str">
            <v>02</v>
          </cell>
          <cell r="E172" t="str">
            <v>FR25.490.503</v>
          </cell>
          <cell r="F172" t="str">
            <v>F.AR X42 INF. PR SANS DOUILLE</v>
          </cell>
          <cell r="G172" t="str">
            <v>6350P7</v>
          </cell>
          <cell r="H172">
            <v>11713</v>
          </cell>
          <cell r="I172" t="str">
            <v>1 PEUGEOT</v>
          </cell>
          <cell r="J172">
            <v>0</v>
          </cell>
          <cell r="K172">
            <v>0</v>
          </cell>
          <cell r="L172">
            <v>0</v>
          </cell>
          <cell r="M172">
            <v>42</v>
          </cell>
          <cell r="N172">
            <v>0</v>
          </cell>
          <cell r="O172">
            <v>0</v>
          </cell>
          <cell r="P172">
            <v>0</v>
          </cell>
          <cell r="Q172">
            <v>42</v>
          </cell>
          <cell r="R172">
            <v>0</v>
          </cell>
          <cell r="S172">
            <v>0</v>
          </cell>
        </row>
        <row r="173">
          <cell r="A173" t="str">
            <v>FR25490701</v>
          </cell>
          <cell r="B173" t="str">
            <v>CAT</v>
          </cell>
          <cell r="C173" t="str">
            <v>D22 / X42</v>
          </cell>
          <cell r="D173" t="str">
            <v>03</v>
          </cell>
          <cell r="E173" t="str">
            <v>FR25.490.701</v>
          </cell>
          <cell r="F173" t="str">
            <v>FEU AR X42 SUP RGZ</v>
          </cell>
          <cell r="G173" t="str">
            <v>714025490701</v>
          </cell>
          <cell r="H173">
            <v>19010</v>
          </cell>
          <cell r="I173" t="str">
            <v>5 MM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</row>
        <row r="174">
          <cell r="A174" t="str">
            <v>FR25490703</v>
          </cell>
          <cell r="B174" t="str">
            <v>CAT</v>
          </cell>
          <cell r="C174" t="str">
            <v>D22 / X42</v>
          </cell>
          <cell r="D174" t="str">
            <v>03</v>
          </cell>
          <cell r="E174" t="str">
            <v>FR25.490.703</v>
          </cell>
          <cell r="F174" t="str">
            <v>FEU AR X42 INF RGZ</v>
          </cell>
          <cell r="G174" t="str">
            <v>714025490703</v>
          </cell>
          <cell r="H174">
            <v>19010</v>
          </cell>
          <cell r="I174" t="str">
            <v>5 MM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</row>
        <row r="175">
          <cell r="A175" t="str">
            <v>FR25490801</v>
          </cell>
          <cell r="B175" t="str">
            <v>CAT</v>
          </cell>
          <cell r="C175" t="str">
            <v>D22 / X42</v>
          </cell>
          <cell r="D175" t="str">
            <v>03</v>
          </cell>
          <cell r="E175" t="str">
            <v>FR25.490.801</v>
          </cell>
          <cell r="F175" t="str">
            <v>FEU ARR X42 SUP RGZ</v>
          </cell>
          <cell r="G175" t="str">
            <v>714025490801</v>
          </cell>
          <cell r="H175">
            <v>19010</v>
          </cell>
          <cell r="I175" t="str">
            <v>5 MM</v>
          </cell>
          <cell r="J175">
            <v>0</v>
          </cell>
          <cell r="K175">
            <v>0</v>
          </cell>
          <cell r="L175">
            <v>0</v>
          </cell>
          <cell r="M175">
            <v>42</v>
          </cell>
          <cell r="N175">
            <v>0</v>
          </cell>
          <cell r="O175">
            <v>0</v>
          </cell>
          <cell r="P175">
            <v>0</v>
          </cell>
          <cell r="Q175">
            <v>42</v>
          </cell>
          <cell r="R175">
            <v>0</v>
          </cell>
          <cell r="S175">
            <v>0</v>
          </cell>
        </row>
        <row r="176">
          <cell r="A176" t="str">
            <v>FR25490803</v>
          </cell>
          <cell r="B176" t="str">
            <v>CAT</v>
          </cell>
          <cell r="C176" t="str">
            <v>D22 / X42</v>
          </cell>
          <cell r="D176" t="str">
            <v>03</v>
          </cell>
          <cell r="E176" t="str">
            <v>FR25.490.803</v>
          </cell>
          <cell r="F176" t="str">
            <v>FEU ARR X42 INF RGZ</v>
          </cell>
          <cell r="G176" t="str">
            <v>714025490803</v>
          </cell>
          <cell r="H176">
            <v>19010</v>
          </cell>
          <cell r="I176" t="str">
            <v>5 MM</v>
          </cell>
          <cell r="J176">
            <v>0</v>
          </cell>
          <cell r="K176">
            <v>0</v>
          </cell>
          <cell r="L176">
            <v>0</v>
          </cell>
          <cell r="M176">
            <v>42</v>
          </cell>
          <cell r="N176">
            <v>42</v>
          </cell>
          <cell r="O176">
            <v>0</v>
          </cell>
          <cell r="P176">
            <v>0</v>
          </cell>
          <cell r="Q176">
            <v>84</v>
          </cell>
          <cell r="R176">
            <v>0</v>
          </cell>
          <cell r="S176">
            <v>0</v>
          </cell>
        </row>
        <row r="177">
          <cell r="A177" t="str">
            <v>FR25310401</v>
          </cell>
          <cell r="B177" t="str">
            <v>CAT</v>
          </cell>
          <cell r="C177" t="str">
            <v xml:space="preserve">T1 </v>
          </cell>
          <cell r="D177" t="str">
            <v>02</v>
          </cell>
          <cell r="E177" t="str">
            <v>FR25.310.401</v>
          </cell>
          <cell r="F177" t="str">
            <v>FEU AR T1 PR</v>
          </cell>
          <cell r="G177" t="str">
            <v>6351P1</v>
          </cell>
          <cell r="H177">
            <v>11713</v>
          </cell>
          <cell r="I177" t="str">
            <v>1 PEUGEOT</v>
          </cell>
          <cell r="J177">
            <v>0</v>
          </cell>
          <cell r="K177">
            <v>0</v>
          </cell>
          <cell r="L177">
            <v>0</v>
          </cell>
          <cell r="M177">
            <v>216</v>
          </cell>
          <cell r="N177">
            <v>0</v>
          </cell>
          <cell r="O177">
            <v>0</v>
          </cell>
          <cell r="P177">
            <v>0</v>
          </cell>
          <cell r="Q177">
            <v>216</v>
          </cell>
          <cell r="R177">
            <v>0</v>
          </cell>
          <cell r="S177">
            <v>0</v>
          </cell>
        </row>
        <row r="178">
          <cell r="A178" t="str">
            <v>FR25310403</v>
          </cell>
          <cell r="B178" t="str">
            <v>CAT</v>
          </cell>
          <cell r="C178" t="str">
            <v xml:space="preserve">T1 </v>
          </cell>
          <cell r="D178" t="str">
            <v>02</v>
          </cell>
          <cell r="E178" t="str">
            <v>FR25.310.403</v>
          </cell>
          <cell r="F178" t="str">
            <v>F AR D T16 PR</v>
          </cell>
          <cell r="G178" t="str">
            <v>6351N7</v>
          </cell>
          <cell r="H178">
            <v>11713</v>
          </cell>
          <cell r="I178" t="str">
            <v>1 PEUGEOT</v>
          </cell>
          <cell r="J178">
            <v>0</v>
          </cell>
          <cell r="K178">
            <v>0</v>
          </cell>
          <cell r="L178">
            <v>0</v>
          </cell>
          <cell r="M178">
            <v>108</v>
          </cell>
          <cell r="N178">
            <v>0</v>
          </cell>
          <cell r="O178">
            <v>0</v>
          </cell>
          <cell r="P178">
            <v>0</v>
          </cell>
          <cell r="Q178">
            <v>108</v>
          </cell>
          <cell r="R178">
            <v>0</v>
          </cell>
          <cell r="S178">
            <v>0</v>
          </cell>
        </row>
        <row r="179">
          <cell r="A179" t="str">
            <v>FR25310501</v>
          </cell>
          <cell r="B179" t="str">
            <v>CAT</v>
          </cell>
          <cell r="C179" t="str">
            <v xml:space="preserve">T1 </v>
          </cell>
          <cell r="D179" t="str">
            <v>02</v>
          </cell>
          <cell r="E179" t="str">
            <v>FR25.310.501</v>
          </cell>
          <cell r="F179" t="str">
            <v>FEU AR T1 PR</v>
          </cell>
          <cell r="G179" t="str">
            <v>6350P1</v>
          </cell>
          <cell r="H179">
            <v>11713</v>
          </cell>
          <cell r="I179" t="str">
            <v>1 PEUGEOT</v>
          </cell>
          <cell r="J179">
            <v>0</v>
          </cell>
          <cell r="K179">
            <v>0</v>
          </cell>
          <cell r="L179">
            <v>0</v>
          </cell>
          <cell r="M179">
            <v>216</v>
          </cell>
          <cell r="N179">
            <v>0</v>
          </cell>
          <cell r="O179">
            <v>0</v>
          </cell>
          <cell r="P179">
            <v>0</v>
          </cell>
          <cell r="Q179">
            <v>216</v>
          </cell>
          <cell r="R179">
            <v>0</v>
          </cell>
          <cell r="S179">
            <v>0</v>
          </cell>
        </row>
        <row r="180">
          <cell r="A180" t="str">
            <v>FR25310503</v>
          </cell>
          <cell r="B180" t="str">
            <v>CAT</v>
          </cell>
          <cell r="C180" t="str">
            <v xml:space="preserve">T1 </v>
          </cell>
          <cell r="D180" t="str">
            <v>02</v>
          </cell>
          <cell r="E180" t="str">
            <v>FR25.310.503</v>
          </cell>
          <cell r="F180" t="str">
            <v>F AR G T16 PR</v>
          </cell>
          <cell r="G180" t="str">
            <v>6350N7</v>
          </cell>
          <cell r="H180">
            <v>11713</v>
          </cell>
          <cell r="I180" t="str">
            <v>1 PEUGEOT</v>
          </cell>
          <cell r="J180">
            <v>0</v>
          </cell>
          <cell r="K180">
            <v>0</v>
          </cell>
          <cell r="L180">
            <v>0</v>
          </cell>
          <cell r="M180">
            <v>108</v>
          </cell>
          <cell r="N180">
            <v>0</v>
          </cell>
          <cell r="O180">
            <v>0</v>
          </cell>
          <cell r="P180">
            <v>0</v>
          </cell>
          <cell r="Q180">
            <v>108</v>
          </cell>
          <cell r="R180">
            <v>0</v>
          </cell>
          <cell r="S180">
            <v>0</v>
          </cell>
        </row>
        <row r="181">
          <cell r="A181" t="str">
            <v>FR25310701</v>
          </cell>
          <cell r="B181" t="str">
            <v>CAT</v>
          </cell>
          <cell r="C181" t="str">
            <v xml:space="preserve">T1 </v>
          </cell>
          <cell r="D181" t="str">
            <v>03</v>
          </cell>
          <cell r="E181" t="str">
            <v>FR25.310.701</v>
          </cell>
          <cell r="F181" t="str">
            <v>FEU AR T1 PH1 TTES FONCT+ PL IAM MM *G*</v>
          </cell>
          <cell r="G181" t="str">
            <v>714025310701</v>
          </cell>
          <cell r="H181">
            <v>11748</v>
          </cell>
          <cell r="I181" t="str">
            <v>5 MM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</row>
        <row r="182">
          <cell r="A182" t="str">
            <v>FR25310703</v>
          </cell>
          <cell r="B182" t="str">
            <v>CAT</v>
          </cell>
          <cell r="C182" t="str">
            <v xml:space="preserve">T1 </v>
          </cell>
          <cell r="D182" t="str">
            <v>03</v>
          </cell>
          <cell r="E182" t="str">
            <v>FR25.310.703</v>
          </cell>
          <cell r="F182" t="str">
            <v>FEU AR T16 TF GR</v>
          </cell>
          <cell r="G182" t="str">
            <v>714025310703</v>
          </cell>
          <cell r="H182">
            <v>19010</v>
          </cell>
          <cell r="I182" t="str">
            <v>5 MM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</row>
        <row r="183">
          <cell r="A183" t="str">
            <v>FR25310801</v>
          </cell>
          <cell r="B183" t="str">
            <v>CAT</v>
          </cell>
          <cell r="C183" t="str">
            <v xml:space="preserve">T1 </v>
          </cell>
          <cell r="D183" t="str">
            <v>03</v>
          </cell>
          <cell r="E183" t="str">
            <v>FR25.310.801</v>
          </cell>
          <cell r="F183" t="str">
            <v>FEU AR T1 PH1 TTES FONCT+ PL IAM MM *D*</v>
          </cell>
          <cell r="G183" t="str">
            <v>714025310801</v>
          </cell>
          <cell r="H183">
            <v>11748</v>
          </cell>
          <cell r="I183" t="str">
            <v>5 MM</v>
          </cell>
          <cell r="J183">
            <v>0</v>
          </cell>
          <cell r="K183">
            <v>0</v>
          </cell>
          <cell r="L183">
            <v>30</v>
          </cell>
          <cell r="M183">
            <v>240</v>
          </cell>
          <cell r="N183">
            <v>0</v>
          </cell>
          <cell r="O183">
            <v>0</v>
          </cell>
          <cell r="P183">
            <v>0</v>
          </cell>
          <cell r="Q183">
            <v>270</v>
          </cell>
          <cell r="R183">
            <v>0</v>
          </cell>
          <cell r="S183">
            <v>0</v>
          </cell>
        </row>
        <row r="184">
          <cell r="A184" t="str">
            <v>FR25310803</v>
          </cell>
          <cell r="B184" t="str">
            <v>CAT</v>
          </cell>
          <cell r="C184" t="str">
            <v xml:space="preserve">T1 </v>
          </cell>
          <cell r="D184" t="str">
            <v>03</v>
          </cell>
          <cell r="E184" t="str">
            <v>FR25.310.803</v>
          </cell>
          <cell r="F184" t="str">
            <v>FEU AR T16 TF GR</v>
          </cell>
          <cell r="G184" t="str">
            <v>714025310803</v>
          </cell>
          <cell r="H184">
            <v>19010</v>
          </cell>
          <cell r="I184" t="str">
            <v>5 MM</v>
          </cell>
          <cell r="J184">
            <v>0</v>
          </cell>
          <cell r="K184">
            <v>0</v>
          </cell>
          <cell r="L184">
            <v>0</v>
          </cell>
          <cell r="M184">
            <v>58</v>
          </cell>
          <cell r="N184">
            <v>0</v>
          </cell>
          <cell r="O184">
            <v>0</v>
          </cell>
          <cell r="P184">
            <v>0</v>
          </cell>
          <cell r="Q184">
            <v>58</v>
          </cell>
          <cell r="R184">
            <v>0</v>
          </cell>
          <cell r="S184">
            <v>0</v>
          </cell>
        </row>
        <row r="185">
          <cell r="A185" t="str">
            <v>FR25720401</v>
          </cell>
          <cell r="B185" t="str">
            <v>CAT</v>
          </cell>
          <cell r="C185" t="str">
            <v>T1A31</v>
          </cell>
          <cell r="D185" t="str">
            <v>02</v>
          </cell>
          <cell r="E185" t="str">
            <v>FR25.720.401</v>
          </cell>
          <cell r="F185" t="str">
            <v>FEU ARRIERE  A31 OES PSA *D*</v>
          </cell>
          <cell r="G185" t="str">
            <v>6351X5</v>
          </cell>
          <cell r="H185">
            <v>11713</v>
          </cell>
          <cell r="I185" t="str">
            <v>1 PEUGEOT</v>
          </cell>
          <cell r="J185">
            <v>0</v>
          </cell>
          <cell r="K185">
            <v>0</v>
          </cell>
          <cell r="L185">
            <v>0</v>
          </cell>
          <cell r="M185">
            <v>120</v>
          </cell>
          <cell r="N185">
            <v>0</v>
          </cell>
          <cell r="O185">
            <v>0</v>
          </cell>
          <cell r="P185">
            <v>0</v>
          </cell>
          <cell r="Q185">
            <v>120</v>
          </cell>
          <cell r="R185">
            <v>0</v>
          </cell>
          <cell r="S185">
            <v>0</v>
          </cell>
        </row>
        <row r="186">
          <cell r="A186" t="str">
            <v>FR25720501</v>
          </cell>
          <cell r="B186" t="str">
            <v>CAT</v>
          </cell>
          <cell r="C186" t="str">
            <v>T1A31</v>
          </cell>
          <cell r="D186" t="str">
            <v>02</v>
          </cell>
          <cell r="E186" t="str">
            <v>FR25.720.501</v>
          </cell>
          <cell r="F186" t="str">
            <v>FEU ARRIERE  A31 OES PSA *G*</v>
          </cell>
          <cell r="G186" t="str">
            <v>6350X5</v>
          </cell>
          <cell r="H186">
            <v>11713</v>
          </cell>
          <cell r="I186" t="str">
            <v>1 PEUGEOT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  <cell r="P186">
            <v>0</v>
          </cell>
          <cell r="Q186">
            <v>0</v>
          </cell>
          <cell r="R186">
            <v>0</v>
          </cell>
          <cell r="S186">
            <v>0</v>
          </cell>
        </row>
        <row r="187">
          <cell r="A187" t="str">
            <v>FR25720701</v>
          </cell>
          <cell r="B187" t="str">
            <v>CAT</v>
          </cell>
          <cell r="C187" t="str">
            <v>T1A31</v>
          </cell>
          <cell r="D187" t="str">
            <v>03</v>
          </cell>
          <cell r="E187" t="str">
            <v>FR25.720.701</v>
          </cell>
          <cell r="F187" t="str">
            <v>FEU A31 RGZ *G*</v>
          </cell>
          <cell r="G187" t="str">
            <v>714025720701</v>
          </cell>
          <cell r="H187">
            <v>11762</v>
          </cell>
          <cell r="I187" t="str">
            <v>5 MM</v>
          </cell>
          <cell r="J187">
            <v>0</v>
          </cell>
          <cell r="K187">
            <v>0</v>
          </cell>
          <cell r="L187">
            <v>0</v>
          </cell>
          <cell r="M187">
            <v>239</v>
          </cell>
          <cell r="N187">
            <v>0</v>
          </cell>
          <cell r="O187">
            <v>0</v>
          </cell>
          <cell r="P187">
            <v>0</v>
          </cell>
          <cell r="Q187">
            <v>239</v>
          </cell>
          <cell r="R187">
            <v>0</v>
          </cell>
          <cell r="S187">
            <v>0</v>
          </cell>
        </row>
        <row r="188">
          <cell r="A188" t="str">
            <v>FR25720801</v>
          </cell>
          <cell r="B188" t="str">
            <v>CAT</v>
          </cell>
          <cell r="C188" t="str">
            <v>T1A31</v>
          </cell>
          <cell r="D188" t="str">
            <v>03</v>
          </cell>
          <cell r="E188" t="str">
            <v>FR25.720.801</v>
          </cell>
          <cell r="F188" t="str">
            <v>FEU A31 RGZ *D*</v>
          </cell>
          <cell r="G188" t="str">
            <v>714025720801</v>
          </cell>
          <cell r="H188">
            <v>11762</v>
          </cell>
          <cell r="I188" t="str">
            <v>5 MM</v>
          </cell>
          <cell r="J188">
            <v>0</v>
          </cell>
          <cell r="K188">
            <v>0</v>
          </cell>
          <cell r="L188">
            <v>0</v>
          </cell>
          <cell r="M188">
            <v>210</v>
          </cell>
          <cell r="N188">
            <v>0</v>
          </cell>
          <cell r="O188">
            <v>0</v>
          </cell>
          <cell r="P188">
            <v>0</v>
          </cell>
          <cell r="Q188">
            <v>210</v>
          </cell>
          <cell r="R188">
            <v>0</v>
          </cell>
          <cell r="S188">
            <v>0</v>
          </cell>
        </row>
        <row r="189">
          <cell r="A189" t="str">
            <v>FR25380561</v>
          </cell>
          <cell r="B189" t="str">
            <v>CAT</v>
          </cell>
          <cell r="C189" t="str">
            <v>T56 Z8 Z9</v>
          </cell>
          <cell r="D189" t="str">
            <v>02</v>
          </cell>
          <cell r="E189" t="str">
            <v>FR25.380.561</v>
          </cell>
          <cell r="F189" t="str">
            <v>FEU AILE SAAB 641 A/SM PR</v>
          </cell>
          <cell r="G189" t="str">
            <v>FIN4914651FIN</v>
          </cell>
          <cell r="H189">
            <v>12938</v>
          </cell>
          <cell r="I189" t="str">
            <v>SAAB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R189" t="str">
            <v/>
          </cell>
          <cell r="S189">
            <v>0</v>
          </cell>
        </row>
        <row r="190">
          <cell r="A190" t="str">
            <v>FR25430401</v>
          </cell>
          <cell r="B190" t="str">
            <v>CAT</v>
          </cell>
          <cell r="C190" t="str">
            <v>T56 Z8 Z9</v>
          </cell>
          <cell r="D190" t="str">
            <v>02</v>
          </cell>
          <cell r="E190" t="str">
            <v>FR25.430.401</v>
          </cell>
          <cell r="F190" t="str">
            <v>FEU D'AILE Z8 (607) OES PSA *D*</v>
          </cell>
          <cell r="G190" t="str">
            <v>6351N1</v>
          </cell>
          <cell r="H190">
            <v>11713</v>
          </cell>
          <cell r="I190" t="str">
            <v>1 PEUGEOT</v>
          </cell>
          <cell r="J190">
            <v>0</v>
          </cell>
          <cell r="K190">
            <v>0</v>
          </cell>
          <cell r="L190">
            <v>0</v>
          </cell>
          <cell r="M190">
            <v>66</v>
          </cell>
          <cell r="N190">
            <v>0</v>
          </cell>
          <cell r="O190">
            <v>0</v>
          </cell>
          <cell r="P190">
            <v>0</v>
          </cell>
          <cell r="Q190">
            <v>66</v>
          </cell>
          <cell r="R190">
            <v>0</v>
          </cell>
          <cell r="S190">
            <v>0</v>
          </cell>
        </row>
        <row r="191">
          <cell r="A191" t="str">
            <v>FR25430403</v>
          </cell>
          <cell r="B191" t="str">
            <v>CAT</v>
          </cell>
          <cell r="C191" t="str">
            <v>T56 Z8 Z9</v>
          </cell>
          <cell r="D191" t="str">
            <v>02</v>
          </cell>
          <cell r="E191" t="str">
            <v>FR25.430.403</v>
          </cell>
          <cell r="F191" t="str">
            <v>FEU COFFRE Z8 (607) OES *D*</v>
          </cell>
          <cell r="G191" t="str">
            <v>6351N2</v>
          </cell>
          <cell r="H191">
            <v>11713</v>
          </cell>
          <cell r="I191" t="str">
            <v>1 PEUGEOT</v>
          </cell>
          <cell r="J191">
            <v>0</v>
          </cell>
          <cell r="K191">
            <v>0</v>
          </cell>
          <cell r="L191">
            <v>0</v>
          </cell>
          <cell r="M191">
            <v>84</v>
          </cell>
          <cell r="N191">
            <v>0</v>
          </cell>
          <cell r="O191">
            <v>0</v>
          </cell>
          <cell r="P191">
            <v>0</v>
          </cell>
          <cell r="Q191">
            <v>84</v>
          </cell>
          <cell r="R191">
            <v>0</v>
          </cell>
          <cell r="S191">
            <v>0</v>
          </cell>
        </row>
        <row r="192">
          <cell r="A192" t="str">
            <v>FR25430501</v>
          </cell>
          <cell r="B192" t="str">
            <v>CAT</v>
          </cell>
          <cell r="C192" t="str">
            <v>T56 Z8 Z9</v>
          </cell>
          <cell r="D192" t="str">
            <v>02</v>
          </cell>
          <cell r="E192" t="str">
            <v>FR25.430.501</v>
          </cell>
          <cell r="F192" t="str">
            <v>FEU D'AILE Z8 (607) OES PSA *G*</v>
          </cell>
          <cell r="G192" t="str">
            <v>6350N1</v>
          </cell>
          <cell r="H192">
            <v>11713</v>
          </cell>
          <cell r="I192" t="str">
            <v>1 PEUGEOT</v>
          </cell>
          <cell r="J192">
            <v>0</v>
          </cell>
          <cell r="K192">
            <v>0</v>
          </cell>
          <cell r="L192">
            <v>0</v>
          </cell>
          <cell r="M192">
            <v>54</v>
          </cell>
          <cell r="N192">
            <v>0</v>
          </cell>
          <cell r="O192">
            <v>0</v>
          </cell>
          <cell r="P192">
            <v>0</v>
          </cell>
          <cell r="Q192">
            <v>54</v>
          </cell>
          <cell r="R192">
            <v>0</v>
          </cell>
          <cell r="S192">
            <v>0</v>
          </cell>
        </row>
        <row r="193">
          <cell r="A193" t="str">
            <v>FR25430503</v>
          </cell>
          <cell r="B193" t="str">
            <v>CAT</v>
          </cell>
          <cell r="C193" t="str">
            <v>T56 Z8 Z9</v>
          </cell>
          <cell r="D193" t="str">
            <v>02</v>
          </cell>
          <cell r="E193" t="str">
            <v>FR25.430.503</v>
          </cell>
          <cell r="F193" t="str">
            <v>FEU COFFRE Z8 (607) OES *G*</v>
          </cell>
          <cell r="G193" t="str">
            <v>6350N2</v>
          </cell>
          <cell r="H193">
            <v>11713</v>
          </cell>
          <cell r="I193" t="str">
            <v>1 PEUGEOT</v>
          </cell>
          <cell r="J193">
            <v>0</v>
          </cell>
          <cell r="K193">
            <v>0</v>
          </cell>
          <cell r="L193">
            <v>0</v>
          </cell>
          <cell r="M193">
            <v>36</v>
          </cell>
          <cell r="N193">
            <v>0</v>
          </cell>
          <cell r="O193">
            <v>0</v>
          </cell>
          <cell r="P193">
            <v>0</v>
          </cell>
          <cell r="Q193">
            <v>36</v>
          </cell>
          <cell r="R193">
            <v>0</v>
          </cell>
          <cell r="S193">
            <v>0</v>
          </cell>
        </row>
        <row r="194">
          <cell r="A194" t="str">
            <v>FR25430703</v>
          </cell>
          <cell r="B194" t="str">
            <v>CAT</v>
          </cell>
          <cell r="C194" t="str">
            <v>T56 Z8 Z9</v>
          </cell>
          <cell r="D194" t="str">
            <v>03</v>
          </cell>
          <cell r="E194" t="str">
            <v>FR25.430.703</v>
          </cell>
          <cell r="F194" t="str">
            <v>FEU COFFRE Z8 (607) IAM MM *G*</v>
          </cell>
          <cell r="G194" t="str">
            <v>714025430703</v>
          </cell>
          <cell r="H194">
            <v>19010</v>
          </cell>
          <cell r="I194" t="str">
            <v>5 MM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  <cell r="Q194">
            <v>0</v>
          </cell>
          <cell r="R194">
            <v>0</v>
          </cell>
          <cell r="S194">
            <v>0</v>
          </cell>
        </row>
        <row r="195">
          <cell r="A195" t="str">
            <v>FR25430803</v>
          </cell>
          <cell r="B195" t="str">
            <v>CAT</v>
          </cell>
          <cell r="C195" t="str">
            <v>T56 Z8 Z9</v>
          </cell>
          <cell r="D195" t="str">
            <v>03</v>
          </cell>
          <cell r="E195" t="str">
            <v>FR25.430.803</v>
          </cell>
          <cell r="F195" t="str">
            <v>FEU COFFRE Z8 (607) IAM MM *D*</v>
          </cell>
          <cell r="G195" t="str">
            <v>714025430803</v>
          </cell>
          <cell r="H195">
            <v>19010</v>
          </cell>
          <cell r="I195" t="str">
            <v>5 MM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</row>
        <row r="196">
          <cell r="A196" t="str">
            <v>FR25431701</v>
          </cell>
          <cell r="B196" t="str">
            <v>EUROWELD</v>
          </cell>
          <cell r="C196" t="str">
            <v>T56 Z8 Z9</v>
          </cell>
          <cell r="D196" t="str">
            <v>03</v>
          </cell>
          <cell r="E196" t="str">
            <v>FR25.431.701</v>
          </cell>
          <cell r="F196" t="str">
            <v>FEU AR AILE Z8 (607) SS/PL IAM/MM *G*</v>
          </cell>
          <cell r="G196" t="str">
            <v>714025431701</v>
          </cell>
          <cell r="H196">
            <v>19010</v>
          </cell>
          <cell r="I196" t="str">
            <v>5 MM</v>
          </cell>
          <cell r="J196">
            <v>0</v>
          </cell>
          <cell r="K196">
            <v>0</v>
          </cell>
          <cell r="L196">
            <v>0</v>
          </cell>
          <cell r="M196">
            <v>60</v>
          </cell>
          <cell r="N196">
            <v>0</v>
          </cell>
          <cell r="O196">
            <v>0</v>
          </cell>
          <cell r="P196">
            <v>0</v>
          </cell>
          <cell r="Q196">
            <v>60</v>
          </cell>
          <cell r="R196">
            <v>0</v>
          </cell>
          <cell r="S196">
            <v>0</v>
          </cell>
        </row>
        <row r="197">
          <cell r="A197" t="str">
            <v>FR25431801</v>
          </cell>
          <cell r="B197" t="str">
            <v>EUROWELD</v>
          </cell>
          <cell r="C197" t="str">
            <v>T56 Z8 Z9</v>
          </cell>
          <cell r="D197" t="str">
            <v>03</v>
          </cell>
          <cell r="E197" t="str">
            <v>FR25.431.801</v>
          </cell>
          <cell r="F197" t="str">
            <v>FEU AR AILE Z8 (607) SS/PL IAM/MM *D*</v>
          </cell>
          <cell r="G197" t="str">
            <v>714025431801</v>
          </cell>
          <cell r="H197">
            <v>19010</v>
          </cell>
          <cell r="I197" t="str">
            <v>5 MM</v>
          </cell>
          <cell r="J197">
            <v>0</v>
          </cell>
          <cell r="K197">
            <v>0</v>
          </cell>
          <cell r="L197">
            <v>0</v>
          </cell>
          <cell r="M197">
            <v>30</v>
          </cell>
          <cell r="N197">
            <v>0</v>
          </cell>
          <cell r="O197">
            <v>0</v>
          </cell>
          <cell r="P197">
            <v>0</v>
          </cell>
          <cell r="Q197">
            <v>30</v>
          </cell>
          <cell r="R197">
            <v>0</v>
          </cell>
          <cell r="S197">
            <v>0</v>
          </cell>
        </row>
        <row r="198">
          <cell r="A198" t="str">
            <v>FR25600401</v>
          </cell>
          <cell r="B198" t="str">
            <v>EUROWELD</v>
          </cell>
          <cell r="C198" t="str">
            <v>T56 Z8 Z9</v>
          </cell>
          <cell r="D198" t="str">
            <v>02</v>
          </cell>
          <cell r="E198" t="str">
            <v>FR25.600.401</v>
          </cell>
          <cell r="F198" t="str">
            <v>FEU COFFRE T56 S/BRD EU OES *D*</v>
          </cell>
          <cell r="G198" t="str">
            <v>6351S4</v>
          </cell>
          <cell r="H198">
            <v>11713</v>
          </cell>
          <cell r="I198" t="str">
            <v>1 PEUGEOT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</row>
        <row r="199">
          <cell r="A199" t="str">
            <v>FR25600403</v>
          </cell>
          <cell r="B199" t="str">
            <v>CAT</v>
          </cell>
          <cell r="C199" t="str">
            <v>T56 Z8 Z9</v>
          </cell>
          <cell r="D199" t="str">
            <v>02</v>
          </cell>
          <cell r="E199" t="str">
            <v>FR25.600.403</v>
          </cell>
          <cell r="F199" t="str">
            <v>FEU COFFRE T56 BRD GB OES *D*</v>
          </cell>
          <cell r="G199" t="str">
            <v>6351S5</v>
          </cell>
          <cell r="H199">
            <v>11713</v>
          </cell>
          <cell r="I199" t="str">
            <v>1 PEUGEOT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28</v>
          </cell>
          <cell r="O199">
            <v>0</v>
          </cell>
          <cell r="P199">
            <v>0</v>
          </cell>
          <cell r="Q199">
            <v>28</v>
          </cell>
          <cell r="R199">
            <v>0</v>
          </cell>
          <cell r="S199">
            <v>0</v>
          </cell>
        </row>
        <row r="200">
          <cell r="A200" t="str">
            <v>FR25600461</v>
          </cell>
          <cell r="B200" t="str">
            <v>CAT</v>
          </cell>
          <cell r="C200" t="str">
            <v>T56 Z8 Z9</v>
          </cell>
          <cell r="D200" t="str">
            <v>02</v>
          </cell>
          <cell r="E200" t="str">
            <v>FR25.600.461</v>
          </cell>
          <cell r="F200" t="str">
            <v>FEU AR AILE T56 OES *D*</v>
          </cell>
          <cell r="G200" t="str">
            <v>6351S3</v>
          </cell>
          <cell r="H200">
            <v>11713</v>
          </cell>
          <cell r="I200" t="str">
            <v>1 PEUGEOT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</row>
        <row r="201">
          <cell r="A201" t="str">
            <v>FR25600464</v>
          </cell>
          <cell r="B201" t="str">
            <v>CAT</v>
          </cell>
          <cell r="C201" t="str">
            <v>T56 Z8 Z9</v>
          </cell>
          <cell r="D201" t="str">
            <v>02</v>
          </cell>
          <cell r="E201" t="str">
            <v>FR25.600.464</v>
          </cell>
          <cell r="F201" t="str">
            <v>FEU AR AILE T56 SNAP MODIFIE OES *D*</v>
          </cell>
          <cell r="G201" t="str">
            <v>6351X4</v>
          </cell>
          <cell r="H201">
            <v>11713</v>
          </cell>
          <cell r="I201" t="str">
            <v>1 PEUGEOT</v>
          </cell>
          <cell r="J201">
            <v>0</v>
          </cell>
          <cell r="K201">
            <v>0</v>
          </cell>
          <cell r="L201">
            <v>0</v>
          </cell>
          <cell r="M201">
            <v>300</v>
          </cell>
          <cell r="N201">
            <v>0</v>
          </cell>
          <cell r="O201">
            <v>0</v>
          </cell>
          <cell r="P201">
            <v>0</v>
          </cell>
          <cell r="Q201">
            <v>300</v>
          </cell>
          <cell r="R201">
            <v>0</v>
          </cell>
          <cell r="S201">
            <v>0</v>
          </cell>
        </row>
        <row r="202">
          <cell r="A202" t="str">
            <v>FR25600501</v>
          </cell>
          <cell r="B202" t="str">
            <v>CAT</v>
          </cell>
          <cell r="C202" t="str">
            <v>T56 Z8 Z9</v>
          </cell>
          <cell r="D202" t="str">
            <v>02</v>
          </cell>
          <cell r="E202" t="str">
            <v>FR25.600.501</v>
          </cell>
          <cell r="F202" t="str">
            <v>FEU COFFRE T56 BRD EU OES *G*</v>
          </cell>
          <cell r="G202" t="str">
            <v>6350S4</v>
          </cell>
          <cell r="H202">
            <v>11713</v>
          </cell>
          <cell r="I202" t="str">
            <v>1 PEUGEOT</v>
          </cell>
          <cell r="J202">
            <v>0</v>
          </cell>
          <cell r="K202">
            <v>0</v>
          </cell>
          <cell r="L202">
            <v>0</v>
          </cell>
          <cell r="M202">
            <v>128</v>
          </cell>
          <cell r="N202">
            <v>0</v>
          </cell>
          <cell r="O202">
            <v>0</v>
          </cell>
          <cell r="P202">
            <v>0</v>
          </cell>
          <cell r="Q202">
            <v>128</v>
          </cell>
          <cell r="R202">
            <v>0</v>
          </cell>
          <cell r="S202">
            <v>0</v>
          </cell>
        </row>
        <row r="203">
          <cell r="A203" t="str">
            <v>FR25600503</v>
          </cell>
          <cell r="B203" t="str">
            <v>CAT</v>
          </cell>
          <cell r="C203" t="str">
            <v>T56 Z8 Z9</v>
          </cell>
          <cell r="D203" t="str">
            <v>02</v>
          </cell>
          <cell r="E203" t="str">
            <v>FR25.600.503</v>
          </cell>
          <cell r="F203" t="str">
            <v>FEU COFFRE T56 S/BRD GB OES *G*</v>
          </cell>
          <cell r="G203" t="str">
            <v>6350S5</v>
          </cell>
          <cell r="H203">
            <v>11713</v>
          </cell>
          <cell r="I203" t="str">
            <v>1 PEUGEOT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30</v>
          </cell>
          <cell r="O203">
            <v>0</v>
          </cell>
          <cell r="P203">
            <v>0</v>
          </cell>
          <cell r="Q203">
            <v>30</v>
          </cell>
          <cell r="R203">
            <v>0</v>
          </cell>
          <cell r="S203">
            <v>0</v>
          </cell>
        </row>
        <row r="204">
          <cell r="A204" t="str">
            <v>FR25600561</v>
          </cell>
          <cell r="B204" t="str">
            <v>CAT</v>
          </cell>
          <cell r="C204" t="str">
            <v>T56 Z8 Z9</v>
          </cell>
          <cell r="D204" t="str">
            <v>02</v>
          </cell>
          <cell r="E204" t="str">
            <v>FR25.600.561</v>
          </cell>
          <cell r="F204" t="str">
            <v>FEU AR AILE T56 OES *G*</v>
          </cell>
          <cell r="G204" t="str">
            <v>6350S3</v>
          </cell>
          <cell r="H204">
            <v>11713</v>
          </cell>
          <cell r="I204" t="str">
            <v>1 PEUGEOT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</row>
        <row r="205">
          <cell r="A205" t="str">
            <v>FR25600564</v>
          </cell>
          <cell r="B205" t="str">
            <v>CAT</v>
          </cell>
          <cell r="C205" t="str">
            <v>T56 Z8 Z9</v>
          </cell>
          <cell r="D205" t="str">
            <v>02</v>
          </cell>
          <cell r="E205" t="str">
            <v>FR25.600.564</v>
          </cell>
          <cell r="F205" t="str">
            <v>FEU AR AILE T56 SNAP MODIFIE OES *G*</v>
          </cell>
          <cell r="G205" t="str">
            <v>6350X4</v>
          </cell>
          <cell r="H205">
            <v>11713</v>
          </cell>
          <cell r="I205" t="str">
            <v>1 PEUGEOT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</row>
        <row r="206">
          <cell r="A206" t="str">
            <v>FR25600701</v>
          </cell>
          <cell r="B206" t="str">
            <v>CAT</v>
          </cell>
          <cell r="C206" t="str">
            <v>T56 Z8 Z9</v>
          </cell>
          <cell r="D206" t="str">
            <v>03</v>
          </cell>
          <cell r="E206" t="str">
            <v>FR25.600.701</v>
          </cell>
          <cell r="F206" t="str">
            <v>FEU COFFRE T56 BRD EU G</v>
          </cell>
          <cell r="G206" t="str">
            <v>714025600701</v>
          </cell>
          <cell r="H206">
            <v>19010</v>
          </cell>
          <cell r="I206" t="str">
            <v>5 MM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</row>
        <row r="207">
          <cell r="A207" t="str">
            <v>FR25600761</v>
          </cell>
          <cell r="B207" t="str">
            <v>CAT</v>
          </cell>
          <cell r="C207" t="str">
            <v>T56 Z8 Z9</v>
          </cell>
          <cell r="D207" t="str">
            <v>03</v>
          </cell>
          <cell r="E207" t="str">
            <v>FR25.600.761</v>
          </cell>
          <cell r="F207" t="str">
            <v>FEU AR AILE T56 RGZ SNAP MODIFIE IAM *G*</v>
          </cell>
          <cell r="G207" t="str">
            <v>714025600761</v>
          </cell>
          <cell r="H207">
            <v>19010</v>
          </cell>
          <cell r="I207" t="str">
            <v>5 MM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</row>
        <row r="208">
          <cell r="A208" t="str">
            <v>FR25600801</v>
          </cell>
          <cell r="B208" t="str">
            <v>CAT</v>
          </cell>
          <cell r="C208" t="str">
            <v>T56 Z8 Z9</v>
          </cell>
          <cell r="D208" t="str">
            <v>03</v>
          </cell>
          <cell r="E208" t="str">
            <v>FR25.600.801</v>
          </cell>
          <cell r="F208" t="str">
            <v>FEU COFFRE T56 S/BRD EU IAM MM *D*</v>
          </cell>
          <cell r="G208" t="str">
            <v>714025600801</v>
          </cell>
          <cell r="H208">
            <v>19010</v>
          </cell>
          <cell r="I208" t="str">
            <v>5 MM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  <cell r="Q208">
            <v>0</v>
          </cell>
          <cell r="R208">
            <v>0</v>
          </cell>
          <cell r="S208">
            <v>0</v>
          </cell>
        </row>
        <row r="209">
          <cell r="A209" t="str">
            <v>FR25600803</v>
          </cell>
          <cell r="B209" t="str">
            <v>CAT</v>
          </cell>
          <cell r="C209" t="str">
            <v>T56 Z8 Z9</v>
          </cell>
          <cell r="D209" t="str">
            <v>03</v>
          </cell>
          <cell r="E209" t="str">
            <v>FR25.600.803</v>
          </cell>
          <cell r="F209" t="str">
            <v>F,COFFRE T56 BRD GB EU D</v>
          </cell>
          <cell r="G209" t="str">
            <v>714025600803</v>
          </cell>
          <cell r="H209">
            <v>19010</v>
          </cell>
          <cell r="I209" t="str">
            <v>5 MM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  <cell r="Q209">
            <v>0</v>
          </cell>
          <cell r="R209" t="str">
            <v>FR25.608.043</v>
          </cell>
          <cell r="S209">
            <v>4503</v>
          </cell>
        </row>
        <row r="210">
          <cell r="A210" t="str">
            <v>FR25600861</v>
          </cell>
          <cell r="B210" t="str">
            <v>CAT</v>
          </cell>
          <cell r="C210" t="str">
            <v>T56 Z8 Z9</v>
          </cell>
          <cell r="D210" t="str">
            <v>03</v>
          </cell>
          <cell r="E210" t="str">
            <v>FR25.600.861</v>
          </cell>
          <cell r="F210" t="str">
            <v>FEU AR AILE T56 RGZ SNAP MODIFIE IAM *D*</v>
          </cell>
          <cell r="G210" t="str">
            <v>714025600861</v>
          </cell>
          <cell r="H210">
            <v>19010</v>
          </cell>
          <cell r="I210" t="str">
            <v>5 MM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</row>
        <row r="211">
          <cell r="A211" t="str">
            <v>FR25870401</v>
          </cell>
          <cell r="B211" t="str">
            <v>CAT</v>
          </cell>
          <cell r="C211" t="str">
            <v>T56 Z8 Z9</v>
          </cell>
          <cell r="D211" t="str">
            <v>02</v>
          </cell>
          <cell r="E211" t="str">
            <v>FR25.870.401</v>
          </cell>
          <cell r="F211" t="str">
            <v>FEU ARRIERE AILE Z9 RECHANGE</v>
          </cell>
          <cell r="G211" t="str">
            <v>6351CF</v>
          </cell>
          <cell r="H211">
            <v>11713</v>
          </cell>
          <cell r="I211" t="str">
            <v>1 PEUGEOT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20</v>
          </cell>
          <cell r="O211">
            <v>0</v>
          </cell>
          <cell r="P211">
            <v>0</v>
          </cell>
          <cell r="Q211">
            <v>20</v>
          </cell>
          <cell r="R211">
            <v>0</v>
          </cell>
          <cell r="S211">
            <v>0</v>
          </cell>
        </row>
        <row r="212">
          <cell r="A212" t="str">
            <v>FR25870403</v>
          </cell>
          <cell r="B212" t="str">
            <v>CAT</v>
          </cell>
          <cell r="C212" t="str">
            <v>T56 Z8 Z9</v>
          </cell>
          <cell r="D212" t="str">
            <v>02</v>
          </cell>
          <cell r="E212" t="str">
            <v>FR25.870.403</v>
          </cell>
          <cell r="F212" t="str">
            <v>FEU ARRIERE RECHANGE Z9 COFFRE</v>
          </cell>
          <cell r="G212" t="str">
            <v>6351CG</v>
          </cell>
          <cell r="H212">
            <v>11713</v>
          </cell>
          <cell r="I212" t="str">
            <v>1 PEUGEOT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78</v>
          </cell>
          <cell r="O212">
            <v>0</v>
          </cell>
          <cell r="P212">
            <v>0</v>
          </cell>
          <cell r="Q212">
            <v>78</v>
          </cell>
          <cell r="R212">
            <v>0</v>
          </cell>
          <cell r="S212">
            <v>0</v>
          </cell>
        </row>
        <row r="213">
          <cell r="A213" t="str">
            <v>FR25870501</v>
          </cell>
          <cell r="B213" t="str">
            <v>CAT</v>
          </cell>
          <cell r="C213" t="str">
            <v>T56 Z8 Z9</v>
          </cell>
          <cell r="D213" t="str">
            <v>02</v>
          </cell>
          <cell r="E213" t="str">
            <v>FR25.870.501</v>
          </cell>
          <cell r="F213" t="str">
            <v>FEU ARRIERE RECHANGE Z9 AILE</v>
          </cell>
          <cell r="G213" t="str">
            <v>6350CF</v>
          </cell>
          <cell r="H213">
            <v>11713</v>
          </cell>
          <cell r="I213" t="str">
            <v>1 PEUGEOT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R213">
            <v>0</v>
          </cell>
          <cell r="S213">
            <v>0</v>
          </cell>
        </row>
        <row r="214">
          <cell r="A214" t="str">
            <v>FR25870503</v>
          </cell>
          <cell r="B214" t="str">
            <v>CAT</v>
          </cell>
          <cell r="C214" t="str">
            <v>T56 Z8 Z9</v>
          </cell>
          <cell r="D214" t="str">
            <v>02</v>
          </cell>
          <cell r="E214" t="str">
            <v>FR25.870.503</v>
          </cell>
          <cell r="F214" t="str">
            <v>FEU ARRIERE RECHANGE Z9 COFFRE</v>
          </cell>
          <cell r="G214" t="str">
            <v>6350CG</v>
          </cell>
          <cell r="H214">
            <v>11713</v>
          </cell>
          <cell r="I214" t="str">
            <v>1 PEUGEOT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  <cell r="Q214">
            <v>0</v>
          </cell>
          <cell r="R214">
            <v>0</v>
          </cell>
          <cell r="S214">
            <v>0</v>
          </cell>
        </row>
        <row r="215">
          <cell r="A215" t="str">
            <v>FR25870702</v>
          </cell>
          <cell r="B215" t="str">
            <v>CAT</v>
          </cell>
          <cell r="C215" t="str">
            <v>T56 Z8 Z9</v>
          </cell>
          <cell r="D215" t="str">
            <v>03</v>
          </cell>
          <cell r="E215" t="str">
            <v>FR25.870.702</v>
          </cell>
          <cell r="F215" t="str">
            <v>FEU AILE Z9 SANS FAISCE AV LAMP G IAM MM</v>
          </cell>
          <cell r="G215" t="str">
            <v>714025870701</v>
          </cell>
          <cell r="H215">
            <v>19010</v>
          </cell>
          <cell r="I215" t="str">
            <v>5 MM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  <cell r="Q215">
            <v>0</v>
          </cell>
          <cell r="R215" t="str">
            <v>FR25.879.004</v>
          </cell>
          <cell r="S215">
            <v>59</v>
          </cell>
        </row>
        <row r="216">
          <cell r="A216" t="str">
            <v>FR25870704</v>
          </cell>
          <cell r="B216" t="str">
            <v>CAT</v>
          </cell>
          <cell r="C216" t="str">
            <v>T56 Z8 Z9</v>
          </cell>
          <cell r="D216" t="str">
            <v>03</v>
          </cell>
          <cell r="E216" t="str">
            <v>FR25.870.704</v>
          </cell>
          <cell r="F216" t="str">
            <v>FEU COFFRE Z9 G AV P LAMPES IAM</v>
          </cell>
          <cell r="G216" t="str">
            <v>FIN714025870703FIN</v>
          </cell>
          <cell r="H216">
            <v>19010</v>
          </cell>
          <cell r="I216" t="str">
            <v>5 MM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R216" t="str">
            <v>FR25.879.014</v>
          </cell>
          <cell r="S216">
            <v>223</v>
          </cell>
        </row>
        <row r="217">
          <cell r="A217" t="str">
            <v>FR25870802</v>
          </cell>
          <cell r="B217" t="str">
            <v>CAT</v>
          </cell>
          <cell r="C217" t="str">
            <v>T56 Z8 Z9</v>
          </cell>
          <cell r="D217" t="str">
            <v>03</v>
          </cell>
          <cell r="E217" t="str">
            <v>FR25.870.802</v>
          </cell>
          <cell r="F217" t="str">
            <v>FEU AILE Z9 D SANS FAISCE AV PLAMPES IAM</v>
          </cell>
          <cell r="G217" t="str">
            <v>714025870801</v>
          </cell>
          <cell r="H217">
            <v>19010</v>
          </cell>
          <cell r="I217" t="str">
            <v>5 MM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  <cell r="P217">
            <v>0</v>
          </cell>
          <cell r="Q217">
            <v>0</v>
          </cell>
          <cell r="R217" t="str">
            <v>FR25.878.004</v>
          </cell>
          <cell r="S217">
            <v>49</v>
          </cell>
        </row>
        <row r="218">
          <cell r="A218" t="str">
            <v>FR25870804</v>
          </cell>
          <cell r="B218" t="str">
            <v>CAT</v>
          </cell>
          <cell r="C218" t="str">
            <v>T56 Z8 Z9</v>
          </cell>
          <cell r="D218" t="str">
            <v>03</v>
          </cell>
          <cell r="E218" t="str">
            <v>FR25.870.804</v>
          </cell>
          <cell r="F218" t="str">
            <v>FEU COFFRE Z9 D AVEC P LAMPES IAM</v>
          </cell>
          <cell r="G218" t="str">
            <v>FIN714025870803FIN</v>
          </cell>
          <cell r="H218">
            <v>19010</v>
          </cell>
          <cell r="I218" t="str">
            <v>5 MM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  <cell r="P218">
            <v>0</v>
          </cell>
          <cell r="Q218">
            <v>0</v>
          </cell>
          <cell r="R218" t="str">
            <v>FR25.878.014</v>
          </cell>
          <cell r="S218">
            <v>348</v>
          </cell>
        </row>
        <row r="219">
          <cell r="A219" t="str">
            <v>FR25950406</v>
          </cell>
          <cell r="B219" t="str">
            <v>CAT</v>
          </cell>
          <cell r="C219" t="str">
            <v>T72</v>
          </cell>
          <cell r="D219" t="str">
            <v>02</v>
          </cell>
          <cell r="E219" t="str">
            <v>FR25.950.406</v>
          </cell>
          <cell r="F219" t="str">
            <v>FEU T72 D EU RECHANGE</v>
          </cell>
          <cell r="G219" t="str">
            <v>6351FF</v>
          </cell>
          <cell r="H219">
            <v>11713</v>
          </cell>
          <cell r="I219" t="str">
            <v>1 PEUGEOT</v>
          </cell>
          <cell r="J219">
            <v>0</v>
          </cell>
          <cell r="K219">
            <v>0</v>
          </cell>
          <cell r="L219">
            <v>0</v>
          </cell>
          <cell r="M219">
            <v>30</v>
          </cell>
          <cell r="N219">
            <v>0</v>
          </cell>
          <cell r="O219">
            <v>0</v>
          </cell>
          <cell r="P219">
            <v>0</v>
          </cell>
          <cell r="Q219">
            <v>30</v>
          </cell>
          <cell r="R219" t="str">
            <v>FR25.959.406</v>
          </cell>
          <cell r="S219">
            <v>0</v>
          </cell>
        </row>
        <row r="220">
          <cell r="A220" t="str">
            <v>FR25950408</v>
          </cell>
          <cell r="B220" t="str">
            <v>CAT</v>
          </cell>
          <cell r="C220" t="str">
            <v>T72</v>
          </cell>
          <cell r="D220" t="str">
            <v>02</v>
          </cell>
          <cell r="E220" t="str">
            <v>FR25.950.408</v>
          </cell>
          <cell r="F220" t="str">
            <v>FEU T72 GB RECHANGE *D*</v>
          </cell>
          <cell r="G220" t="str">
            <v>6351FG</v>
          </cell>
          <cell r="H220">
            <v>11713</v>
          </cell>
          <cell r="I220" t="str">
            <v>1 PEUGEOT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  <cell r="P220">
            <v>0</v>
          </cell>
          <cell r="Q220">
            <v>0</v>
          </cell>
          <cell r="R220" t="str">
            <v>FR25.959.408</v>
          </cell>
          <cell r="S220">
            <v>0</v>
          </cell>
        </row>
        <row r="221">
          <cell r="A221" t="str">
            <v>FR25950506</v>
          </cell>
          <cell r="B221" t="str">
            <v>CAT</v>
          </cell>
          <cell r="C221" t="str">
            <v>T72</v>
          </cell>
          <cell r="D221" t="str">
            <v>02</v>
          </cell>
          <cell r="E221" t="str">
            <v>FR25.950.506</v>
          </cell>
          <cell r="F221" t="str">
            <v>FEU T72 G EU RECHANGE</v>
          </cell>
          <cell r="G221" t="str">
            <v>6350FF</v>
          </cell>
          <cell r="H221">
            <v>11713</v>
          </cell>
          <cell r="I221" t="str">
            <v>1 PEUGEOT</v>
          </cell>
          <cell r="J221">
            <v>0</v>
          </cell>
          <cell r="K221">
            <v>0</v>
          </cell>
          <cell r="L221">
            <v>15</v>
          </cell>
          <cell r="M221">
            <v>165</v>
          </cell>
          <cell r="N221">
            <v>0</v>
          </cell>
          <cell r="O221">
            <v>0</v>
          </cell>
          <cell r="P221">
            <v>0</v>
          </cell>
          <cell r="Q221">
            <v>180</v>
          </cell>
          <cell r="R221" t="str">
            <v>FR25.959.506</v>
          </cell>
          <cell r="S221">
            <v>0</v>
          </cell>
        </row>
        <row r="222">
          <cell r="A222" t="str">
            <v>FR25950508</v>
          </cell>
          <cell r="B222" t="str">
            <v>EUROWELD</v>
          </cell>
          <cell r="C222" t="str">
            <v>T72</v>
          </cell>
          <cell r="D222" t="str">
            <v>02</v>
          </cell>
          <cell r="E222" t="str">
            <v>FR25.950.508</v>
          </cell>
          <cell r="F222" t="str">
            <v>FEU T72 GB RECHANGE *G*</v>
          </cell>
          <cell r="G222" t="str">
            <v>6350FG</v>
          </cell>
          <cell r="H222">
            <v>11713</v>
          </cell>
          <cell r="I222" t="str">
            <v>1 PEUGEOT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  <cell r="Q222">
            <v>0</v>
          </cell>
          <cell r="R222" t="str">
            <v>FR25.959.508</v>
          </cell>
          <cell r="S222">
            <v>0</v>
          </cell>
        </row>
        <row r="223">
          <cell r="A223" t="str">
            <v>FR25950702</v>
          </cell>
          <cell r="B223" t="str">
            <v>CAT</v>
          </cell>
          <cell r="C223" t="str">
            <v>T72</v>
          </cell>
          <cell r="D223" t="str">
            <v>03</v>
          </cell>
          <cell r="E223" t="str">
            <v>FR25.950.702</v>
          </cell>
          <cell r="F223" t="str">
            <v>FEU T72 EU G IAM</v>
          </cell>
          <cell r="G223" t="str">
            <v>714025950702</v>
          </cell>
          <cell r="H223">
            <v>19010</v>
          </cell>
          <cell r="I223" t="str">
            <v>5 MM</v>
          </cell>
          <cell r="J223">
            <v>0</v>
          </cell>
          <cell r="K223">
            <v>0</v>
          </cell>
          <cell r="L223">
            <v>0</v>
          </cell>
          <cell r="M223">
            <v>4</v>
          </cell>
          <cell r="N223">
            <v>0</v>
          </cell>
          <cell r="O223">
            <v>0</v>
          </cell>
          <cell r="P223">
            <v>0</v>
          </cell>
          <cell r="Q223">
            <v>4</v>
          </cell>
          <cell r="R223" t="str">
            <v>FR25.959.506</v>
          </cell>
          <cell r="S223">
            <v>0</v>
          </cell>
        </row>
        <row r="224">
          <cell r="A224" t="str">
            <v>FR25950704</v>
          </cell>
          <cell r="B224" t="str">
            <v>CAT</v>
          </cell>
          <cell r="C224" t="str">
            <v>T72</v>
          </cell>
          <cell r="D224" t="str">
            <v>03</v>
          </cell>
          <cell r="E224" t="str">
            <v>FR25.950.704</v>
          </cell>
          <cell r="F224" t="str">
            <v>FEU ARIERRE T72 (308 SW) GB IAM MM *G*</v>
          </cell>
          <cell r="G224" t="str">
            <v>714025950704</v>
          </cell>
          <cell r="H224">
            <v>19010</v>
          </cell>
          <cell r="I224" t="str">
            <v>5 MM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R224" t="str">
            <v>FR25.959.508</v>
          </cell>
          <cell r="S224">
            <v>0</v>
          </cell>
        </row>
        <row r="225">
          <cell r="A225" t="str">
            <v>FR25950802</v>
          </cell>
          <cell r="B225" t="str">
            <v>CAT</v>
          </cell>
          <cell r="C225" t="str">
            <v>T72</v>
          </cell>
          <cell r="D225" t="str">
            <v>03</v>
          </cell>
          <cell r="E225" t="str">
            <v>FR25.950.802</v>
          </cell>
          <cell r="F225" t="str">
            <v>FEU T72 EU D IAM</v>
          </cell>
          <cell r="G225" t="str">
            <v>714025950802</v>
          </cell>
          <cell r="H225">
            <v>19010</v>
          </cell>
          <cell r="I225" t="str">
            <v>5 MM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R225" t="str">
            <v>FR25.959.406</v>
          </cell>
          <cell r="S225">
            <v>0</v>
          </cell>
        </row>
        <row r="226">
          <cell r="A226" t="str">
            <v>FR25950804</v>
          </cell>
          <cell r="B226" t="str">
            <v>CAT</v>
          </cell>
          <cell r="C226" t="str">
            <v>T72</v>
          </cell>
          <cell r="D226" t="str">
            <v>03</v>
          </cell>
          <cell r="E226" t="str">
            <v>FR25.950.804</v>
          </cell>
          <cell r="F226" t="str">
            <v>FEU ARIERRE T72 (308 SW) GB IAM MM *D*</v>
          </cell>
          <cell r="G226" t="str">
            <v>714025950804</v>
          </cell>
          <cell r="H226">
            <v>19010</v>
          </cell>
          <cell r="I226" t="str">
            <v>5 MM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R226" t="str">
            <v>FR25.959.408</v>
          </cell>
          <cell r="S226">
            <v>0</v>
          </cell>
        </row>
        <row r="227">
          <cell r="A227" t="str">
            <v>FR15073301</v>
          </cell>
          <cell r="B227" t="str">
            <v>CAT</v>
          </cell>
          <cell r="C227" t="str">
            <v>Trafic Faisceaux</v>
          </cell>
          <cell r="D227" t="str">
            <v>02</v>
          </cell>
          <cell r="E227" t="str">
            <v>FR15.073.301</v>
          </cell>
          <cell r="F227" t="str">
            <v>DOUILLE STANDARD RNUR P.R.</v>
          </cell>
          <cell r="G227" t="str">
            <v>FIN7701349861FIN</v>
          </cell>
          <cell r="H227">
            <v>10906</v>
          </cell>
          <cell r="I227" t="str">
            <v>DLPA MPR CERGY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</row>
        <row r="228">
          <cell r="A228" t="str">
            <v>FR15094304</v>
          </cell>
          <cell r="B228" t="str">
            <v>CAT</v>
          </cell>
          <cell r="C228" t="str">
            <v>Trafic Faisceaux</v>
          </cell>
          <cell r="D228" t="str">
            <v>02</v>
          </cell>
          <cell r="E228" t="str">
            <v>FR15.094.304</v>
          </cell>
          <cell r="F228" t="str">
            <v>F.AV X1 DOUILLE LAMPE AMBRE PR</v>
          </cell>
          <cell r="G228" t="str">
            <v>621539</v>
          </cell>
          <cell r="H228">
            <v>11713</v>
          </cell>
          <cell r="I228" t="str">
            <v>1 PEUGEOT</v>
          </cell>
          <cell r="J228">
            <v>0</v>
          </cell>
          <cell r="K228">
            <v>0</v>
          </cell>
          <cell r="L228">
            <v>0</v>
          </cell>
          <cell r="M228">
            <v>896</v>
          </cell>
          <cell r="N228">
            <v>0</v>
          </cell>
          <cell r="O228">
            <v>0</v>
          </cell>
          <cell r="P228">
            <v>0</v>
          </cell>
          <cell r="Q228">
            <v>896</v>
          </cell>
          <cell r="R228" t="str">
            <v/>
          </cell>
          <cell r="S228">
            <v>0</v>
          </cell>
        </row>
        <row r="229">
          <cell r="A229" t="str">
            <v>FR15121401</v>
          </cell>
          <cell r="B229" t="str">
            <v>CAT</v>
          </cell>
          <cell r="C229" t="str">
            <v>Trafic Faisceaux</v>
          </cell>
          <cell r="D229" t="str">
            <v>02</v>
          </cell>
          <cell r="E229" t="str">
            <v>FR15.121.401</v>
          </cell>
          <cell r="F229" t="str">
            <v>F.AV J66 MATRA DR PR</v>
          </cell>
          <cell r="G229" t="str">
            <v>6025370196</v>
          </cell>
          <cell r="H229">
            <v>10811</v>
          </cell>
          <cell r="I229" t="str">
            <v>MATRA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  <cell r="Q229">
            <v>0</v>
          </cell>
          <cell r="R229" t="str">
            <v/>
          </cell>
          <cell r="S229">
            <v>0</v>
          </cell>
        </row>
        <row r="230">
          <cell r="A230" t="str">
            <v>FR15121501</v>
          </cell>
          <cell r="B230" t="str">
            <v>EUROWELD</v>
          </cell>
          <cell r="C230" t="str">
            <v>Trafic Faisceaux</v>
          </cell>
          <cell r="D230" t="str">
            <v>02</v>
          </cell>
          <cell r="E230" t="str">
            <v>FR15.121.501</v>
          </cell>
          <cell r="F230" t="str">
            <v>F.AV J66 MATRA GH PR</v>
          </cell>
          <cell r="G230" t="str">
            <v>6025370197</v>
          </cell>
          <cell r="H230">
            <v>10811</v>
          </cell>
          <cell r="I230" t="str">
            <v>MATRA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R230" t="str">
            <v/>
          </cell>
          <cell r="S230">
            <v>0</v>
          </cell>
        </row>
        <row r="231">
          <cell r="A231" t="str">
            <v>FR15154001</v>
          </cell>
          <cell r="B231" t="str">
            <v>CAT</v>
          </cell>
          <cell r="C231" t="str">
            <v>Trafic Faisceaux</v>
          </cell>
          <cell r="D231" t="str">
            <v>05</v>
          </cell>
          <cell r="E231" t="str">
            <v>FR15.154.001</v>
          </cell>
          <cell r="F231" t="str">
            <v>PORTE LAMPE EQUIPE DRL X6</v>
          </cell>
          <cell r="G231" t="str">
            <v>FR15154001</v>
          </cell>
          <cell r="H231">
            <v>11200</v>
          </cell>
          <cell r="I231" t="str">
            <v>6 LUXOR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</row>
        <row r="232">
          <cell r="A232" t="str">
            <v>FR1598161000</v>
          </cell>
          <cell r="B232" t="str">
            <v>CAT</v>
          </cell>
          <cell r="C232" t="str">
            <v>Trafic Faisceaux</v>
          </cell>
          <cell r="D232" t="str">
            <v>02</v>
          </cell>
          <cell r="E232" t="str">
            <v>FR15.981.610.00</v>
          </cell>
          <cell r="F232" t="str">
            <v>LAMPE HP16 W CRISTAL  + PGU</v>
          </cell>
          <cell r="G232" t="str">
            <v>6216E7</v>
          </cell>
          <cell r="H232">
            <v>11713</v>
          </cell>
          <cell r="I232" t="str">
            <v>1 PEUGEOT</v>
          </cell>
          <cell r="J232">
            <v>0</v>
          </cell>
          <cell r="K232">
            <v>0</v>
          </cell>
          <cell r="L232">
            <v>0</v>
          </cell>
          <cell r="M232">
            <v>224</v>
          </cell>
          <cell r="N232">
            <v>0</v>
          </cell>
          <cell r="O232">
            <v>0</v>
          </cell>
          <cell r="P232">
            <v>0</v>
          </cell>
          <cell r="Q232">
            <v>224</v>
          </cell>
          <cell r="R232" t="str">
            <v/>
          </cell>
          <cell r="S232">
            <v>0</v>
          </cell>
        </row>
        <row r="233">
          <cell r="A233" t="str">
            <v>FR19800401</v>
          </cell>
          <cell r="B233" t="str">
            <v>EUROWELD</v>
          </cell>
          <cell r="C233" t="str">
            <v>Trafic Faisceaux</v>
          </cell>
          <cell r="D233" t="str">
            <v>02</v>
          </cell>
          <cell r="E233" t="str">
            <v>FR19.800.401</v>
          </cell>
          <cell r="F233" t="str">
            <v>FEU AV X2 PH2 AVEC DOUILLE OES PSA *D*</v>
          </cell>
          <cell r="G233" t="str">
            <v>630370</v>
          </cell>
          <cell r="H233">
            <v>11713</v>
          </cell>
          <cell r="I233" t="str">
            <v>1 PEUGEOT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</row>
        <row r="234">
          <cell r="A234" t="str">
            <v>FR19800501</v>
          </cell>
          <cell r="B234" t="str">
            <v>CAT</v>
          </cell>
          <cell r="C234" t="str">
            <v>Trafic Faisceaux</v>
          </cell>
          <cell r="D234" t="str">
            <v>02</v>
          </cell>
          <cell r="E234" t="str">
            <v>FR19.800.501</v>
          </cell>
          <cell r="F234">
            <v>0</v>
          </cell>
          <cell r="G234" t="str">
            <v>630369</v>
          </cell>
          <cell r="H234">
            <v>11713</v>
          </cell>
          <cell r="I234" t="str">
            <v>1 PEUGEOT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295</v>
          </cell>
          <cell r="O234">
            <v>0</v>
          </cell>
          <cell r="P234">
            <v>0</v>
          </cell>
          <cell r="Q234">
            <v>295</v>
          </cell>
          <cell r="R234">
            <v>0</v>
          </cell>
          <cell r="S234">
            <v>0</v>
          </cell>
        </row>
        <row r="235">
          <cell r="A235" t="str">
            <v>FR25234301</v>
          </cell>
          <cell r="B235" t="str">
            <v>CAT</v>
          </cell>
          <cell r="C235" t="str">
            <v>Trafic Faisceaux</v>
          </cell>
          <cell r="D235" t="str">
            <v>02</v>
          </cell>
          <cell r="E235" t="str">
            <v>FR25.234.301</v>
          </cell>
          <cell r="F235" t="str">
            <v>DOUILLE R21 PH.II PR</v>
          </cell>
          <cell r="G235" t="str">
            <v>6025370198</v>
          </cell>
          <cell r="H235">
            <v>10811</v>
          </cell>
          <cell r="I235" t="str">
            <v>MATRA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R235" t="str">
            <v/>
          </cell>
          <cell r="S235">
            <v>0</v>
          </cell>
        </row>
        <row r="236">
          <cell r="A236" t="str">
            <v>FR25260461</v>
          </cell>
          <cell r="B236" t="str">
            <v>CAT</v>
          </cell>
          <cell r="C236" t="str">
            <v>Trafic Faisceaux</v>
          </cell>
          <cell r="D236" t="str">
            <v>02</v>
          </cell>
          <cell r="E236" t="str">
            <v>FR25.260.461</v>
          </cell>
          <cell r="F236" t="str">
            <v>F.AR COFFRE U60 AP P.R. DR</v>
          </cell>
          <cell r="G236" t="str">
            <v>6351A6</v>
          </cell>
          <cell r="H236">
            <v>11713</v>
          </cell>
          <cell r="I236" t="str">
            <v>1 PEUGEOT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R236" t="str">
            <v/>
          </cell>
          <cell r="S236">
            <v>0</v>
          </cell>
        </row>
        <row r="237">
          <cell r="A237" t="str">
            <v>FR25260561</v>
          </cell>
          <cell r="B237" t="str">
            <v>CAT</v>
          </cell>
          <cell r="C237" t="str">
            <v>Trafic Faisceaux</v>
          </cell>
          <cell r="D237" t="str">
            <v>02</v>
          </cell>
          <cell r="E237" t="str">
            <v>FR25.260.561</v>
          </cell>
          <cell r="F237" t="str">
            <v>F.AR COFFRE U60 AP P.R. GH</v>
          </cell>
          <cell r="G237" t="str">
            <v>6351A5</v>
          </cell>
          <cell r="H237">
            <v>11713</v>
          </cell>
          <cell r="I237" t="str">
            <v>1 PEUGEOT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R237" t="str">
            <v/>
          </cell>
          <cell r="S237">
            <v>0</v>
          </cell>
        </row>
        <row r="238">
          <cell r="A238" t="str">
            <v>FR25270503</v>
          </cell>
          <cell r="B238" t="str">
            <v>CAT</v>
          </cell>
          <cell r="C238" t="str">
            <v>Trafic Faisceaux</v>
          </cell>
          <cell r="D238" t="str">
            <v>02</v>
          </cell>
          <cell r="E238" t="str">
            <v>FR25.270.503</v>
          </cell>
          <cell r="F238" t="str">
            <v>F.AR. AILE G. U60 AM99 PD</v>
          </cell>
          <cell r="G238" t="str">
            <v>6350L3</v>
          </cell>
          <cell r="H238">
            <v>11713</v>
          </cell>
          <cell r="I238" t="str">
            <v>1 PEUGEOT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  <cell r="Q238">
            <v>0</v>
          </cell>
          <cell r="R238" t="str">
            <v/>
          </cell>
          <cell r="S238">
            <v>0</v>
          </cell>
        </row>
        <row r="239">
          <cell r="A239" t="str">
            <v>FR25270861</v>
          </cell>
          <cell r="B239" t="str">
            <v>CAT</v>
          </cell>
          <cell r="C239" t="str">
            <v>Trafic Faisceaux</v>
          </cell>
          <cell r="D239" t="str">
            <v>03</v>
          </cell>
          <cell r="E239" t="str">
            <v>FR25.270.861</v>
          </cell>
          <cell r="F239" t="str">
            <v>FEU COFFRE EVASION-AC 94-98 GR</v>
          </cell>
          <cell r="G239" t="str">
            <v>FIN714025270861FIN</v>
          </cell>
          <cell r="H239">
            <v>19010</v>
          </cell>
          <cell r="I239" t="str">
            <v>5 MM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  <cell r="Q239">
            <v>0</v>
          </cell>
          <cell r="R239" t="str">
            <v/>
          </cell>
          <cell r="S239">
            <v>0</v>
          </cell>
        </row>
        <row r="240">
          <cell r="A240" t="str">
            <v>FR25311701</v>
          </cell>
          <cell r="B240" t="str">
            <v>CAT</v>
          </cell>
          <cell r="C240" t="str">
            <v>Trafic Faisceaux</v>
          </cell>
          <cell r="D240" t="str">
            <v>03</v>
          </cell>
          <cell r="E240" t="str">
            <v>FR25.311.701</v>
          </cell>
          <cell r="F240" t="str">
            <v>FEU AR S/PL T1 GR</v>
          </cell>
          <cell r="G240" t="str">
            <v>FIN714025311701FIN</v>
          </cell>
          <cell r="H240">
            <v>19010</v>
          </cell>
          <cell r="I240" t="str">
            <v>5 MM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R240" t="str">
            <v/>
          </cell>
          <cell r="S240">
            <v>0</v>
          </cell>
        </row>
        <row r="241">
          <cell r="A241" t="str">
            <v>FR25311801</v>
          </cell>
          <cell r="B241" t="str">
            <v>CAT</v>
          </cell>
          <cell r="C241" t="str">
            <v>Trafic Faisceaux</v>
          </cell>
          <cell r="D241" t="str">
            <v>03</v>
          </cell>
          <cell r="E241" t="str">
            <v>FR25.311.801</v>
          </cell>
          <cell r="F241" t="str">
            <v>FEU AR S/PL T1 GR</v>
          </cell>
          <cell r="G241" t="str">
            <v>FIN714025311801FIN</v>
          </cell>
          <cell r="H241">
            <v>19010</v>
          </cell>
          <cell r="I241" t="str">
            <v>5 MM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R241" t="str">
            <v/>
          </cell>
          <cell r="S241">
            <v>0</v>
          </cell>
        </row>
        <row r="242">
          <cell r="A242" t="str">
            <v>FR25313701</v>
          </cell>
          <cell r="B242" t="str">
            <v>CAT</v>
          </cell>
          <cell r="C242" t="str">
            <v>Trafic Faisceaux</v>
          </cell>
          <cell r="D242" t="str">
            <v>03</v>
          </cell>
          <cell r="E242" t="str">
            <v>FR25.313.701</v>
          </cell>
          <cell r="F242" t="str">
            <v>PORTE-LAMPES T1 PH1 G GR</v>
          </cell>
          <cell r="G242" t="str">
            <v>714025313701</v>
          </cell>
          <cell r="H242">
            <v>19010</v>
          </cell>
          <cell r="I242" t="str">
            <v>5 MM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</row>
        <row r="243">
          <cell r="A243" t="str">
            <v>FR25313801</v>
          </cell>
          <cell r="B243" t="str">
            <v>CAT</v>
          </cell>
          <cell r="C243" t="str">
            <v>Trafic Faisceaux</v>
          </cell>
          <cell r="D243" t="str">
            <v>03</v>
          </cell>
          <cell r="E243" t="str">
            <v>FR25.313.801</v>
          </cell>
          <cell r="F243" t="str">
            <v>PORTE-LAMPES T1 PH1 D GR</v>
          </cell>
          <cell r="G243" t="str">
            <v>714025313801</v>
          </cell>
          <cell r="H243">
            <v>19010</v>
          </cell>
          <cell r="I243" t="str">
            <v>5 MM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</row>
        <row r="244">
          <cell r="A244" t="str">
            <v>FR25380401</v>
          </cell>
          <cell r="B244" t="str">
            <v>CAT</v>
          </cell>
          <cell r="C244" t="str">
            <v>Trafic Faisceaux</v>
          </cell>
          <cell r="D244" t="str">
            <v>02</v>
          </cell>
          <cell r="E244" t="str">
            <v>FR25.380.401</v>
          </cell>
          <cell r="F244" t="str">
            <v>FEU COFFRE SAAB 641 TF PR</v>
          </cell>
          <cell r="G244" t="str">
            <v>FIN4914644FIN</v>
          </cell>
          <cell r="H244">
            <v>12938</v>
          </cell>
          <cell r="I244" t="str">
            <v>SAAB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R244" t="str">
            <v/>
          </cell>
          <cell r="S244">
            <v>0</v>
          </cell>
        </row>
        <row r="245">
          <cell r="A245" t="str">
            <v>FR25380403</v>
          </cell>
          <cell r="B245" t="str">
            <v>CAT</v>
          </cell>
          <cell r="C245" t="str">
            <v>Trafic Faisceaux</v>
          </cell>
          <cell r="D245" t="str">
            <v>02</v>
          </cell>
          <cell r="E245" t="str">
            <v>FR25.380.403</v>
          </cell>
          <cell r="F245" t="str">
            <v>FEU COFFRE SAAB 641 S/B PR</v>
          </cell>
          <cell r="G245" t="str">
            <v>FIN5142021FIN</v>
          </cell>
          <cell r="H245">
            <v>12938</v>
          </cell>
          <cell r="I245" t="str">
            <v>SAAB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105</v>
          </cell>
          <cell r="O245">
            <v>0</v>
          </cell>
          <cell r="P245">
            <v>0</v>
          </cell>
          <cell r="Q245">
            <v>105</v>
          </cell>
          <cell r="R245" t="str">
            <v/>
          </cell>
          <cell r="S245">
            <v>0</v>
          </cell>
        </row>
        <row r="246">
          <cell r="A246" t="str">
            <v>FR25380461</v>
          </cell>
          <cell r="B246" t="str">
            <v>CAT</v>
          </cell>
          <cell r="C246" t="str">
            <v>Trafic Faisceaux</v>
          </cell>
          <cell r="D246" t="str">
            <v>02</v>
          </cell>
          <cell r="E246" t="str">
            <v>FR25.380.461</v>
          </cell>
          <cell r="F246" t="str">
            <v>FEU AILE SAAB 641 A/SM PR</v>
          </cell>
          <cell r="G246" t="str">
            <v>FIN4914669FIN</v>
          </cell>
          <cell r="H246">
            <v>12938</v>
          </cell>
          <cell r="I246" t="str">
            <v>SAAB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R246" t="str">
            <v/>
          </cell>
          <cell r="S246">
            <v>0</v>
          </cell>
        </row>
        <row r="247">
          <cell r="A247" t="str">
            <v>FR25380501</v>
          </cell>
          <cell r="B247" t="str">
            <v>CAT</v>
          </cell>
          <cell r="C247" t="str">
            <v>Trafic Faisceaux</v>
          </cell>
          <cell r="D247" t="str">
            <v>02</v>
          </cell>
          <cell r="E247" t="str">
            <v>FR25.380.501</v>
          </cell>
          <cell r="F247" t="str">
            <v>FEU COFFRE SAAB 641 TF PR</v>
          </cell>
          <cell r="G247" t="str">
            <v>FIN4914636FIN</v>
          </cell>
          <cell r="H247">
            <v>12938</v>
          </cell>
          <cell r="I247" t="str">
            <v>SAAB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R247" t="str">
            <v/>
          </cell>
          <cell r="S247">
            <v>0</v>
          </cell>
        </row>
        <row r="248">
          <cell r="A248" t="str">
            <v>FR25380503</v>
          </cell>
          <cell r="B248" t="str">
            <v>CAT</v>
          </cell>
          <cell r="C248" t="str">
            <v>Trafic Faisceaux</v>
          </cell>
          <cell r="D248" t="str">
            <v>02</v>
          </cell>
          <cell r="E248" t="str">
            <v>FR25.380.503</v>
          </cell>
          <cell r="F248" t="str">
            <v>FEU COFFRE SAAB 641 S/B PR</v>
          </cell>
          <cell r="G248" t="str">
            <v>FIN5142013FIN</v>
          </cell>
          <cell r="H248">
            <v>12938</v>
          </cell>
          <cell r="I248" t="str">
            <v>SAAB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R248" t="str">
            <v/>
          </cell>
          <cell r="S248">
            <v>0</v>
          </cell>
        </row>
        <row r="249">
          <cell r="A249" t="str">
            <v>FR25384301</v>
          </cell>
          <cell r="B249" t="str">
            <v>CAT</v>
          </cell>
          <cell r="C249" t="str">
            <v>Trafic Faisceaux</v>
          </cell>
          <cell r="D249" t="str">
            <v>02</v>
          </cell>
          <cell r="E249" t="str">
            <v>FR25.384.301</v>
          </cell>
          <cell r="F249" t="str">
            <v>Faisceau Aile SAAB 641 Rechange</v>
          </cell>
          <cell r="G249" t="str">
            <v>FIN4914701FIN</v>
          </cell>
          <cell r="H249">
            <v>12938</v>
          </cell>
          <cell r="I249" t="str">
            <v>SAAB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</row>
        <row r="250">
          <cell r="A250" t="str">
            <v>FR25384303</v>
          </cell>
          <cell r="B250" t="str">
            <v>CAT</v>
          </cell>
          <cell r="C250" t="str">
            <v>Trafic Faisceaux</v>
          </cell>
          <cell r="D250" t="str">
            <v>02</v>
          </cell>
          <cell r="E250" t="str">
            <v>FR25.384.303</v>
          </cell>
          <cell r="F250" t="str">
            <v>FAISCEAU F.COFFRE A/B SAAB PR</v>
          </cell>
          <cell r="G250" t="str">
            <v>FIN4914776FIN</v>
          </cell>
          <cell r="H250">
            <v>12938</v>
          </cell>
          <cell r="I250" t="str">
            <v>SAAB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</row>
        <row r="251">
          <cell r="A251" t="str">
            <v>FR25432601</v>
          </cell>
          <cell r="B251" t="str">
            <v/>
          </cell>
          <cell r="C251" t="str">
            <v>Trafic Faisceaux</v>
          </cell>
          <cell r="D251" t="str">
            <v>03</v>
          </cell>
          <cell r="E251" t="str">
            <v>FR25.432.601</v>
          </cell>
          <cell r="F251" t="str">
            <v>FAISCEAU AR AILE Z8 (607) IAM/MM</v>
          </cell>
          <cell r="G251" t="str">
            <v>FIN714025432601FIN</v>
          </cell>
          <cell r="H251">
            <v>19010</v>
          </cell>
          <cell r="I251" t="str">
            <v>5 MM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</row>
        <row r="252">
          <cell r="A252" t="str">
            <v>FR25433301</v>
          </cell>
          <cell r="B252" t="str">
            <v>CAT</v>
          </cell>
          <cell r="C252" t="str">
            <v>Trafic Faisceaux</v>
          </cell>
          <cell r="D252" t="str">
            <v>02</v>
          </cell>
          <cell r="E252" t="str">
            <v>FR25.433.301</v>
          </cell>
          <cell r="F252" t="str">
            <v>FAISCEAU FEU AILE Z8 (607) OES PSA</v>
          </cell>
          <cell r="G252" t="str">
            <v>6534GS</v>
          </cell>
          <cell r="H252">
            <v>11713</v>
          </cell>
          <cell r="I252" t="str">
            <v>1 PEUGEOT</v>
          </cell>
          <cell r="J252">
            <v>0</v>
          </cell>
          <cell r="K252">
            <v>0</v>
          </cell>
          <cell r="L252">
            <v>0</v>
          </cell>
          <cell r="M252">
            <v>71</v>
          </cell>
          <cell r="N252">
            <v>0</v>
          </cell>
          <cell r="O252">
            <v>0</v>
          </cell>
          <cell r="P252">
            <v>0</v>
          </cell>
          <cell r="Q252">
            <v>71</v>
          </cell>
          <cell r="R252">
            <v>0</v>
          </cell>
          <cell r="S252">
            <v>0</v>
          </cell>
        </row>
        <row r="253">
          <cell r="A253" t="str">
            <v>FR25433303</v>
          </cell>
          <cell r="B253" t="str">
            <v>CAT</v>
          </cell>
          <cell r="C253" t="str">
            <v>Trafic Faisceaux</v>
          </cell>
          <cell r="D253" t="str">
            <v>02</v>
          </cell>
          <cell r="E253" t="str">
            <v>FR25.433.303</v>
          </cell>
          <cell r="F253" t="str">
            <v>FAISCEAU COFFRE Z8 (607) OES</v>
          </cell>
          <cell r="G253" t="str">
            <v>6534GT</v>
          </cell>
          <cell r="H253">
            <v>11713</v>
          </cell>
          <cell r="I253" t="str">
            <v>1 PEUGEOT</v>
          </cell>
          <cell r="J253">
            <v>0</v>
          </cell>
          <cell r="K253">
            <v>0</v>
          </cell>
          <cell r="L253">
            <v>0</v>
          </cell>
          <cell r="M253">
            <v>160</v>
          </cell>
          <cell r="N253">
            <v>0</v>
          </cell>
          <cell r="O253">
            <v>0</v>
          </cell>
          <cell r="P253">
            <v>0</v>
          </cell>
          <cell r="Q253">
            <v>160</v>
          </cell>
          <cell r="R253">
            <v>0</v>
          </cell>
          <cell r="S253">
            <v>0</v>
          </cell>
        </row>
        <row r="254">
          <cell r="A254" t="str">
            <v>FR25483401</v>
          </cell>
          <cell r="B254" t="str">
            <v>CAT</v>
          </cell>
          <cell r="C254" t="str">
            <v>Trafic Faisceaux</v>
          </cell>
          <cell r="D254" t="str">
            <v>02</v>
          </cell>
          <cell r="E254" t="str">
            <v>FR25.483.401</v>
          </cell>
          <cell r="F254" t="str">
            <v>S/E P LAMPES 440 SAAB AILE PR</v>
          </cell>
          <cell r="G254" t="str">
            <v>12788637</v>
          </cell>
          <cell r="H254">
            <v>12966</v>
          </cell>
          <cell r="I254" t="str">
            <v>SAAB</v>
          </cell>
          <cell r="J254">
            <v>0</v>
          </cell>
          <cell r="K254">
            <v>0</v>
          </cell>
          <cell r="L254">
            <v>0</v>
          </cell>
          <cell r="M254">
            <v>180</v>
          </cell>
          <cell r="N254">
            <v>0</v>
          </cell>
          <cell r="O254">
            <v>0</v>
          </cell>
          <cell r="P254">
            <v>0</v>
          </cell>
          <cell r="Q254">
            <v>180</v>
          </cell>
          <cell r="R254">
            <v>0</v>
          </cell>
          <cell r="S254">
            <v>0</v>
          </cell>
        </row>
        <row r="255">
          <cell r="A255" t="str">
            <v>FR25483501</v>
          </cell>
          <cell r="B255" t="str">
            <v>CAT</v>
          </cell>
          <cell r="C255" t="str">
            <v>Trafic Faisceaux</v>
          </cell>
          <cell r="D255" t="str">
            <v>02</v>
          </cell>
          <cell r="E255" t="str">
            <v>FR25.483.501</v>
          </cell>
          <cell r="F255" t="str">
            <v>S/E P LAMPES SAAB 440 AILE PR</v>
          </cell>
          <cell r="G255" t="str">
            <v>12788634</v>
          </cell>
          <cell r="H255">
            <v>12966</v>
          </cell>
          <cell r="I255" t="str">
            <v>SAAB</v>
          </cell>
          <cell r="J255">
            <v>0</v>
          </cell>
          <cell r="K255">
            <v>0</v>
          </cell>
          <cell r="L255">
            <v>0</v>
          </cell>
          <cell r="M255">
            <v>140</v>
          </cell>
          <cell r="N255">
            <v>0</v>
          </cell>
          <cell r="O255">
            <v>0</v>
          </cell>
          <cell r="P255">
            <v>0</v>
          </cell>
          <cell r="Q255">
            <v>140</v>
          </cell>
          <cell r="R255">
            <v>0</v>
          </cell>
          <cell r="S255">
            <v>0</v>
          </cell>
        </row>
        <row r="256">
          <cell r="A256" t="str">
            <v>FR25483503</v>
          </cell>
          <cell r="B256" t="str">
            <v>CAT</v>
          </cell>
          <cell r="C256" t="str">
            <v>Trafic Faisceaux</v>
          </cell>
          <cell r="D256" t="str">
            <v>02</v>
          </cell>
          <cell r="E256" t="str">
            <v>FR25.483.503</v>
          </cell>
          <cell r="F256" t="str">
            <v>S/E PORTE LAMPES COFFRE SAAB 440 OES *G*</v>
          </cell>
          <cell r="G256" t="str">
            <v>12788641</v>
          </cell>
          <cell r="H256">
            <v>12966</v>
          </cell>
          <cell r="I256" t="str">
            <v>SAAB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  <cell r="R256" t="str">
            <v/>
          </cell>
          <cell r="S256">
            <v>0</v>
          </cell>
        </row>
        <row r="257">
          <cell r="A257" t="str">
            <v>FR25488024</v>
          </cell>
          <cell r="B257" t="str">
            <v>CAT</v>
          </cell>
          <cell r="C257" t="str">
            <v>Trafic Faisceaux</v>
          </cell>
          <cell r="D257">
            <v>0</v>
          </cell>
          <cell r="E257" t="str">
            <v>FR25.488.024</v>
          </cell>
          <cell r="F257" t="str">
            <v>PL ASSEMBLE SANS LAMPE AILE SAAB 440 *D*</v>
          </cell>
          <cell r="G257" t="str">
            <v>FR25488024</v>
          </cell>
          <cell r="H257">
            <v>13085</v>
          </cell>
          <cell r="I257" t="str">
            <v>OSMAP S.P.A.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</row>
        <row r="258">
          <cell r="A258" t="str">
            <v>FR25489024</v>
          </cell>
          <cell r="B258" t="str">
            <v>CAT</v>
          </cell>
          <cell r="C258" t="str">
            <v>Trafic Faisceaux</v>
          </cell>
          <cell r="D258">
            <v>0</v>
          </cell>
          <cell r="E258" t="str">
            <v>FR25.489.024</v>
          </cell>
          <cell r="F258" t="str">
            <v>PL ASSEMBLE SANS LAMPE AILE SAAB 440 *G*</v>
          </cell>
          <cell r="G258" t="str">
            <v>FR25489024</v>
          </cell>
          <cell r="H258">
            <v>13085</v>
          </cell>
          <cell r="I258" t="str">
            <v>OSMAP S.P.A.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</row>
        <row r="259">
          <cell r="A259" t="str">
            <v>FR25490301</v>
          </cell>
          <cell r="B259" t="str">
            <v>CAT</v>
          </cell>
          <cell r="C259" t="str">
            <v>Trafic Faisceaux</v>
          </cell>
          <cell r="D259" t="str">
            <v>02</v>
          </cell>
          <cell r="E259" t="str">
            <v>FR25.490.301</v>
          </cell>
          <cell r="F259" t="str">
            <v>FAISCEAU SUP. PR SANS LAMPE</v>
          </cell>
          <cell r="G259" t="str">
            <v>6534KA</v>
          </cell>
          <cell r="H259">
            <v>11713</v>
          </cell>
          <cell r="I259" t="str">
            <v>1 PEUGEOT</v>
          </cell>
          <cell r="J259">
            <v>0</v>
          </cell>
          <cell r="K259">
            <v>0</v>
          </cell>
          <cell r="L259">
            <v>0</v>
          </cell>
          <cell r="M259">
            <v>80</v>
          </cell>
          <cell r="N259">
            <v>0</v>
          </cell>
          <cell r="O259">
            <v>0</v>
          </cell>
          <cell r="P259">
            <v>0</v>
          </cell>
          <cell r="Q259">
            <v>80</v>
          </cell>
          <cell r="R259">
            <v>0</v>
          </cell>
          <cell r="S259">
            <v>0</v>
          </cell>
        </row>
        <row r="260">
          <cell r="A260" t="str">
            <v>FR25490303</v>
          </cell>
          <cell r="B260" t="str">
            <v>CAT</v>
          </cell>
          <cell r="C260" t="str">
            <v>Trafic Faisceaux</v>
          </cell>
          <cell r="D260" t="str">
            <v>02</v>
          </cell>
          <cell r="E260" t="str">
            <v>FR25.490.303</v>
          </cell>
          <cell r="F260" t="str">
            <v>FAISCEAU INF. PR SANS LAMPE</v>
          </cell>
          <cell r="G260" t="str">
            <v>6534JZ</v>
          </cell>
          <cell r="H260">
            <v>11713</v>
          </cell>
          <cell r="I260" t="str">
            <v>1 PEUGEOT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</row>
        <row r="261">
          <cell r="A261" t="str">
            <v>FR25493301</v>
          </cell>
          <cell r="B261" t="str">
            <v>CAT</v>
          </cell>
          <cell r="C261" t="str">
            <v>Trafic Faisceaux</v>
          </cell>
          <cell r="D261" t="str">
            <v>02</v>
          </cell>
          <cell r="E261" t="str">
            <v>FR25.493.301</v>
          </cell>
          <cell r="F261" t="str">
            <v>CACHE VIS PR</v>
          </cell>
          <cell r="G261" t="str">
            <v>6350Q1</v>
          </cell>
          <cell r="H261">
            <v>11713</v>
          </cell>
          <cell r="I261" t="str">
            <v>1 PEUGEOT</v>
          </cell>
          <cell r="J261">
            <v>0</v>
          </cell>
          <cell r="K261">
            <v>0</v>
          </cell>
          <cell r="L261">
            <v>0</v>
          </cell>
          <cell r="M261">
            <v>500</v>
          </cell>
          <cell r="N261">
            <v>0</v>
          </cell>
          <cell r="O261">
            <v>0</v>
          </cell>
          <cell r="P261">
            <v>0</v>
          </cell>
          <cell r="Q261">
            <v>500</v>
          </cell>
          <cell r="R261">
            <v>0</v>
          </cell>
          <cell r="S261">
            <v>0</v>
          </cell>
        </row>
        <row r="262">
          <cell r="A262" t="str">
            <v>FR25510301</v>
          </cell>
          <cell r="B262" t="str">
            <v>CAT</v>
          </cell>
          <cell r="C262" t="str">
            <v>Trafic Faisceaux</v>
          </cell>
          <cell r="D262" t="str">
            <v>02</v>
          </cell>
          <cell r="E262" t="str">
            <v>FR25.510.301</v>
          </cell>
          <cell r="F262" t="str">
            <v>FAISCEAU V2 PR</v>
          </cell>
          <cell r="G262" t="str">
            <v>6534KH</v>
          </cell>
          <cell r="H262">
            <v>11713</v>
          </cell>
          <cell r="I262" t="str">
            <v>1 PEUGEOT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</row>
        <row r="263">
          <cell r="A263" t="str">
            <v>FR25520301</v>
          </cell>
          <cell r="B263" t="str">
            <v>CAT</v>
          </cell>
          <cell r="C263" t="str">
            <v>Trafic Faisceaux</v>
          </cell>
          <cell r="D263" t="str">
            <v>02</v>
          </cell>
          <cell r="E263" t="str">
            <v>FR25.520.301</v>
          </cell>
          <cell r="F263" t="str">
            <v>FAISCEAU V3 PR</v>
          </cell>
          <cell r="G263" t="str">
            <v>6534KJ</v>
          </cell>
          <cell r="H263">
            <v>11713</v>
          </cell>
          <cell r="I263" t="str">
            <v>1 PEUGEOT</v>
          </cell>
          <cell r="J263">
            <v>0</v>
          </cell>
          <cell r="K263">
            <v>0</v>
          </cell>
          <cell r="L263">
            <v>0</v>
          </cell>
          <cell r="M263">
            <v>40</v>
          </cell>
          <cell r="N263">
            <v>0</v>
          </cell>
          <cell r="O263">
            <v>0</v>
          </cell>
          <cell r="P263">
            <v>0</v>
          </cell>
          <cell r="Q263">
            <v>40</v>
          </cell>
          <cell r="R263">
            <v>0</v>
          </cell>
          <cell r="S263">
            <v>0</v>
          </cell>
        </row>
        <row r="264">
          <cell r="A264" t="str">
            <v>FR25523301</v>
          </cell>
          <cell r="B264" t="str">
            <v>CAT</v>
          </cell>
          <cell r="C264" t="str">
            <v>Trafic Faisceaux</v>
          </cell>
          <cell r="D264" t="str">
            <v>02</v>
          </cell>
          <cell r="E264" t="str">
            <v>FR25.523.301</v>
          </cell>
          <cell r="F264" t="str">
            <v>DOUILLE H21W + JOINT OES PSA</v>
          </cell>
          <cell r="G264" t="str">
            <v>621553</v>
          </cell>
          <cell r="H264">
            <v>11713</v>
          </cell>
          <cell r="I264" t="str">
            <v>1 PEUGEOT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  <cell r="Q264">
            <v>0</v>
          </cell>
          <cell r="R264" t="str">
            <v/>
          </cell>
          <cell r="S264">
            <v>0</v>
          </cell>
        </row>
        <row r="265">
          <cell r="A265" t="str">
            <v>FR25530301</v>
          </cell>
          <cell r="B265" t="str">
            <v>CAT</v>
          </cell>
          <cell r="C265" t="str">
            <v>Trafic Faisceaux</v>
          </cell>
          <cell r="D265" t="str">
            <v>02</v>
          </cell>
          <cell r="E265" t="str">
            <v>FR25.530.301</v>
          </cell>
          <cell r="F265" t="str">
            <v>FAISCEAU V4 PR</v>
          </cell>
          <cell r="G265" t="str">
            <v>6534KK</v>
          </cell>
          <cell r="H265">
            <v>11713</v>
          </cell>
          <cell r="I265" t="str">
            <v>1 PEUGEOT</v>
          </cell>
          <cell r="J265">
            <v>0</v>
          </cell>
          <cell r="K265">
            <v>0</v>
          </cell>
          <cell r="L265">
            <v>0</v>
          </cell>
          <cell r="M265">
            <v>80</v>
          </cell>
          <cell r="N265">
            <v>0</v>
          </cell>
          <cell r="O265">
            <v>0</v>
          </cell>
          <cell r="P265">
            <v>0</v>
          </cell>
          <cell r="Q265">
            <v>80</v>
          </cell>
          <cell r="R265">
            <v>0</v>
          </cell>
          <cell r="S265">
            <v>0</v>
          </cell>
        </row>
        <row r="266">
          <cell r="A266" t="str">
            <v>FR25563301</v>
          </cell>
          <cell r="B266" t="str">
            <v>CAT</v>
          </cell>
          <cell r="C266" t="str">
            <v>Trafic Faisceaux</v>
          </cell>
          <cell r="D266" t="str">
            <v>02</v>
          </cell>
          <cell r="E266" t="str">
            <v>FR25.563.301</v>
          </cell>
          <cell r="F266" t="str">
            <v>CACHE VIS A8 OES PSA</v>
          </cell>
          <cell r="G266" t="str">
            <v>6351Q1</v>
          </cell>
          <cell r="H266">
            <v>11713</v>
          </cell>
          <cell r="I266" t="str">
            <v>1 PEUGEOT</v>
          </cell>
          <cell r="J266">
            <v>0</v>
          </cell>
          <cell r="K266">
            <v>0</v>
          </cell>
          <cell r="L266">
            <v>0</v>
          </cell>
          <cell r="M266">
            <v>500</v>
          </cell>
          <cell r="N266">
            <v>0</v>
          </cell>
          <cell r="O266">
            <v>0</v>
          </cell>
          <cell r="P266">
            <v>0</v>
          </cell>
          <cell r="Q266">
            <v>500</v>
          </cell>
          <cell r="R266" t="str">
            <v/>
          </cell>
          <cell r="S266">
            <v>0</v>
          </cell>
        </row>
        <row r="267">
          <cell r="A267" t="str">
            <v>FR25567008A</v>
          </cell>
          <cell r="B267" t="str">
            <v>CAT</v>
          </cell>
          <cell r="C267" t="str">
            <v>Trafic Faisceaux</v>
          </cell>
          <cell r="D267" t="str">
            <v>05</v>
          </cell>
          <cell r="E267" t="str">
            <v>FR25.567.008.A</v>
          </cell>
          <cell r="F267" t="str">
            <v>P. LAMPE ASSEMBLE A8/A31 SS LOGO Ep. 0,8</v>
          </cell>
          <cell r="G267" t="str">
            <v>FR25567008A</v>
          </cell>
          <cell r="H267">
            <v>11200</v>
          </cell>
          <cell r="I267" t="str">
            <v>6 LUXOR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</row>
        <row r="268">
          <cell r="A268" t="str">
            <v>FR25570301</v>
          </cell>
          <cell r="B268" t="str">
            <v>CAT</v>
          </cell>
          <cell r="C268" t="str">
            <v>Trafic Faisceaux</v>
          </cell>
          <cell r="D268" t="str">
            <v>02</v>
          </cell>
          <cell r="E268" t="str">
            <v>FR25.570.301</v>
          </cell>
          <cell r="F268" t="str">
            <v>FAISCEAU V5 (LANCIA PHEDRA) OES PSA</v>
          </cell>
          <cell r="G268" t="str">
            <v>6534LG</v>
          </cell>
          <cell r="H268">
            <v>11713</v>
          </cell>
          <cell r="I268" t="str">
            <v>1 PEUGEOT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  <cell r="P268">
            <v>0</v>
          </cell>
          <cell r="Q268">
            <v>0</v>
          </cell>
          <cell r="R268" t="str">
            <v/>
          </cell>
          <cell r="S268">
            <v>0</v>
          </cell>
        </row>
        <row r="269">
          <cell r="A269" t="str">
            <v>FR25620301</v>
          </cell>
          <cell r="B269" t="str">
            <v>CAT</v>
          </cell>
          <cell r="C269" t="str">
            <v>Trafic Faisceaux</v>
          </cell>
          <cell r="D269" t="str">
            <v>02</v>
          </cell>
          <cell r="E269" t="str">
            <v>FR25.620.301</v>
          </cell>
          <cell r="F269" t="str">
            <v>FAISCEAUX RECHANGE X6 AILE</v>
          </cell>
          <cell r="G269" t="str">
            <v>6534SE</v>
          </cell>
          <cell r="H269">
            <v>11713</v>
          </cell>
          <cell r="I269" t="str">
            <v>1 PEUGEOT</v>
          </cell>
          <cell r="J269">
            <v>0</v>
          </cell>
          <cell r="K269">
            <v>0</v>
          </cell>
          <cell r="L269">
            <v>0</v>
          </cell>
          <cell r="M269">
            <v>40</v>
          </cell>
          <cell r="N269">
            <v>0</v>
          </cell>
          <cell r="O269">
            <v>0</v>
          </cell>
          <cell r="P269">
            <v>0</v>
          </cell>
          <cell r="Q269">
            <v>40</v>
          </cell>
          <cell r="R269" t="str">
            <v/>
          </cell>
          <cell r="S269">
            <v>0</v>
          </cell>
        </row>
        <row r="270">
          <cell r="A270" t="str">
            <v>FR25624061</v>
          </cell>
          <cell r="B270" t="str">
            <v>CAT</v>
          </cell>
          <cell r="C270" t="str">
            <v>Trafic Faisceaux</v>
          </cell>
          <cell r="D270">
            <v>0</v>
          </cell>
          <cell r="E270" t="str">
            <v>FR25.624.061</v>
          </cell>
          <cell r="F270" t="str">
            <v>PORTE LAMPE ASSEMBLE COFFRE X6 OES PSA</v>
          </cell>
          <cell r="G270" t="str">
            <v>6350W8</v>
          </cell>
          <cell r="H270">
            <v>11713</v>
          </cell>
          <cell r="I270" t="str">
            <v>1 PEUGEOT</v>
          </cell>
          <cell r="J270">
            <v>20</v>
          </cell>
          <cell r="K270">
            <v>0</v>
          </cell>
          <cell r="L270">
            <v>0</v>
          </cell>
          <cell r="M270">
            <v>156</v>
          </cell>
          <cell r="N270">
            <v>0</v>
          </cell>
          <cell r="O270">
            <v>0</v>
          </cell>
          <cell r="P270">
            <v>0</v>
          </cell>
          <cell r="Q270">
            <v>176</v>
          </cell>
          <cell r="R270" t="str">
            <v/>
          </cell>
          <cell r="S270">
            <v>0</v>
          </cell>
        </row>
        <row r="271">
          <cell r="A271" t="str">
            <v>FR25638012A</v>
          </cell>
          <cell r="B271" t="str">
            <v>CAT</v>
          </cell>
          <cell r="C271" t="str">
            <v>Trafic Faisceaux</v>
          </cell>
          <cell r="D271" t="str">
            <v>05</v>
          </cell>
          <cell r="E271" t="str">
            <v>FR25.638.012.A</v>
          </cell>
          <cell r="F271" t="str">
            <v>P. LAMPES T1R BOUTEROLLE SANS LOGO *D*</v>
          </cell>
          <cell r="G271" t="str">
            <v>FR25638012A</v>
          </cell>
          <cell r="H271">
            <v>13085</v>
          </cell>
          <cell r="I271" t="str">
            <v>OSMAP S.P.A.</v>
          </cell>
          <cell r="J271">
            <v>0</v>
          </cell>
          <cell r="K271">
            <v>86</v>
          </cell>
          <cell r="L271">
            <v>188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  <cell r="Q271">
            <v>274</v>
          </cell>
          <cell r="R271">
            <v>0</v>
          </cell>
          <cell r="S271">
            <v>0</v>
          </cell>
        </row>
        <row r="272">
          <cell r="A272" t="str">
            <v>FR25639012A</v>
          </cell>
          <cell r="B272" t="str">
            <v>CAT</v>
          </cell>
          <cell r="C272" t="str">
            <v>Trafic Faisceaux</v>
          </cell>
          <cell r="D272" t="str">
            <v>05</v>
          </cell>
          <cell r="E272" t="str">
            <v>FR25.639.012.A</v>
          </cell>
          <cell r="F272" t="str">
            <v>P. LAMPES T1R BOUTEROLLE SANS LOGO *G*</v>
          </cell>
          <cell r="G272" t="str">
            <v>FR25639012A</v>
          </cell>
          <cell r="H272">
            <v>13085</v>
          </cell>
          <cell r="I272" t="str">
            <v>OSMAP S.P.A.</v>
          </cell>
          <cell r="J272">
            <v>0</v>
          </cell>
          <cell r="K272">
            <v>270</v>
          </cell>
          <cell r="L272">
            <v>1200</v>
          </cell>
          <cell r="M272">
            <v>0</v>
          </cell>
          <cell r="N272">
            <v>0</v>
          </cell>
          <cell r="O272">
            <v>0</v>
          </cell>
          <cell r="P272">
            <v>0</v>
          </cell>
          <cell r="Q272">
            <v>1470</v>
          </cell>
          <cell r="R272">
            <v>0</v>
          </cell>
          <cell r="S272">
            <v>0</v>
          </cell>
        </row>
        <row r="273">
          <cell r="A273" t="str">
            <v>FR25663301</v>
          </cell>
          <cell r="B273" t="str">
            <v>CAT</v>
          </cell>
          <cell r="C273" t="str">
            <v>Trafic Faisceaux</v>
          </cell>
          <cell r="D273" t="str">
            <v>02</v>
          </cell>
          <cell r="E273" t="str">
            <v>FR25.663.301</v>
          </cell>
          <cell r="F273" t="str">
            <v>FAISCEAUX HEULIEZ TF 4 DOUILLES RECHANGE</v>
          </cell>
          <cell r="G273" t="str">
            <v>93164331</v>
          </cell>
          <cell r="H273">
            <v>12968</v>
          </cell>
          <cell r="I273" t="str">
            <v>OPEL</v>
          </cell>
          <cell r="J273">
            <v>0</v>
          </cell>
          <cell r="K273">
            <v>0</v>
          </cell>
          <cell r="L273">
            <v>0</v>
          </cell>
          <cell r="M273">
            <v>89</v>
          </cell>
          <cell r="N273">
            <v>0</v>
          </cell>
          <cell r="O273">
            <v>0</v>
          </cell>
          <cell r="P273">
            <v>0</v>
          </cell>
          <cell r="Q273">
            <v>89</v>
          </cell>
          <cell r="R273" t="str">
            <v/>
          </cell>
          <cell r="S273">
            <v>0</v>
          </cell>
        </row>
        <row r="274">
          <cell r="A274" t="str">
            <v>FR25663303</v>
          </cell>
          <cell r="B274" t="str">
            <v>CAT</v>
          </cell>
          <cell r="C274" t="str">
            <v>Trafic Faisceaux</v>
          </cell>
          <cell r="D274" t="str">
            <v>02</v>
          </cell>
          <cell r="E274" t="str">
            <v>FR25.663.303</v>
          </cell>
          <cell r="F274" t="str">
            <v>FAISCEAUX HEULIEZ GB 3 DOUILLES RECHANGE</v>
          </cell>
          <cell r="G274" t="str">
            <v>93164326</v>
          </cell>
          <cell r="H274">
            <v>12968</v>
          </cell>
          <cell r="I274" t="str">
            <v>OPEL</v>
          </cell>
          <cell r="J274">
            <v>0</v>
          </cell>
          <cell r="K274">
            <v>0</v>
          </cell>
          <cell r="L274">
            <v>0</v>
          </cell>
          <cell r="M274">
            <v>96</v>
          </cell>
          <cell r="N274">
            <v>0</v>
          </cell>
          <cell r="O274">
            <v>0</v>
          </cell>
          <cell r="P274">
            <v>0</v>
          </cell>
          <cell r="Q274">
            <v>96</v>
          </cell>
          <cell r="R274" t="str">
            <v/>
          </cell>
          <cell r="S274">
            <v>0</v>
          </cell>
        </row>
        <row r="275">
          <cell r="A275" t="str">
            <v>FR25723301</v>
          </cell>
          <cell r="B275" t="str">
            <v>CAT</v>
          </cell>
          <cell r="C275" t="str">
            <v>Trafic Faisceaux</v>
          </cell>
          <cell r="D275" t="str">
            <v>02</v>
          </cell>
          <cell r="E275" t="str">
            <v>FR25.723.301</v>
          </cell>
          <cell r="F275" t="str">
            <v>P. LAMPES COMPLET A31 SANS LAMPE OES PSA</v>
          </cell>
          <cell r="G275" t="str">
            <v>6303A2</v>
          </cell>
          <cell r="H275">
            <v>11713</v>
          </cell>
          <cell r="I275" t="str">
            <v>1 PEUGEOT</v>
          </cell>
          <cell r="J275">
            <v>0</v>
          </cell>
          <cell r="K275">
            <v>0</v>
          </cell>
          <cell r="L275">
            <v>320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  <cell r="Q275">
            <v>320</v>
          </cell>
          <cell r="R275">
            <v>0</v>
          </cell>
          <cell r="S275">
            <v>0</v>
          </cell>
        </row>
        <row r="276">
          <cell r="A276" t="str">
            <v>FR25873101</v>
          </cell>
          <cell r="B276" t="str">
            <v>CAT</v>
          </cell>
          <cell r="C276" t="str">
            <v>Trafic Faisceaux</v>
          </cell>
          <cell r="D276" t="str">
            <v>02</v>
          </cell>
          <cell r="E276" t="str">
            <v>FR25.873.101</v>
          </cell>
          <cell r="F276" t="str">
            <v>FAISCEAU AILE Z9 RECHANGE (ST)</v>
          </cell>
          <cell r="G276" t="str">
            <v>6534QV</v>
          </cell>
          <cell r="H276">
            <v>11713</v>
          </cell>
          <cell r="I276" t="str">
            <v>1 PEUGEOT</v>
          </cell>
          <cell r="J276">
            <v>0</v>
          </cell>
          <cell r="K276">
            <v>0</v>
          </cell>
          <cell r="L276">
            <v>0</v>
          </cell>
          <cell r="M276">
            <v>40</v>
          </cell>
          <cell r="N276">
            <v>0</v>
          </cell>
          <cell r="O276">
            <v>0</v>
          </cell>
          <cell r="P276">
            <v>0</v>
          </cell>
          <cell r="Q276">
            <v>40</v>
          </cell>
          <cell r="R276" t="str">
            <v/>
          </cell>
          <cell r="S276">
            <v>0</v>
          </cell>
        </row>
        <row r="277">
          <cell r="A277" t="str">
            <v>FR25893401</v>
          </cell>
          <cell r="B277" t="str">
            <v>CAT</v>
          </cell>
          <cell r="C277" t="str">
            <v>Trafic Faisceaux</v>
          </cell>
          <cell r="D277" t="str">
            <v>02</v>
          </cell>
          <cell r="E277" t="str">
            <v>FR25.893.401</v>
          </cell>
          <cell r="F277" t="str">
            <v>PL COMPLET T71 SANS LAMPES OES PSA D</v>
          </cell>
          <cell r="G277" t="str">
            <v>1606959180</v>
          </cell>
          <cell r="H277">
            <v>11713</v>
          </cell>
          <cell r="I277" t="str">
            <v>1 PEUGEOT</v>
          </cell>
          <cell r="J277">
            <v>0</v>
          </cell>
          <cell r="K277">
            <v>0</v>
          </cell>
          <cell r="L277">
            <v>0</v>
          </cell>
          <cell r="M277">
            <v>580</v>
          </cell>
          <cell r="N277">
            <v>0</v>
          </cell>
          <cell r="O277">
            <v>0</v>
          </cell>
          <cell r="P277">
            <v>0</v>
          </cell>
          <cell r="Q277">
            <v>580</v>
          </cell>
          <cell r="R277" t="str">
            <v>FR25.898.047.A</v>
          </cell>
          <cell r="S277">
            <v>0</v>
          </cell>
        </row>
        <row r="278">
          <cell r="A278" t="str">
            <v>FR25893501</v>
          </cell>
          <cell r="B278" t="str">
            <v>CAT</v>
          </cell>
          <cell r="C278" t="str">
            <v>Trafic Faisceaux</v>
          </cell>
          <cell r="D278" t="str">
            <v>02</v>
          </cell>
          <cell r="E278" t="str">
            <v>FR25.893.501</v>
          </cell>
          <cell r="F278" t="str">
            <v>PL COMPLET T71 SANS LAMPES OES PSA G</v>
          </cell>
          <cell r="G278" t="str">
            <v>1606959280</v>
          </cell>
          <cell r="H278">
            <v>11713</v>
          </cell>
          <cell r="I278" t="str">
            <v>1 PEUGEOT</v>
          </cell>
          <cell r="J278">
            <v>0</v>
          </cell>
          <cell r="K278">
            <v>0</v>
          </cell>
          <cell r="L278">
            <v>0</v>
          </cell>
          <cell r="M278">
            <v>960</v>
          </cell>
          <cell r="N278">
            <v>0</v>
          </cell>
          <cell r="O278">
            <v>0</v>
          </cell>
          <cell r="P278">
            <v>0</v>
          </cell>
          <cell r="Q278">
            <v>960</v>
          </cell>
          <cell r="R278" t="str">
            <v>FR25.899.047.A</v>
          </cell>
          <cell r="S278">
            <v>0</v>
          </cell>
        </row>
        <row r="279">
          <cell r="A279" t="str">
            <v>FR25953401</v>
          </cell>
          <cell r="B279" t="str">
            <v>CAT</v>
          </cell>
          <cell r="C279" t="str">
            <v>Trafic Faisceaux</v>
          </cell>
          <cell r="D279" t="str">
            <v>02</v>
          </cell>
          <cell r="E279" t="str">
            <v>FR25.953.401</v>
          </cell>
          <cell r="F279" t="str">
            <v>P.LAMPES COMPLET T72 SS LPE OES PSA *D*</v>
          </cell>
          <cell r="G279" t="str">
            <v>6351KW</v>
          </cell>
          <cell r="H279">
            <v>11713</v>
          </cell>
          <cell r="I279" t="str">
            <v>1 PEUGEOT</v>
          </cell>
          <cell r="J279">
            <v>0</v>
          </cell>
          <cell r="K279">
            <v>0</v>
          </cell>
          <cell r="L279">
            <v>0</v>
          </cell>
          <cell r="M279">
            <v>144</v>
          </cell>
          <cell r="N279">
            <v>0</v>
          </cell>
          <cell r="O279">
            <v>0</v>
          </cell>
          <cell r="P279">
            <v>0</v>
          </cell>
          <cell r="Q279">
            <v>144</v>
          </cell>
          <cell r="R279" t="str">
            <v/>
          </cell>
          <cell r="S279">
            <v>0</v>
          </cell>
        </row>
        <row r="280">
          <cell r="A280" t="str">
            <v>FR25953501</v>
          </cell>
          <cell r="B280" t="str">
            <v>CAT</v>
          </cell>
          <cell r="C280" t="str">
            <v>Trafic Faisceaux</v>
          </cell>
          <cell r="D280" t="str">
            <v>02</v>
          </cell>
          <cell r="E280" t="str">
            <v>FR25.953.501</v>
          </cell>
          <cell r="F280" t="str">
            <v>P.LAMPES COMPLET T72 SS LPE OES PSA *G*</v>
          </cell>
          <cell r="G280" t="str">
            <v>6350KW</v>
          </cell>
          <cell r="H280">
            <v>11713</v>
          </cell>
          <cell r="I280" t="str">
            <v>1 PEUGEOT</v>
          </cell>
          <cell r="J280">
            <v>0</v>
          </cell>
          <cell r="K280">
            <v>0</v>
          </cell>
          <cell r="L280">
            <v>0</v>
          </cell>
          <cell r="M280">
            <v>162</v>
          </cell>
          <cell r="N280">
            <v>0</v>
          </cell>
          <cell r="O280">
            <v>0</v>
          </cell>
          <cell r="P280">
            <v>0</v>
          </cell>
          <cell r="Q280">
            <v>162</v>
          </cell>
          <cell r="R280" t="str">
            <v/>
          </cell>
          <cell r="S280">
            <v>0</v>
          </cell>
        </row>
        <row r="281">
          <cell r="A281" t="str">
            <v>FR26044301</v>
          </cell>
          <cell r="B281" t="str">
            <v>CAT</v>
          </cell>
          <cell r="C281" t="str">
            <v>Trafic Faisceaux</v>
          </cell>
          <cell r="D281" t="str">
            <v>02</v>
          </cell>
          <cell r="E281" t="str">
            <v>FR26.044.301</v>
          </cell>
          <cell r="F281" t="str">
            <v>DOUILLE D91 AILE OES</v>
          </cell>
          <cell r="G281" t="str">
            <v>260300003R</v>
          </cell>
          <cell r="H281">
            <v>10906</v>
          </cell>
          <cell r="I281" t="str">
            <v>DLPA MPR CERGY</v>
          </cell>
          <cell r="J281">
            <v>0</v>
          </cell>
          <cell r="K281">
            <v>0</v>
          </cell>
          <cell r="L281">
            <v>0</v>
          </cell>
          <cell r="M281">
            <v>160</v>
          </cell>
          <cell r="N281">
            <v>0</v>
          </cell>
          <cell r="O281">
            <v>0</v>
          </cell>
          <cell r="P281">
            <v>0</v>
          </cell>
          <cell r="Q281">
            <v>160</v>
          </cell>
          <cell r="R281" t="str">
            <v/>
          </cell>
          <cell r="S281">
            <v>0</v>
          </cell>
        </row>
        <row r="282">
          <cell r="A282" t="str">
            <v>FR26044303</v>
          </cell>
          <cell r="B282" t="str">
            <v>CAT</v>
          </cell>
          <cell r="C282" t="str">
            <v>Trafic Faisceaux</v>
          </cell>
          <cell r="D282" t="str">
            <v>02</v>
          </cell>
          <cell r="E282" t="str">
            <v>FR26.044.303</v>
          </cell>
          <cell r="F282" t="str">
            <v>DOUILLE D91 COFFRE OES</v>
          </cell>
          <cell r="G282" t="str">
            <v>FIN267170001RFIN</v>
          </cell>
          <cell r="H282">
            <v>10906</v>
          </cell>
          <cell r="I282" t="str">
            <v>DLPA MPR CERGY</v>
          </cell>
          <cell r="J282">
            <v>0</v>
          </cell>
          <cell r="K282">
            <v>0</v>
          </cell>
          <cell r="L282">
            <v>0</v>
          </cell>
          <cell r="M282">
            <v>80</v>
          </cell>
          <cell r="N282">
            <v>0</v>
          </cell>
          <cell r="O282">
            <v>0</v>
          </cell>
          <cell r="P282">
            <v>0</v>
          </cell>
          <cell r="Q282">
            <v>80</v>
          </cell>
          <cell r="R282" t="str">
            <v/>
          </cell>
          <cell r="S282">
            <v>0</v>
          </cell>
        </row>
        <row r="283">
          <cell r="A283" t="str">
            <v>FR26073401</v>
          </cell>
          <cell r="B283" t="str">
            <v>CAT</v>
          </cell>
          <cell r="C283" t="str">
            <v>Trafic Faisceaux</v>
          </cell>
          <cell r="D283" t="str">
            <v>02</v>
          </cell>
          <cell r="E283" t="str">
            <v>FR26.073.401</v>
          </cell>
          <cell r="F283" t="str">
            <v>PORTE LAMPES AILE SAAB 408 RECHANGE</v>
          </cell>
          <cell r="G283" t="str">
            <v>FIN12778460FIN</v>
          </cell>
          <cell r="H283">
            <v>12938</v>
          </cell>
          <cell r="I283" t="str">
            <v>SAAB</v>
          </cell>
          <cell r="J283">
            <v>0</v>
          </cell>
          <cell r="K283">
            <v>0</v>
          </cell>
          <cell r="L283">
            <v>0</v>
          </cell>
          <cell r="M283">
            <v>200</v>
          </cell>
          <cell r="N283">
            <v>0</v>
          </cell>
          <cell r="O283">
            <v>0</v>
          </cell>
          <cell r="P283">
            <v>0</v>
          </cell>
          <cell r="Q283">
            <v>200</v>
          </cell>
          <cell r="R283">
            <v>0</v>
          </cell>
          <cell r="S283">
            <v>0</v>
          </cell>
        </row>
        <row r="284">
          <cell r="A284" t="str">
            <v>FR26073403</v>
          </cell>
          <cell r="B284" t="str">
            <v>CAT</v>
          </cell>
          <cell r="C284" t="str">
            <v>Trafic Faisceaux</v>
          </cell>
          <cell r="D284">
            <v>0</v>
          </cell>
          <cell r="E284" t="str">
            <v>FR26.073.403</v>
          </cell>
          <cell r="F284" t="str">
            <v>PORTE LAMPES SAAB 408 COFFRE OES *D*</v>
          </cell>
          <cell r="G284" t="str">
            <v>FIN12778464FIN</v>
          </cell>
          <cell r="H284">
            <v>12938</v>
          </cell>
          <cell r="I284" t="str">
            <v>SAAB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</row>
        <row r="285">
          <cell r="A285" t="str">
            <v>FR26073403</v>
          </cell>
          <cell r="B285" t="str">
            <v>CAT</v>
          </cell>
          <cell r="C285" t="str">
            <v>Trafic Faisceaux</v>
          </cell>
          <cell r="D285" t="str">
            <v>02</v>
          </cell>
          <cell r="E285" t="str">
            <v>FR26.073.403</v>
          </cell>
          <cell r="F285" t="str">
            <v>PORTE LAMPES COFFRE SAAB 408 RECHANGE</v>
          </cell>
          <cell r="G285" t="str">
            <v>FIN12778464FIN</v>
          </cell>
          <cell r="H285">
            <v>12938</v>
          </cell>
          <cell r="I285" t="str">
            <v>SAAB</v>
          </cell>
          <cell r="J285">
            <v>0</v>
          </cell>
          <cell r="K285">
            <v>0</v>
          </cell>
          <cell r="L285">
            <v>0</v>
          </cell>
          <cell r="M285">
            <v>20</v>
          </cell>
          <cell r="N285">
            <v>0</v>
          </cell>
          <cell r="O285">
            <v>0</v>
          </cell>
          <cell r="P285">
            <v>0</v>
          </cell>
          <cell r="Q285">
            <v>20</v>
          </cell>
          <cell r="R285">
            <v>0</v>
          </cell>
          <cell r="S285">
            <v>0</v>
          </cell>
        </row>
        <row r="286">
          <cell r="A286" t="str">
            <v>FR26073501</v>
          </cell>
          <cell r="B286" t="str">
            <v>CAT</v>
          </cell>
          <cell r="C286" t="str">
            <v>Trafic Faisceaux</v>
          </cell>
          <cell r="D286" t="str">
            <v>02</v>
          </cell>
          <cell r="E286" t="str">
            <v>FR26.073.501</v>
          </cell>
          <cell r="F286" t="str">
            <v>PORTE LAMPES AILE SAAB 408RECHANGE</v>
          </cell>
          <cell r="G286" t="str">
            <v>FIN12778459FIN</v>
          </cell>
          <cell r="H286">
            <v>12938</v>
          </cell>
          <cell r="I286" t="str">
            <v>SAAB</v>
          </cell>
          <cell r="J286">
            <v>0</v>
          </cell>
          <cell r="K286">
            <v>0</v>
          </cell>
          <cell r="L286">
            <v>0</v>
          </cell>
          <cell r="M286">
            <v>780</v>
          </cell>
          <cell r="N286">
            <v>0</v>
          </cell>
          <cell r="O286">
            <v>0</v>
          </cell>
          <cell r="P286">
            <v>0</v>
          </cell>
          <cell r="Q286">
            <v>780</v>
          </cell>
          <cell r="R286">
            <v>0</v>
          </cell>
          <cell r="S286">
            <v>0</v>
          </cell>
        </row>
        <row r="287">
          <cell r="A287" t="str">
            <v>FR26073503</v>
          </cell>
          <cell r="B287" t="str">
            <v>CAT</v>
          </cell>
          <cell r="C287" t="str">
            <v>Trafic Faisceaux</v>
          </cell>
          <cell r="D287">
            <v>0</v>
          </cell>
          <cell r="E287" t="str">
            <v>FR26.073.503</v>
          </cell>
          <cell r="F287" t="str">
            <v>PORTE LAMPES SAAB 408 COFFRE OES *G*</v>
          </cell>
          <cell r="G287" t="str">
            <v>12778463</v>
          </cell>
          <cell r="H287">
            <v>12966</v>
          </cell>
          <cell r="I287" t="str">
            <v>SAAB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</row>
        <row r="288">
          <cell r="A288" t="str">
            <v>FR26073503</v>
          </cell>
          <cell r="B288" t="str">
            <v>CAT</v>
          </cell>
          <cell r="C288" t="str">
            <v>Trafic Faisceaux</v>
          </cell>
          <cell r="D288" t="str">
            <v>02</v>
          </cell>
          <cell r="E288" t="str">
            <v>FR26.073.503</v>
          </cell>
          <cell r="F288" t="str">
            <v>PORTE LAMPES COFFRE SAAB 408 RECHANGE</v>
          </cell>
          <cell r="G288" t="str">
            <v>12778463</v>
          </cell>
          <cell r="H288">
            <v>12966</v>
          </cell>
          <cell r="I288" t="str">
            <v>SAAB</v>
          </cell>
          <cell r="J288">
            <v>0</v>
          </cell>
          <cell r="K288">
            <v>0</v>
          </cell>
          <cell r="L288">
            <v>0</v>
          </cell>
          <cell r="M288">
            <v>60</v>
          </cell>
          <cell r="N288">
            <v>0</v>
          </cell>
          <cell r="O288">
            <v>0</v>
          </cell>
          <cell r="P288">
            <v>0</v>
          </cell>
          <cell r="Q288">
            <v>60</v>
          </cell>
          <cell r="R288" t="str">
            <v>FR26.079.004</v>
          </cell>
          <cell r="S288">
            <v>0</v>
          </cell>
        </row>
        <row r="289">
          <cell r="A289" t="str">
            <v>FR26078004</v>
          </cell>
          <cell r="B289" t="str">
            <v>CAT</v>
          </cell>
          <cell r="C289" t="str">
            <v>Trafic Faisceaux</v>
          </cell>
          <cell r="D289">
            <v>0</v>
          </cell>
          <cell r="E289" t="str">
            <v>FR26.078.004</v>
          </cell>
          <cell r="F289" t="str">
            <v>P LAMPES ASSEMBLE COFFRE SAAB 408 *D*</v>
          </cell>
          <cell r="G289" t="str">
            <v>FR26078004</v>
          </cell>
          <cell r="H289">
            <v>13085</v>
          </cell>
          <cell r="I289" t="str">
            <v>OSMAP S.P.A.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</row>
        <row r="290">
          <cell r="A290" t="str">
            <v>FR26078040</v>
          </cell>
          <cell r="B290" t="str">
            <v/>
          </cell>
          <cell r="C290" t="str">
            <v>Trafic Faisceaux</v>
          </cell>
          <cell r="D290" t="str">
            <v>02</v>
          </cell>
          <cell r="E290" t="str">
            <v>FR26.078.040</v>
          </cell>
          <cell r="F290" t="str">
            <v>JOINT CARROSSERIE AILE SAAB 408 RECHANGE</v>
          </cell>
          <cell r="G290" t="str">
            <v>12778465</v>
          </cell>
          <cell r="H290">
            <v>12966</v>
          </cell>
          <cell r="I290" t="str">
            <v>SAAB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  <cell r="P290">
            <v>0</v>
          </cell>
          <cell r="Q290">
            <v>0</v>
          </cell>
          <cell r="R290" t="str">
            <v/>
          </cell>
          <cell r="S290">
            <v>0</v>
          </cell>
        </row>
        <row r="291">
          <cell r="A291" t="str">
            <v>FR26079004</v>
          </cell>
          <cell r="B291" t="str">
            <v/>
          </cell>
          <cell r="C291" t="str">
            <v>Trafic Faisceaux</v>
          </cell>
          <cell r="D291">
            <v>0</v>
          </cell>
          <cell r="E291" t="str">
            <v>FR26.079.004</v>
          </cell>
          <cell r="F291" t="str">
            <v>P LAMPES ASSEMBLE COFFRE SAAB 408 *G*</v>
          </cell>
          <cell r="G291" t="str">
            <v>FR26079004</v>
          </cell>
          <cell r="H291">
            <v>13085</v>
          </cell>
          <cell r="I291" t="str">
            <v>OSMAP S.P.A.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</row>
        <row r="292">
          <cell r="A292" t="str">
            <v>FR26079040</v>
          </cell>
          <cell r="B292" t="str">
            <v>CAT</v>
          </cell>
          <cell r="C292" t="str">
            <v>Trafic Faisceaux</v>
          </cell>
          <cell r="D292" t="str">
            <v>02</v>
          </cell>
          <cell r="E292" t="str">
            <v>FR26.079.040</v>
          </cell>
          <cell r="F292" t="str">
            <v>JOINT ETANCHEITE AILE SAAB 408 RECHANGE</v>
          </cell>
          <cell r="G292" t="str">
            <v>12788642</v>
          </cell>
          <cell r="H292">
            <v>12966</v>
          </cell>
          <cell r="I292" t="str">
            <v>SAAB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R292" t="str">
            <v/>
          </cell>
          <cell r="S292">
            <v>0</v>
          </cell>
        </row>
        <row r="293">
          <cell r="A293" t="str">
            <v>FR26263401</v>
          </cell>
          <cell r="B293" t="str">
            <v/>
          </cell>
          <cell r="C293" t="str">
            <v>Trafic Faisceaux</v>
          </cell>
          <cell r="D293" t="str">
            <v>02</v>
          </cell>
          <cell r="E293" t="str">
            <v>FR26.263.401</v>
          </cell>
          <cell r="F293" t="str">
            <v>FEU HONDA BEZEL D OES</v>
          </cell>
          <cell r="G293" t="str">
            <v>33503-TV0-E01</v>
          </cell>
          <cell r="H293">
            <v>13127</v>
          </cell>
          <cell r="I293" t="str">
            <v>3 HONDA</v>
          </cell>
          <cell r="J293">
            <v>0</v>
          </cell>
          <cell r="K293">
            <v>0</v>
          </cell>
          <cell r="L293">
            <v>0</v>
          </cell>
          <cell r="M293">
            <v>30</v>
          </cell>
          <cell r="N293">
            <v>0</v>
          </cell>
          <cell r="O293">
            <v>0</v>
          </cell>
          <cell r="P293">
            <v>0</v>
          </cell>
          <cell r="Q293">
            <v>30</v>
          </cell>
          <cell r="R293">
            <v>0</v>
          </cell>
          <cell r="S293">
            <v>0</v>
          </cell>
        </row>
        <row r="294">
          <cell r="A294" t="str">
            <v>FR26263431</v>
          </cell>
          <cell r="B294" t="str">
            <v/>
          </cell>
          <cell r="C294" t="str">
            <v>Trafic Faisceaux</v>
          </cell>
          <cell r="D294" t="str">
            <v>02</v>
          </cell>
          <cell r="E294" t="str">
            <v>FR26.263.431</v>
          </cell>
          <cell r="F294" t="str">
            <v>FEU HONDA BOTTOM GASKET D OES</v>
          </cell>
          <cell r="G294" t="str">
            <v>34152-TV0-E01</v>
          </cell>
          <cell r="H294">
            <v>13127</v>
          </cell>
          <cell r="I294" t="str">
            <v>3 HONDA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R294" t="str">
            <v/>
          </cell>
          <cell r="S294">
            <v>0</v>
          </cell>
        </row>
        <row r="295">
          <cell r="A295" t="str">
            <v>FR26263501</v>
          </cell>
          <cell r="B295" t="str">
            <v/>
          </cell>
          <cell r="C295" t="str">
            <v>Trafic Faisceaux</v>
          </cell>
          <cell r="D295" t="str">
            <v>02</v>
          </cell>
          <cell r="E295" t="str">
            <v>FR26.263.501</v>
          </cell>
          <cell r="F295" t="str">
            <v>FEU HONDA BEZEL G OES</v>
          </cell>
          <cell r="G295" t="str">
            <v>33553-TV0-E01</v>
          </cell>
          <cell r="H295">
            <v>13127</v>
          </cell>
          <cell r="I295" t="str">
            <v>3 HONDA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</row>
        <row r="296">
          <cell r="A296" t="str">
            <v>FR26263531</v>
          </cell>
          <cell r="B296" t="str">
            <v>CAT</v>
          </cell>
          <cell r="C296" t="str">
            <v>Trafic Faisceaux</v>
          </cell>
          <cell r="D296" t="str">
            <v>02</v>
          </cell>
          <cell r="E296" t="str">
            <v>FR26.263.531</v>
          </cell>
          <cell r="F296" t="str">
            <v>FEU HONDA BOTTOM GASKET G OES</v>
          </cell>
          <cell r="G296" t="str">
            <v>34157-TV0-E01</v>
          </cell>
          <cell r="H296">
            <v>13127</v>
          </cell>
          <cell r="I296" t="str">
            <v>3 HONDA</v>
          </cell>
          <cell r="J296">
            <v>0</v>
          </cell>
          <cell r="K296">
            <v>0</v>
          </cell>
          <cell r="L296">
            <v>0</v>
          </cell>
          <cell r="M296">
            <v>96</v>
          </cell>
          <cell r="N296">
            <v>0</v>
          </cell>
          <cell r="O296">
            <v>0</v>
          </cell>
          <cell r="P296">
            <v>0</v>
          </cell>
          <cell r="Q296">
            <v>96</v>
          </cell>
          <cell r="R296" t="str">
            <v/>
          </cell>
          <cell r="S296">
            <v>0</v>
          </cell>
        </row>
        <row r="297">
          <cell r="A297" t="str">
            <v>FR26753710</v>
          </cell>
          <cell r="B297" t="str">
            <v/>
          </cell>
          <cell r="C297" t="str">
            <v>Trafic Faisceaux</v>
          </cell>
          <cell r="D297">
            <v>0</v>
          </cell>
          <cell r="E297" t="str">
            <v>FR26.753.710</v>
          </cell>
          <cell r="F297" t="str">
            <v>P LAMPES ZAFIRA 3373 IAM MM D</v>
          </cell>
          <cell r="G297" t="str">
            <v>714021722701</v>
          </cell>
          <cell r="H297">
            <v>19010</v>
          </cell>
          <cell r="I297" t="str">
            <v>5 MM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</row>
        <row r="298">
          <cell r="A298" t="str">
            <v>FR26753810</v>
          </cell>
          <cell r="B298" t="str">
            <v/>
          </cell>
          <cell r="C298" t="str">
            <v>Trafic Faisceaux</v>
          </cell>
          <cell r="D298">
            <v>0</v>
          </cell>
          <cell r="E298" t="str">
            <v>FR26.753.810</v>
          </cell>
          <cell r="F298" t="str">
            <v>P LAMPES ZAFIRA 3373 IAM MM G</v>
          </cell>
          <cell r="G298" t="str">
            <v>714021722801</v>
          </cell>
          <cell r="H298">
            <v>19010</v>
          </cell>
          <cell r="I298" t="str">
            <v>5 MM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</row>
        <row r="299">
          <cell r="A299" t="str">
            <v>FR44920408</v>
          </cell>
          <cell r="B299" t="str">
            <v/>
          </cell>
          <cell r="C299" t="str">
            <v>Trafic Faisceaux</v>
          </cell>
          <cell r="D299" t="str">
            <v>02</v>
          </cell>
          <cell r="E299" t="str">
            <v>FR44.920.408</v>
          </cell>
          <cell r="F299" t="str">
            <v>EPP U64</v>
          </cell>
          <cell r="G299" t="str">
            <v>6340A2</v>
          </cell>
          <cell r="H299">
            <v>11713</v>
          </cell>
          <cell r="I299" t="str">
            <v>1 PEUGEOT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  <cell r="Q299">
            <v>0</v>
          </cell>
          <cell r="R299" t="str">
            <v/>
          </cell>
          <cell r="S299">
            <v>0</v>
          </cell>
        </row>
        <row r="300">
          <cell r="A300" t="str">
            <v>FR44920508</v>
          </cell>
          <cell r="B300" t="str">
            <v/>
          </cell>
          <cell r="C300" t="str">
            <v>Trafic Faisceaux</v>
          </cell>
          <cell r="D300" t="str">
            <v>02</v>
          </cell>
          <cell r="E300" t="str">
            <v>FR44.920.508</v>
          </cell>
          <cell r="F300" t="str">
            <v>EPP U64</v>
          </cell>
          <cell r="G300" t="str">
            <v>6340A1</v>
          </cell>
          <cell r="H300">
            <v>11713</v>
          </cell>
          <cell r="I300" t="str">
            <v>1 PEUGEOT</v>
          </cell>
          <cell r="J300">
            <v>0</v>
          </cell>
          <cell r="K300">
            <v>0</v>
          </cell>
          <cell r="L300">
            <v>0</v>
          </cell>
          <cell r="M300">
            <v>78</v>
          </cell>
          <cell r="N300">
            <v>0</v>
          </cell>
          <cell r="O300">
            <v>0</v>
          </cell>
          <cell r="P300">
            <v>0</v>
          </cell>
          <cell r="Q300">
            <v>78</v>
          </cell>
          <cell r="R300" t="str">
            <v/>
          </cell>
          <cell r="S300">
            <v>0</v>
          </cell>
        </row>
        <row r="301">
          <cell r="A301" t="str">
            <v>FR71045306</v>
          </cell>
          <cell r="B301" t="str">
            <v/>
          </cell>
          <cell r="C301" t="str">
            <v>Trafic Faisceaux</v>
          </cell>
          <cell r="D301" t="str">
            <v>03</v>
          </cell>
          <cell r="E301" t="str">
            <v>FR71.045.306</v>
          </cell>
          <cell r="F301" t="str">
            <v>FICHE 7 BROCHES 24 V</v>
          </cell>
          <cell r="G301" t="str">
            <v>714071045306</v>
          </cell>
          <cell r="H301">
            <v>19010</v>
          </cell>
          <cell r="I301" t="str">
            <v>5 MM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  <cell r="Q301">
            <v>0</v>
          </cell>
          <cell r="R301" t="str">
            <v/>
          </cell>
          <cell r="S301">
            <v>0</v>
          </cell>
        </row>
        <row r="302">
          <cell r="A302" t="str">
            <v>FR71045307</v>
          </cell>
          <cell r="B302">
            <v>0</v>
          </cell>
          <cell r="C302" t="str">
            <v>Trafic Faisceaux</v>
          </cell>
          <cell r="D302" t="str">
            <v>03</v>
          </cell>
          <cell r="E302" t="str">
            <v>FR71.045.307</v>
          </cell>
          <cell r="F302" t="str">
            <v>FICHE 7 BROCHES 24 V</v>
          </cell>
          <cell r="G302" t="str">
            <v>714071045307</v>
          </cell>
          <cell r="H302">
            <v>19010</v>
          </cell>
          <cell r="I302" t="str">
            <v>5 MM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  <cell r="Q302">
            <v>0</v>
          </cell>
          <cell r="R302" t="str">
            <v/>
          </cell>
          <cell r="S302">
            <v>0</v>
          </cell>
        </row>
        <row r="303">
          <cell r="A303" t="str">
            <v>FR71045327</v>
          </cell>
          <cell r="B303">
            <v>0</v>
          </cell>
          <cell r="C303" t="str">
            <v>Trafic Faisceaux</v>
          </cell>
          <cell r="D303" t="str">
            <v>03</v>
          </cell>
          <cell r="E303" t="str">
            <v>FR71.045.327</v>
          </cell>
          <cell r="F303" t="str">
            <v>SOCLE 7 BROCHES 12 V</v>
          </cell>
          <cell r="G303" t="str">
            <v>714071045327</v>
          </cell>
          <cell r="H303">
            <v>19010</v>
          </cell>
          <cell r="I303" t="str">
            <v>5 MM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  <cell r="R303" t="str">
            <v/>
          </cell>
          <cell r="S303">
            <v>0</v>
          </cell>
        </row>
        <row r="304">
          <cell r="A304" t="str">
            <v>FR71045338</v>
          </cell>
          <cell r="B304">
            <v>0</v>
          </cell>
          <cell r="C304" t="str">
            <v>Trafic Faisceaux</v>
          </cell>
          <cell r="D304" t="str">
            <v>03</v>
          </cell>
          <cell r="E304" t="str">
            <v>FR71.045.338</v>
          </cell>
          <cell r="F304" t="str">
            <v>FICHE 7 BROCHES 12 V</v>
          </cell>
          <cell r="G304" t="str">
            <v>714071045338</v>
          </cell>
          <cell r="H304">
            <v>19010</v>
          </cell>
          <cell r="I304" t="str">
            <v>5 MM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  <cell r="P304">
            <v>0</v>
          </cell>
          <cell r="Q304">
            <v>0</v>
          </cell>
          <cell r="R304" t="str">
            <v/>
          </cell>
          <cell r="S304">
            <v>0</v>
          </cell>
        </row>
        <row r="305">
          <cell r="A305" t="str">
            <v>FR71045606</v>
          </cell>
          <cell r="B305">
            <v>0</v>
          </cell>
          <cell r="C305" t="str">
            <v>Trafic Faisceaux</v>
          </cell>
          <cell r="D305" t="str">
            <v>03</v>
          </cell>
          <cell r="E305" t="str">
            <v>FR71.045.606</v>
          </cell>
          <cell r="F305" t="str">
            <v>SOCLE 7 BROCHES 24 V</v>
          </cell>
          <cell r="G305" t="str">
            <v>714071045606</v>
          </cell>
          <cell r="H305">
            <v>19010</v>
          </cell>
          <cell r="I305" t="str">
            <v>5 MM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R305" t="str">
            <v/>
          </cell>
          <cell r="S305">
            <v>0</v>
          </cell>
        </row>
        <row r="306">
          <cell r="A306" t="str">
            <v>FR71045607</v>
          </cell>
          <cell r="B306" t="str">
            <v>CAT</v>
          </cell>
          <cell r="C306" t="str">
            <v>Trafic Faisceaux</v>
          </cell>
          <cell r="D306" t="str">
            <v>03</v>
          </cell>
          <cell r="E306" t="str">
            <v>FR71.045.607</v>
          </cell>
          <cell r="F306" t="str">
            <v>SOCLE 7 BROCHES 24 V</v>
          </cell>
          <cell r="G306" t="str">
            <v>714071045607</v>
          </cell>
          <cell r="H306">
            <v>19010</v>
          </cell>
          <cell r="I306" t="str">
            <v>5 MM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  <cell r="P306">
            <v>0</v>
          </cell>
          <cell r="Q306">
            <v>0</v>
          </cell>
          <cell r="R306" t="str">
            <v/>
          </cell>
          <cell r="S306">
            <v>0</v>
          </cell>
        </row>
        <row r="307">
          <cell r="A307" t="str">
            <v>FR98199119</v>
          </cell>
          <cell r="B307" t="str">
            <v>CAT</v>
          </cell>
          <cell r="C307" t="str">
            <v>Trafic Faisceaux</v>
          </cell>
          <cell r="D307" t="str">
            <v>03</v>
          </cell>
          <cell r="E307" t="str">
            <v>FR98.199.119</v>
          </cell>
          <cell r="F307" t="str">
            <v>CATA RECTANGLE ANGLE 100*60</v>
          </cell>
          <cell r="G307" t="str">
            <v>FIN714098199119FIN</v>
          </cell>
          <cell r="H307">
            <v>19030</v>
          </cell>
          <cell r="I307" t="str">
            <v>5 MM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  <cell r="R307" t="str">
            <v/>
          </cell>
          <cell r="S307">
            <v>0</v>
          </cell>
        </row>
        <row r="308">
          <cell r="A308" t="str">
            <v>FR25510401</v>
          </cell>
          <cell r="B308" t="str">
            <v>CAT</v>
          </cell>
          <cell r="C308" t="str">
            <v>V</v>
          </cell>
          <cell r="D308" t="str">
            <v>02</v>
          </cell>
          <cell r="E308" t="str">
            <v>FR25.510.401</v>
          </cell>
          <cell r="F308" t="str">
            <v>FEU AR V2 (PEUGEOT 807) OES PSA *D*</v>
          </cell>
          <cell r="G308" t="str">
            <v>6351Y4</v>
          </cell>
          <cell r="H308">
            <v>11713</v>
          </cell>
          <cell r="I308" t="str">
            <v>1 PEUGEOT</v>
          </cell>
          <cell r="J308">
            <v>0</v>
          </cell>
          <cell r="K308">
            <v>0</v>
          </cell>
          <cell r="L308">
            <v>0</v>
          </cell>
          <cell r="M308">
            <v>112</v>
          </cell>
          <cell r="N308">
            <v>0</v>
          </cell>
          <cell r="O308">
            <v>0</v>
          </cell>
          <cell r="P308">
            <v>0</v>
          </cell>
          <cell r="Q308">
            <v>112</v>
          </cell>
          <cell r="R308" t="str">
            <v>FR25.519.401</v>
          </cell>
          <cell r="S308">
            <v>0</v>
          </cell>
        </row>
        <row r="309">
          <cell r="A309" t="str">
            <v>FR25510501</v>
          </cell>
          <cell r="B309" t="str">
            <v>CAT</v>
          </cell>
          <cell r="C309" t="str">
            <v>V</v>
          </cell>
          <cell r="D309" t="str">
            <v>02</v>
          </cell>
          <cell r="E309" t="str">
            <v>FR25.510.501</v>
          </cell>
          <cell r="F309" t="str">
            <v>FEU AR V2 (PEUGEOT 807) OES PSA *G*</v>
          </cell>
          <cell r="G309" t="str">
            <v>6350Y4</v>
          </cell>
          <cell r="H309">
            <v>11713</v>
          </cell>
          <cell r="I309" t="str">
            <v>1 PEUGEOT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  <cell r="Q309">
            <v>0</v>
          </cell>
          <cell r="R309" t="str">
            <v>FR25.519.501</v>
          </cell>
          <cell r="S309">
            <v>0</v>
          </cell>
        </row>
        <row r="310">
          <cell r="A310" t="str">
            <v>FR25510701</v>
          </cell>
          <cell r="B310" t="str">
            <v>CAT</v>
          </cell>
          <cell r="C310" t="str">
            <v>V</v>
          </cell>
          <cell r="D310" t="str">
            <v>03</v>
          </cell>
          <cell r="E310" t="str">
            <v>FR25.510.701</v>
          </cell>
          <cell r="F310" t="str">
            <v>FEU AR V2 RGZ IAM MM *G*</v>
          </cell>
          <cell r="G310" t="str">
            <v>714025510701</v>
          </cell>
          <cell r="H310">
            <v>19010</v>
          </cell>
          <cell r="I310" t="str">
            <v>5 MM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</row>
        <row r="311">
          <cell r="A311" t="str">
            <v>FR25510801</v>
          </cell>
          <cell r="B311" t="str">
            <v>CAT</v>
          </cell>
          <cell r="C311" t="str">
            <v>V</v>
          </cell>
          <cell r="D311" t="str">
            <v>03</v>
          </cell>
          <cell r="E311" t="str">
            <v>FR25.510.801</v>
          </cell>
          <cell r="F311" t="str">
            <v>FEU AR V2 RGZ IAM MM *D*</v>
          </cell>
          <cell r="G311" t="str">
            <v>714025510801</v>
          </cell>
          <cell r="H311">
            <v>19010</v>
          </cell>
          <cell r="I311" t="str">
            <v>5 MM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</row>
        <row r="312">
          <cell r="A312" t="str">
            <v>FR25520401</v>
          </cell>
          <cell r="B312" t="str">
            <v>CAT</v>
          </cell>
          <cell r="C312" t="str">
            <v>V</v>
          </cell>
          <cell r="D312" t="str">
            <v>02</v>
          </cell>
          <cell r="E312" t="str">
            <v>FR25.520.401</v>
          </cell>
          <cell r="F312" t="str">
            <v>FEU AR V3 PH1 OES *D*</v>
          </cell>
          <cell r="G312" t="str">
            <v>6351Y5</v>
          </cell>
          <cell r="H312">
            <v>11713</v>
          </cell>
          <cell r="I312" t="str">
            <v>1 PEUGEOT</v>
          </cell>
          <cell r="J312">
            <v>0</v>
          </cell>
          <cell r="K312">
            <v>0</v>
          </cell>
          <cell r="L312">
            <v>0</v>
          </cell>
          <cell r="M312">
            <v>120</v>
          </cell>
          <cell r="N312">
            <v>0</v>
          </cell>
          <cell r="O312">
            <v>0</v>
          </cell>
          <cell r="P312">
            <v>0</v>
          </cell>
          <cell r="Q312">
            <v>120</v>
          </cell>
          <cell r="R312" t="str">
            <v>FR25.529.401</v>
          </cell>
          <cell r="S312">
            <v>0</v>
          </cell>
        </row>
        <row r="313">
          <cell r="A313" t="str">
            <v>FR25520501</v>
          </cell>
          <cell r="B313" t="str">
            <v>CAT</v>
          </cell>
          <cell r="C313" t="str">
            <v>V</v>
          </cell>
          <cell r="D313" t="str">
            <v>02</v>
          </cell>
          <cell r="E313" t="str">
            <v>FR25.520.501</v>
          </cell>
          <cell r="F313" t="str">
            <v>FEU AR V3 PH1 OES *G*</v>
          </cell>
          <cell r="G313" t="str">
            <v>6350Y5</v>
          </cell>
          <cell r="H313">
            <v>11713</v>
          </cell>
          <cell r="I313" t="str">
            <v>1 PEUGEOT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  <cell r="Q313">
            <v>0</v>
          </cell>
          <cell r="R313" t="str">
            <v>FR25.529.501</v>
          </cell>
          <cell r="S313">
            <v>0</v>
          </cell>
        </row>
        <row r="314">
          <cell r="A314" t="str">
            <v>FR25520701</v>
          </cell>
          <cell r="B314" t="str">
            <v>EUROWELD</v>
          </cell>
          <cell r="C314" t="str">
            <v>V</v>
          </cell>
          <cell r="D314" t="str">
            <v>03</v>
          </cell>
          <cell r="E314" t="str">
            <v>FR25.520.701</v>
          </cell>
          <cell r="F314" t="str">
            <v>FEU AR V3 PH1 IAM *G*</v>
          </cell>
          <cell r="G314" t="str">
            <v>714025520701</v>
          </cell>
          <cell r="H314">
            <v>19010</v>
          </cell>
          <cell r="I314" t="str">
            <v>5 MM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  <cell r="R314" t="str">
            <v>FR25.529.501</v>
          </cell>
          <cell r="S314">
            <v>0</v>
          </cell>
        </row>
        <row r="315">
          <cell r="A315" t="str">
            <v>FR25520801</v>
          </cell>
          <cell r="B315" t="str">
            <v>CAT</v>
          </cell>
          <cell r="C315" t="str">
            <v>V</v>
          </cell>
          <cell r="D315" t="str">
            <v>03</v>
          </cell>
          <cell r="E315" t="str">
            <v>FR25.520.801</v>
          </cell>
          <cell r="F315" t="str">
            <v>FEU AR V3 PH1 IAM *D*</v>
          </cell>
          <cell r="G315" t="str">
            <v>714025520801</v>
          </cell>
          <cell r="H315">
            <v>19010</v>
          </cell>
          <cell r="I315" t="str">
            <v>5 MM</v>
          </cell>
          <cell r="J315">
            <v>0</v>
          </cell>
          <cell r="K315">
            <v>0</v>
          </cell>
          <cell r="L315">
            <v>0</v>
          </cell>
          <cell r="M315">
            <v>75</v>
          </cell>
          <cell r="N315">
            <v>0</v>
          </cell>
          <cell r="O315">
            <v>0</v>
          </cell>
          <cell r="P315">
            <v>0</v>
          </cell>
          <cell r="Q315">
            <v>75</v>
          </cell>
          <cell r="R315" t="str">
            <v>FR25.529.401</v>
          </cell>
          <cell r="S315">
            <v>0</v>
          </cell>
        </row>
        <row r="316">
          <cell r="A316" t="str">
            <v>FR25530401</v>
          </cell>
          <cell r="B316" t="str">
            <v>CAT</v>
          </cell>
          <cell r="C316" t="str">
            <v>V</v>
          </cell>
          <cell r="D316" t="str">
            <v>02</v>
          </cell>
          <cell r="E316" t="str">
            <v>FR25.530.401</v>
          </cell>
          <cell r="F316" t="str">
            <v>F.AR V4 PR</v>
          </cell>
          <cell r="G316" t="str">
            <v>6351W2</v>
          </cell>
          <cell r="H316">
            <v>11713</v>
          </cell>
          <cell r="I316" t="str">
            <v>1 PEUGEOT</v>
          </cell>
          <cell r="J316">
            <v>0</v>
          </cell>
          <cell r="K316">
            <v>0</v>
          </cell>
          <cell r="L316">
            <v>0</v>
          </cell>
          <cell r="M316">
            <v>30</v>
          </cell>
          <cell r="N316">
            <v>0</v>
          </cell>
          <cell r="O316">
            <v>0</v>
          </cell>
          <cell r="P316">
            <v>0</v>
          </cell>
          <cell r="Q316">
            <v>30</v>
          </cell>
          <cell r="R316" t="str">
            <v>FR25.539.401</v>
          </cell>
          <cell r="S316">
            <v>0</v>
          </cell>
        </row>
        <row r="317">
          <cell r="A317" t="str">
            <v>FR25530501</v>
          </cell>
          <cell r="B317" t="str">
            <v>CAT</v>
          </cell>
          <cell r="C317" t="str">
            <v>V</v>
          </cell>
          <cell r="D317" t="str">
            <v>02</v>
          </cell>
          <cell r="E317" t="str">
            <v>FR25.530.501</v>
          </cell>
          <cell r="F317" t="str">
            <v>F.AR V4 PR</v>
          </cell>
          <cell r="G317" t="str">
            <v>6350W2</v>
          </cell>
          <cell r="H317">
            <v>11713</v>
          </cell>
          <cell r="I317" t="str">
            <v>1 PEUGEOT</v>
          </cell>
          <cell r="J317">
            <v>0</v>
          </cell>
          <cell r="K317">
            <v>0</v>
          </cell>
          <cell r="L317">
            <v>0</v>
          </cell>
          <cell r="M317">
            <v>15</v>
          </cell>
          <cell r="N317">
            <v>0</v>
          </cell>
          <cell r="O317">
            <v>0</v>
          </cell>
          <cell r="P317">
            <v>0</v>
          </cell>
          <cell r="Q317">
            <v>15</v>
          </cell>
          <cell r="R317" t="str">
            <v>FR25.539.501</v>
          </cell>
          <cell r="S317">
            <v>0</v>
          </cell>
        </row>
        <row r="318">
          <cell r="A318" t="str">
            <v>FR25530701</v>
          </cell>
          <cell r="B318" t="str">
            <v>CAT</v>
          </cell>
          <cell r="C318" t="str">
            <v>V</v>
          </cell>
          <cell r="D318" t="str">
            <v>03</v>
          </cell>
          <cell r="E318" t="str">
            <v>FR25.530.701</v>
          </cell>
          <cell r="F318" t="str">
            <v>FEU AR V4 G MPR</v>
          </cell>
          <cell r="G318" t="str">
            <v>714025530701</v>
          </cell>
          <cell r="H318">
            <v>19010</v>
          </cell>
          <cell r="I318" t="str">
            <v>5 MM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  <cell r="P318">
            <v>0</v>
          </cell>
          <cell r="Q318">
            <v>0</v>
          </cell>
          <cell r="R318" t="str">
            <v>FR25.539.501</v>
          </cell>
          <cell r="S318">
            <v>0</v>
          </cell>
        </row>
        <row r="319">
          <cell r="A319" t="str">
            <v>FR25530801</v>
          </cell>
          <cell r="B319" t="str">
            <v>CAT</v>
          </cell>
          <cell r="C319" t="str">
            <v>V</v>
          </cell>
          <cell r="D319" t="str">
            <v>03</v>
          </cell>
          <cell r="E319" t="str">
            <v>FR25.530.801</v>
          </cell>
          <cell r="F319" t="str">
            <v>FEU AR V4 D MPR</v>
          </cell>
          <cell r="G319" t="str">
            <v>714025530801</v>
          </cell>
          <cell r="H319">
            <v>19010</v>
          </cell>
          <cell r="I319" t="str">
            <v>5 MM</v>
          </cell>
          <cell r="J319">
            <v>0</v>
          </cell>
          <cell r="K319">
            <v>0</v>
          </cell>
          <cell r="L319">
            <v>0</v>
          </cell>
          <cell r="M319">
            <v>15</v>
          </cell>
          <cell r="N319">
            <v>0</v>
          </cell>
          <cell r="O319">
            <v>0</v>
          </cell>
          <cell r="P319">
            <v>0</v>
          </cell>
          <cell r="Q319">
            <v>15</v>
          </cell>
          <cell r="R319" t="str">
            <v>FR25.539.401</v>
          </cell>
          <cell r="S319">
            <v>0</v>
          </cell>
        </row>
        <row r="320">
          <cell r="A320" t="str">
            <v>FR25570401</v>
          </cell>
          <cell r="B320" t="str">
            <v>CAT</v>
          </cell>
          <cell r="C320" t="str">
            <v>V</v>
          </cell>
          <cell r="D320" t="str">
            <v>02</v>
          </cell>
          <cell r="E320" t="str">
            <v>FR25.570.401</v>
          </cell>
          <cell r="F320" t="str">
            <v>F.AR V5 PR</v>
          </cell>
          <cell r="G320" t="str">
            <v>6351W3</v>
          </cell>
          <cell r="H320">
            <v>11713</v>
          </cell>
          <cell r="I320" t="str">
            <v>1 PEUGEOT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R320" t="str">
            <v>FR25.579.401</v>
          </cell>
          <cell r="S320">
            <v>0</v>
          </cell>
        </row>
        <row r="321">
          <cell r="A321" t="str">
            <v>FR25570501</v>
          </cell>
          <cell r="B321" t="str">
            <v>CAT</v>
          </cell>
          <cell r="C321" t="str">
            <v>V</v>
          </cell>
          <cell r="D321" t="str">
            <v>02</v>
          </cell>
          <cell r="E321" t="str">
            <v>FR25.570.501</v>
          </cell>
          <cell r="F321" t="str">
            <v>F.AR V5 PR</v>
          </cell>
          <cell r="G321" t="str">
            <v>6350W3</v>
          </cell>
          <cell r="H321">
            <v>11713</v>
          </cell>
          <cell r="I321" t="str">
            <v>1 PEUGEOT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R321" t="str">
            <v>FR25.579.501</v>
          </cell>
          <cell r="S321">
            <v>0</v>
          </cell>
        </row>
        <row r="322">
          <cell r="A322" t="str">
            <v>FR26100402</v>
          </cell>
          <cell r="B322" t="str">
            <v>CAT</v>
          </cell>
          <cell r="C322" t="str">
            <v>V</v>
          </cell>
          <cell r="D322" t="str">
            <v>02</v>
          </cell>
          <cell r="E322" t="str">
            <v>FR26.100.402</v>
          </cell>
          <cell r="F322" t="str">
            <v>FEU ARRIERE V3 PH2 OES *D*</v>
          </cell>
          <cell r="G322" t="str">
            <v>FIN6351CZFIN</v>
          </cell>
          <cell r="H322">
            <v>11713</v>
          </cell>
          <cell r="I322" t="str">
            <v>1 PEUGEOT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  <cell r="Q322">
            <v>0</v>
          </cell>
          <cell r="R322" t="str">
            <v>FR26.109.402</v>
          </cell>
          <cell r="S322">
            <v>10</v>
          </cell>
        </row>
        <row r="323">
          <cell r="A323" t="str">
            <v>FR26100404</v>
          </cell>
          <cell r="B323" t="str">
            <v>CAT</v>
          </cell>
          <cell r="C323" t="str">
            <v>V</v>
          </cell>
          <cell r="D323" t="str">
            <v>02</v>
          </cell>
          <cell r="E323" t="str">
            <v>FR26.100.404</v>
          </cell>
          <cell r="F323" t="str">
            <v>F.V3D.PH2</v>
          </cell>
          <cell r="G323" t="str">
            <v>6351LP</v>
          </cell>
          <cell r="H323">
            <v>11713</v>
          </cell>
          <cell r="I323" t="str">
            <v>1 PEUGEOT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R323" t="str">
            <v>FR26.109.404</v>
          </cell>
          <cell r="S323">
            <v>0</v>
          </cell>
        </row>
        <row r="324">
          <cell r="A324" t="str">
            <v>FR26100502</v>
          </cell>
          <cell r="B324" t="str">
            <v>CAT</v>
          </cell>
          <cell r="C324" t="str">
            <v>V</v>
          </cell>
          <cell r="D324" t="str">
            <v>02</v>
          </cell>
          <cell r="E324" t="str">
            <v>FR26.100.502</v>
          </cell>
          <cell r="F324" t="str">
            <v>FEU ARRIERE V3 PH2 OES *G*</v>
          </cell>
          <cell r="G324" t="str">
            <v>FIN6350CZFIN</v>
          </cell>
          <cell r="H324">
            <v>11713</v>
          </cell>
          <cell r="I324" t="str">
            <v>1 PEUGEOT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  <cell r="P324">
            <v>0</v>
          </cell>
          <cell r="Q324">
            <v>0</v>
          </cell>
          <cell r="R324" t="str">
            <v>FR26.109.502</v>
          </cell>
          <cell r="S324">
            <v>0</v>
          </cell>
        </row>
        <row r="325">
          <cell r="A325" t="str">
            <v>FR26100504</v>
          </cell>
          <cell r="B325" t="str">
            <v>CAT</v>
          </cell>
          <cell r="C325" t="str">
            <v>V</v>
          </cell>
          <cell r="D325" t="str">
            <v>02</v>
          </cell>
          <cell r="E325" t="str">
            <v>FR26.100.504</v>
          </cell>
          <cell r="F325" t="str">
            <v>F.V3G.PH2</v>
          </cell>
          <cell r="G325" t="str">
            <v>6350LP</v>
          </cell>
          <cell r="H325">
            <v>11713</v>
          </cell>
          <cell r="I325" t="str">
            <v>1 PEUGEOT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  <cell r="Q325">
            <v>0</v>
          </cell>
          <cell r="R325" t="str">
            <v>FR26.109.504</v>
          </cell>
          <cell r="S325">
            <v>0</v>
          </cell>
        </row>
        <row r="326">
          <cell r="A326" t="str">
            <v>FR25460402</v>
          </cell>
          <cell r="B326" t="str">
            <v>CAT</v>
          </cell>
          <cell r="C326" t="str">
            <v>X83</v>
          </cell>
          <cell r="D326" t="str">
            <v>02</v>
          </cell>
          <cell r="E326" t="str">
            <v>FR25.460.402</v>
          </cell>
          <cell r="F326" t="str">
            <v>F.AR X83 270 SANS PLC PR RNLT</v>
          </cell>
          <cell r="G326" t="str">
            <v>8200336841</v>
          </cell>
          <cell r="H326">
            <v>10910</v>
          </cell>
          <cell r="I326" t="str">
            <v>2 RENAULT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</row>
        <row r="327">
          <cell r="A327" t="str">
            <v>FR25460404</v>
          </cell>
          <cell r="B327" t="str">
            <v>CAT</v>
          </cell>
          <cell r="C327" t="str">
            <v>X83</v>
          </cell>
          <cell r="D327" t="str">
            <v>02</v>
          </cell>
          <cell r="E327" t="str">
            <v>FR25.460.404</v>
          </cell>
          <cell r="F327" t="str">
            <v>F.AR X83 180 SANS PLC PR RNLT D</v>
          </cell>
          <cell r="G327" t="str">
            <v>8200336836</v>
          </cell>
          <cell r="H327">
            <v>10910</v>
          </cell>
          <cell r="I327" t="str">
            <v>2 RENAULT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</row>
        <row r="328">
          <cell r="A328" t="str">
            <v>FR25460406</v>
          </cell>
          <cell r="B328" t="str">
            <v>CAT</v>
          </cell>
          <cell r="C328" t="str">
            <v>X83</v>
          </cell>
          <cell r="D328" t="str">
            <v>02</v>
          </cell>
          <cell r="E328" t="str">
            <v>FR25.460.406</v>
          </cell>
          <cell r="F328" t="str">
            <v>FAR X83 HAYON SANS PLC PR RNLT</v>
          </cell>
          <cell r="G328" t="str">
            <v>8200336832</v>
          </cell>
          <cell r="H328">
            <v>10910</v>
          </cell>
          <cell r="I328" t="str">
            <v>2 RENAULT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</row>
        <row r="329">
          <cell r="A329" t="str">
            <v>FR25460408</v>
          </cell>
          <cell r="B329" t="str">
            <v>CAT</v>
          </cell>
          <cell r="C329" t="str">
            <v>X83</v>
          </cell>
          <cell r="D329" t="str">
            <v>02</v>
          </cell>
          <cell r="E329" t="str">
            <v>FR25.460.408</v>
          </cell>
          <cell r="F329" t="str">
            <v>F.AR X83 270 AVEC PLC PR RNLT</v>
          </cell>
          <cell r="G329" t="str">
            <v>8200336839</v>
          </cell>
          <cell r="H329">
            <v>10910</v>
          </cell>
          <cell r="I329" t="str">
            <v>2 RENAULT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</row>
        <row r="330">
          <cell r="A330" t="str">
            <v>FR25460410</v>
          </cell>
          <cell r="B330" t="str">
            <v>CAT</v>
          </cell>
          <cell r="C330" t="str">
            <v>X83</v>
          </cell>
          <cell r="D330" t="str">
            <v>02</v>
          </cell>
          <cell r="E330" t="str">
            <v>FR25.460.410</v>
          </cell>
          <cell r="F330" t="str">
            <v>F.AR X83 180 AVEC PLC PR RNLT  D</v>
          </cell>
          <cell r="G330" t="str">
            <v>8200336834</v>
          </cell>
          <cell r="H330">
            <v>10910</v>
          </cell>
          <cell r="I330" t="str">
            <v>2 RENAULT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</row>
        <row r="331">
          <cell r="A331" t="str">
            <v>FR25460412</v>
          </cell>
          <cell r="B331" t="str">
            <v>CAT</v>
          </cell>
          <cell r="C331" t="str">
            <v>X83</v>
          </cell>
          <cell r="D331" t="str">
            <v>02</v>
          </cell>
          <cell r="E331" t="str">
            <v>FR25.460.412</v>
          </cell>
          <cell r="F331" t="str">
            <v>FAR X83 HAYON AVEC PLC PR RNLT</v>
          </cell>
          <cell r="G331" t="str">
            <v>8200336830</v>
          </cell>
          <cell r="H331">
            <v>10910</v>
          </cell>
          <cell r="I331" t="str">
            <v>2 RENAULT</v>
          </cell>
          <cell r="J331">
            <v>0</v>
          </cell>
          <cell r="K331">
            <v>0</v>
          </cell>
          <cell r="L331">
            <v>0</v>
          </cell>
          <cell r="M331">
            <v>28</v>
          </cell>
          <cell r="N331">
            <v>0</v>
          </cell>
          <cell r="O331">
            <v>0</v>
          </cell>
          <cell r="P331">
            <v>0</v>
          </cell>
          <cell r="Q331">
            <v>28</v>
          </cell>
          <cell r="R331">
            <v>0</v>
          </cell>
          <cell r="S331">
            <v>0</v>
          </cell>
        </row>
        <row r="332">
          <cell r="A332" t="str">
            <v>FR25460414</v>
          </cell>
          <cell r="B332" t="str">
            <v>CAT</v>
          </cell>
          <cell r="C332" t="str">
            <v>X83</v>
          </cell>
          <cell r="D332" t="str">
            <v>02</v>
          </cell>
          <cell r="E332" t="str">
            <v>FR25.460.414</v>
          </cell>
          <cell r="F332" t="str">
            <v>FEU AR X83 SANS PLC 260° OES GM *D*</v>
          </cell>
          <cell r="G332" t="str">
            <v>93852718</v>
          </cell>
          <cell r="H332">
            <v>12968</v>
          </cell>
          <cell r="I332" t="str">
            <v>OPEL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</row>
        <row r="333">
          <cell r="A333" t="str">
            <v>FR25460416</v>
          </cell>
          <cell r="B333" t="str">
            <v>CAT</v>
          </cell>
          <cell r="C333" t="str">
            <v>X83</v>
          </cell>
          <cell r="D333" t="str">
            <v>02</v>
          </cell>
          <cell r="E333" t="str">
            <v>FR25.460.416</v>
          </cell>
          <cell r="F333" t="str">
            <v>F.AR X83 180 SANS PLC PR GM D</v>
          </cell>
          <cell r="G333" t="str">
            <v>93852714</v>
          </cell>
          <cell r="H333">
            <v>12968</v>
          </cell>
          <cell r="I333" t="str">
            <v>OPEL</v>
          </cell>
          <cell r="J333">
            <v>0</v>
          </cell>
          <cell r="K333">
            <v>0</v>
          </cell>
          <cell r="L333">
            <v>0</v>
          </cell>
          <cell r="M333">
            <v>35</v>
          </cell>
          <cell r="N333">
            <v>0</v>
          </cell>
          <cell r="O333">
            <v>0</v>
          </cell>
          <cell r="P333">
            <v>0</v>
          </cell>
          <cell r="Q333">
            <v>35</v>
          </cell>
          <cell r="R333">
            <v>0</v>
          </cell>
          <cell r="S333">
            <v>0</v>
          </cell>
        </row>
        <row r="334">
          <cell r="A334" t="str">
            <v>FR25460418</v>
          </cell>
          <cell r="B334" t="str">
            <v>CAT</v>
          </cell>
          <cell r="C334" t="str">
            <v>X83</v>
          </cell>
          <cell r="D334" t="str">
            <v>02</v>
          </cell>
          <cell r="E334" t="str">
            <v>FR25.460.418</v>
          </cell>
          <cell r="F334" t="str">
            <v>F.AR X83 HAYON SANS PLC PR GM</v>
          </cell>
          <cell r="G334" t="str">
            <v>93852710</v>
          </cell>
          <cell r="H334">
            <v>12970</v>
          </cell>
          <cell r="I334" t="str">
            <v>OPEL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</row>
        <row r="335">
          <cell r="A335" t="str">
            <v>FR25460420</v>
          </cell>
          <cell r="B335" t="str">
            <v>CAT</v>
          </cell>
          <cell r="C335" t="str">
            <v>X83</v>
          </cell>
          <cell r="D335" t="str">
            <v>02</v>
          </cell>
          <cell r="E335" t="str">
            <v>FR25.460.420</v>
          </cell>
          <cell r="F335" t="str">
            <v>F.AR X83 270 AVEC PLC PR GM</v>
          </cell>
          <cell r="G335" t="str">
            <v>93852716</v>
          </cell>
          <cell r="H335">
            <v>12968</v>
          </cell>
          <cell r="I335" t="str">
            <v>OPEL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</row>
        <row r="336">
          <cell r="A336" t="str">
            <v>FR25460422</v>
          </cell>
          <cell r="B336" t="str">
            <v>CAT</v>
          </cell>
          <cell r="C336" t="str">
            <v>X83</v>
          </cell>
          <cell r="D336" t="str">
            <v>02</v>
          </cell>
          <cell r="E336" t="str">
            <v>FR25.460.422</v>
          </cell>
          <cell r="F336" t="str">
            <v>F.AR X83 180 AVEC PLC PR GM  D</v>
          </cell>
          <cell r="G336" t="str">
            <v>93852712</v>
          </cell>
          <cell r="H336">
            <v>12968</v>
          </cell>
          <cell r="I336" t="str">
            <v>OPEL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</row>
        <row r="337">
          <cell r="A337" t="str">
            <v>FR25460424</v>
          </cell>
          <cell r="B337" t="str">
            <v>CAT</v>
          </cell>
          <cell r="C337" t="str">
            <v>X83</v>
          </cell>
          <cell r="D337" t="str">
            <v>02</v>
          </cell>
          <cell r="E337" t="str">
            <v>FR25.460.424</v>
          </cell>
          <cell r="F337" t="str">
            <v>F.AR X83 HAYON AVEC PLC PR GM</v>
          </cell>
          <cell r="G337" t="str">
            <v>93852708</v>
          </cell>
          <cell r="H337">
            <v>12968</v>
          </cell>
          <cell r="I337" t="str">
            <v>OPEL</v>
          </cell>
          <cell r="J337">
            <v>0</v>
          </cell>
          <cell r="K337">
            <v>0</v>
          </cell>
          <cell r="L337">
            <v>0</v>
          </cell>
          <cell r="M337">
            <v>35</v>
          </cell>
          <cell r="N337">
            <v>0</v>
          </cell>
          <cell r="O337">
            <v>0</v>
          </cell>
          <cell r="P337">
            <v>0</v>
          </cell>
          <cell r="Q337">
            <v>35</v>
          </cell>
          <cell r="R337">
            <v>0</v>
          </cell>
          <cell r="S337">
            <v>0</v>
          </cell>
        </row>
        <row r="338">
          <cell r="A338" t="str">
            <v>FR25460502</v>
          </cell>
          <cell r="B338" t="str">
            <v>CAT</v>
          </cell>
          <cell r="C338" t="str">
            <v>X83</v>
          </cell>
          <cell r="D338" t="str">
            <v>02</v>
          </cell>
          <cell r="E338" t="str">
            <v>FR25.460.502</v>
          </cell>
          <cell r="F338" t="str">
            <v>F.AR X83 270 SANS PLC PR RNLT</v>
          </cell>
          <cell r="G338" t="str">
            <v>8200336840</v>
          </cell>
          <cell r="H338">
            <v>10910</v>
          </cell>
          <cell r="I338" t="str">
            <v>2 RENAULT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</row>
        <row r="339">
          <cell r="A339" t="str">
            <v>FR25460504</v>
          </cell>
          <cell r="B339" t="str">
            <v>CAT</v>
          </cell>
          <cell r="C339" t="str">
            <v>X83</v>
          </cell>
          <cell r="D339" t="str">
            <v>02</v>
          </cell>
          <cell r="E339" t="str">
            <v>FR25.460.504</v>
          </cell>
          <cell r="F339" t="str">
            <v>F.AR X83 180 SANS PLC PR RNLT G</v>
          </cell>
          <cell r="G339" t="str">
            <v>8200336835</v>
          </cell>
          <cell r="H339">
            <v>10910</v>
          </cell>
          <cell r="I339" t="str">
            <v>2 RENAULT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</row>
        <row r="340">
          <cell r="A340" t="str">
            <v>FR25460506</v>
          </cell>
          <cell r="B340" t="str">
            <v>CAT</v>
          </cell>
          <cell r="C340" t="str">
            <v>X83</v>
          </cell>
          <cell r="D340" t="str">
            <v>02</v>
          </cell>
          <cell r="E340" t="str">
            <v>FR25.460.506</v>
          </cell>
          <cell r="F340" t="str">
            <v>FAR X83 HAYON SANS PLC PR RNLT</v>
          </cell>
          <cell r="G340" t="str">
            <v>8200336831</v>
          </cell>
          <cell r="H340">
            <v>10910</v>
          </cell>
          <cell r="I340" t="str">
            <v>2 RENAULT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</row>
        <row r="341">
          <cell r="A341" t="str">
            <v>FR25460508</v>
          </cell>
          <cell r="B341" t="str">
            <v>CAT</v>
          </cell>
          <cell r="C341" t="str">
            <v>X83</v>
          </cell>
          <cell r="D341" t="str">
            <v>02</v>
          </cell>
          <cell r="E341" t="str">
            <v>FR25.460.508</v>
          </cell>
          <cell r="F341" t="str">
            <v>F.AR X83 270 AVEC PLC PR RNLT</v>
          </cell>
          <cell r="G341" t="str">
            <v>8200336837</v>
          </cell>
          <cell r="H341">
            <v>10910</v>
          </cell>
          <cell r="I341" t="str">
            <v>2 RENAULT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28</v>
          </cell>
          <cell r="O341">
            <v>0</v>
          </cell>
          <cell r="P341">
            <v>0</v>
          </cell>
          <cell r="Q341">
            <v>28</v>
          </cell>
          <cell r="R341">
            <v>0</v>
          </cell>
          <cell r="S341">
            <v>0</v>
          </cell>
        </row>
        <row r="342">
          <cell r="A342" t="str">
            <v>FR25460510</v>
          </cell>
          <cell r="B342" t="str">
            <v>CAT</v>
          </cell>
          <cell r="C342" t="str">
            <v>X83</v>
          </cell>
          <cell r="D342" t="str">
            <v>02</v>
          </cell>
          <cell r="E342" t="str">
            <v>FR25.460.510</v>
          </cell>
          <cell r="F342" t="str">
            <v>F.AR X83 180 AVEC PLC PR RNLT  G</v>
          </cell>
          <cell r="G342" t="str">
            <v>8200336833</v>
          </cell>
          <cell r="H342">
            <v>10910</v>
          </cell>
          <cell r="I342" t="str">
            <v>2 RENAULT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  <cell r="N342">
            <v>0</v>
          </cell>
          <cell r="O342">
            <v>0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</row>
        <row r="343">
          <cell r="A343" t="str">
            <v>FR25460512</v>
          </cell>
          <cell r="B343" t="str">
            <v>CAT</v>
          </cell>
          <cell r="C343" t="str">
            <v>X83</v>
          </cell>
          <cell r="D343" t="str">
            <v>02</v>
          </cell>
          <cell r="E343" t="str">
            <v>FR25.460.512</v>
          </cell>
          <cell r="F343" t="str">
            <v>FAR X83 HAYON AVEC PLC PR RNLT</v>
          </cell>
          <cell r="G343" t="str">
            <v>8200336828</v>
          </cell>
          <cell r="H343">
            <v>10910</v>
          </cell>
          <cell r="I343" t="str">
            <v>2 RENAULT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</row>
        <row r="344">
          <cell r="A344" t="str">
            <v>FR25460514</v>
          </cell>
          <cell r="B344" t="str">
            <v>CAT</v>
          </cell>
          <cell r="C344" t="str">
            <v>X83</v>
          </cell>
          <cell r="D344" t="str">
            <v>02</v>
          </cell>
          <cell r="E344" t="str">
            <v>FR25.460.514</v>
          </cell>
          <cell r="F344" t="str">
            <v>F.AR X83 270 SANS PLC PR GM</v>
          </cell>
          <cell r="G344" t="str">
            <v>93852717</v>
          </cell>
          <cell r="H344">
            <v>12968</v>
          </cell>
          <cell r="I344" t="str">
            <v>OPEL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</row>
        <row r="345">
          <cell r="A345" t="str">
            <v>FR25460516</v>
          </cell>
          <cell r="B345" t="str">
            <v>CAT</v>
          </cell>
          <cell r="C345" t="str">
            <v>X83</v>
          </cell>
          <cell r="D345" t="str">
            <v>02</v>
          </cell>
          <cell r="E345" t="str">
            <v>FR25.460.516</v>
          </cell>
          <cell r="F345" t="str">
            <v>F.AR X83 180 SANS PLC PR GM G</v>
          </cell>
          <cell r="G345" t="str">
            <v>93852713</v>
          </cell>
          <cell r="H345">
            <v>12968</v>
          </cell>
          <cell r="I345" t="str">
            <v>OPEL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</row>
        <row r="346">
          <cell r="A346" t="str">
            <v>FR25460518</v>
          </cell>
          <cell r="B346" t="str">
            <v>CAT</v>
          </cell>
          <cell r="C346" t="str">
            <v>X83</v>
          </cell>
          <cell r="D346" t="str">
            <v>02</v>
          </cell>
          <cell r="E346" t="str">
            <v>FR25.460.518</v>
          </cell>
          <cell r="F346" t="str">
            <v>F.AR X83 HAYON SANS PLC PR GM</v>
          </cell>
          <cell r="G346" t="str">
            <v>93852709</v>
          </cell>
          <cell r="H346">
            <v>12970</v>
          </cell>
          <cell r="I346" t="str">
            <v>OPEL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  <cell r="N346">
            <v>0</v>
          </cell>
          <cell r="O346">
            <v>0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</row>
        <row r="347">
          <cell r="A347" t="str">
            <v>FR25460520</v>
          </cell>
          <cell r="B347" t="str">
            <v>CAT</v>
          </cell>
          <cell r="C347" t="str">
            <v>X83</v>
          </cell>
          <cell r="D347" t="str">
            <v>02</v>
          </cell>
          <cell r="E347" t="str">
            <v>FR25.460.520</v>
          </cell>
          <cell r="F347" t="str">
            <v>F.AR X83 270 AVEC PLC PR GM</v>
          </cell>
          <cell r="G347" t="str">
            <v>93852715</v>
          </cell>
          <cell r="H347">
            <v>12959</v>
          </cell>
          <cell r="I347" t="e">
            <v>#N/A</v>
          </cell>
          <cell r="J347">
            <v>0</v>
          </cell>
          <cell r="K347">
            <v>0</v>
          </cell>
          <cell r="L347">
            <v>0</v>
          </cell>
          <cell r="M347">
            <v>0</v>
          </cell>
          <cell r="N347">
            <v>0</v>
          </cell>
          <cell r="O347">
            <v>0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</row>
        <row r="348">
          <cell r="A348" t="str">
            <v>FR25460522</v>
          </cell>
          <cell r="B348" t="str">
            <v>CAT</v>
          </cell>
          <cell r="C348" t="str">
            <v>X83</v>
          </cell>
          <cell r="D348" t="str">
            <v>02</v>
          </cell>
          <cell r="E348" t="str">
            <v>FR25.460.522</v>
          </cell>
          <cell r="F348" t="str">
            <v>F.AR X83 180 AVEC PLC PR GM  G</v>
          </cell>
          <cell r="G348" t="str">
            <v>93852711</v>
          </cell>
          <cell r="H348">
            <v>12968</v>
          </cell>
          <cell r="I348" t="str">
            <v>OPEL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</row>
        <row r="349">
          <cell r="A349" t="str">
            <v>FR25460524</v>
          </cell>
          <cell r="B349" t="str">
            <v>CAT</v>
          </cell>
          <cell r="C349" t="str">
            <v>X83</v>
          </cell>
          <cell r="D349" t="str">
            <v>02</v>
          </cell>
          <cell r="E349" t="str">
            <v>FR25.460.524</v>
          </cell>
          <cell r="F349" t="str">
            <v>F.AR X83 HAYON AVEC PLC PR GM</v>
          </cell>
          <cell r="G349" t="str">
            <v>93852707</v>
          </cell>
          <cell r="H349">
            <v>12968</v>
          </cell>
          <cell r="I349" t="str">
            <v>OPEL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  <cell r="N349">
            <v>0</v>
          </cell>
          <cell r="O349">
            <v>0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</row>
        <row r="350">
          <cell r="A350" t="str">
            <v>FR25460702</v>
          </cell>
          <cell r="B350" t="str">
            <v>CAT</v>
          </cell>
          <cell r="C350" t="str">
            <v>X83</v>
          </cell>
          <cell r="D350" t="str">
            <v>03</v>
          </cell>
          <cell r="E350" t="str">
            <v>FR25.460.702</v>
          </cell>
          <cell r="F350" t="str">
            <v>FEU X83 SANS PLC 260° RGZ</v>
          </cell>
          <cell r="G350" t="str">
            <v>714025460702</v>
          </cell>
          <cell r="H350">
            <v>19010</v>
          </cell>
          <cell r="I350" t="str">
            <v>5 MM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  <cell r="N350">
            <v>0</v>
          </cell>
          <cell r="O350">
            <v>0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</row>
        <row r="351">
          <cell r="A351" t="str">
            <v>FR25460704</v>
          </cell>
          <cell r="B351" t="str">
            <v>CAT</v>
          </cell>
          <cell r="C351" t="str">
            <v>X83</v>
          </cell>
          <cell r="D351" t="str">
            <v>03</v>
          </cell>
          <cell r="E351" t="str">
            <v>FR25.460.704</v>
          </cell>
          <cell r="F351" t="str">
            <v>FEU X83 SANS PLC 180° RGZ</v>
          </cell>
          <cell r="G351" t="str">
            <v>714025460704</v>
          </cell>
          <cell r="H351">
            <v>19030</v>
          </cell>
          <cell r="I351" t="str">
            <v>5 MM</v>
          </cell>
          <cell r="J351">
            <v>0</v>
          </cell>
          <cell r="K351">
            <v>0</v>
          </cell>
          <cell r="L351">
            <v>0</v>
          </cell>
          <cell r="M351">
            <v>0</v>
          </cell>
          <cell r="N351">
            <v>0</v>
          </cell>
          <cell r="O351">
            <v>0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</row>
        <row r="352">
          <cell r="A352" t="str">
            <v>FR25460706</v>
          </cell>
          <cell r="B352" t="str">
            <v>CAT</v>
          </cell>
          <cell r="C352" t="str">
            <v>X83</v>
          </cell>
          <cell r="D352" t="str">
            <v>03</v>
          </cell>
          <cell r="E352" t="str">
            <v>FR25.460.706</v>
          </cell>
          <cell r="F352" t="str">
            <v>FEU X83 SANS PLC VERSION HAYON RGZ</v>
          </cell>
          <cell r="G352" t="str">
            <v>714025460706</v>
          </cell>
          <cell r="H352">
            <v>19010</v>
          </cell>
          <cell r="I352" t="str">
            <v>5 MM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</row>
        <row r="353">
          <cell r="A353" t="str">
            <v>FR25460708</v>
          </cell>
          <cell r="B353" t="str">
            <v>CAT</v>
          </cell>
          <cell r="C353" t="str">
            <v>X83</v>
          </cell>
          <cell r="D353" t="str">
            <v>03</v>
          </cell>
          <cell r="E353" t="str">
            <v>FR25.460.708</v>
          </cell>
          <cell r="F353" t="str">
            <v>FEU X83 AVEC PLC 260° RGZ</v>
          </cell>
          <cell r="G353" t="str">
            <v>714025460708</v>
          </cell>
          <cell r="H353">
            <v>19010</v>
          </cell>
          <cell r="I353" t="str">
            <v>5 MM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</row>
        <row r="354">
          <cell r="A354" t="str">
            <v>FR25460710</v>
          </cell>
          <cell r="B354" t="str">
            <v>CAT</v>
          </cell>
          <cell r="C354" t="str">
            <v>X83</v>
          </cell>
          <cell r="D354" t="str">
            <v>03</v>
          </cell>
          <cell r="E354" t="str">
            <v>FR25.460.710</v>
          </cell>
          <cell r="F354" t="str">
            <v>FEU X83 AVEC PLC 180° RGZ</v>
          </cell>
          <cell r="G354" t="str">
            <v>714025460710</v>
          </cell>
          <cell r="H354">
            <v>19010</v>
          </cell>
          <cell r="I354" t="str">
            <v>5 MM</v>
          </cell>
          <cell r="J354">
            <v>0</v>
          </cell>
          <cell r="K354">
            <v>0</v>
          </cell>
          <cell r="L354">
            <v>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</row>
        <row r="355">
          <cell r="A355" t="str">
            <v>FR25460712</v>
          </cell>
          <cell r="B355" t="str">
            <v>CAT</v>
          </cell>
          <cell r="C355" t="str">
            <v>X83</v>
          </cell>
          <cell r="D355" t="str">
            <v>03</v>
          </cell>
          <cell r="E355" t="str">
            <v>FR25.460.712</v>
          </cell>
          <cell r="F355" t="str">
            <v>FEU X83 AVEC PLC VERSION HAYON</v>
          </cell>
          <cell r="G355" t="str">
            <v>714025460712</v>
          </cell>
          <cell r="H355">
            <v>19010</v>
          </cell>
          <cell r="I355" t="str">
            <v>5 MM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</row>
        <row r="356">
          <cell r="A356" t="str">
            <v>FR25460802</v>
          </cell>
          <cell r="B356" t="str">
            <v>CAT</v>
          </cell>
          <cell r="C356" t="str">
            <v>X83</v>
          </cell>
          <cell r="D356" t="str">
            <v>03</v>
          </cell>
          <cell r="E356" t="str">
            <v>FR25.460.802</v>
          </cell>
          <cell r="F356" t="str">
            <v>FEU X83 SANS PLC 260°</v>
          </cell>
          <cell r="G356" t="str">
            <v>714025460802</v>
          </cell>
          <cell r="H356">
            <v>19010</v>
          </cell>
          <cell r="I356" t="str">
            <v>5 MM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</row>
        <row r="357">
          <cell r="A357" t="str">
            <v>FR25460804</v>
          </cell>
          <cell r="B357" t="str">
            <v>CAT</v>
          </cell>
          <cell r="C357" t="str">
            <v>X83</v>
          </cell>
          <cell r="D357" t="str">
            <v>03</v>
          </cell>
          <cell r="E357" t="str">
            <v>FR25.460.804</v>
          </cell>
          <cell r="F357" t="str">
            <v>FEU X83 SANS PLC 180° RGZ</v>
          </cell>
          <cell r="G357" t="str">
            <v>714025460804</v>
          </cell>
          <cell r="H357">
            <v>19010</v>
          </cell>
          <cell r="I357" t="str">
            <v>5 MM</v>
          </cell>
          <cell r="J357">
            <v>0</v>
          </cell>
          <cell r="K357">
            <v>0</v>
          </cell>
          <cell r="L357">
            <v>0</v>
          </cell>
          <cell r="M357">
            <v>0</v>
          </cell>
          <cell r="N357">
            <v>0</v>
          </cell>
          <cell r="O357">
            <v>0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</row>
        <row r="358">
          <cell r="A358" t="str">
            <v>FR25460806</v>
          </cell>
          <cell r="B358" t="str">
            <v>CAT</v>
          </cell>
          <cell r="C358" t="str">
            <v>X83</v>
          </cell>
          <cell r="D358" t="str">
            <v>03</v>
          </cell>
          <cell r="E358" t="str">
            <v>FR25.460.806</v>
          </cell>
          <cell r="F358" t="str">
            <v>FEU AR X83 HAYON SANS PLC IAM MM *D*</v>
          </cell>
          <cell r="G358" t="str">
            <v>714025460806</v>
          </cell>
          <cell r="H358">
            <v>19010</v>
          </cell>
          <cell r="I358" t="str">
            <v>5 MM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  <cell r="Q358">
            <v>0</v>
          </cell>
          <cell r="R358" t="str">
            <v/>
          </cell>
          <cell r="S358">
            <v>0</v>
          </cell>
        </row>
        <row r="359">
          <cell r="A359" t="str">
            <v>FR25460808</v>
          </cell>
          <cell r="B359" t="str">
            <v>CAT</v>
          </cell>
          <cell r="C359" t="str">
            <v>X83</v>
          </cell>
          <cell r="D359" t="str">
            <v>03</v>
          </cell>
          <cell r="E359" t="str">
            <v>FR25.460.808</v>
          </cell>
          <cell r="F359" t="str">
            <v>FEU X83AVEC PLC 260° RGZ</v>
          </cell>
          <cell r="G359" t="str">
            <v>714025460808</v>
          </cell>
          <cell r="H359">
            <v>19010</v>
          </cell>
          <cell r="I359" t="str">
            <v>5 MM</v>
          </cell>
          <cell r="J359">
            <v>0</v>
          </cell>
          <cell r="K359">
            <v>0</v>
          </cell>
          <cell r="L359">
            <v>0</v>
          </cell>
          <cell r="M359">
            <v>0</v>
          </cell>
          <cell r="N359">
            <v>0</v>
          </cell>
          <cell r="O359">
            <v>0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</row>
        <row r="360">
          <cell r="A360" t="str">
            <v>FR25460810</v>
          </cell>
          <cell r="B360" t="str">
            <v>CAT</v>
          </cell>
          <cell r="C360" t="str">
            <v>X83</v>
          </cell>
          <cell r="D360" t="str">
            <v>03</v>
          </cell>
          <cell r="E360" t="str">
            <v>FR25.460.810</v>
          </cell>
          <cell r="F360" t="str">
            <v>FEU X83 AVEC PLC 180° RGZ</v>
          </cell>
          <cell r="G360" t="str">
            <v>714025460810</v>
          </cell>
          <cell r="H360">
            <v>19010</v>
          </cell>
          <cell r="I360" t="str">
            <v>5 MM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</row>
        <row r="361">
          <cell r="A361" t="str">
            <v>FR25460812</v>
          </cell>
          <cell r="B361" t="str">
            <v>CAT</v>
          </cell>
          <cell r="C361" t="str">
            <v>X83</v>
          </cell>
          <cell r="D361" t="str">
            <v>03</v>
          </cell>
          <cell r="E361" t="str">
            <v>FR25.460.812</v>
          </cell>
          <cell r="F361" t="str">
            <v>FEU X83 AVEC PLC VERSION HAYON RGZ</v>
          </cell>
          <cell r="G361" t="str">
            <v>714025460812</v>
          </cell>
          <cell r="H361">
            <v>19010</v>
          </cell>
          <cell r="I361" t="str">
            <v>5 MM</v>
          </cell>
          <cell r="J361">
            <v>0</v>
          </cell>
          <cell r="K361">
            <v>0</v>
          </cell>
          <cell r="L361">
            <v>0</v>
          </cell>
          <cell r="M361">
            <v>0</v>
          </cell>
          <cell r="N361">
            <v>0</v>
          </cell>
          <cell r="O361">
            <v>0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</row>
        <row r="362">
          <cell r="A362" t="str">
            <v>FR25480402</v>
          </cell>
          <cell r="B362" t="str">
            <v>EUROWELD</v>
          </cell>
          <cell r="C362" t="str">
            <v>ZEUROWELD</v>
          </cell>
          <cell r="D362" t="str">
            <v>02</v>
          </cell>
          <cell r="E362" t="str">
            <v>FR25.480.402</v>
          </cell>
          <cell r="F362" t="str">
            <v>F.AR SAAB 440 COFFRE TF D PR</v>
          </cell>
          <cell r="G362" t="str">
            <v>FIN12785766FIN</v>
          </cell>
          <cell r="H362">
            <v>12938</v>
          </cell>
          <cell r="I362" t="str">
            <v>SAAB</v>
          </cell>
          <cell r="J362">
            <v>0</v>
          </cell>
          <cell r="K362">
            <v>0</v>
          </cell>
          <cell r="L362">
            <v>0</v>
          </cell>
          <cell r="M362">
            <v>0</v>
          </cell>
          <cell r="N362">
            <v>96</v>
          </cell>
          <cell r="O362">
            <v>0</v>
          </cell>
          <cell r="P362">
            <v>0</v>
          </cell>
          <cell r="Q362">
            <v>96</v>
          </cell>
          <cell r="R362">
            <v>0</v>
          </cell>
          <cell r="S362">
            <v>0</v>
          </cell>
        </row>
        <row r="363">
          <cell r="A363" t="str">
            <v>FR25480404</v>
          </cell>
          <cell r="B363" t="str">
            <v>EUROWELD</v>
          </cell>
          <cell r="C363" t="str">
            <v>ZEUROWELD</v>
          </cell>
          <cell r="D363" t="str">
            <v>02</v>
          </cell>
          <cell r="E363" t="str">
            <v>FR25.480.404</v>
          </cell>
          <cell r="F363" t="str">
            <v>F.AR SAAB 440 COFFRE S/B D PR</v>
          </cell>
          <cell r="G363" t="str">
            <v>FIN12785764FIN</v>
          </cell>
          <cell r="H363">
            <v>12938</v>
          </cell>
          <cell r="I363" t="str">
            <v>SAAB</v>
          </cell>
          <cell r="J363">
            <v>0</v>
          </cell>
          <cell r="K363">
            <v>0</v>
          </cell>
          <cell r="L363">
            <v>0</v>
          </cell>
          <cell r="M363">
            <v>0</v>
          </cell>
          <cell r="N363">
            <v>0</v>
          </cell>
          <cell r="O363">
            <v>0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</row>
        <row r="364">
          <cell r="A364" t="str">
            <v>FR25480408</v>
          </cell>
          <cell r="B364" t="str">
            <v>EUROWELD</v>
          </cell>
          <cell r="C364" t="str">
            <v>ZEUROWELD</v>
          </cell>
          <cell r="D364" t="str">
            <v>02</v>
          </cell>
          <cell r="E364" t="str">
            <v>FR25.480.408</v>
          </cell>
          <cell r="F364" t="str">
            <v>FEU SAAB 408 S/B COFFRE PR CCC</v>
          </cell>
          <cell r="G364" t="str">
            <v>12777310</v>
          </cell>
          <cell r="H364">
            <v>12966</v>
          </cell>
          <cell r="I364" t="str">
            <v>SAAB</v>
          </cell>
          <cell r="J364">
            <v>0</v>
          </cell>
          <cell r="K364">
            <v>0</v>
          </cell>
          <cell r="L364">
            <v>0</v>
          </cell>
          <cell r="M364">
            <v>0</v>
          </cell>
          <cell r="N364">
            <v>38</v>
          </cell>
          <cell r="O364">
            <v>0</v>
          </cell>
          <cell r="P364">
            <v>0</v>
          </cell>
          <cell r="Q364">
            <v>38</v>
          </cell>
          <cell r="R364">
            <v>0</v>
          </cell>
          <cell r="S364">
            <v>0</v>
          </cell>
        </row>
        <row r="365">
          <cell r="A365" t="str">
            <v>FR25480464</v>
          </cell>
          <cell r="B365" t="str">
            <v>EUROWELD</v>
          </cell>
          <cell r="C365" t="str">
            <v>ZEUROWELD</v>
          </cell>
          <cell r="D365" t="str">
            <v>02</v>
          </cell>
          <cell r="E365" t="str">
            <v>FR25.480.464</v>
          </cell>
          <cell r="F365" t="str">
            <v>FEU AILE SAAB 440 D PR</v>
          </cell>
          <cell r="G365" t="str">
            <v>FIN12785761FIN</v>
          </cell>
          <cell r="H365">
            <v>12938</v>
          </cell>
          <cell r="I365" t="str">
            <v>SAAB</v>
          </cell>
          <cell r="J365">
            <v>0</v>
          </cell>
          <cell r="K365">
            <v>0</v>
          </cell>
          <cell r="L365">
            <v>0</v>
          </cell>
          <cell r="M365">
            <v>0</v>
          </cell>
          <cell r="N365">
            <v>0</v>
          </cell>
          <cell r="O365">
            <v>0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</row>
        <row r="366">
          <cell r="A366" t="str">
            <v>FR25480468</v>
          </cell>
          <cell r="B366" t="str">
            <v>EUROWELD</v>
          </cell>
          <cell r="C366" t="str">
            <v>ZEUROWELD</v>
          </cell>
          <cell r="D366" t="str">
            <v>02</v>
          </cell>
          <cell r="E366" t="str">
            <v>FR25.480.468</v>
          </cell>
          <cell r="F366" t="str">
            <v>FEU SAAB 440 AILE PR CCC</v>
          </cell>
          <cell r="G366" t="str">
            <v>FIN12777313FIN</v>
          </cell>
          <cell r="H366">
            <v>12938</v>
          </cell>
          <cell r="I366" t="str">
            <v>SAAB</v>
          </cell>
          <cell r="J366">
            <v>0</v>
          </cell>
          <cell r="K366">
            <v>0</v>
          </cell>
          <cell r="L366">
            <v>0</v>
          </cell>
          <cell r="M366">
            <v>0</v>
          </cell>
          <cell r="N366">
            <v>0</v>
          </cell>
          <cell r="O366">
            <v>0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</row>
        <row r="367">
          <cell r="A367" t="str">
            <v>FR25480502</v>
          </cell>
          <cell r="B367" t="str">
            <v>EUROWELD</v>
          </cell>
          <cell r="C367" t="str">
            <v>ZEUROWELD</v>
          </cell>
          <cell r="D367" t="str">
            <v>02</v>
          </cell>
          <cell r="E367" t="str">
            <v>FR25.480.502</v>
          </cell>
          <cell r="F367" t="str">
            <v>F.AR SAAB 440 COFFRE TF G PR</v>
          </cell>
          <cell r="G367" t="str">
            <v>FIN12785765FIN</v>
          </cell>
          <cell r="H367">
            <v>12938</v>
          </cell>
          <cell r="I367" t="str">
            <v>SAAB</v>
          </cell>
          <cell r="J367">
            <v>0</v>
          </cell>
          <cell r="K367">
            <v>0</v>
          </cell>
          <cell r="L367">
            <v>0</v>
          </cell>
          <cell r="M367">
            <v>0</v>
          </cell>
          <cell r="N367">
            <v>0</v>
          </cell>
          <cell r="O367">
            <v>0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</row>
        <row r="368">
          <cell r="A368" t="str">
            <v>FR25480504</v>
          </cell>
          <cell r="B368" t="str">
            <v>EUROWELD</v>
          </cell>
          <cell r="C368" t="str">
            <v>ZEUROWELD</v>
          </cell>
          <cell r="D368" t="str">
            <v>02</v>
          </cell>
          <cell r="E368" t="str">
            <v>FR25.480.504</v>
          </cell>
          <cell r="F368" t="str">
            <v>F.AR SAAB 440 COFFRE S/B G PR</v>
          </cell>
          <cell r="G368" t="str">
            <v>FIN12785763FIN</v>
          </cell>
          <cell r="H368">
            <v>12938</v>
          </cell>
          <cell r="I368" t="str">
            <v>SAAB</v>
          </cell>
          <cell r="J368">
            <v>0</v>
          </cell>
          <cell r="K368">
            <v>0</v>
          </cell>
          <cell r="L368">
            <v>0</v>
          </cell>
          <cell r="M368">
            <v>0</v>
          </cell>
          <cell r="N368">
            <v>0</v>
          </cell>
          <cell r="O368">
            <v>0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</row>
        <row r="369">
          <cell r="A369" t="str">
            <v>FR25480506</v>
          </cell>
          <cell r="B369" t="str">
            <v>EUROWELD</v>
          </cell>
          <cell r="C369" t="str">
            <v>ZEUROWELD</v>
          </cell>
          <cell r="D369" t="str">
            <v>02</v>
          </cell>
          <cell r="E369" t="str">
            <v>FR25.480.506</v>
          </cell>
          <cell r="F369" t="str">
            <v>FEU SAAB 408 COFFRE TF PR CCC</v>
          </cell>
          <cell r="G369" t="str">
            <v>FIN12777311FIN</v>
          </cell>
          <cell r="H369">
            <v>12938</v>
          </cell>
          <cell r="I369" t="str">
            <v>SAAB</v>
          </cell>
          <cell r="J369">
            <v>0</v>
          </cell>
          <cell r="K369">
            <v>0</v>
          </cell>
          <cell r="L369">
            <v>0</v>
          </cell>
          <cell r="M369">
            <v>0</v>
          </cell>
          <cell r="N369">
            <v>130</v>
          </cell>
          <cell r="O369">
            <v>0</v>
          </cell>
          <cell r="P369">
            <v>0</v>
          </cell>
          <cell r="Q369">
            <v>130</v>
          </cell>
          <cell r="R369">
            <v>0</v>
          </cell>
          <cell r="S369">
            <v>0</v>
          </cell>
        </row>
        <row r="370">
          <cell r="A370" t="str">
            <v>FR25480564</v>
          </cell>
          <cell r="B370" t="str">
            <v>EUROWELD</v>
          </cell>
          <cell r="C370" t="str">
            <v>ZEUROWELD</v>
          </cell>
          <cell r="D370" t="str">
            <v>02</v>
          </cell>
          <cell r="E370" t="str">
            <v>FR25.480.564</v>
          </cell>
          <cell r="F370" t="str">
            <v>F.AR SAAB 440 AILE G PR</v>
          </cell>
          <cell r="G370" t="str">
            <v>FIN12785759FIN</v>
          </cell>
          <cell r="H370">
            <v>12938</v>
          </cell>
          <cell r="I370" t="str">
            <v>SAAB</v>
          </cell>
          <cell r="J370">
            <v>0</v>
          </cell>
          <cell r="K370">
            <v>0</v>
          </cell>
          <cell r="L370">
            <v>0</v>
          </cell>
          <cell r="M370">
            <v>0</v>
          </cell>
          <cell r="N370">
            <v>0</v>
          </cell>
          <cell r="O370">
            <v>0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</row>
        <row r="371">
          <cell r="A371" t="str">
            <v>FR25480568</v>
          </cell>
          <cell r="B371" t="str">
            <v>EUROWELD</v>
          </cell>
          <cell r="C371" t="str">
            <v>ZEUROWELD</v>
          </cell>
          <cell r="D371" t="str">
            <v>02</v>
          </cell>
          <cell r="E371" t="str">
            <v>FR25.480.568</v>
          </cell>
          <cell r="F371" t="str">
            <v>FEU SAAB 408 AILE PR CCC</v>
          </cell>
          <cell r="G371" t="str">
            <v>FIN12777312FIN</v>
          </cell>
          <cell r="H371">
            <v>12938</v>
          </cell>
          <cell r="I371" t="str">
            <v>SAAB</v>
          </cell>
          <cell r="J371">
            <v>0</v>
          </cell>
          <cell r="K371">
            <v>0</v>
          </cell>
          <cell r="L371">
            <v>0</v>
          </cell>
          <cell r="M371">
            <v>9</v>
          </cell>
          <cell r="N371">
            <v>0</v>
          </cell>
          <cell r="O371">
            <v>0</v>
          </cell>
          <cell r="P371">
            <v>0</v>
          </cell>
          <cell r="Q371">
            <v>9</v>
          </cell>
          <cell r="R371">
            <v>0</v>
          </cell>
          <cell r="S371">
            <v>0</v>
          </cell>
        </row>
        <row r="372">
          <cell r="A372" t="str">
            <v>FR25480702</v>
          </cell>
          <cell r="B372" t="str">
            <v>EUROWELD</v>
          </cell>
          <cell r="C372" t="str">
            <v>ZEUROWELD</v>
          </cell>
          <cell r="D372" t="str">
            <v>03</v>
          </cell>
          <cell r="E372" t="str">
            <v>FR25.480.702</v>
          </cell>
          <cell r="F372" t="str">
            <v>FEU AR COFFRE SAAB 440 TF G IAM</v>
          </cell>
          <cell r="G372" t="str">
            <v>FIN714025480702FIN</v>
          </cell>
          <cell r="H372">
            <v>19010</v>
          </cell>
          <cell r="I372" t="str">
            <v>5 MM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</row>
        <row r="373">
          <cell r="A373" t="str">
            <v>FR25480704</v>
          </cell>
          <cell r="B373" t="str">
            <v>EUROWELD</v>
          </cell>
          <cell r="C373" t="str">
            <v>ZEUROWELD</v>
          </cell>
          <cell r="D373" t="str">
            <v>03</v>
          </cell>
          <cell r="E373" t="str">
            <v>FR25.480.704</v>
          </cell>
          <cell r="F373" t="str">
            <v>FEU COFFRE SAAB 440S/B G IAM</v>
          </cell>
          <cell r="G373" t="str">
            <v>FIN714025480704FIN</v>
          </cell>
          <cell r="H373">
            <v>19010</v>
          </cell>
          <cell r="I373" t="str">
            <v>5 MM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</row>
        <row r="374">
          <cell r="A374" t="str">
            <v>FR25480764</v>
          </cell>
          <cell r="B374" t="str">
            <v>EUROWELD</v>
          </cell>
          <cell r="C374" t="str">
            <v>ZEUROWELD</v>
          </cell>
          <cell r="D374" t="str">
            <v>03</v>
          </cell>
          <cell r="E374" t="str">
            <v>FR25.480.764</v>
          </cell>
          <cell r="F374" t="str">
            <v>FEU AR AILE SAAB 440 G IAM</v>
          </cell>
          <cell r="G374" t="str">
            <v>FIN714025480764FIN</v>
          </cell>
          <cell r="H374">
            <v>19010</v>
          </cell>
          <cell r="I374" t="str">
            <v>5 MM</v>
          </cell>
          <cell r="J374">
            <v>0</v>
          </cell>
          <cell r="K374">
            <v>0</v>
          </cell>
          <cell r="L374">
            <v>0</v>
          </cell>
          <cell r="M374">
            <v>51</v>
          </cell>
          <cell r="N374">
            <v>0</v>
          </cell>
          <cell r="O374">
            <v>0</v>
          </cell>
          <cell r="P374">
            <v>0</v>
          </cell>
          <cell r="Q374">
            <v>51</v>
          </cell>
          <cell r="R374">
            <v>0</v>
          </cell>
          <cell r="S374">
            <v>0</v>
          </cell>
        </row>
        <row r="375">
          <cell r="A375" t="str">
            <v>FR25480802</v>
          </cell>
          <cell r="B375" t="str">
            <v>EUROWELD</v>
          </cell>
          <cell r="C375" t="str">
            <v>ZEUROWELD</v>
          </cell>
          <cell r="D375" t="str">
            <v>03</v>
          </cell>
          <cell r="E375" t="str">
            <v>FR25.480.802</v>
          </cell>
          <cell r="F375" t="str">
            <v>FEU AR COFFRE SAAB 440 TF D IAM</v>
          </cell>
          <cell r="G375" t="str">
            <v>714025480802</v>
          </cell>
          <cell r="H375">
            <v>19010</v>
          </cell>
          <cell r="I375" t="str">
            <v>5 MM</v>
          </cell>
          <cell r="J375">
            <v>0</v>
          </cell>
          <cell r="K375">
            <v>0</v>
          </cell>
          <cell r="L375">
            <v>0</v>
          </cell>
          <cell r="M375">
            <v>0</v>
          </cell>
          <cell r="N375">
            <v>0</v>
          </cell>
          <cell r="O375">
            <v>0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</row>
        <row r="376">
          <cell r="A376" t="str">
            <v>FR25480804</v>
          </cell>
          <cell r="B376" t="str">
            <v>EUROWELD</v>
          </cell>
          <cell r="C376" t="str">
            <v>ZEUROWELD</v>
          </cell>
          <cell r="D376" t="str">
            <v>03</v>
          </cell>
          <cell r="E376" t="str">
            <v>FR25.480.804</v>
          </cell>
          <cell r="F376" t="str">
            <v>FEU COFFRE SAAB 440 S/BG IAM</v>
          </cell>
          <cell r="G376" t="str">
            <v>FIN714025480804FIN</v>
          </cell>
          <cell r="H376">
            <v>19010</v>
          </cell>
          <cell r="I376" t="str">
            <v>5 MM</v>
          </cell>
          <cell r="J376">
            <v>0</v>
          </cell>
          <cell r="K376">
            <v>0</v>
          </cell>
          <cell r="L376">
            <v>0</v>
          </cell>
          <cell r="M376">
            <v>0</v>
          </cell>
          <cell r="N376">
            <v>0</v>
          </cell>
          <cell r="O376">
            <v>0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</row>
        <row r="377">
          <cell r="A377" t="str">
            <v>FR25480864</v>
          </cell>
          <cell r="B377" t="str">
            <v>EUROWELD</v>
          </cell>
          <cell r="C377" t="str">
            <v>ZEUROWELD</v>
          </cell>
          <cell r="D377" t="str">
            <v>03</v>
          </cell>
          <cell r="E377" t="str">
            <v>FR25.480.864</v>
          </cell>
          <cell r="F377" t="str">
            <v>FEU AR SAAB 440 AILE D IAM</v>
          </cell>
          <cell r="G377" t="str">
            <v>FIN714025480864FIN</v>
          </cell>
          <cell r="H377">
            <v>19010</v>
          </cell>
          <cell r="I377" t="str">
            <v>5 MM</v>
          </cell>
          <cell r="J377">
            <v>0</v>
          </cell>
          <cell r="K377">
            <v>0</v>
          </cell>
          <cell r="L377">
            <v>0</v>
          </cell>
          <cell r="M377">
            <v>0</v>
          </cell>
          <cell r="N377">
            <v>0</v>
          </cell>
          <cell r="O377">
            <v>0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</row>
        <row r="378">
          <cell r="A378" t="str">
            <v>FR25630401</v>
          </cell>
          <cell r="B378" t="str">
            <v>EUROWELD</v>
          </cell>
          <cell r="C378" t="str">
            <v>ZEUROWELD</v>
          </cell>
          <cell r="D378" t="str">
            <v>02</v>
          </cell>
          <cell r="E378" t="str">
            <v>FR25.630.401</v>
          </cell>
          <cell r="F378" t="str">
            <v>FEU T1 RESTYLING PR D</v>
          </cell>
          <cell r="G378" t="str">
            <v>6351S0</v>
          </cell>
          <cell r="H378">
            <v>11713</v>
          </cell>
          <cell r="I378" t="str">
            <v>1 PEUGEOT</v>
          </cell>
          <cell r="J378">
            <v>0</v>
          </cell>
          <cell r="K378">
            <v>0</v>
          </cell>
          <cell r="L378">
            <v>0</v>
          </cell>
          <cell r="M378">
            <v>108</v>
          </cell>
          <cell r="N378">
            <v>0</v>
          </cell>
          <cell r="O378">
            <v>0</v>
          </cell>
          <cell r="P378">
            <v>0</v>
          </cell>
          <cell r="Q378">
            <v>108</v>
          </cell>
          <cell r="R378">
            <v>0</v>
          </cell>
          <cell r="S378">
            <v>0</v>
          </cell>
        </row>
        <row r="379">
          <cell r="A379" t="str">
            <v>FR25630403</v>
          </cell>
          <cell r="B379" t="str">
            <v>EUROWELD</v>
          </cell>
          <cell r="C379" t="str">
            <v>ZEUROWELD</v>
          </cell>
          <cell r="D379" t="str">
            <v>02</v>
          </cell>
          <cell r="E379" t="str">
            <v>FR25.630.403</v>
          </cell>
          <cell r="F379" t="str">
            <v>FEU T16 RESTYLING PR D</v>
          </cell>
          <cell r="G379" t="str">
            <v>6351S1</v>
          </cell>
          <cell r="H379">
            <v>11713</v>
          </cell>
          <cell r="I379" t="str">
            <v>1 PEUGEOT</v>
          </cell>
          <cell r="J379">
            <v>0</v>
          </cell>
          <cell r="K379">
            <v>0</v>
          </cell>
          <cell r="L379">
            <v>0</v>
          </cell>
          <cell r="M379">
            <v>0</v>
          </cell>
          <cell r="N379">
            <v>12</v>
          </cell>
          <cell r="O379">
            <v>0</v>
          </cell>
          <cell r="P379">
            <v>0</v>
          </cell>
          <cell r="Q379">
            <v>12</v>
          </cell>
          <cell r="R379">
            <v>0</v>
          </cell>
          <cell r="S379">
            <v>0</v>
          </cell>
        </row>
        <row r="380">
          <cell r="A380" t="str">
            <v>FR25630412</v>
          </cell>
          <cell r="B380" t="str">
            <v>EUROWELD</v>
          </cell>
          <cell r="C380" t="str">
            <v>ZEUROWELD</v>
          </cell>
          <cell r="D380" t="str">
            <v>02</v>
          </cell>
          <cell r="E380" t="str">
            <v>FR25.630.412</v>
          </cell>
          <cell r="F380" t="str">
            <v>FEU T13 RECHANGE *D*</v>
          </cell>
          <cell r="G380" t="str">
            <v>6351HV</v>
          </cell>
          <cell r="H380">
            <v>11713</v>
          </cell>
          <cell r="I380" t="str">
            <v>1 PEUGEOT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  <cell r="N380">
            <v>0</v>
          </cell>
          <cell r="O380">
            <v>0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</row>
        <row r="381">
          <cell r="A381" t="str">
            <v>FR25630501</v>
          </cell>
          <cell r="B381" t="str">
            <v>EUROWELD</v>
          </cell>
          <cell r="C381" t="str">
            <v>ZEUROWELD</v>
          </cell>
          <cell r="D381" t="str">
            <v>02</v>
          </cell>
          <cell r="E381" t="str">
            <v>FR25.630.501</v>
          </cell>
          <cell r="F381" t="str">
            <v>FEU T1 RESTYLING PR G</v>
          </cell>
          <cell r="G381" t="str">
            <v>6350S0</v>
          </cell>
          <cell r="H381">
            <v>11713</v>
          </cell>
          <cell r="I381" t="str">
            <v>1 PEUGEOT</v>
          </cell>
          <cell r="J381">
            <v>0</v>
          </cell>
          <cell r="K381">
            <v>0</v>
          </cell>
          <cell r="L381">
            <v>0</v>
          </cell>
          <cell r="M381">
            <v>49</v>
          </cell>
          <cell r="N381">
            <v>0</v>
          </cell>
          <cell r="O381">
            <v>0</v>
          </cell>
          <cell r="P381">
            <v>0</v>
          </cell>
          <cell r="Q381">
            <v>49</v>
          </cell>
          <cell r="R381">
            <v>0</v>
          </cell>
          <cell r="S381">
            <v>0</v>
          </cell>
        </row>
        <row r="382">
          <cell r="A382" t="str">
            <v>FR25630503</v>
          </cell>
          <cell r="B382" t="str">
            <v>EUROWELD</v>
          </cell>
          <cell r="C382" t="str">
            <v>ZEUROWELD</v>
          </cell>
          <cell r="D382" t="str">
            <v>02</v>
          </cell>
          <cell r="E382" t="str">
            <v>FR25.630.503</v>
          </cell>
          <cell r="F382" t="str">
            <v>FEU T16 RETYLING PR RECHANGE G</v>
          </cell>
          <cell r="G382" t="str">
            <v>6350S1</v>
          </cell>
          <cell r="H382">
            <v>11713</v>
          </cell>
          <cell r="I382" t="str">
            <v>1 PEUGEOT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</row>
        <row r="383">
          <cell r="A383" t="str">
            <v>FR25630512</v>
          </cell>
          <cell r="B383" t="str">
            <v>EUROWELD</v>
          </cell>
          <cell r="C383" t="str">
            <v>ZEUROWELD</v>
          </cell>
          <cell r="D383" t="str">
            <v>02</v>
          </cell>
          <cell r="E383" t="str">
            <v>FR25.630.512</v>
          </cell>
          <cell r="F383" t="str">
            <v>FEU T13 RECHANGE *G*</v>
          </cell>
          <cell r="G383" t="str">
            <v>6350HV</v>
          </cell>
          <cell r="H383">
            <v>11713</v>
          </cell>
          <cell r="I383" t="str">
            <v>1 PEUGEOT</v>
          </cell>
          <cell r="J383">
            <v>0</v>
          </cell>
          <cell r="K383">
            <v>0</v>
          </cell>
          <cell r="L383">
            <v>0</v>
          </cell>
          <cell r="M383">
            <v>38</v>
          </cell>
          <cell r="N383">
            <v>0</v>
          </cell>
          <cell r="O383">
            <v>0</v>
          </cell>
          <cell r="P383">
            <v>0</v>
          </cell>
          <cell r="Q383">
            <v>38</v>
          </cell>
          <cell r="R383">
            <v>0</v>
          </cell>
          <cell r="S383">
            <v>0</v>
          </cell>
        </row>
        <row r="384">
          <cell r="A384" t="str">
            <v>FR25630701</v>
          </cell>
          <cell r="B384" t="str">
            <v>EUROWELD</v>
          </cell>
          <cell r="C384" t="str">
            <v>ZEUROWELD</v>
          </cell>
          <cell r="D384" t="str">
            <v>03</v>
          </cell>
          <cell r="E384" t="str">
            <v>FR25.630.701</v>
          </cell>
          <cell r="F384" t="str">
            <v>FEU AR T1 RESTYLING G MPR</v>
          </cell>
          <cell r="G384" t="str">
            <v>714025630701</v>
          </cell>
          <cell r="H384">
            <v>19010</v>
          </cell>
          <cell r="I384" t="str">
            <v>5 MM</v>
          </cell>
          <cell r="J384">
            <v>0</v>
          </cell>
          <cell r="K384">
            <v>0</v>
          </cell>
          <cell r="L384">
            <v>0</v>
          </cell>
          <cell r="M384">
            <v>120</v>
          </cell>
          <cell r="N384">
            <v>0</v>
          </cell>
          <cell r="O384">
            <v>0</v>
          </cell>
          <cell r="P384">
            <v>0</v>
          </cell>
          <cell r="Q384">
            <v>120</v>
          </cell>
          <cell r="R384">
            <v>0</v>
          </cell>
          <cell r="S384">
            <v>0</v>
          </cell>
        </row>
        <row r="385">
          <cell r="A385" t="str">
            <v>FR25630703</v>
          </cell>
          <cell r="B385" t="str">
            <v>EUROWELD</v>
          </cell>
          <cell r="C385" t="str">
            <v>ZEUROWELD</v>
          </cell>
          <cell r="D385" t="str">
            <v>03</v>
          </cell>
          <cell r="E385" t="str">
            <v>FR25.630.703</v>
          </cell>
          <cell r="F385" t="str">
            <v>FEU AR T16 RESTYLING G MPR</v>
          </cell>
          <cell r="G385" t="str">
            <v>714025630703</v>
          </cell>
          <cell r="H385">
            <v>19010</v>
          </cell>
          <cell r="I385" t="str">
            <v>5 MM</v>
          </cell>
          <cell r="J385">
            <v>0</v>
          </cell>
          <cell r="K385">
            <v>0</v>
          </cell>
          <cell r="L385">
            <v>0</v>
          </cell>
          <cell r="M385">
            <v>0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</row>
        <row r="386">
          <cell r="A386" t="str">
            <v>FR25630801</v>
          </cell>
          <cell r="B386" t="str">
            <v>EUROWELD</v>
          </cell>
          <cell r="C386" t="str">
            <v>ZEUROWELD</v>
          </cell>
          <cell r="D386" t="str">
            <v>03</v>
          </cell>
          <cell r="E386" t="str">
            <v>FR25.630.801</v>
          </cell>
          <cell r="F386" t="str">
            <v>FEU AR T1 RESTYLING D MPR</v>
          </cell>
          <cell r="G386" t="str">
            <v>714025630801</v>
          </cell>
          <cell r="H386">
            <v>19010</v>
          </cell>
          <cell r="I386" t="str">
            <v>5 MM</v>
          </cell>
          <cell r="J386">
            <v>0</v>
          </cell>
          <cell r="K386">
            <v>0</v>
          </cell>
          <cell r="L386">
            <v>0</v>
          </cell>
          <cell r="M386">
            <v>60</v>
          </cell>
          <cell r="N386">
            <v>0</v>
          </cell>
          <cell r="O386">
            <v>0</v>
          </cell>
          <cell r="P386">
            <v>0</v>
          </cell>
          <cell r="Q386">
            <v>60</v>
          </cell>
          <cell r="R386">
            <v>0</v>
          </cell>
          <cell r="S386">
            <v>0</v>
          </cell>
        </row>
        <row r="387">
          <cell r="A387" t="str">
            <v>FR25630803</v>
          </cell>
          <cell r="B387" t="str">
            <v>EUROWELD</v>
          </cell>
          <cell r="C387" t="str">
            <v>ZEUROWELD</v>
          </cell>
          <cell r="D387" t="str">
            <v>03</v>
          </cell>
          <cell r="E387" t="str">
            <v>FR25.630.803</v>
          </cell>
          <cell r="F387" t="str">
            <v>FEU AR T16 RESTYLING D MPR</v>
          </cell>
          <cell r="G387" t="str">
            <v>714025630803</v>
          </cell>
          <cell r="H387">
            <v>19010</v>
          </cell>
          <cell r="I387" t="str">
            <v>5 MM</v>
          </cell>
          <cell r="J387">
            <v>0</v>
          </cell>
          <cell r="K387">
            <v>0</v>
          </cell>
          <cell r="L387">
            <v>0</v>
          </cell>
          <cell r="M387">
            <v>0</v>
          </cell>
          <cell r="N387">
            <v>0</v>
          </cell>
          <cell r="O387">
            <v>0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</row>
        <row r="388">
          <cell r="A388" t="str">
            <v>FR25631701</v>
          </cell>
          <cell r="B388" t="str">
            <v>EUROWELD</v>
          </cell>
          <cell r="C388" t="str">
            <v>ZEUROWELD</v>
          </cell>
          <cell r="D388" t="str">
            <v>03</v>
          </cell>
          <cell r="E388" t="str">
            <v>FR25.631.701</v>
          </cell>
          <cell r="F388" t="str">
            <v>FEU AR T11 RCL GR</v>
          </cell>
          <cell r="G388" t="str">
            <v>FIN714025631701FIN</v>
          </cell>
          <cell r="H388">
            <v>16700</v>
          </cell>
          <cell r="I388" t="str">
            <v>5 MM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>
            <v>0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</row>
        <row r="389">
          <cell r="A389" t="str">
            <v>FR25631801</v>
          </cell>
          <cell r="B389" t="str">
            <v>EUROWELD</v>
          </cell>
          <cell r="C389" t="str">
            <v>ZEUROWELD</v>
          </cell>
          <cell r="D389" t="str">
            <v>03</v>
          </cell>
          <cell r="E389" t="str">
            <v>FR25.631.801</v>
          </cell>
          <cell r="F389" t="str">
            <v>FEU AR T11 RCL GR</v>
          </cell>
          <cell r="G389" t="str">
            <v>FIN714025631801FIN</v>
          </cell>
          <cell r="H389">
            <v>16700</v>
          </cell>
          <cell r="I389" t="str">
            <v>5 MM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>
            <v>0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</row>
        <row r="390">
          <cell r="A390" t="str">
            <v>FR25637011</v>
          </cell>
          <cell r="B390" t="str">
            <v>EUROWELD</v>
          </cell>
          <cell r="C390" t="str">
            <v>ZEUROWELD</v>
          </cell>
          <cell r="D390" t="str">
            <v>02</v>
          </cell>
          <cell r="E390" t="str">
            <v>FR25.637.011</v>
          </cell>
          <cell r="F390" t="str">
            <v>KIT JOINT T1 RESTYLING</v>
          </cell>
          <cell r="G390" t="str">
            <v>6350FP</v>
          </cell>
          <cell r="H390">
            <v>11713</v>
          </cell>
          <cell r="I390" t="str">
            <v>1 PEUGEOT</v>
          </cell>
          <cell r="J390">
            <v>0</v>
          </cell>
          <cell r="K390">
            <v>0</v>
          </cell>
          <cell r="L390">
            <v>0</v>
          </cell>
          <cell r="M390">
            <v>16</v>
          </cell>
          <cell r="N390">
            <v>0</v>
          </cell>
          <cell r="O390">
            <v>0</v>
          </cell>
          <cell r="P390">
            <v>0</v>
          </cell>
          <cell r="Q390">
            <v>16</v>
          </cell>
          <cell r="R390">
            <v>0</v>
          </cell>
          <cell r="S390">
            <v>0</v>
          </cell>
        </row>
        <row r="391">
          <cell r="A391" t="str">
            <v>FR25660401</v>
          </cell>
          <cell r="B391" t="str">
            <v>EUROWELD</v>
          </cell>
          <cell r="C391" t="str">
            <v>ZEUROWELD</v>
          </cell>
          <cell r="D391" t="str">
            <v>02</v>
          </cell>
          <cell r="E391" t="str">
            <v>FR25.660.401</v>
          </cell>
          <cell r="F391" t="str">
            <v>FEU AR HEULIEZ S/B (europe) RECHANGE</v>
          </cell>
          <cell r="G391" t="str">
            <v>93164325</v>
          </cell>
          <cell r="H391">
            <v>12968</v>
          </cell>
          <cell r="I391" t="str">
            <v>OPEL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</row>
        <row r="392">
          <cell r="A392" t="str">
            <v>FR25660403</v>
          </cell>
          <cell r="B392" t="str">
            <v>EUROWELD</v>
          </cell>
          <cell r="C392" t="str">
            <v>ZEUROWELD</v>
          </cell>
          <cell r="D392" t="str">
            <v>02</v>
          </cell>
          <cell r="E392" t="str">
            <v>FR25.660.403</v>
          </cell>
          <cell r="F392" t="str">
            <v>FEU AR HEULIEZ TF (GB) RECHANGE</v>
          </cell>
          <cell r="G392" t="str">
            <v>93164825</v>
          </cell>
          <cell r="H392">
            <v>12968</v>
          </cell>
          <cell r="I392" t="str">
            <v>OPEL</v>
          </cell>
          <cell r="J392">
            <v>0</v>
          </cell>
          <cell r="K392">
            <v>0</v>
          </cell>
          <cell r="L392">
            <v>0</v>
          </cell>
          <cell r="M392">
            <v>48</v>
          </cell>
          <cell r="N392">
            <v>0</v>
          </cell>
          <cell r="O392">
            <v>0</v>
          </cell>
          <cell r="P392">
            <v>0</v>
          </cell>
          <cell r="Q392">
            <v>48</v>
          </cell>
          <cell r="R392">
            <v>0</v>
          </cell>
          <cell r="S392">
            <v>0</v>
          </cell>
        </row>
        <row r="393">
          <cell r="A393" t="str">
            <v>FR25660501</v>
          </cell>
          <cell r="B393" t="str">
            <v>EUROWELD</v>
          </cell>
          <cell r="C393" t="str">
            <v>ZEUROWELD</v>
          </cell>
          <cell r="D393" t="str">
            <v>02</v>
          </cell>
          <cell r="E393" t="str">
            <v>FR25.660.501</v>
          </cell>
          <cell r="F393" t="str">
            <v>FEU AR HEULIEZ TF (europe) RECHANCHE</v>
          </cell>
          <cell r="G393" t="str">
            <v>93164330</v>
          </cell>
          <cell r="H393">
            <v>12968</v>
          </cell>
          <cell r="I393" t="str">
            <v>OPEL</v>
          </cell>
          <cell r="J393">
            <v>0</v>
          </cell>
          <cell r="K393">
            <v>0</v>
          </cell>
          <cell r="L393">
            <v>0</v>
          </cell>
          <cell r="M393">
            <v>45</v>
          </cell>
          <cell r="N393">
            <v>0</v>
          </cell>
          <cell r="O393">
            <v>0</v>
          </cell>
          <cell r="P393">
            <v>0</v>
          </cell>
          <cell r="Q393">
            <v>45</v>
          </cell>
          <cell r="R393">
            <v>0</v>
          </cell>
          <cell r="S393">
            <v>0</v>
          </cell>
        </row>
        <row r="394">
          <cell r="A394" t="str">
            <v>FR25660503</v>
          </cell>
          <cell r="B394" t="str">
            <v>EUROWELD</v>
          </cell>
          <cell r="C394" t="str">
            <v>ZEUROWELD</v>
          </cell>
          <cell r="D394" t="str">
            <v>02</v>
          </cell>
          <cell r="E394" t="str">
            <v>FR25.660.503</v>
          </cell>
          <cell r="F394" t="str">
            <v>FEU AR HEULIEZ S/B (GB) RECHANGE</v>
          </cell>
          <cell r="G394" t="str">
            <v>93164828</v>
          </cell>
          <cell r="H394">
            <v>12968</v>
          </cell>
          <cell r="I394" t="str">
            <v>OPEL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</row>
        <row r="395">
          <cell r="A395" t="str">
            <v>FR25660701</v>
          </cell>
          <cell r="B395" t="str">
            <v>EUROWELD</v>
          </cell>
          <cell r="C395" t="str">
            <v>ZEUROWELD</v>
          </cell>
          <cell r="D395" t="str">
            <v>03</v>
          </cell>
          <cell r="E395" t="str">
            <v>FR25.660.701</v>
          </cell>
          <cell r="F395" t="str">
            <v>FEU HEULIEZ TF EU IAM</v>
          </cell>
          <cell r="G395" t="str">
            <v>FIN714025660701FIN</v>
          </cell>
          <cell r="H395">
            <v>19010</v>
          </cell>
          <cell r="I395" t="str">
            <v>5 MM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>
            <v>0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</row>
        <row r="396">
          <cell r="A396" t="str">
            <v>FR25660703</v>
          </cell>
          <cell r="B396" t="str">
            <v>EUROWELD</v>
          </cell>
          <cell r="C396" t="str">
            <v>ZEUROWELD</v>
          </cell>
          <cell r="D396" t="str">
            <v>03</v>
          </cell>
          <cell r="E396" t="str">
            <v>FR25.660.703</v>
          </cell>
          <cell r="F396" t="str">
            <v>FEU AR HEULIEZ 4335 S/B (GB) IAM MM *G*</v>
          </cell>
          <cell r="G396" t="str">
            <v>FIN714025660703FIN</v>
          </cell>
          <cell r="H396">
            <v>19010</v>
          </cell>
          <cell r="I396" t="str">
            <v>5 MM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12</v>
          </cell>
          <cell r="O396">
            <v>0</v>
          </cell>
          <cell r="P396">
            <v>0</v>
          </cell>
          <cell r="Q396">
            <v>12</v>
          </cell>
          <cell r="R396">
            <v>0</v>
          </cell>
          <cell r="S396">
            <v>0</v>
          </cell>
        </row>
        <row r="397">
          <cell r="A397" t="str">
            <v>FR25660801</v>
          </cell>
          <cell r="B397" t="str">
            <v>EUROWELD</v>
          </cell>
          <cell r="C397" t="str">
            <v>ZEUROWELD</v>
          </cell>
          <cell r="D397" t="str">
            <v>03</v>
          </cell>
          <cell r="E397" t="str">
            <v>FR25.660.801</v>
          </cell>
          <cell r="F397" t="str">
            <v>FEU HEULIEZ S/B GB IAM</v>
          </cell>
          <cell r="G397" t="str">
            <v>FIN714025660801FIN</v>
          </cell>
          <cell r="H397">
            <v>19010</v>
          </cell>
          <cell r="I397" t="str">
            <v>5 MM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  <cell r="N397">
            <v>0</v>
          </cell>
          <cell r="O397">
            <v>0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</row>
        <row r="398">
          <cell r="A398" t="str">
            <v>FR25660803</v>
          </cell>
          <cell r="B398" t="str">
            <v>EUROWELD</v>
          </cell>
          <cell r="C398" t="str">
            <v>ZEUROWELD</v>
          </cell>
          <cell r="D398" t="str">
            <v>03</v>
          </cell>
          <cell r="E398" t="str">
            <v>FR25.660.803</v>
          </cell>
          <cell r="F398" t="str">
            <v>FEU AR HEULIEZ 4335 TF (GB) IAM MM *D*</v>
          </cell>
          <cell r="G398" t="str">
            <v>FIN714025660803FIN</v>
          </cell>
          <cell r="H398">
            <v>19010</v>
          </cell>
          <cell r="I398" t="str">
            <v>5 MM</v>
          </cell>
          <cell r="J398">
            <v>0</v>
          </cell>
          <cell r="K398">
            <v>0</v>
          </cell>
          <cell r="L398">
            <v>0</v>
          </cell>
          <cell r="M398">
            <v>0</v>
          </cell>
          <cell r="N398">
            <v>0</v>
          </cell>
          <cell r="O398">
            <v>0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</row>
        <row r="399">
          <cell r="A399" t="str">
            <v>FR25700401</v>
          </cell>
          <cell r="B399" t="str">
            <v>EUROWELD</v>
          </cell>
          <cell r="C399" t="str">
            <v>ZEUROWELD</v>
          </cell>
          <cell r="D399" t="str">
            <v>02</v>
          </cell>
          <cell r="E399" t="str">
            <v>FR25.700.401</v>
          </cell>
          <cell r="F399" t="str">
            <v>FEU T61 EUROPE RECHANGE</v>
          </cell>
          <cell r="G399" t="str">
            <v>6351X0</v>
          </cell>
          <cell r="H399">
            <v>11713</v>
          </cell>
          <cell r="I399" t="str">
            <v>1 PEUGEOT</v>
          </cell>
          <cell r="J399">
            <v>0</v>
          </cell>
          <cell r="K399">
            <v>0</v>
          </cell>
          <cell r="L399">
            <v>0</v>
          </cell>
          <cell r="M399">
            <v>0</v>
          </cell>
          <cell r="N399">
            <v>0</v>
          </cell>
          <cell r="O399">
            <v>0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</row>
        <row r="400">
          <cell r="A400" t="str">
            <v>FR25700403</v>
          </cell>
          <cell r="B400" t="str">
            <v>EUROWELD</v>
          </cell>
          <cell r="C400" t="str">
            <v>ZEUROWELD</v>
          </cell>
          <cell r="D400" t="str">
            <v>02</v>
          </cell>
          <cell r="E400" t="str">
            <v>FR25.700.403</v>
          </cell>
          <cell r="F400" t="str">
            <v>FEU T61 GB CHANGE</v>
          </cell>
          <cell r="G400" t="str">
            <v>6351X1</v>
          </cell>
          <cell r="H400">
            <v>11713</v>
          </cell>
          <cell r="I400" t="str">
            <v>1 PEUGEOT</v>
          </cell>
          <cell r="J400">
            <v>0</v>
          </cell>
          <cell r="K400">
            <v>0</v>
          </cell>
          <cell r="L400">
            <v>0</v>
          </cell>
          <cell r="M400">
            <v>36</v>
          </cell>
          <cell r="N400">
            <v>0</v>
          </cell>
          <cell r="O400">
            <v>0</v>
          </cell>
          <cell r="P400">
            <v>0</v>
          </cell>
          <cell r="Q400">
            <v>36</v>
          </cell>
          <cell r="R400">
            <v>0</v>
          </cell>
          <cell r="S400">
            <v>0</v>
          </cell>
        </row>
        <row r="401">
          <cell r="A401" t="str">
            <v>FR25700501</v>
          </cell>
          <cell r="B401" t="str">
            <v>EUROWELD</v>
          </cell>
          <cell r="C401" t="str">
            <v>ZEUROWELD</v>
          </cell>
          <cell r="D401" t="str">
            <v>02</v>
          </cell>
          <cell r="E401" t="str">
            <v>FR25.700.501</v>
          </cell>
          <cell r="F401" t="str">
            <v>FEU T61 EUROPE RECHANGE</v>
          </cell>
          <cell r="G401" t="str">
            <v>6350X0</v>
          </cell>
          <cell r="H401">
            <v>11713</v>
          </cell>
          <cell r="I401" t="str">
            <v>1 PEUGEOT</v>
          </cell>
          <cell r="J401">
            <v>0</v>
          </cell>
          <cell r="K401">
            <v>0</v>
          </cell>
          <cell r="L401">
            <v>0</v>
          </cell>
          <cell r="M401">
            <v>320</v>
          </cell>
          <cell r="N401">
            <v>0</v>
          </cell>
          <cell r="O401">
            <v>0</v>
          </cell>
          <cell r="P401">
            <v>0</v>
          </cell>
          <cell r="Q401">
            <v>320</v>
          </cell>
          <cell r="R401">
            <v>0</v>
          </cell>
          <cell r="S401">
            <v>0</v>
          </cell>
        </row>
        <row r="402">
          <cell r="A402" t="str">
            <v>FR25700503</v>
          </cell>
          <cell r="B402" t="str">
            <v>EUROWELD</v>
          </cell>
          <cell r="C402" t="str">
            <v>ZEUROWELD</v>
          </cell>
          <cell r="D402" t="str">
            <v>02</v>
          </cell>
          <cell r="E402" t="str">
            <v>FR25.700.503</v>
          </cell>
          <cell r="F402" t="str">
            <v>FEU T61 GB RECHANGE</v>
          </cell>
          <cell r="G402" t="str">
            <v>6350X1</v>
          </cell>
          <cell r="H402">
            <v>11713</v>
          </cell>
          <cell r="I402" t="str">
            <v>1 PEUGEOT</v>
          </cell>
          <cell r="J402">
            <v>0</v>
          </cell>
          <cell r="K402">
            <v>0</v>
          </cell>
          <cell r="L402">
            <v>0</v>
          </cell>
          <cell r="M402">
            <v>0</v>
          </cell>
          <cell r="N402">
            <v>0</v>
          </cell>
          <cell r="O402">
            <v>0</v>
          </cell>
          <cell r="P402">
            <v>0</v>
          </cell>
          <cell r="Q402">
            <v>0</v>
          </cell>
          <cell r="R402">
            <v>0</v>
          </cell>
          <cell r="S402">
            <v>0</v>
          </cell>
        </row>
        <row r="403">
          <cell r="A403" t="str">
            <v>FR25700701</v>
          </cell>
          <cell r="B403" t="str">
            <v>EUROWELD</v>
          </cell>
          <cell r="C403" t="str">
            <v>ZEUROWELD</v>
          </cell>
          <cell r="D403" t="str">
            <v>03</v>
          </cell>
          <cell r="E403" t="str">
            <v>FR25.700.701</v>
          </cell>
          <cell r="F403" t="str">
            <v>FEU T61 EU RGZ</v>
          </cell>
          <cell r="G403" t="str">
            <v>714025700702</v>
          </cell>
          <cell r="H403">
            <v>19010</v>
          </cell>
          <cell r="I403" t="str">
            <v>5 MM</v>
          </cell>
          <cell r="J403">
            <v>0</v>
          </cell>
          <cell r="K403">
            <v>0</v>
          </cell>
          <cell r="L403">
            <v>0</v>
          </cell>
          <cell r="M403">
            <v>27</v>
          </cell>
          <cell r="N403">
            <v>0</v>
          </cell>
          <cell r="O403">
            <v>0</v>
          </cell>
          <cell r="P403">
            <v>0</v>
          </cell>
          <cell r="Q403">
            <v>27</v>
          </cell>
          <cell r="R403">
            <v>0</v>
          </cell>
          <cell r="S403">
            <v>0</v>
          </cell>
        </row>
        <row r="404">
          <cell r="A404" t="str">
            <v>FR25700703</v>
          </cell>
          <cell r="B404" t="str">
            <v>EUROWELD</v>
          </cell>
          <cell r="C404" t="str">
            <v>ZEUROWELD</v>
          </cell>
          <cell r="D404" t="str">
            <v>03</v>
          </cell>
          <cell r="E404" t="str">
            <v>FR25.700.703</v>
          </cell>
          <cell r="F404" t="str">
            <v>FEU T61 GB RGZ</v>
          </cell>
          <cell r="G404" t="str">
            <v>714025700703</v>
          </cell>
          <cell r="H404">
            <v>19010</v>
          </cell>
          <cell r="I404" t="str">
            <v>5 MM</v>
          </cell>
          <cell r="J404">
            <v>0</v>
          </cell>
          <cell r="K404">
            <v>0</v>
          </cell>
          <cell r="L404">
            <v>0</v>
          </cell>
          <cell r="M404">
            <v>0</v>
          </cell>
          <cell r="N404">
            <v>0</v>
          </cell>
          <cell r="O404">
            <v>0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</row>
        <row r="405">
          <cell r="A405" t="str">
            <v>FR25700801</v>
          </cell>
          <cell r="B405" t="str">
            <v>EUROWELD</v>
          </cell>
          <cell r="C405" t="str">
            <v>ZEUROWELD</v>
          </cell>
          <cell r="D405" t="str">
            <v>03</v>
          </cell>
          <cell r="E405" t="str">
            <v>FR25.700.801</v>
          </cell>
          <cell r="F405" t="str">
            <v>FEU T61 EU RGZ</v>
          </cell>
          <cell r="G405" t="str">
            <v>714025700802</v>
          </cell>
          <cell r="H405">
            <v>19010</v>
          </cell>
          <cell r="I405" t="str">
            <v>5 MM</v>
          </cell>
          <cell r="J405">
            <v>0</v>
          </cell>
          <cell r="K405">
            <v>0</v>
          </cell>
          <cell r="L405">
            <v>0</v>
          </cell>
          <cell r="M405">
            <v>90</v>
          </cell>
          <cell r="N405">
            <v>0</v>
          </cell>
          <cell r="O405">
            <v>0</v>
          </cell>
          <cell r="P405">
            <v>0</v>
          </cell>
          <cell r="Q405">
            <v>90</v>
          </cell>
          <cell r="R405">
            <v>0</v>
          </cell>
          <cell r="S405">
            <v>0</v>
          </cell>
        </row>
        <row r="406">
          <cell r="A406" t="str">
            <v>FR25700803</v>
          </cell>
          <cell r="B406" t="str">
            <v>EUROWELD</v>
          </cell>
          <cell r="C406" t="str">
            <v>ZEUROWELD</v>
          </cell>
          <cell r="D406" t="str">
            <v>03</v>
          </cell>
          <cell r="E406" t="str">
            <v>FR25.700.803</v>
          </cell>
          <cell r="F406" t="str">
            <v>FEU T61 GB RGZ</v>
          </cell>
          <cell r="G406" t="str">
            <v>714025700803</v>
          </cell>
          <cell r="H406">
            <v>19010</v>
          </cell>
          <cell r="I406" t="str">
            <v>5 MM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</row>
        <row r="407">
          <cell r="A407" t="str">
            <v>FR25710401</v>
          </cell>
          <cell r="B407" t="str">
            <v>EUROWELD</v>
          </cell>
          <cell r="C407" t="str">
            <v>ZEUROWELD</v>
          </cell>
          <cell r="D407" t="str">
            <v>02</v>
          </cell>
          <cell r="E407" t="str">
            <v>FR25.710.401</v>
          </cell>
          <cell r="F407" t="str">
            <v>FEU ARRIERE T62 EUROPE RECHANGE</v>
          </cell>
          <cell r="G407" t="str">
            <v>6351X2</v>
          </cell>
          <cell r="H407">
            <v>11713</v>
          </cell>
          <cell r="I407" t="str">
            <v>1 PEUGEOT</v>
          </cell>
          <cell r="J407">
            <v>0</v>
          </cell>
          <cell r="K407">
            <v>0</v>
          </cell>
          <cell r="L407">
            <v>0</v>
          </cell>
          <cell r="M407">
            <v>120</v>
          </cell>
          <cell r="N407">
            <v>0</v>
          </cell>
          <cell r="O407">
            <v>0</v>
          </cell>
          <cell r="P407">
            <v>0</v>
          </cell>
          <cell r="Q407">
            <v>120</v>
          </cell>
          <cell r="R407">
            <v>0</v>
          </cell>
          <cell r="S407">
            <v>0</v>
          </cell>
        </row>
        <row r="408">
          <cell r="A408" t="str">
            <v>FR25710403</v>
          </cell>
          <cell r="B408" t="str">
            <v>EUROWELD</v>
          </cell>
          <cell r="C408" t="str">
            <v>ZEUROWELD</v>
          </cell>
          <cell r="D408" t="str">
            <v>02</v>
          </cell>
          <cell r="E408" t="str">
            <v>FR25.710.403</v>
          </cell>
          <cell r="F408" t="str">
            <v>FEU ARR T62 G/B RECHANGE</v>
          </cell>
          <cell r="G408" t="str">
            <v>6351X3</v>
          </cell>
          <cell r="H408">
            <v>11713</v>
          </cell>
          <cell r="I408" t="str">
            <v>1 PEUGEOT</v>
          </cell>
          <cell r="J408">
            <v>0</v>
          </cell>
          <cell r="K408">
            <v>0</v>
          </cell>
          <cell r="L408">
            <v>0</v>
          </cell>
          <cell r="M408">
            <v>21</v>
          </cell>
          <cell r="N408">
            <v>0</v>
          </cell>
          <cell r="O408">
            <v>0</v>
          </cell>
          <cell r="P408">
            <v>0</v>
          </cell>
          <cell r="Q408">
            <v>21</v>
          </cell>
          <cell r="R408">
            <v>0</v>
          </cell>
          <cell r="S408">
            <v>0</v>
          </cell>
        </row>
        <row r="409">
          <cell r="A409" t="str">
            <v>FR25710501</v>
          </cell>
          <cell r="B409" t="str">
            <v>EUROWELD</v>
          </cell>
          <cell r="C409" t="str">
            <v>ZEUROWELD</v>
          </cell>
          <cell r="D409" t="str">
            <v>02</v>
          </cell>
          <cell r="E409" t="str">
            <v>FR25.710.501</v>
          </cell>
          <cell r="F409" t="str">
            <v>FEU ARRIERE  T62 EUROPE RECHNAGE</v>
          </cell>
          <cell r="G409" t="str">
            <v>6350X2</v>
          </cell>
          <cell r="H409">
            <v>11713</v>
          </cell>
          <cell r="I409" t="str">
            <v>1 PEUGEOT</v>
          </cell>
          <cell r="J409">
            <v>0</v>
          </cell>
          <cell r="K409">
            <v>0</v>
          </cell>
          <cell r="L409">
            <v>0</v>
          </cell>
          <cell r="M409">
            <v>262</v>
          </cell>
          <cell r="N409">
            <v>0</v>
          </cell>
          <cell r="O409">
            <v>0</v>
          </cell>
          <cell r="P409">
            <v>0</v>
          </cell>
          <cell r="Q409">
            <v>262</v>
          </cell>
          <cell r="R409">
            <v>0</v>
          </cell>
          <cell r="S409">
            <v>0</v>
          </cell>
        </row>
        <row r="410">
          <cell r="A410" t="str">
            <v>FR25710503</v>
          </cell>
          <cell r="B410" t="str">
            <v>EUROWELD</v>
          </cell>
          <cell r="C410" t="str">
            <v>ZEUROWELD</v>
          </cell>
          <cell r="D410" t="str">
            <v>02</v>
          </cell>
          <cell r="E410" t="str">
            <v>FR25.710.503</v>
          </cell>
          <cell r="F410" t="str">
            <v>FEU ARR T62 G/B RECHANGE</v>
          </cell>
          <cell r="G410" t="str">
            <v>6350X3</v>
          </cell>
          <cell r="H410">
            <v>11713</v>
          </cell>
          <cell r="I410" t="str">
            <v>1 PEUGEOT</v>
          </cell>
          <cell r="J410">
            <v>0</v>
          </cell>
          <cell r="K410">
            <v>0</v>
          </cell>
          <cell r="L410">
            <v>0</v>
          </cell>
          <cell r="M410">
            <v>90</v>
          </cell>
          <cell r="N410">
            <v>0</v>
          </cell>
          <cell r="O410">
            <v>0</v>
          </cell>
          <cell r="P410">
            <v>0</v>
          </cell>
          <cell r="Q410">
            <v>90</v>
          </cell>
          <cell r="R410">
            <v>0</v>
          </cell>
          <cell r="S410">
            <v>0</v>
          </cell>
        </row>
        <row r="411">
          <cell r="A411" t="str">
            <v>FR25710701</v>
          </cell>
          <cell r="B411" t="str">
            <v>EUROWELD</v>
          </cell>
          <cell r="C411" t="str">
            <v>ZEUROWELD</v>
          </cell>
          <cell r="D411" t="str">
            <v>03</v>
          </cell>
          <cell r="E411" t="str">
            <v>FR25.710.701</v>
          </cell>
          <cell r="F411" t="str">
            <v>FEU T62 EU RGZ</v>
          </cell>
          <cell r="G411" t="str">
            <v>714025710702</v>
          </cell>
          <cell r="H411">
            <v>19010</v>
          </cell>
          <cell r="I411" t="str">
            <v>5 MM</v>
          </cell>
          <cell r="J411">
            <v>0</v>
          </cell>
          <cell r="K411">
            <v>0</v>
          </cell>
          <cell r="L411">
            <v>0</v>
          </cell>
          <cell r="M411">
            <v>23</v>
          </cell>
          <cell r="N411">
            <v>0</v>
          </cell>
          <cell r="O411">
            <v>0</v>
          </cell>
          <cell r="P411">
            <v>0</v>
          </cell>
          <cell r="Q411">
            <v>23</v>
          </cell>
          <cell r="R411">
            <v>0</v>
          </cell>
          <cell r="S411">
            <v>0</v>
          </cell>
        </row>
        <row r="412">
          <cell r="A412" t="str">
            <v>FR25710703</v>
          </cell>
          <cell r="B412" t="str">
            <v>EUROWELD</v>
          </cell>
          <cell r="C412" t="str">
            <v>ZEUROWELD</v>
          </cell>
          <cell r="D412" t="str">
            <v>03</v>
          </cell>
          <cell r="E412" t="str">
            <v>FR25.710.703</v>
          </cell>
          <cell r="F412" t="str">
            <v>FEU T62 GB RGZ</v>
          </cell>
          <cell r="G412" t="str">
            <v>714025710703</v>
          </cell>
          <cell r="H412">
            <v>19010</v>
          </cell>
          <cell r="I412" t="str">
            <v>5 MM</v>
          </cell>
          <cell r="J412">
            <v>0</v>
          </cell>
          <cell r="K412">
            <v>0</v>
          </cell>
          <cell r="L412">
            <v>0</v>
          </cell>
          <cell r="M412">
            <v>30</v>
          </cell>
          <cell r="N412">
            <v>0</v>
          </cell>
          <cell r="O412">
            <v>0</v>
          </cell>
          <cell r="P412">
            <v>0</v>
          </cell>
          <cell r="Q412">
            <v>30</v>
          </cell>
          <cell r="R412">
            <v>0</v>
          </cell>
          <cell r="S412">
            <v>0</v>
          </cell>
        </row>
        <row r="413">
          <cell r="A413" t="str">
            <v>FR25710801</v>
          </cell>
          <cell r="B413" t="str">
            <v>EUROWELD</v>
          </cell>
          <cell r="C413" t="str">
            <v>ZEUROWELD</v>
          </cell>
          <cell r="D413" t="str">
            <v>03</v>
          </cell>
          <cell r="E413" t="str">
            <v>FR25.710.801</v>
          </cell>
          <cell r="F413" t="str">
            <v>FEU T62 EU GB</v>
          </cell>
          <cell r="G413" t="str">
            <v>714025710802</v>
          </cell>
          <cell r="H413">
            <v>19010</v>
          </cell>
          <cell r="I413" t="str">
            <v>5 MM</v>
          </cell>
          <cell r="J413">
            <v>0</v>
          </cell>
          <cell r="K413">
            <v>0</v>
          </cell>
          <cell r="L413">
            <v>0</v>
          </cell>
          <cell r="M413">
            <v>20</v>
          </cell>
          <cell r="N413">
            <v>0</v>
          </cell>
          <cell r="O413">
            <v>0</v>
          </cell>
          <cell r="P413">
            <v>0</v>
          </cell>
          <cell r="Q413">
            <v>20</v>
          </cell>
          <cell r="R413">
            <v>0</v>
          </cell>
          <cell r="S413">
            <v>0</v>
          </cell>
        </row>
        <row r="414">
          <cell r="A414" t="str">
            <v>FR25710803</v>
          </cell>
          <cell r="B414" t="str">
            <v>EUROWELD</v>
          </cell>
          <cell r="C414" t="str">
            <v>ZEUROWELD</v>
          </cell>
          <cell r="D414" t="str">
            <v>03</v>
          </cell>
          <cell r="E414" t="str">
            <v>FR25.710.803</v>
          </cell>
          <cell r="F414" t="str">
            <v>FEU T62 GB RGZ</v>
          </cell>
          <cell r="G414" t="str">
            <v>714025710803</v>
          </cell>
          <cell r="H414">
            <v>19010</v>
          </cell>
          <cell r="I414" t="str">
            <v>5 MM</v>
          </cell>
          <cell r="J414">
            <v>0</v>
          </cell>
          <cell r="K414">
            <v>0</v>
          </cell>
          <cell r="L414">
            <v>0</v>
          </cell>
          <cell r="M414">
            <v>137</v>
          </cell>
          <cell r="N414">
            <v>0</v>
          </cell>
          <cell r="O414">
            <v>0</v>
          </cell>
          <cell r="P414">
            <v>0</v>
          </cell>
          <cell r="Q414">
            <v>137</v>
          </cell>
          <cell r="R414">
            <v>0</v>
          </cell>
          <cell r="S414">
            <v>0</v>
          </cell>
        </row>
        <row r="415">
          <cell r="A415" t="str">
            <v>FR26070402</v>
          </cell>
          <cell r="B415" t="str">
            <v>EUROWELD</v>
          </cell>
          <cell r="C415" t="str">
            <v>ZEUROWELD</v>
          </cell>
          <cell r="D415" t="str">
            <v>02</v>
          </cell>
          <cell r="E415" t="str">
            <v>FR26.070.402</v>
          </cell>
          <cell r="F415" t="str">
            <v>FEU COFFRE EU SAAB 408 RECHANGE</v>
          </cell>
          <cell r="G415" t="str">
            <v>12770158</v>
          </cell>
          <cell r="H415">
            <v>12966</v>
          </cell>
          <cell r="I415" t="str">
            <v>SAAB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385</v>
          </cell>
          <cell r="O415">
            <v>0</v>
          </cell>
          <cell r="P415">
            <v>0</v>
          </cell>
          <cell r="Q415">
            <v>385</v>
          </cell>
          <cell r="R415">
            <v>0</v>
          </cell>
          <cell r="S415">
            <v>0</v>
          </cell>
        </row>
        <row r="416">
          <cell r="A416" t="str">
            <v>FR26070404</v>
          </cell>
          <cell r="B416" t="str">
            <v>EUROWELD</v>
          </cell>
          <cell r="C416" t="str">
            <v>ZEUROWELD</v>
          </cell>
          <cell r="D416" t="str">
            <v>02</v>
          </cell>
          <cell r="E416" t="str">
            <v>FR26.070.404</v>
          </cell>
          <cell r="F416" t="str">
            <v>FEU COFFRE SAAB 408 GB RECHANGE</v>
          </cell>
          <cell r="G416" t="str">
            <v>12770160</v>
          </cell>
          <cell r="H416">
            <v>12966</v>
          </cell>
          <cell r="I416" t="str">
            <v>SAAB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94</v>
          </cell>
          <cell r="O416">
            <v>0</v>
          </cell>
          <cell r="P416">
            <v>0</v>
          </cell>
          <cell r="Q416">
            <v>94</v>
          </cell>
          <cell r="R416">
            <v>0</v>
          </cell>
          <cell r="S416">
            <v>0</v>
          </cell>
        </row>
        <row r="417">
          <cell r="A417" t="str">
            <v>FR26070462</v>
          </cell>
          <cell r="B417" t="str">
            <v>EUROWELD</v>
          </cell>
          <cell r="C417" t="str">
            <v>ZEUROWELD</v>
          </cell>
          <cell r="D417" t="str">
            <v>02</v>
          </cell>
          <cell r="E417" t="str">
            <v>FR26.070.462</v>
          </cell>
          <cell r="F417" t="str">
            <v>FEU AILE SAAB 408 RECHANGE</v>
          </cell>
          <cell r="G417" t="str">
            <v>12775609</v>
          </cell>
          <cell r="H417">
            <v>12966</v>
          </cell>
          <cell r="I417" t="str">
            <v>SAAB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  <cell r="N417">
            <v>244</v>
          </cell>
          <cell r="O417">
            <v>0</v>
          </cell>
          <cell r="P417">
            <v>0</v>
          </cell>
          <cell r="Q417">
            <v>244</v>
          </cell>
          <cell r="R417">
            <v>0</v>
          </cell>
          <cell r="S417">
            <v>0</v>
          </cell>
        </row>
        <row r="418">
          <cell r="A418" t="str">
            <v>FR26070502</v>
          </cell>
          <cell r="B418" t="str">
            <v>EUROWELD</v>
          </cell>
          <cell r="C418" t="str">
            <v>ZEUROWELD</v>
          </cell>
          <cell r="D418" t="str">
            <v>02</v>
          </cell>
          <cell r="E418" t="str">
            <v>FR26.070.502</v>
          </cell>
          <cell r="F418" t="str">
            <v>FEU COFFRE EU SAAB 408 RECHANGE</v>
          </cell>
          <cell r="G418" t="str">
            <v>12770157</v>
          </cell>
          <cell r="H418">
            <v>12966</v>
          </cell>
          <cell r="I418" t="str">
            <v>SAAB</v>
          </cell>
          <cell r="J418">
            <v>0</v>
          </cell>
          <cell r="K418">
            <v>0</v>
          </cell>
          <cell r="L418">
            <v>0</v>
          </cell>
          <cell r="M418">
            <v>0</v>
          </cell>
          <cell r="N418">
            <v>343</v>
          </cell>
          <cell r="O418">
            <v>0</v>
          </cell>
          <cell r="P418">
            <v>0</v>
          </cell>
          <cell r="Q418">
            <v>343</v>
          </cell>
          <cell r="R418">
            <v>0</v>
          </cell>
          <cell r="S418">
            <v>0</v>
          </cell>
        </row>
        <row r="419">
          <cell r="A419" t="str">
            <v>FR26070504</v>
          </cell>
          <cell r="B419" t="str">
            <v>EUROWELD</v>
          </cell>
          <cell r="C419" t="str">
            <v>ZEUROWELD</v>
          </cell>
          <cell r="D419" t="str">
            <v>02</v>
          </cell>
          <cell r="E419" t="str">
            <v>FR26.070.504</v>
          </cell>
          <cell r="F419" t="str">
            <v>FEU COFFRE GB SAAB 408 RECHANGE</v>
          </cell>
          <cell r="G419" t="str">
            <v>12770159</v>
          </cell>
          <cell r="H419">
            <v>12966</v>
          </cell>
          <cell r="I419" t="str">
            <v>SAAB</v>
          </cell>
          <cell r="J419">
            <v>0</v>
          </cell>
          <cell r="K419">
            <v>0</v>
          </cell>
          <cell r="L419">
            <v>0</v>
          </cell>
          <cell r="M419">
            <v>0</v>
          </cell>
          <cell r="N419">
            <v>0</v>
          </cell>
          <cell r="O419">
            <v>0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</row>
        <row r="420">
          <cell r="A420" t="str">
            <v>FR26070562</v>
          </cell>
          <cell r="B420" t="str">
            <v>EUROWELD</v>
          </cell>
          <cell r="C420" t="str">
            <v>ZEUROWELD</v>
          </cell>
          <cell r="D420" t="str">
            <v>02</v>
          </cell>
          <cell r="E420" t="str">
            <v>FR26.070.562</v>
          </cell>
          <cell r="F420" t="str">
            <v>FEU AILE SAAB 408 RECHANGE</v>
          </cell>
          <cell r="G420" t="str">
            <v>12775608</v>
          </cell>
          <cell r="H420">
            <v>12966</v>
          </cell>
          <cell r="I420" t="str">
            <v>SAAB</v>
          </cell>
          <cell r="J420">
            <v>0</v>
          </cell>
          <cell r="K420">
            <v>0</v>
          </cell>
          <cell r="L420">
            <v>0</v>
          </cell>
          <cell r="M420">
            <v>0</v>
          </cell>
          <cell r="N420">
            <v>463</v>
          </cell>
          <cell r="O420">
            <v>0</v>
          </cell>
          <cell r="P420">
            <v>0</v>
          </cell>
          <cell r="Q420">
            <v>463</v>
          </cell>
          <cell r="R420">
            <v>0</v>
          </cell>
          <cell r="S420">
            <v>0</v>
          </cell>
        </row>
        <row r="421">
          <cell r="A421" t="str">
            <v>FR26070702</v>
          </cell>
          <cell r="B421" t="str">
            <v>EUROWELD</v>
          </cell>
          <cell r="C421" t="str">
            <v>ZEUROWELD</v>
          </cell>
          <cell r="D421" t="str">
            <v>03</v>
          </cell>
          <cell r="E421" t="str">
            <v>FR26.070.702</v>
          </cell>
          <cell r="F421" t="str">
            <v>FEU COFFRE SAAB 408 D EU IAM</v>
          </cell>
          <cell r="G421" t="str">
            <v>FIN714026070702FIN</v>
          </cell>
          <cell r="H421">
            <v>19010</v>
          </cell>
          <cell r="I421" t="str">
            <v>5 MM</v>
          </cell>
          <cell r="J421">
            <v>0</v>
          </cell>
          <cell r="K421">
            <v>0</v>
          </cell>
          <cell r="L421">
            <v>0</v>
          </cell>
          <cell r="M421">
            <v>0</v>
          </cell>
          <cell r="N421">
            <v>132</v>
          </cell>
          <cell r="O421">
            <v>0</v>
          </cell>
          <cell r="P421">
            <v>0</v>
          </cell>
          <cell r="Q421">
            <v>132</v>
          </cell>
          <cell r="R421">
            <v>0</v>
          </cell>
          <cell r="S421">
            <v>0</v>
          </cell>
        </row>
        <row r="422">
          <cell r="A422" t="str">
            <v>FR26070704</v>
          </cell>
          <cell r="B422" t="str">
            <v>EUROWELD</v>
          </cell>
          <cell r="C422" t="str">
            <v>ZEUROWELD</v>
          </cell>
          <cell r="D422" t="str">
            <v>03</v>
          </cell>
          <cell r="E422" t="str">
            <v>FR26.070.704</v>
          </cell>
          <cell r="F422" t="str">
            <v>FEU COFFRE SAAB 408 GB G IAM</v>
          </cell>
          <cell r="G422" t="str">
            <v>FIN714026070704FIN</v>
          </cell>
          <cell r="H422">
            <v>19010</v>
          </cell>
          <cell r="I422" t="str">
            <v>5 MM</v>
          </cell>
          <cell r="J422">
            <v>0</v>
          </cell>
          <cell r="K422">
            <v>0</v>
          </cell>
          <cell r="L422">
            <v>0</v>
          </cell>
          <cell r="M422">
            <v>0</v>
          </cell>
          <cell r="N422">
            <v>52</v>
          </cell>
          <cell r="O422">
            <v>0</v>
          </cell>
          <cell r="P422">
            <v>0</v>
          </cell>
          <cell r="Q422">
            <v>52</v>
          </cell>
          <cell r="R422">
            <v>0</v>
          </cell>
          <cell r="S422">
            <v>0</v>
          </cell>
        </row>
        <row r="423">
          <cell r="A423" t="str">
            <v>FR26070762</v>
          </cell>
          <cell r="B423" t="str">
            <v>EUROWELD</v>
          </cell>
          <cell r="C423" t="str">
            <v>ZEUROWELD</v>
          </cell>
          <cell r="D423" t="str">
            <v>03</v>
          </cell>
          <cell r="E423" t="str">
            <v>FR26.070.762</v>
          </cell>
          <cell r="F423" t="str">
            <v>FEU AILE SAAB 408 G IAM</v>
          </cell>
          <cell r="G423" t="str">
            <v>FIN714026070762FIN</v>
          </cell>
          <cell r="H423">
            <v>19010</v>
          </cell>
          <cell r="I423" t="str">
            <v>5 MM</v>
          </cell>
          <cell r="J423">
            <v>0</v>
          </cell>
          <cell r="K423">
            <v>0</v>
          </cell>
          <cell r="L423">
            <v>0</v>
          </cell>
          <cell r="M423">
            <v>0</v>
          </cell>
          <cell r="N423">
            <v>0</v>
          </cell>
          <cell r="O423">
            <v>0</v>
          </cell>
          <cell r="P423">
            <v>0</v>
          </cell>
          <cell r="Q423">
            <v>0</v>
          </cell>
          <cell r="R423">
            <v>0</v>
          </cell>
          <cell r="S423">
            <v>0</v>
          </cell>
        </row>
        <row r="424">
          <cell r="A424" t="str">
            <v>FR26070802</v>
          </cell>
          <cell r="B424" t="str">
            <v>EUROWELD</v>
          </cell>
          <cell r="C424" t="str">
            <v>ZEUROWELD</v>
          </cell>
          <cell r="D424" t="str">
            <v>03</v>
          </cell>
          <cell r="E424" t="str">
            <v>FR26.070.802</v>
          </cell>
          <cell r="F424" t="str">
            <v>FEU COFFRE SAAB 408 G EU IAM</v>
          </cell>
          <cell r="G424" t="str">
            <v>FIN714026070802FIN</v>
          </cell>
          <cell r="H424">
            <v>19010</v>
          </cell>
          <cell r="I424" t="str">
            <v>5 MM</v>
          </cell>
          <cell r="J424">
            <v>0</v>
          </cell>
          <cell r="K424">
            <v>0</v>
          </cell>
          <cell r="L424">
            <v>0</v>
          </cell>
          <cell r="M424">
            <v>0</v>
          </cell>
          <cell r="N424">
            <v>0</v>
          </cell>
          <cell r="O424">
            <v>0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</row>
        <row r="425">
          <cell r="A425" t="str">
            <v>FR26070804</v>
          </cell>
          <cell r="B425" t="str">
            <v>EUROWELD</v>
          </cell>
          <cell r="C425" t="str">
            <v>ZEUROWELD</v>
          </cell>
          <cell r="D425" t="str">
            <v>03</v>
          </cell>
          <cell r="E425" t="str">
            <v>FR26.070.804</v>
          </cell>
          <cell r="F425" t="str">
            <v>FEU COFFRE SAAB 408 G GB IAM</v>
          </cell>
          <cell r="G425" t="str">
            <v>FIN714026070804FIN</v>
          </cell>
          <cell r="H425">
            <v>19010</v>
          </cell>
          <cell r="I425" t="str">
            <v>5 MM</v>
          </cell>
          <cell r="J425">
            <v>0</v>
          </cell>
          <cell r="K425">
            <v>0</v>
          </cell>
          <cell r="L425">
            <v>0</v>
          </cell>
          <cell r="M425">
            <v>0</v>
          </cell>
          <cell r="N425">
            <v>0</v>
          </cell>
          <cell r="O425">
            <v>0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</row>
        <row r="426">
          <cell r="A426" t="str">
            <v>FR26070862</v>
          </cell>
          <cell r="B426" t="str">
            <v>EUROWELD</v>
          </cell>
          <cell r="C426" t="str">
            <v>ZEUROWELD</v>
          </cell>
          <cell r="D426" t="str">
            <v>03</v>
          </cell>
          <cell r="E426" t="str">
            <v>FR26.070.862</v>
          </cell>
          <cell r="F426" t="str">
            <v>FEU AILE SAAB 408 D IAM</v>
          </cell>
          <cell r="G426" t="str">
            <v>FIN714026070862FIN</v>
          </cell>
          <cell r="H426">
            <v>19010</v>
          </cell>
          <cell r="I426" t="str">
            <v>5 MM</v>
          </cell>
          <cell r="J426">
            <v>0</v>
          </cell>
          <cell r="K426">
            <v>0</v>
          </cell>
          <cell r="L426">
            <v>0</v>
          </cell>
          <cell r="M426">
            <v>0</v>
          </cell>
          <cell r="N426">
            <v>0</v>
          </cell>
          <cell r="O426">
            <v>0</v>
          </cell>
          <cell r="P426">
            <v>0</v>
          </cell>
          <cell r="Q426">
            <v>0</v>
          </cell>
          <cell r="R426">
            <v>0</v>
          </cell>
          <cell r="S426">
            <v>0</v>
          </cell>
        </row>
        <row r="427">
          <cell r="A427" t="str">
            <v>FR28190402</v>
          </cell>
          <cell r="B427" t="str">
            <v>EUROWELD</v>
          </cell>
          <cell r="C427" t="str">
            <v>ZEUROWELD</v>
          </cell>
          <cell r="D427" t="str">
            <v>02</v>
          </cell>
          <cell r="E427" t="str">
            <v>FR28.190.402</v>
          </cell>
          <cell r="F427" t="str">
            <v>FEU X70 AVEC BRD/RECUL OES *D*</v>
          </cell>
          <cell r="G427" t="str">
            <v>8200171478</v>
          </cell>
          <cell r="H427">
            <v>10910</v>
          </cell>
          <cell r="I427" t="str">
            <v>2 RENAULT</v>
          </cell>
          <cell r="J427">
            <v>0</v>
          </cell>
          <cell r="K427">
            <v>0</v>
          </cell>
          <cell r="L427">
            <v>0</v>
          </cell>
          <cell r="M427">
            <v>595</v>
          </cell>
          <cell r="N427">
            <v>0</v>
          </cell>
          <cell r="O427">
            <v>0</v>
          </cell>
          <cell r="P427">
            <v>0</v>
          </cell>
          <cell r="Q427">
            <v>595</v>
          </cell>
          <cell r="R427">
            <v>0</v>
          </cell>
          <cell r="S427">
            <v>0</v>
          </cell>
        </row>
        <row r="428">
          <cell r="A428" t="str">
            <v>FR28190404</v>
          </cell>
          <cell r="B428" t="str">
            <v>EUROWELD</v>
          </cell>
          <cell r="C428" t="str">
            <v>ZEUROWELD</v>
          </cell>
          <cell r="D428" t="str">
            <v>02</v>
          </cell>
          <cell r="E428" t="str">
            <v>FR28.190.404</v>
          </cell>
          <cell r="F428" t="str">
            <v>FEU X70 SANS RECUL/BRD OES *D*</v>
          </cell>
          <cell r="G428" t="str">
            <v>8200228395</v>
          </cell>
          <cell r="H428">
            <v>12984</v>
          </cell>
          <cell r="I428" t="e">
            <v>#N/A</v>
          </cell>
          <cell r="J428">
            <v>0</v>
          </cell>
          <cell r="K428">
            <v>0</v>
          </cell>
          <cell r="L428">
            <v>0</v>
          </cell>
          <cell r="M428">
            <v>0</v>
          </cell>
          <cell r="N428">
            <v>132</v>
          </cell>
          <cell r="O428">
            <v>0</v>
          </cell>
          <cell r="P428">
            <v>0</v>
          </cell>
          <cell r="Q428">
            <v>132</v>
          </cell>
          <cell r="R428">
            <v>0</v>
          </cell>
          <cell r="S428">
            <v>0</v>
          </cell>
        </row>
        <row r="429">
          <cell r="A429" t="str">
            <v>FR28190502</v>
          </cell>
          <cell r="B429" t="str">
            <v>EUROWELD</v>
          </cell>
          <cell r="C429" t="str">
            <v>ZEUROWELD</v>
          </cell>
          <cell r="D429" t="str">
            <v>02</v>
          </cell>
          <cell r="E429" t="str">
            <v>FR28.190.502</v>
          </cell>
          <cell r="F429" t="str">
            <v>FEU X70 AVEC BRD/RECUL OES *G*</v>
          </cell>
          <cell r="G429" t="str">
            <v>8200171472</v>
          </cell>
          <cell r="H429">
            <v>10910</v>
          </cell>
          <cell r="I429" t="str">
            <v>2 RENAULT</v>
          </cell>
          <cell r="J429">
            <v>66</v>
          </cell>
          <cell r="K429">
            <v>0</v>
          </cell>
          <cell r="L429">
            <v>0</v>
          </cell>
          <cell r="M429">
            <v>528</v>
          </cell>
          <cell r="N429">
            <v>0</v>
          </cell>
          <cell r="O429">
            <v>0</v>
          </cell>
          <cell r="P429">
            <v>0</v>
          </cell>
          <cell r="Q429">
            <v>594</v>
          </cell>
          <cell r="R429">
            <v>0</v>
          </cell>
          <cell r="S429">
            <v>0</v>
          </cell>
        </row>
        <row r="430">
          <cell r="A430" t="str">
            <v>FR28190504</v>
          </cell>
          <cell r="B430" t="str">
            <v>EUROWELD</v>
          </cell>
          <cell r="C430" t="str">
            <v>ZEUROWELD</v>
          </cell>
          <cell r="D430" t="str">
            <v>02</v>
          </cell>
          <cell r="E430" t="str">
            <v>FR28.190.504</v>
          </cell>
          <cell r="F430" t="str">
            <v>FEU X70 SANS RECUL/BRD OES *G*</v>
          </cell>
          <cell r="G430" t="str">
            <v>8200228394</v>
          </cell>
          <cell r="H430">
            <v>12984</v>
          </cell>
          <cell r="I430" t="e">
            <v>#N/A</v>
          </cell>
          <cell r="J430">
            <v>0</v>
          </cell>
          <cell r="K430">
            <v>0</v>
          </cell>
          <cell r="L430">
            <v>0</v>
          </cell>
          <cell r="M430">
            <v>0</v>
          </cell>
          <cell r="N430">
            <v>0</v>
          </cell>
          <cell r="O430">
            <v>0</v>
          </cell>
          <cell r="P430">
            <v>0</v>
          </cell>
          <cell r="Q430">
            <v>0</v>
          </cell>
          <cell r="R430">
            <v>0</v>
          </cell>
          <cell r="S430">
            <v>0</v>
          </cell>
        </row>
        <row r="431">
          <cell r="A431" t="str">
            <v>FR28190702</v>
          </cell>
          <cell r="B431" t="str">
            <v>EUROWELD</v>
          </cell>
          <cell r="C431" t="str">
            <v>ZEUROWELD</v>
          </cell>
          <cell r="D431" t="str">
            <v>03</v>
          </cell>
          <cell r="E431" t="str">
            <v>FR28.190.702</v>
          </cell>
          <cell r="F431" t="str">
            <v>FEU AR X70 AVEC BROUILLARD IAM / MM *G*</v>
          </cell>
          <cell r="G431" t="str">
            <v>FIN714000028190FIN</v>
          </cell>
          <cell r="H431">
            <v>16700</v>
          </cell>
          <cell r="I431" t="str">
            <v>5 MM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  <cell r="Q431">
            <v>0</v>
          </cell>
          <cell r="R431">
            <v>0</v>
          </cell>
          <cell r="S431">
            <v>0</v>
          </cell>
        </row>
        <row r="432">
          <cell r="A432" t="str">
            <v>FR28190802</v>
          </cell>
          <cell r="B432" t="str">
            <v>EUROWELD</v>
          </cell>
          <cell r="C432" t="str">
            <v>ZEUROWELD</v>
          </cell>
          <cell r="D432" t="str">
            <v>03</v>
          </cell>
          <cell r="E432" t="str">
            <v>FR28.190.802</v>
          </cell>
          <cell r="F432" t="str">
            <v>FEU AR X70 AVEC BROUILLARD IAM / MM *D*</v>
          </cell>
          <cell r="G432" t="str">
            <v>FIN714000028193FIN</v>
          </cell>
          <cell r="H432">
            <v>16700</v>
          </cell>
          <cell r="I432" t="str">
            <v>5 MM</v>
          </cell>
          <cell r="J432">
            <v>0</v>
          </cell>
          <cell r="K432">
            <v>0</v>
          </cell>
          <cell r="L432">
            <v>0</v>
          </cell>
          <cell r="M432">
            <v>160</v>
          </cell>
          <cell r="N432">
            <v>0</v>
          </cell>
          <cell r="O432">
            <v>0</v>
          </cell>
          <cell r="P432">
            <v>0</v>
          </cell>
          <cell r="Q432">
            <v>160</v>
          </cell>
          <cell r="R432">
            <v>0</v>
          </cell>
          <cell r="S432">
            <v>0</v>
          </cell>
        </row>
        <row r="433">
          <cell r="A433">
            <v>0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0</v>
          </cell>
          <cell r="G433">
            <v>0</v>
          </cell>
          <cell r="H433">
            <v>0</v>
          </cell>
          <cell r="I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</row>
        <row r="434">
          <cell r="A434">
            <v>0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  <cell r="J434">
            <v>158</v>
          </cell>
          <cell r="K434">
            <v>0</v>
          </cell>
          <cell r="L434">
            <v>1893</v>
          </cell>
          <cell r="M434">
            <v>18206</v>
          </cell>
          <cell r="N434">
            <v>0</v>
          </cell>
          <cell r="O434">
            <v>0</v>
          </cell>
          <cell r="P434">
            <v>0</v>
          </cell>
          <cell r="Q434">
            <v>23755</v>
          </cell>
          <cell r="R434">
            <v>0</v>
          </cell>
          <cell r="S434">
            <v>16910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>
            <v>0</v>
          </cell>
          <cell r="E435">
            <v>0</v>
          </cell>
          <cell r="F435">
            <v>0</v>
          </cell>
          <cell r="G435">
            <v>0</v>
          </cell>
          <cell r="H435">
            <v>0</v>
          </cell>
          <cell r="I435">
            <v>0</v>
          </cell>
          <cell r="J435">
            <v>0</v>
          </cell>
          <cell r="K435">
            <v>0</v>
          </cell>
          <cell r="L435">
            <v>0</v>
          </cell>
          <cell r="M435">
            <v>0</v>
          </cell>
          <cell r="N435">
            <v>0</v>
          </cell>
          <cell r="O435">
            <v>0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</row>
        <row r="436">
          <cell r="A436">
            <v>0</v>
          </cell>
          <cell r="B436">
            <v>0</v>
          </cell>
          <cell r="C436">
            <v>0</v>
          </cell>
          <cell r="D436">
            <v>0</v>
          </cell>
          <cell r="E436">
            <v>0</v>
          </cell>
          <cell r="F436">
            <v>0</v>
          </cell>
          <cell r="G436">
            <v>0</v>
          </cell>
          <cell r="H436">
            <v>0</v>
          </cell>
          <cell r="I436">
            <v>0</v>
          </cell>
          <cell r="J436">
            <v>0</v>
          </cell>
          <cell r="K436">
            <v>0</v>
          </cell>
          <cell r="L436">
            <v>0</v>
          </cell>
          <cell r="M436">
            <v>0</v>
          </cell>
          <cell r="N436">
            <v>0</v>
          </cell>
          <cell r="O436">
            <v>0</v>
          </cell>
          <cell r="P436">
            <v>0</v>
          </cell>
          <cell r="Q436">
            <v>0</v>
          </cell>
          <cell r="R436" t="str">
            <v>Réseau OE</v>
          </cell>
          <cell r="S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>
            <v>0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  <cell r="J437">
            <v>0</v>
          </cell>
          <cell r="K437">
            <v>0</v>
          </cell>
          <cell r="L437">
            <v>0</v>
          </cell>
          <cell r="M437">
            <v>0</v>
          </cell>
          <cell r="N437">
            <v>0</v>
          </cell>
          <cell r="O437">
            <v>0</v>
          </cell>
          <cell r="P437">
            <v>0</v>
          </cell>
          <cell r="Q437">
            <v>0</v>
          </cell>
          <cell r="R437" t="str">
            <v>Réseau IAM</v>
          </cell>
          <cell r="S437">
            <v>0</v>
          </cell>
        </row>
        <row r="438">
          <cell r="A438">
            <v>0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0</v>
          </cell>
          <cell r="G438">
            <v>0</v>
          </cell>
          <cell r="H438">
            <v>0</v>
          </cell>
          <cell r="I438">
            <v>0</v>
          </cell>
          <cell r="J438">
            <v>0</v>
          </cell>
          <cell r="K438">
            <v>0</v>
          </cell>
          <cell r="L438">
            <v>0</v>
          </cell>
          <cell r="M438">
            <v>0</v>
          </cell>
          <cell r="N438">
            <v>0</v>
          </cell>
          <cell r="O438">
            <v>0</v>
          </cell>
          <cell r="P438">
            <v>0</v>
          </cell>
          <cell r="Q438">
            <v>0</v>
          </cell>
          <cell r="R438" t="str">
            <v>Réseau autres</v>
          </cell>
          <cell r="S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>
            <v>0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  <cell r="Q439">
            <v>0</v>
          </cell>
          <cell r="R439" t="str">
            <v>TOTAL</v>
          </cell>
          <cell r="S439">
            <v>0</v>
          </cell>
        </row>
        <row r="440">
          <cell r="A440">
            <v>0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0</v>
          </cell>
          <cell r="G440">
            <v>0</v>
          </cell>
          <cell r="H440">
            <v>0</v>
          </cell>
          <cell r="I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  <cell r="Q440">
            <v>0</v>
          </cell>
          <cell r="R440">
            <v>0</v>
          </cell>
          <cell r="S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>
            <v>0</v>
          </cell>
          <cell r="E441">
            <v>0</v>
          </cell>
          <cell r="F441">
            <v>0</v>
          </cell>
          <cell r="G441">
            <v>0</v>
          </cell>
          <cell r="H441">
            <v>0</v>
          </cell>
          <cell r="I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  <cell r="Q441">
            <v>0</v>
          </cell>
          <cell r="R441" t="str">
            <v>EUROWELD</v>
          </cell>
          <cell r="S441">
            <v>0</v>
          </cell>
        </row>
        <row r="442">
          <cell r="A442">
            <v>0</v>
          </cell>
          <cell r="B442">
            <v>0</v>
          </cell>
          <cell r="C442">
            <v>0</v>
          </cell>
          <cell r="D442">
            <v>0</v>
          </cell>
          <cell r="E442">
            <v>0</v>
          </cell>
          <cell r="F442">
            <v>0</v>
          </cell>
          <cell r="G442">
            <v>0</v>
          </cell>
          <cell r="H442">
            <v>0</v>
          </cell>
          <cell r="I442">
            <v>0</v>
          </cell>
          <cell r="J442">
            <v>0</v>
          </cell>
          <cell r="K442">
            <v>0</v>
          </cell>
          <cell r="L442">
            <v>0</v>
          </cell>
          <cell r="M442">
            <v>0</v>
          </cell>
          <cell r="N442">
            <v>0</v>
          </cell>
          <cell r="O442">
            <v>0</v>
          </cell>
          <cell r="P442">
            <v>0</v>
          </cell>
          <cell r="Q442">
            <v>0</v>
          </cell>
          <cell r="R442" t="str">
            <v>Interne</v>
          </cell>
          <cell r="S442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  <cell r="D445">
            <v>0</v>
          </cell>
          <cell r="E445">
            <v>0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 t="str">
            <v>Livré S-2</v>
          </cell>
          <cell r="P445">
            <v>0</v>
          </cell>
          <cell r="Q445" t="str">
            <v>Livré S-1</v>
          </cell>
          <cell r="R445" t="str">
            <v>Delta</v>
          </cell>
          <cell r="S445" t="str">
            <v>Taux service hebdo</v>
          </cell>
        </row>
        <row r="446">
          <cell r="A446">
            <v>0</v>
          </cell>
          <cell r="B446">
            <v>0</v>
          </cell>
          <cell r="C446">
            <v>0</v>
          </cell>
          <cell r="D446">
            <v>0</v>
          </cell>
          <cell r="E446">
            <v>0</v>
          </cell>
          <cell r="F446">
            <v>0</v>
          </cell>
          <cell r="G446">
            <v>0</v>
          </cell>
          <cell r="H446">
            <v>0</v>
          </cell>
          <cell r="I446">
            <v>0</v>
          </cell>
          <cell r="J446">
            <v>0</v>
          </cell>
          <cell r="K446">
            <v>0</v>
          </cell>
          <cell r="L446">
            <v>0</v>
          </cell>
          <cell r="M446" t="str">
            <v>OES</v>
          </cell>
          <cell r="N446">
            <v>0</v>
          </cell>
          <cell r="O446">
            <v>2583</v>
          </cell>
          <cell r="P446">
            <v>0</v>
          </cell>
          <cell r="Q446">
            <v>5488</v>
          </cell>
          <cell r="R446">
            <v>2905</v>
          </cell>
          <cell r="S446">
            <v>0.71763833992094861</v>
          </cell>
        </row>
        <row r="447">
          <cell r="E447">
            <v>0</v>
          </cell>
          <cell r="F447">
            <v>0</v>
          </cell>
          <cell r="G447">
            <v>0</v>
          </cell>
          <cell r="H447">
            <v>0</v>
          </cell>
          <cell r="I447">
            <v>0</v>
          </cell>
          <cell r="J447">
            <v>0</v>
          </cell>
          <cell r="K447">
            <v>0</v>
          </cell>
          <cell r="L447">
            <v>0</v>
          </cell>
          <cell r="M447" t="str">
            <v>IAM</v>
          </cell>
          <cell r="N447">
            <v>0</v>
          </cell>
          <cell r="O447">
            <v>3581</v>
          </cell>
          <cell r="P447">
            <v>0</v>
          </cell>
          <cell r="Q447">
            <v>7015</v>
          </cell>
          <cell r="R447">
            <v>3434</v>
          </cell>
          <cell r="S447">
            <v>0.36431147888818161</v>
          </cell>
        </row>
        <row r="448">
          <cell r="E448">
            <v>0</v>
          </cell>
          <cell r="F448">
            <v>0</v>
          </cell>
          <cell r="G448">
            <v>0</v>
          </cell>
          <cell r="H448">
            <v>0</v>
          </cell>
          <cell r="I448">
            <v>0</v>
          </cell>
          <cell r="J448">
            <v>0</v>
          </cell>
          <cell r="K448">
            <v>0</v>
          </cell>
          <cell r="L448">
            <v>0</v>
          </cell>
          <cell r="M448">
            <v>0</v>
          </cell>
          <cell r="N448">
            <v>0</v>
          </cell>
          <cell r="O448">
            <v>0</v>
          </cell>
          <cell r="P448">
            <v>0</v>
          </cell>
          <cell r="Q448">
            <v>0</v>
          </cell>
          <cell r="R448">
            <v>0</v>
          </cell>
          <cell r="S448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370"/>
  <sheetViews>
    <sheetView tabSelected="1" zoomScale="87" zoomScaleNormal="87" workbookViewId="0">
      <pane ySplit="2" topLeftCell="A3" activePane="bottomLeft" state="frozen"/>
      <selection pane="bottomLeft" activeCell="M5" sqref="M5"/>
    </sheetView>
  </sheetViews>
  <sheetFormatPr baseColWidth="10" defaultRowHeight="15"/>
  <cols>
    <col min="1" max="1" width="15.140625" customWidth="1"/>
    <col min="2" max="2" width="16.5703125" customWidth="1"/>
    <col min="3" max="3" width="19" customWidth="1"/>
    <col min="4" max="4" width="15.42578125" customWidth="1"/>
    <col min="5" max="5" width="31.85546875" style="36" bestFit="1" customWidth="1"/>
    <col min="6" max="6" width="31.85546875" customWidth="1"/>
    <col min="7" max="9" width="14.42578125" bestFit="1" customWidth="1"/>
    <col min="10" max="10" width="22" customWidth="1"/>
    <col min="11" max="12" width="11.5703125" bestFit="1" customWidth="1"/>
    <col min="13" max="13" width="11.42578125" customWidth="1"/>
    <col min="14" max="17" width="11.5703125" bestFit="1" customWidth="1"/>
  </cols>
  <sheetData>
    <row r="1" spans="1:23" s="9" customFormat="1">
      <c r="E1" s="99"/>
      <c r="F1" s="13"/>
      <c r="G1" s="13"/>
      <c r="H1" s="13"/>
      <c r="I1" s="13"/>
      <c r="J1" s="13"/>
      <c r="K1" s="13"/>
      <c r="L1" s="13"/>
      <c r="M1" s="12"/>
      <c r="N1" s="12"/>
      <c r="O1" s="12"/>
      <c r="P1" s="12"/>
      <c r="Q1" s="12"/>
      <c r="R1" s="11"/>
      <c r="S1" s="11"/>
      <c r="T1" s="10"/>
      <c r="U1" s="10"/>
      <c r="V1" s="10"/>
      <c r="W1" s="10"/>
    </row>
    <row r="2" spans="1:23" ht="15.75">
      <c r="A2" s="1"/>
      <c r="B2" s="8" t="s">
        <v>701</v>
      </c>
      <c r="C2" s="8" t="s">
        <v>701</v>
      </c>
      <c r="D2" s="8" t="s">
        <v>700</v>
      </c>
      <c r="E2" s="100" t="s">
        <v>699</v>
      </c>
      <c r="F2" s="7">
        <f>'[19]Demand FG'!J$4</f>
        <v>42563</v>
      </c>
      <c r="G2" s="7">
        <f>'[19]Demand FG'!K$4</f>
        <v>42594</v>
      </c>
      <c r="H2" s="7">
        <f>'[19]Demand FG'!L$4</f>
        <v>42625</v>
      </c>
      <c r="I2" s="7">
        <f>'[19]Demand FG'!M$4</f>
        <v>42655</v>
      </c>
      <c r="J2" s="7">
        <f>'[19]Demand FG'!N$4</f>
        <v>42686</v>
      </c>
      <c r="K2" s="7">
        <f>'[19]Demand FG'!O$4</f>
        <v>42716</v>
      </c>
      <c r="L2" s="7">
        <f>'[19]Demand FG'!P$4</f>
        <v>42747</v>
      </c>
      <c r="M2" s="7">
        <f>'[19]Demand FG'!Q$4</f>
        <v>42778</v>
      </c>
      <c r="N2" s="7">
        <f>'[19]Demand FG'!R$4</f>
        <v>42806</v>
      </c>
      <c r="O2" s="7">
        <f>'[19]Demand FG'!S$4</f>
        <v>42837</v>
      </c>
      <c r="P2" s="7">
        <f>'[19]Demand FG'!T$4</f>
        <v>42867</v>
      </c>
      <c r="Q2" s="7">
        <f>'[19]Demand FG'!U$4</f>
        <v>42898</v>
      </c>
      <c r="R2" s="7" t="str">
        <f>'[19]Demand FG'!V$4</f>
        <v>Q3-2017</v>
      </c>
      <c r="S2" s="7" t="str">
        <f>'[19]Demand FG'!W$4</f>
        <v>Q4-2017</v>
      </c>
      <c r="T2" s="7" t="str">
        <f>'[19]Demand FG'!X$4</f>
        <v>Q5- 2018</v>
      </c>
      <c r="U2" s="7" t="str">
        <f>'[19]Demand FG'!Y$4</f>
        <v>Q6-2018</v>
      </c>
      <c r="V2" s="7" t="str">
        <f>'[19]Demand FG'!Z$4</f>
        <v>Q7-2018</v>
      </c>
      <c r="W2" s="7" t="str">
        <f>'[19]Demand FG'!AA$4</f>
        <v>Q8-2018</v>
      </c>
    </row>
    <row r="3" spans="1:23" s="6" customFormat="1">
      <c r="A3" s="4" t="s">
        <v>16</v>
      </c>
      <c r="B3" s="3" t="s">
        <v>698</v>
      </c>
      <c r="C3" s="3" t="s">
        <v>697</v>
      </c>
      <c r="D3" s="3" t="s">
        <v>697</v>
      </c>
      <c r="E3" s="101" t="s">
        <v>0</v>
      </c>
      <c r="F3" s="2">
        <v>0</v>
      </c>
      <c r="G3" s="2">
        <v>0</v>
      </c>
      <c r="H3" s="2">
        <v>0</v>
      </c>
      <c r="I3" s="2">
        <v>0</v>
      </c>
      <c r="J3" s="80"/>
      <c r="K3" s="80"/>
      <c r="L3" s="80"/>
      <c r="M3" s="80"/>
      <c r="N3" s="80"/>
      <c r="O3" s="80"/>
      <c r="P3" s="80"/>
      <c r="Q3" s="80"/>
      <c r="R3" s="80"/>
      <c r="S3" s="80"/>
      <c r="T3" s="81"/>
      <c r="U3" s="81"/>
      <c r="V3" s="81"/>
      <c r="W3" s="81"/>
    </row>
    <row r="4" spans="1:23" s="6" customFormat="1">
      <c r="A4" s="4" t="s">
        <v>16</v>
      </c>
      <c r="B4" s="3" t="s">
        <v>696</v>
      </c>
      <c r="C4" s="3" t="s">
        <v>695</v>
      </c>
      <c r="D4" s="3" t="s">
        <v>695</v>
      </c>
      <c r="E4" s="101" t="s">
        <v>0</v>
      </c>
      <c r="F4" s="2">
        <v>0</v>
      </c>
      <c r="G4" s="2">
        <v>0</v>
      </c>
      <c r="H4" s="2">
        <v>0</v>
      </c>
      <c r="I4" s="2">
        <v>0</v>
      </c>
      <c r="J4" s="80"/>
      <c r="K4" s="80"/>
      <c r="L4" s="80"/>
      <c r="M4" s="80"/>
      <c r="N4" s="80"/>
      <c r="O4" s="80"/>
      <c r="P4" s="80"/>
      <c r="Q4" s="80"/>
      <c r="R4" s="80"/>
      <c r="S4" s="80"/>
      <c r="T4" s="81"/>
      <c r="U4" s="81"/>
      <c r="V4" s="81"/>
      <c r="W4" s="81"/>
    </row>
    <row r="5" spans="1:23">
      <c r="A5" s="4" t="s">
        <v>16</v>
      </c>
      <c r="B5" s="3" t="s">
        <v>694</v>
      </c>
      <c r="C5" s="1" t="s">
        <v>693</v>
      </c>
      <c r="D5" s="1" t="s">
        <v>693</v>
      </c>
      <c r="E5" s="101" t="s">
        <v>0</v>
      </c>
      <c r="F5" s="2">
        <v>0</v>
      </c>
      <c r="G5" s="2">
        <v>0</v>
      </c>
      <c r="H5" s="2">
        <v>0</v>
      </c>
      <c r="I5" s="2">
        <v>0</v>
      </c>
      <c r="J5" s="80"/>
      <c r="K5" s="80"/>
      <c r="L5" s="80"/>
      <c r="M5" s="80"/>
      <c r="N5" s="80"/>
      <c r="O5" s="80"/>
      <c r="P5" s="80"/>
      <c r="Q5" s="80"/>
      <c r="R5" s="80"/>
      <c r="S5" s="80"/>
      <c r="T5" s="81"/>
      <c r="U5" s="81"/>
      <c r="V5" s="81"/>
      <c r="W5" s="81"/>
    </row>
    <row r="6" spans="1:23">
      <c r="A6" s="4" t="s">
        <v>16</v>
      </c>
      <c r="B6" s="3" t="s">
        <v>692</v>
      </c>
      <c r="C6" s="1" t="s">
        <v>691</v>
      </c>
      <c r="D6" s="1" t="s">
        <v>691</v>
      </c>
      <c r="E6" s="101" t="s">
        <v>0</v>
      </c>
      <c r="F6" s="2">
        <v>0</v>
      </c>
      <c r="G6" s="2">
        <v>0</v>
      </c>
      <c r="H6" s="2">
        <v>0</v>
      </c>
      <c r="I6" s="2">
        <v>0</v>
      </c>
      <c r="J6" s="80"/>
      <c r="K6" s="80"/>
      <c r="L6" s="80"/>
      <c r="M6" s="80"/>
      <c r="N6" s="80"/>
      <c r="O6" s="80"/>
      <c r="P6" s="80"/>
      <c r="Q6" s="80"/>
      <c r="R6" s="80"/>
      <c r="S6" s="80"/>
      <c r="T6" s="81"/>
      <c r="U6" s="81"/>
      <c r="V6" s="81"/>
      <c r="W6" s="81"/>
    </row>
    <row r="7" spans="1:23">
      <c r="A7" s="4" t="s">
        <v>16</v>
      </c>
      <c r="B7" s="3" t="s">
        <v>690</v>
      </c>
      <c r="C7" s="3" t="s">
        <v>689</v>
      </c>
      <c r="D7" s="3" t="s">
        <v>689</v>
      </c>
      <c r="E7" s="101" t="s">
        <v>0</v>
      </c>
      <c r="F7" s="2">
        <v>0</v>
      </c>
      <c r="G7" s="2">
        <v>0</v>
      </c>
      <c r="H7" s="2">
        <v>0</v>
      </c>
      <c r="I7" s="2">
        <v>0</v>
      </c>
      <c r="J7" s="80"/>
      <c r="K7" s="80"/>
      <c r="L7" s="80"/>
      <c r="M7" s="80"/>
      <c r="N7" s="80"/>
      <c r="O7" s="80"/>
      <c r="P7" s="80"/>
      <c r="Q7" s="80"/>
      <c r="R7" s="80"/>
      <c r="S7" s="80"/>
      <c r="T7" s="81"/>
      <c r="U7" s="81"/>
      <c r="V7" s="81"/>
      <c r="W7" s="81"/>
    </row>
    <row r="8" spans="1:23">
      <c r="A8" s="4" t="s">
        <v>16</v>
      </c>
      <c r="B8" s="3" t="s">
        <v>688</v>
      </c>
      <c r="C8" s="3" t="s">
        <v>687</v>
      </c>
      <c r="D8" s="3" t="s">
        <v>687</v>
      </c>
      <c r="E8" s="101" t="s">
        <v>0</v>
      </c>
      <c r="F8" s="2">
        <v>0</v>
      </c>
      <c r="G8" s="2">
        <v>0</v>
      </c>
      <c r="H8" s="2">
        <v>0</v>
      </c>
      <c r="I8" s="2">
        <v>0</v>
      </c>
      <c r="J8" s="80"/>
      <c r="K8" s="80"/>
      <c r="L8" s="80"/>
      <c r="M8" s="80"/>
      <c r="N8" s="80"/>
      <c r="O8" s="80"/>
      <c r="P8" s="80"/>
      <c r="Q8" s="80"/>
      <c r="R8" s="80"/>
      <c r="S8" s="80"/>
      <c r="T8" s="81"/>
      <c r="U8" s="81"/>
      <c r="V8" s="81"/>
      <c r="W8" s="81"/>
    </row>
    <row r="9" spans="1:23">
      <c r="A9" s="4" t="s">
        <v>16</v>
      </c>
      <c r="B9" s="3" t="s">
        <v>686</v>
      </c>
      <c r="C9" s="1" t="s">
        <v>685</v>
      </c>
      <c r="D9" s="1" t="s">
        <v>685</v>
      </c>
      <c r="E9" s="101" t="s">
        <v>0</v>
      </c>
      <c r="F9" s="2" t="s">
        <v>824</v>
      </c>
      <c r="G9" s="2">
        <v>333</v>
      </c>
      <c r="H9" s="2">
        <v>353</v>
      </c>
      <c r="I9" s="2">
        <v>307</v>
      </c>
      <c r="J9" s="80"/>
      <c r="K9" s="80"/>
      <c r="L9" s="80"/>
      <c r="M9" s="80"/>
      <c r="N9" s="80"/>
      <c r="O9" s="80"/>
      <c r="P9" s="80"/>
      <c r="Q9" s="80"/>
      <c r="R9" s="80"/>
      <c r="S9" s="80"/>
      <c r="T9" s="81"/>
      <c r="U9" s="81"/>
      <c r="V9" s="81"/>
      <c r="W9" s="81"/>
    </row>
    <row r="10" spans="1:23">
      <c r="A10" s="4" t="s">
        <v>16</v>
      </c>
      <c r="B10" s="3" t="s">
        <v>684</v>
      </c>
      <c r="C10" s="1" t="s">
        <v>683</v>
      </c>
      <c r="D10" s="1" t="s">
        <v>683</v>
      </c>
      <c r="E10" s="101" t="s">
        <v>0</v>
      </c>
      <c r="F10" s="2" t="s">
        <v>825</v>
      </c>
      <c r="G10" s="2">
        <v>0</v>
      </c>
      <c r="H10" s="2">
        <v>57</v>
      </c>
      <c r="I10" s="2">
        <v>51</v>
      </c>
      <c r="J10" s="80"/>
      <c r="K10" s="80"/>
      <c r="L10" s="80"/>
      <c r="M10" s="80"/>
      <c r="N10" s="80"/>
      <c r="O10" s="80"/>
      <c r="P10" s="80"/>
      <c r="Q10" s="80"/>
      <c r="R10" s="80"/>
      <c r="S10" s="80"/>
      <c r="T10" s="81"/>
      <c r="U10" s="81"/>
      <c r="V10" s="81"/>
      <c r="W10" s="81"/>
    </row>
    <row r="11" spans="1:23">
      <c r="A11" s="4" t="s">
        <v>16</v>
      </c>
      <c r="B11" s="3" t="s">
        <v>682</v>
      </c>
      <c r="C11" s="1" t="s">
        <v>681</v>
      </c>
      <c r="D11" s="1" t="s">
        <v>681</v>
      </c>
      <c r="E11" s="101" t="s">
        <v>0</v>
      </c>
      <c r="F11" s="2" t="s">
        <v>826</v>
      </c>
      <c r="G11" s="2">
        <v>477</v>
      </c>
      <c r="H11" s="2">
        <v>470</v>
      </c>
      <c r="I11" s="2">
        <v>359</v>
      </c>
      <c r="J11" s="80"/>
      <c r="K11" s="80"/>
      <c r="L11" s="80"/>
      <c r="M11" s="80"/>
      <c r="N11" s="80"/>
      <c r="O11" s="80"/>
      <c r="P11" s="80"/>
      <c r="Q11" s="80"/>
      <c r="R11" s="80"/>
      <c r="S11" s="80"/>
      <c r="T11" s="81"/>
      <c r="U11" s="81"/>
      <c r="V11" s="81"/>
      <c r="W11" s="81"/>
    </row>
    <row r="12" spans="1:23">
      <c r="A12" s="4" t="s">
        <v>16</v>
      </c>
      <c r="B12" s="3" t="s">
        <v>680</v>
      </c>
      <c r="C12" s="1" t="s">
        <v>679</v>
      </c>
      <c r="D12" s="1" t="s">
        <v>679</v>
      </c>
      <c r="E12" s="101" t="s">
        <v>0</v>
      </c>
      <c r="F12" s="2" t="s">
        <v>825</v>
      </c>
      <c r="G12" s="2">
        <v>54</v>
      </c>
      <c r="H12" s="2">
        <v>57</v>
      </c>
      <c r="I12" s="2">
        <v>51</v>
      </c>
      <c r="J12" s="80"/>
      <c r="K12" s="80"/>
      <c r="L12" s="80"/>
      <c r="M12" s="80"/>
      <c r="N12" s="80"/>
      <c r="O12" s="80"/>
      <c r="P12" s="80"/>
      <c r="Q12" s="80"/>
      <c r="R12" s="80"/>
      <c r="S12" s="80"/>
      <c r="T12" s="81"/>
      <c r="U12" s="81"/>
      <c r="V12" s="81"/>
      <c r="W12" s="81"/>
    </row>
    <row r="13" spans="1:23">
      <c r="A13" s="4" t="s">
        <v>16</v>
      </c>
      <c r="B13" s="3" t="s">
        <v>678</v>
      </c>
      <c r="C13" s="1" t="s">
        <v>677</v>
      </c>
      <c r="D13" s="1" t="s">
        <v>677</v>
      </c>
      <c r="E13" s="101" t="s">
        <v>0</v>
      </c>
      <c r="F13" s="2" t="s">
        <v>827</v>
      </c>
      <c r="G13" s="2">
        <v>0</v>
      </c>
      <c r="H13" s="2">
        <v>90</v>
      </c>
      <c r="I13" s="2">
        <v>0</v>
      </c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1"/>
      <c r="U13" s="81"/>
      <c r="V13" s="81"/>
      <c r="W13" s="81"/>
    </row>
    <row r="14" spans="1:23">
      <c r="A14" s="4" t="s">
        <v>16</v>
      </c>
      <c r="B14" s="3" t="s">
        <v>676</v>
      </c>
      <c r="C14" s="1" t="s">
        <v>675</v>
      </c>
      <c r="D14" s="1" t="s">
        <v>675</v>
      </c>
      <c r="E14" s="101" t="s">
        <v>0</v>
      </c>
      <c r="F14" s="2" t="s">
        <v>828</v>
      </c>
      <c r="G14" s="2">
        <v>0</v>
      </c>
      <c r="H14" s="2">
        <v>0</v>
      </c>
      <c r="I14" s="2">
        <v>21</v>
      </c>
      <c r="J14" s="80"/>
      <c r="K14" s="80"/>
      <c r="L14" s="80"/>
      <c r="M14" s="80"/>
      <c r="N14" s="80"/>
      <c r="O14" s="80"/>
      <c r="P14" s="80"/>
      <c r="Q14" s="80"/>
      <c r="R14" s="80"/>
      <c r="S14" s="80"/>
      <c r="T14" s="81"/>
      <c r="U14" s="81"/>
      <c r="V14" s="81"/>
      <c r="W14" s="81"/>
    </row>
    <row r="15" spans="1:23">
      <c r="A15" s="4" t="s">
        <v>16</v>
      </c>
      <c r="B15" s="3" t="s">
        <v>674</v>
      </c>
      <c r="C15" s="1" t="s">
        <v>673</v>
      </c>
      <c r="D15" s="1" t="s">
        <v>673</v>
      </c>
      <c r="E15" s="101" t="s">
        <v>0</v>
      </c>
      <c r="F15" s="2" t="s">
        <v>827</v>
      </c>
      <c r="G15" s="2">
        <v>0</v>
      </c>
      <c r="H15" s="2">
        <v>90</v>
      </c>
      <c r="I15" s="2">
        <v>24</v>
      </c>
      <c r="J15" s="80"/>
      <c r="K15" s="80"/>
      <c r="L15" s="80"/>
      <c r="M15" s="80"/>
      <c r="N15" s="80"/>
      <c r="O15" s="80"/>
      <c r="P15" s="80"/>
      <c r="Q15" s="80"/>
      <c r="R15" s="80"/>
      <c r="S15" s="80"/>
      <c r="T15" s="81"/>
      <c r="U15" s="81"/>
      <c r="V15" s="81"/>
      <c r="W15" s="81"/>
    </row>
    <row r="16" spans="1:23">
      <c r="A16" s="4" t="s">
        <v>16</v>
      </c>
      <c r="B16" s="3" t="s">
        <v>672</v>
      </c>
      <c r="C16" s="1" t="s">
        <v>671</v>
      </c>
      <c r="D16" s="1" t="s">
        <v>671</v>
      </c>
      <c r="E16" s="101" t="s">
        <v>0</v>
      </c>
      <c r="F16" s="2" t="s">
        <v>829</v>
      </c>
      <c r="G16" s="2">
        <v>0</v>
      </c>
      <c r="H16" s="2">
        <v>0</v>
      </c>
      <c r="I16" s="2">
        <v>60</v>
      </c>
      <c r="J16" s="80"/>
      <c r="K16" s="80"/>
      <c r="L16" s="80"/>
      <c r="M16" s="80"/>
      <c r="N16" s="80"/>
      <c r="O16" s="80"/>
      <c r="P16" s="80"/>
      <c r="Q16" s="80"/>
      <c r="R16" s="80"/>
      <c r="S16" s="80"/>
      <c r="T16" s="81"/>
      <c r="U16" s="81"/>
      <c r="V16" s="81"/>
      <c r="W16" s="81"/>
    </row>
    <row r="17" spans="1:23">
      <c r="A17" s="4" t="s">
        <v>16</v>
      </c>
      <c r="B17" s="3" t="s">
        <v>670</v>
      </c>
      <c r="C17" s="3" t="s">
        <v>669</v>
      </c>
      <c r="D17" s="3" t="s">
        <v>669</v>
      </c>
      <c r="E17" s="101" t="s">
        <v>0</v>
      </c>
      <c r="F17" s="2">
        <v>0</v>
      </c>
      <c r="G17" s="2">
        <v>0</v>
      </c>
      <c r="H17" s="2">
        <v>0</v>
      </c>
      <c r="I17" s="2">
        <v>0</v>
      </c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1"/>
      <c r="U17" s="81"/>
      <c r="V17" s="81"/>
      <c r="W17" s="81"/>
    </row>
    <row r="18" spans="1:23">
      <c r="A18" s="4" t="s">
        <v>16</v>
      </c>
      <c r="B18" s="3" t="s">
        <v>668</v>
      </c>
      <c r="C18" s="3" t="s">
        <v>667</v>
      </c>
      <c r="D18" s="3" t="s">
        <v>667</v>
      </c>
      <c r="E18" s="101" t="s">
        <v>0</v>
      </c>
      <c r="F18" s="2">
        <v>0</v>
      </c>
      <c r="G18" s="2">
        <v>0</v>
      </c>
      <c r="H18" s="2">
        <v>0</v>
      </c>
      <c r="I18" s="2">
        <v>0</v>
      </c>
      <c r="J18" s="80"/>
      <c r="K18" s="80"/>
      <c r="L18" s="80"/>
      <c r="M18" s="80"/>
      <c r="N18" s="80"/>
      <c r="O18" s="80"/>
      <c r="P18" s="80"/>
      <c r="Q18" s="80"/>
      <c r="R18" s="80"/>
      <c r="S18" s="80"/>
      <c r="T18" s="81"/>
      <c r="U18" s="81"/>
      <c r="V18" s="81"/>
      <c r="W18" s="81"/>
    </row>
    <row r="19" spans="1:23">
      <c r="A19" s="4" t="s">
        <v>16</v>
      </c>
      <c r="B19" s="3" t="s">
        <v>666</v>
      </c>
      <c r="C19" s="3" t="s">
        <v>665</v>
      </c>
      <c r="D19" s="3" t="s">
        <v>665</v>
      </c>
      <c r="E19" s="101" t="s">
        <v>0</v>
      </c>
      <c r="F19" s="2">
        <v>0</v>
      </c>
      <c r="G19" s="2">
        <v>0</v>
      </c>
      <c r="H19" s="2">
        <v>0</v>
      </c>
      <c r="I19" s="2">
        <v>0</v>
      </c>
      <c r="J19" s="80"/>
      <c r="K19" s="80"/>
      <c r="L19" s="80"/>
      <c r="M19" s="80"/>
      <c r="N19" s="80"/>
      <c r="O19" s="80"/>
      <c r="P19" s="80"/>
      <c r="Q19" s="80"/>
      <c r="R19" s="80"/>
      <c r="S19" s="80"/>
      <c r="T19" s="81"/>
      <c r="U19" s="81"/>
      <c r="V19" s="81"/>
      <c r="W19" s="81"/>
    </row>
    <row r="20" spans="1:23">
      <c r="A20" s="4" t="s">
        <v>16</v>
      </c>
      <c r="B20" s="3" t="s">
        <v>664</v>
      </c>
      <c r="C20" s="3" t="s">
        <v>663</v>
      </c>
      <c r="D20" s="3" t="s">
        <v>663</v>
      </c>
      <c r="E20" s="101" t="s">
        <v>0</v>
      </c>
      <c r="F20" s="2">
        <v>0</v>
      </c>
      <c r="G20" s="2">
        <v>0</v>
      </c>
      <c r="H20" s="2">
        <v>0</v>
      </c>
      <c r="I20" s="2">
        <v>0</v>
      </c>
      <c r="J20" s="80"/>
      <c r="K20" s="80"/>
      <c r="L20" s="80"/>
      <c r="M20" s="80"/>
      <c r="N20" s="80"/>
      <c r="O20" s="80"/>
      <c r="P20" s="80"/>
      <c r="Q20" s="80"/>
      <c r="R20" s="80"/>
      <c r="S20" s="80"/>
      <c r="T20" s="81"/>
      <c r="U20" s="81"/>
      <c r="V20" s="81"/>
      <c r="W20" s="81"/>
    </row>
    <row r="21" spans="1:23">
      <c r="A21" s="4" t="s">
        <v>16</v>
      </c>
      <c r="B21" s="3" t="s">
        <v>662</v>
      </c>
      <c r="C21" s="3" t="s">
        <v>661</v>
      </c>
      <c r="D21" s="3" t="s">
        <v>661</v>
      </c>
      <c r="E21" s="101" t="s">
        <v>0</v>
      </c>
      <c r="F21" s="2">
        <v>0</v>
      </c>
      <c r="G21" s="2">
        <v>0</v>
      </c>
      <c r="H21" s="2">
        <v>0</v>
      </c>
      <c r="I21" s="2">
        <v>0</v>
      </c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1"/>
      <c r="U21" s="81"/>
      <c r="V21" s="81"/>
      <c r="W21" s="81"/>
    </row>
    <row r="22" spans="1:23">
      <c r="A22" s="4" t="s">
        <v>16</v>
      </c>
      <c r="B22" s="3" t="s">
        <v>660</v>
      </c>
      <c r="C22" s="3" t="s">
        <v>659</v>
      </c>
      <c r="D22" s="3" t="s">
        <v>659</v>
      </c>
      <c r="E22" s="101" t="s">
        <v>0</v>
      </c>
      <c r="F22" s="2">
        <v>0</v>
      </c>
      <c r="G22" s="2">
        <v>0</v>
      </c>
      <c r="H22" s="2">
        <v>0</v>
      </c>
      <c r="I22" s="2">
        <v>0</v>
      </c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1"/>
      <c r="U22" s="81"/>
      <c r="V22" s="81"/>
      <c r="W22" s="81"/>
    </row>
    <row r="23" spans="1:23" ht="15" customHeight="1">
      <c r="A23" s="4" t="s">
        <v>16</v>
      </c>
      <c r="B23" s="3" t="s">
        <v>658</v>
      </c>
      <c r="C23" s="3" t="s">
        <v>657</v>
      </c>
      <c r="D23" s="3" t="s">
        <v>657</v>
      </c>
      <c r="E23" s="101" t="s">
        <v>0</v>
      </c>
      <c r="F23" s="2">
        <v>0</v>
      </c>
      <c r="G23" s="2">
        <v>0</v>
      </c>
      <c r="H23" s="2">
        <v>0</v>
      </c>
      <c r="I23" s="2">
        <v>0</v>
      </c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1"/>
      <c r="U23" s="81"/>
      <c r="V23" s="81"/>
      <c r="W23" s="81"/>
    </row>
    <row r="24" spans="1:23">
      <c r="A24" s="4" t="s">
        <v>16</v>
      </c>
      <c r="B24" s="3" t="s">
        <v>656</v>
      </c>
      <c r="C24" s="1" t="s">
        <v>655</v>
      </c>
      <c r="D24" s="1" t="s">
        <v>655</v>
      </c>
      <c r="E24" s="101" t="s">
        <v>0</v>
      </c>
      <c r="F24" s="2" t="s">
        <v>830</v>
      </c>
      <c r="G24" s="2">
        <v>18</v>
      </c>
      <c r="H24" s="2">
        <v>13</v>
      </c>
      <c r="I24" s="2">
        <v>17</v>
      </c>
      <c r="J24" s="80"/>
      <c r="K24" s="80"/>
      <c r="L24" s="80"/>
      <c r="M24" s="80"/>
      <c r="N24" s="80"/>
      <c r="O24" s="80"/>
      <c r="P24" s="80"/>
      <c r="Q24" s="80"/>
      <c r="R24" s="80"/>
      <c r="S24" s="80"/>
      <c r="T24" s="81"/>
      <c r="U24" s="81"/>
      <c r="V24" s="81"/>
      <c r="W24" s="81"/>
    </row>
    <row r="25" spans="1:23">
      <c r="A25" s="4" t="s">
        <v>16</v>
      </c>
      <c r="B25" s="3" t="s">
        <v>654</v>
      </c>
      <c r="C25" s="1" t="s">
        <v>653</v>
      </c>
      <c r="D25" s="1" t="s">
        <v>653</v>
      </c>
      <c r="E25" s="101" t="s">
        <v>0</v>
      </c>
      <c r="F25" s="2">
        <v>0</v>
      </c>
      <c r="G25" s="2">
        <v>12</v>
      </c>
      <c r="H25" s="2">
        <v>1</v>
      </c>
      <c r="I25" s="2">
        <v>11</v>
      </c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1"/>
      <c r="U25" s="81"/>
      <c r="V25" s="81"/>
      <c r="W25" s="81"/>
    </row>
    <row r="26" spans="1:23" ht="15" customHeight="1">
      <c r="A26" s="4" t="s">
        <v>16</v>
      </c>
      <c r="B26" s="3" t="s">
        <v>652</v>
      </c>
      <c r="C26" s="1" t="s">
        <v>651</v>
      </c>
      <c r="D26" s="1" t="s">
        <v>651</v>
      </c>
      <c r="E26" s="101" t="s">
        <v>0</v>
      </c>
      <c r="F26" s="2" t="s">
        <v>831</v>
      </c>
      <c r="G26" s="2">
        <v>18</v>
      </c>
      <c r="H26" s="2">
        <v>13</v>
      </c>
      <c r="I26" s="2">
        <v>11</v>
      </c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1"/>
      <c r="U26" s="81"/>
      <c r="V26" s="81"/>
      <c r="W26" s="81"/>
    </row>
    <row r="27" spans="1:23">
      <c r="A27" s="4" t="s">
        <v>16</v>
      </c>
      <c r="B27" s="3" t="s">
        <v>650</v>
      </c>
      <c r="C27" s="1" t="s">
        <v>649</v>
      </c>
      <c r="D27" s="1" t="s">
        <v>649</v>
      </c>
      <c r="E27" s="101" t="s">
        <v>0</v>
      </c>
      <c r="F27" s="2">
        <v>0</v>
      </c>
      <c r="G27" s="2">
        <v>0</v>
      </c>
      <c r="H27" s="2">
        <v>12</v>
      </c>
      <c r="I27" s="2">
        <v>0</v>
      </c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1"/>
      <c r="U27" s="81"/>
      <c r="V27" s="81"/>
      <c r="W27" s="81"/>
    </row>
    <row r="28" spans="1:23">
      <c r="A28" s="4" t="s">
        <v>16</v>
      </c>
      <c r="B28" s="3" t="s">
        <v>648</v>
      </c>
      <c r="C28" s="1" t="s">
        <v>647</v>
      </c>
      <c r="D28" s="1" t="s">
        <v>647</v>
      </c>
      <c r="E28" s="101" t="s">
        <v>0</v>
      </c>
      <c r="F28" s="2">
        <v>0</v>
      </c>
      <c r="G28" s="2">
        <v>0</v>
      </c>
      <c r="H28" s="2">
        <v>0</v>
      </c>
      <c r="I28" s="2">
        <v>0</v>
      </c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1"/>
      <c r="U28" s="81"/>
      <c r="V28" s="81"/>
      <c r="W28" s="81"/>
    </row>
    <row r="29" spans="1:23">
      <c r="A29" s="4" t="s">
        <v>16</v>
      </c>
      <c r="B29" s="3" t="s">
        <v>646</v>
      </c>
      <c r="C29" s="1" t="s">
        <v>645</v>
      </c>
      <c r="D29" s="1" t="s">
        <v>645</v>
      </c>
      <c r="E29" s="101" t="s">
        <v>0</v>
      </c>
      <c r="F29" s="2">
        <v>0</v>
      </c>
      <c r="G29" s="2">
        <v>0</v>
      </c>
      <c r="H29" s="2">
        <v>30</v>
      </c>
      <c r="I29" s="2">
        <v>0</v>
      </c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1"/>
      <c r="U29" s="81"/>
      <c r="V29" s="81"/>
      <c r="W29" s="81"/>
    </row>
    <row r="30" spans="1:23">
      <c r="A30" s="4" t="s">
        <v>16</v>
      </c>
      <c r="B30" s="3" t="s">
        <v>644</v>
      </c>
      <c r="C30" s="1" t="s">
        <v>643</v>
      </c>
      <c r="D30" s="1" t="s">
        <v>643</v>
      </c>
      <c r="E30" s="101" t="s">
        <v>0</v>
      </c>
      <c r="F30" s="2">
        <v>0</v>
      </c>
      <c r="G30" s="2">
        <v>0</v>
      </c>
      <c r="H30" s="2">
        <v>0</v>
      </c>
      <c r="I30" s="2">
        <v>30</v>
      </c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1"/>
      <c r="U30" s="81"/>
      <c r="V30" s="81"/>
      <c r="W30" s="81"/>
    </row>
    <row r="31" spans="1:23">
      <c r="A31" s="4" t="s">
        <v>16</v>
      </c>
      <c r="B31" s="3" t="s">
        <v>642</v>
      </c>
      <c r="C31" s="1" t="s">
        <v>641</v>
      </c>
      <c r="D31" s="1" t="s">
        <v>641</v>
      </c>
      <c r="E31" s="101" t="s">
        <v>0</v>
      </c>
      <c r="F31" s="2">
        <v>0</v>
      </c>
      <c r="G31" s="2">
        <v>0</v>
      </c>
      <c r="H31" s="2">
        <v>0</v>
      </c>
      <c r="I31" s="2">
        <v>0</v>
      </c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1"/>
      <c r="U31" s="81"/>
      <c r="V31" s="81"/>
      <c r="W31" s="81"/>
    </row>
    <row r="32" spans="1:23">
      <c r="A32" s="4" t="s">
        <v>16</v>
      </c>
      <c r="B32" s="3" t="s">
        <v>640</v>
      </c>
      <c r="C32" s="1" t="s">
        <v>639</v>
      </c>
      <c r="D32" s="1" t="s">
        <v>639</v>
      </c>
      <c r="E32" s="101" t="s">
        <v>0</v>
      </c>
      <c r="F32" s="2">
        <v>0</v>
      </c>
      <c r="G32" s="2">
        <v>28</v>
      </c>
      <c r="H32" s="2">
        <v>0</v>
      </c>
      <c r="I32" s="2">
        <v>0</v>
      </c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1"/>
      <c r="U32" s="81"/>
      <c r="V32" s="81"/>
      <c r="W32" s="81"/>
    </row>
    <row r="33" spans="1:23">
      <c r="A33" s="4" t="s">
        <v>16</v>
      </c>
      <c r="B33" s="3" t="s">
        <v>638</v>
      </c>
      <c r="C33" s="1" t="s">
        <v>637</v>
      </c>
      <c r="D33" s="1" t="s">
        <v>637</v>
      </c>
      <c r="E33" s="101" t="s">
        <v>0</v>
      </c>
      <c r="F33" s="2">
        <v>0</v>
      </c>
      <c r="G33" s="2">
        <v>0</v>
      </c>
      <c r="H33" s="2">
        <v>0</v>
      </c>
      <c r="I33" s="2">
        <v>0</v>
      </c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1"/>
      <c r="U33" s="81"/>
      <c r="V33" s="81"/>
      <c r="W33" s="81"/>
    </row>
    <row r="34" spans="1:23" ht="15" customHeight="1">
      <c r="A34" s="4" t="s">
        <v>16</v>
      </c>
      <c r="B34" s="3" t="s">
        <v>636</v>
      </c>
      <c r="C34" s="1" t="s">
        <v>635</v>
      </c>
      <c r="D34" s="1" t="s">
        <v>635</v>
      </c>
      <c r="E34" s="101" t="s">
        <v>0</v>
      </c>
      <c r="F34" s="2">
        <v>0</v>
      </c>
      <c r="G34" s="2">
        <v>0</v>
      </c>
      <c r="H34" s="2">
        <v>4</v>
      </c>
      <c r="I34" s="2">
        <v>24</v>
      </c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1"/>
      <c r="U34" s="81"/>
      <c r="V34" s="81"/>
      <c r="W34" s="81"/>
    </row>
    <row r="35" spans="1:23">
      <c r="A35" s="4" t="s">
        <v>16</v>
      </c>
      <c r="B35" s="3" t="s">
        <v>634</v>
      </c>
      <c r="C35" s="1" t="s">
        <v>633</v>
      </c>
      <c r="D35" s="1" t="s">
        <v>633</v>
      </c>
      <c r="E35" s="101" t="s">
        <v>0</v>
      </c>
      <c r="F35" s="2" t="s">
        <v>832</v>
      </c>
      <c r="G35" s="2">
        <v>184</v>
      </c>
      <c r="H35" s="2">
        <v>154</v>
      </c>
      <c r="I35" s="2">
        <v>149</v>
      </c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1"/>
      <c r="U35" s="81"/>
      <c r="V35" s="81"/>
      <c r="W35" s="81"/>
    </row>
    <row r="36" spans="1:23">
      <c r="A36" s="4" t="s">
        <v>16</v>
      </c>
      <c r="B36" s="3" t="s">
        <v>632</v>
      </c>
      <c r="C36" s="1" t="s">
        <v>631</v>
      </c>
      <c r="D36" s="1" t="s">
        <v>631</v>
      </c>
      <c r="E36" s="101" t="s">
        <v>0</v>
      </c>
      <c r="F36" s="2" t="s">
        <v>831</v>
      </c>
      <c r="G36" s="2">
        <v>16</v>
      </c>
      <c r="H36" s="2">
        <v>28</v>
      </c>
      <c r="I36" s="2">
        <v>5</v>
      </c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1"/>
      <c r="U36" s="81"/>
      <c r="V36" s="81"/>
      <c r="W36" s="81"/>
    </row>
    <row r="37" spans="1:23">
      <c r="A37" s="4" t="s">
        <v>16</v>
      </c>
      <c r="B37" s="3" t="s">
        <v>630</v>
      </c>
      <c r="C37" s="1" t="s">
        <v>629</v>
      </c>
      <c r="D37" s="1" t="s">
        <v>629</v>
      </c>
      <c r="E37" s="101" t="s">
        <v>0</v>
      </c>
      <c r="F37" s="2">
        <v>0</v>
      </c>
      <c r="G37" s="2">
        <v>0</v>
      </c>
      <c r="H37" s="2">
        <v>0</v>
      </c>
      <c r="I37" s="2">
        <v>0</v>
      </c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1"/>
      <c r="U37" s="81"/>
      <c r="V37" s="81"/>
      <c r="W37" s="81"/>
    </row>
    <row r="38" spans="1:23">
      <c r="A38" s="4" t="s">
        <v>16</v>
      </c>
      <c r="B38" s="3" t="s">
        <v>628</v>
      </c>
      <c r="C38" s="1" t="s">
        <v>627</v>
      </c>
      <c r="D38" s="1" t="s">
        <v>627</v>
      </c>
      <c r="E38" s="101" t="s">
        <v>0</v>
      </c>
      <c r="F38" s="2" t="s">
        <v>833</v>
      </c>
      <c r="G38" s="2">
        <v>0</v>
      </c>
      <c r="H38" s="2">
        <v>0</v>
      </c>
      <c r="I38" s="2">
        <v>35</v>
      </c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1"/>
      <c r="U38" s="81"/>
      <c r="V38" s="81"/>
      <c r="W38" s="81"/>
    </row>
    <row r="39" spans="1:23">
      <c r="A39" s="4" t="s">
        <v>16</v>
      </c>
      <c r="B39" s="3" t="s">
        <v>626</v>
      </c>
      <c r="C39" s="1" t="s">
        <v>625</v>
      </c>
      <c r="D39" s="1" t="s">
        <v>625</v>
      </c>
      <c r="E39" s="101" t="s">
        <v>0</v>
      </c>
      <c r="F39" s="2">
        <v>0</v>
      </c>
      <c r="G39" s="2">
        <v>0</v>
      </c>
      <c r="H39" s="2">
        <v>0</v>
      </c>
      <c r="I39" s="2">
        <v>0</v>
      </c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1"/>
      <c r="U39" s="81"/>
      <c r="V39" s="81"/>
      <c r="W39" s="81"/>
    </row>
    <row r="40" spans="1:23">
      <c r="A40" s="4" t="s">
        <v>16</v>
      </c>
      <c r="B40" s="3" t="s">
        <v>624</v>
      </c>
      <c r="C40" s="1" t="s">
        <v>623</v>
      </c>
      <c r="D40" s="1" t="s">
        <v>623</v>
      </c>
      <c r="E40" s="101" t="s">
        <v>0</v>
      </c>
      <c r="F40" s="2">
        <v>0</v>
      </c>
      <c r="G40" s="2">
        <v>0</v>
      </c>
      <c r="H40" s="2">
        <v>0</v>
      </c>
      <c r="I40" s="2">
        <v>0</v>
      </c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1"/>
      <c r="U40" s="81"/>
      <c r="V40" s="81"/>
      <c r="W40" s="81"/>
    </row>
    <row r="41" spans="1:23">
      <c r="A41" s="4" t="s">
        <v>16</v>
      </c>
      <c r="B41" s="3" t="s">
        <v>622</v>
      </c>
      <c r="C41" s="1" t="s">
        <v>621</v>
      </c>
      <c r="D41" s="1" t="s">
        <v>621</v>
      </c>
      <c r="E41" s="101" t="s">
        <v>0</v>
      </c>
      <c r="F41" s="2" t="s">
        <v>834</v>
      </c>
      <c r="G41" s="2">
        <v>0</v>
      </c>
      <c r="H41" s="2">
        <v>70</v>
      </c>
      <c r="I41" s="2">
        <v>70</v>
      </c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1"/>
      <c r="U41" s="81"/>
      <c r="V41" s="81"/>
      <c r="W41" s="81"/>
    </row>
    <row r="42" spans="1:23">
      <c r="A42" s="4" t="s">
        <v>16</v>
      </c>
      <c r="B42" s="3" t="s">
        <v>620</v>
      </c>
      <c r="C42" s="1" t="s">
        <v>619</v>
      </c>
      <c r="D42" s="1" t="s">
        <v>619</v>
      </c>
      <c r="E42" s="101" t="s">
        <v>0</v>
      </c>
      <c r="F42" s="2" t="s">
        <v>833</v>
      </c>
      <c r="G42" s="2">
        <v>35</v>
      </c>
      <c r="H42" s="2">
        <v>0</v>
      </c>
      <c r="I42" s="2">
        <v>35</v>
      </c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1"/>
      <c r="U42" s="81"/>
      <c r="V42" s="81"/>
      <c r="W42" s="81"/>
    </row>
    <row r="43" spans="1:23">
      <c r="A43" s="4" t="s">
        <v>16</v>
      </c>
      <c r="B43" s="3" t="s">
        <v>618</v>
      </c>
      <c r="C43" s="1" t="s">
        <v>617</v>
      </c>
      <c r="D43" s="1" t="s">
        <v>617</v>
      </c>
      <c r="E43" s="101" t="s">
        <v>0</v>
      </c>
      <c r="F43" s="2">
        <v>0</v>
      </c>
      <c r="G43" s="2">
        <v>0</v>
      </c>
      <c r="H43" s="2">
        <v>0</v>
      </c>
      <c r="I43" s="2">
        <v>0</v>
      </c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1"/>
      <c r="U43" s="81"/>
      <c r="V43" s="81"/>
      <c r="W43" s="81"/>
    </row>
    <row r="44" spans="1:23">
      <c r="A44" s="4" t="s">
        <v>16</v>
      </c>
      <c r="B44" s="3" t="s">
        <v>616</v>
      </c>
      <c r="C44" s="1" t="s">
        <v>615</v>
      </c>
      <c r="D44" s="1" t="s">
        <v>615</v>
      </c>
      <c r="E44" s="101" t="s">
        <v>0</v>
      </c>
      <c r="F44" s="2" t="s">
        <v>832</v>
      </c>
      <c r="G44" s="2">
        <v>156</v>
      </c>
      <c r="H44" s="2">
        <v>158</v>
      </c>
      <c r="I44" s="2">
        <v>173</v>
      </c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1"/>
      <c r="U44" s="81"/>
      <c r="V44" s="81"/>
      <c r="W44" s="81"/>
    </row>
    <row r="45" spans="1:23">
      <c r="A45" s="4" t="s">
        <v>16</v>
      </c>
      <c r="B45" s="3" t="s">
        <v>614</v>
      </c>
      <c r="C45" s="1" t="s">
        <v>613</v>
      </c>
      <c r="D45" s="1" t="s">
        <v>613</v>
      </c>
      <c r="E45" s="101" t="s">
        <v>0</v>
      </c>
      <c r="F45" s="2" t="s">
        <v>835</v>
      </c>
      <c r="G45" s="2">
        <v>28</v>
      </c>
      <c r="H45" s="2">
        <v>4</v>
      </c>
      <c r="I45" s="2">
        <v>29</v>
      </c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1"/>
      <c r="U45" s="81"/>
      <c r="V45" s="81"/>
      <c r="W45" s="81"/>
    </row>
    <row r="46" spans="1:23" ht="15" customHeight="1">
      <c r="A46" s="4" t="s">
        <v>16</v>
      </c>
      <c r="B46" s="3" t="s">
        <v>612</v>
      </c>
      <c r="C46" s="1" t="s">
        <v>611</v>
      </c>
      <c r="D46" s="1" t="s">
        <v>611</v>
      </c>
      <c r="E46" s="101" t="s">
        <v>0</v>
      </c>
      <c r="F46" s="2">
        <v>0</v>
      </c>
      <c r="G46" s="2">
        <v>0</v>
      </c>
      <c r="H46" s="2">
        <v>0</v>
      </c>
      <c r="I46" s="2">
        <v>0</v>
      </c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1"/>
      <c r="U46" s="81"/>
      <c r="V46" s="81"/>
      <c r="W46" s="81"/>
    </row>
    <row r="47" spans="1:23">
      <c r="A47" s="4" t="s">
        <v>16</v>
      </c>
      <c r="B47" s="3" t="s">
        <v>610</v>
      </c>
      <c r="C47" s="1" t="s">
        <v>609</v>
      </c>
      <c r="D47" s="1" t="s">
        <v>609</v>
      </c>
      <c r="E47" s="101" t="s">
        <v>0</v>
      </c>
      <c r="F47" s="2" t="s">
        <v>835</v>
      </c>
      <c r="G47" s="2">
        <v>0</v>
      </c>
      <c r="H47" s="2">
        <v>4</v>
      </c>
      <c r="I47" s="2">
        <v>24</v>
      </c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1"/>
      <c r="U47" s="81"/>
      <c r="V47" s="81"/>
      <c r="W47" s="81"/>
    </row>
    <row r="48" spans="1:23">
      <c r="A48" s="4" t="s">
        <v>16</v>
      </c>
      <c r="B48" s="3" t="s">
        <v>608</v>
      </c>
      <c r="C48" s="1" t="s">
        <v>607</v>
      </c>
      <c r="D48" s="1" t="s">
        <v>607</v>
      </c>
      <c r="E48" s="101" t="s">
        <v>0</v>
      </c>
      <c r="F48" s="2">
        <v>0</v>
      </c>
      <c r="G48" s="2">
        <v>0</v>
      </c>
      <c r="H48" s="2">
        <v>0</v>
      </c>
      <c r="I48" s="2">
        <v>5</v>
      </c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1"/>
      <c r="U48" s="81"/>
      <c r="V48" s="81"/>
      <c r="W48" s="81"/>
    </row>
    <row r="49" spans="1:23">
      <c r="A49" s="4" t="s">
        <v>16</v>
      </c>
      <c r="B49" s="3" t="s">
        <v>606</v>
      </c>
      <c r="C49" s="1" t="s">
        <v>605</v>
      </c>
      <c r="D49" s="1" t="s">
        <v>605</v>
      </c>
      <c r="E49" s="101" t="s">
        <v>0</v>
      </c>
      <c r="F49" s="2">
        <v>0</v>
      </c>
      <c r="G49" s="2">
        <v>0</v>
      </c>
      <c r="H49" s="2">
        <v>0</v>
      </c>
      <c r="I49" s="2">
        <v>0</v>
      </c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1"/>
      <c r="U49" s="81"/>
      <c r="V49" s="81"/>
      <c r="W49" s="81"/>
    </row>
    <row r="50" spans="1:23">
      <c r="A50" s="4" t="s">
        <v>16</v>
      </c>
      <c r="B50" s="3" t="s">
        <v>604</v>
      </c>
      <c r="C50" s="1" t="s">
        <v>603</v>
      </c>
      <c r="D50" s="1" t="s">
        <v>603</v>
      </c>
      <c r="E50" s="101" t="s">
        <v>0</v>
      </c>
      <c r="F50" s="2" t="s">
        <v>836</v>
      </c>
      <c r="G50" s="2">
        <v>0</v>
      </c>
      <c r="H50" s="2">
        <v>35</v>
      </c>
      <c r="I50" s="2">
        <v>70</v>
      </c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1"/>
      <c r="U50" s="81"/>
      <c r="V50" s="81"/>
      <c r="W50" s="81"/>
    </row>
    <row r="51" spans="1:23">
      <c r="A51" s="4" t="s">
        <v>16</v>
      </c>
      <c r="B51" s="3" t="s">
        <v>602</v>
      </c>
      <c r="C51" s="1" t="s">
        <v>601</v>
      </c>
      <c r="D51" s="1" t="s">
        <v>601</v>
      </c>
      <c r="E51" s="101" t="s">
        <v>0</v>
      </c>
      <c r="F51" s="2" t="s">
        <v>837</v>
      </c>
      <c r="G51" s="2">
        <v>0</v>
      </c>
      <c r="H51" s="2">
        <v>70</v>
      </c>
      <c r="I51" s="2">
        <v>0</v>
      </c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1"/>
      <c r="U51" s="81"/>
      <c r="V51" s="81"/>
      <c r="W51" s="81"/>
    </row>
    <row r="52" spans="1:23">
      <c r="A52" s="4" t="s">
        <v>16</v>
      </c>
      <c r="B52" s="3" t="s">
        <v>600</v>
      </c>
      <c r="C52" s="1" t="s">
        <v>599</v>
      </c>
      <c r="D52" s="1" t="s">
        <v>599</v>
      </c>
      <c r="E52" s="101" t="s">
        <v>0</v>
      </c>
      <c r="F52" s="2" t="s">
        <v>833</v>
      </c>
      <c r="G52" s="2">
        <v>0</v>
      </c>
      <c r="H52" s="2">
        <v>0</v>
      </c>
      <c r="I52" s="2">
        <v>0</v>
      </c>
      <c r="J52" s="80"/>
      <c r="K52" s="80"/>
      <c r="L52" s="80"/>
      <c r="M52" s="80"/>
      <c r="N52" s="80"/>
      <c r="O52" s="80"/>
      <c r="P52" s="80"/>
      <c r="Q52" s="80"/>
      <c r="R52" s="80"/>
      <c r="S52" s="80"/>
      <c r="T52" s="81"/>
      <c r="U52" s="81"/>
      <c r="V52" s="81"/>
      <c r="W52" s="81"/>
    </row>
    <row r="53" spans="1:23">
      <c r="A53" s="4" t="s">
        <v>16</v>
      </c>
      <c r="B53" s="3" t="s">
        <v>598</v>
      </c>
      <c r="C53" s="1" t="s">
        <v>597</v>
      </c>
      <c r="D53" s="1" t="s">
        <v>597</v>
      </c>
      <c r="E53" s="101" t="s">
        <v>0</v>
      </c>
      <c r="F53" s="2" t="s">
        <v>838</v>
      </c>
      <c r="G53" s="2">
        <v>0</v>
      </c>
      <c r="H53" s="2">
        <v>70</v>
      </c>
      <c r="I53" s="2">
        <v>70</v>
      </c>
      <c r="J53" s="80"/>
      <c r="K53" s="80"/>
      <c r="L53" s="80"/>
      <c r="M53" s="80"/>
      <c r="N53" s="80"/>
      <c r="O53" s="80"/>
      <c r="P53" s="80"/>
      <c r="Q53" s="80"/>
      <c r="R53" s="80"/>
      <c r="S53" s="80"/>
      <c r="T53" s="81"/>
      <c r="U53" s="81"/>
      <c r="V53" s="81"/>
      <c r="W53" s="81"/>
    </row>
    <row r="54" spans="1:23">
      <c r="A54" s="4" t="s">
        <v>16</v>
      </c>
      <c r="B54" s="3" t="s">
        <v>596</v>
      </c>
      <c r="C54" s="1" t="s">
        <v>595</v>
      </c>
      <c r="D54" s="1" t="s">
        <v>595</v>
      </c>
      <c r="E54" s="101" t="s">
        <v>0</v>
      </c>
      <c r="F54" s="2">
        <v>0</v>
      </c>
      <c r="G54" s="2">
        <v>0</v>
      </c>
      <c r="H54" s="2">
        <v>0</v>
      </c>
      <c r="I54" s="2">
        <v>0</v>
      </c>
      <c r="J54" s="80"/>
      <c r="K54" s="80"/>
      <c r="L54" s="80"/>
      <c r="M54" s="80"/>
      <c r="N54" s="80"/>
      <c r="O54" s="80"/>
      <c r="P54" s="80"/>
      <c r="Q54" s="80"/>
      <c r="R54" s="80"/>
      <c r="S54" s="80"/>
      <c r="T54" s="81"/>
      <c r="U54" s="81"/>
      <c r="V54" s="81"/>
      <c r="W54" s="81"/>
    </row>
    <row r="55" spans="1:23">
      <c r="A55" s="4" t="s">
        <v>16</v>
      </c>
      <c r="B55" s="3" t="s">
        <v>594</v>
      </c>
      <c r="C55" s="1" t="s">
        <v>593</v>
      </c>
      <c r="D55" s="1" t="s">
        <v>593</v>
      </c>
      <c r="E55" s="101" t="s">
        <v>0</v>
      </c>
      <c r="F55" s="2" t="s">
        <v>839</v>
      </c>
      <c r="G55" s="2">
        <v>0</v>
      </c>
      <c r="H55" s="2">
        <v>38</v>
      </c>
      <c r="I55" s="2">
        <v>0</v>
      </c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1"/>
      <c r="U55" s="81"/>
      <c r="V55" s="81"/>
      <c r="W55" s="81"/>
    </row>
    <row r="56" spans="1:23">
      <c r="A56" s="4" t="s">
        <v>16</v>
      </c>
      <c r="B56" s="3" t="s">
        <v>592</v>
      </c>
      <c r="C56" s="1" t="s">
        <v>591</v>
      </c>
      <c r="D56" s="1" t="s">
        <v>591</v>
      </c>
      <c r="E56" s="101" t="s">
        <v>0</v>
      </c>
      <c r="F56" s="2" t="s">
        <v>840</v>
      </c>
      <c r="G56" s="2">
        <v>0</v>
      </c>
      <c r="H56" s="2">
        <v>228</v>
      </c>
      <c r="I56" s="2">
        <v>209</v>
      </c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1"/>
      <c r="U56" s="81"/>
      <c r="V56" s="81"/>
      <c r="W56" s="81"/>
    </row>
    <row r="57" spans="1:23">
      <c r="A57" s="4" t="s">
        <v>16</v>
      </c>
      <c r="B57" s="3" t="s">
        <v>590</v>
      </c>
      <c r="C57" s="1" t="s">
        <v>589</v>
      </c>
      <c r="D57" s="1" t="s">
        <v>589</v>
      </c>
      <c r="E57" s="101" t="s">
        <v>0</v>
      </c>
      <c r="F57" s="2" t="s">
        <v>841</v>
      </c>
      <c r="G57" s="2">
        <v>0</v>
      </c>
      <c r="H57" s="2">
        <v>57</v>
      </c>
      <c r="I57" s="2">
        <v>38</v>
      </c>
      <c r="J57" s="80"/>
      <c r="K57" s="80"/>
      <c r="L57" s="80"/>
      <c r="M57" s="80"/>
      <c r="N57" s="80"/>
      <c r="O57" s="80"/>
      <c r="P57" s="80"/>
      <c r="Q57" s="80"/>
      <c r="R57" s="80"/>
      <c r="S57" s="80"/>
      <c r="T57" s="81"/>
      <c r="U57" s="81"/>
      <c r="V57" s="81"/>
      <c r="W57" s="81"/>
    </row>
    <row r="58" spans="1:23" ht="16.5" customHeight="1">
      <c r="A58" s="4" t="s">
        <v>16</v>
      </c>
      <c r="B58" s="3" t="s">
        <v>588</v>
      </c>
      <c r="C58" s="1" t="s">
        <v>587</v>
      </c>
      <c r="D58" s="1" t="s">
        <v>587</v>
      </c>
      <c r="E58" s="101" t="s">
        <v>0</v>
      </c>
      <c r="F58" s="2" t="s">
        <v>839</v>
      </c>
      <c r="G58" s="2">
        <v>0</v>
      </c>
      <c r="H58" s="2">
        <v>0</v>
      </c>
      <c r="I58" s="2">
        <v>0</v>
      </c>
      <c r="J58" s="80"/>
      <c r="K58" s="80"/>
      <c r="L58" s="80"/>
      <c r="M58" s="80"/>
      <c r="N58" s="80"/>
      <c r="O58" s="80"/>
      <c r="P58" s="80"/>
      <c r="Q58" s="80"/>
      <c r="R58" s="80"/>
      <c r="S58" s="80"/>
      <c r="T58" s="81"/>
      <c r="U58" s="81"/>
      <c r="V58" s="81"/>
      <c r="W58" s="81"/>
    </row>
    <row r="59" spans="1:23">
      <c r="A59" s="4" t="s">
        <v>16</v>
      </c>
      <c r="B59" s="3" t="s">
        <v>586</v>
      </c>
      <c r="C59" s="1" t="s">
        <v>585</v>
      </c>
      <c r="D59" s="1" t="s">
        <v>585</v>
      </c>
      <c r="E59" s="101" t="s">
        <v>0</v>
      </c>
      <c r="F59" s="2" t="s">
        <v>841</v>
      </c>
      <c r="G59" s="2">
        <v>0</v>
      </c>
      <c r="H59" s="2">
        <v>19</v>
      </c>
      <c r="I59" s="2">
        <v>0</v>
      </c>
      <c r="J59" s="80"/>
      <c r="K59" s="80"/>
      <c r="L59" s="80"/>
      <c r="M59" s="80"/>
      <c r="N59" s="80"/>
      <c r="O59" s="80"/>
      <c r="P59" s="80"/>
      <c r="Q59" s="80"/>
      <c r="R59" s="80"/>
      <c r="S59" s="80"/>
      <c r="T59" s="81"/>
      <c r="U59" s="81"/>
      <c r="V59" s="81"/>
      <c r="W59" s="81"/>
    </row>
    <row r="60" spans="1:23" s="5" customFormat="1">
      <c r="A60" s="4" t="s">
        <v>16</v>
      </c>
      <c r="B60" s="3" t="s">
        <v>584</v>
      </c>
      <c r="C60" s="1" t="s">
        <v>583</v>
      </c>
      <c r="D60" s="1" t="s">
        <v>583</v>
      </c>
      <c r="E60" s="101" t="s">
        <v>0</v>
      </c>
      <c r="F60" s="2" t="s">
        <v>839</v>
      </c>
      <c r="G60" s="2">
        <v>0</v>
      </c>
      <c r="H60" s="2">
        <v>0</v>
      </c>
      <c r="I60" s="2">
        <v>0</v>
      </c>
      <c r="J60" s="80"/>
      <c r="K60" s="80"/>
      <c r="L60" s="80"/>
      <c r="M60" s="80"/>
      <c r="N60" s="80"/>
      <c r="O60" s="80"/>
      <c r="P60" s="80"/>
      <c r="Q60" s="80"/>
      <c r="R60" s="80"/>
      <c r="S60" s="80"/>
      <c r="T60" s="81"/>
      <c r="U60" s="81"/>
      <c r="V60" s="81"/>
      <c r="W60" s="81"/>
    </row>
    <row r="61" spans="1:23">
      <c r="A61" s="4" t="s">
        <v>16</v>
      </c>
      <c r="B61" s="3" t="s">
        <v>582</v>
      </c>
      <c r="C61" s="1" t="s">
        <v>581</v>
      </c>
      <c r="D61" s="1" t="s">
        <v>581</v>
      </c>
      <c r="E61" s="101" t="s">
        <v>0</v>
      </c>
      <c r="F61" s="2">
        <v>0</v>
      </c>
      <c r="G61" s="2">
        <v>0</v>
      </c>
      <c r="H61" s="2">
        <v>0</v>
      </c>
      <c r="I61" s="2">
        <v>0</v>
      </c>
      <c r="J61" s="80"/>
      <c r="K61" s="80"/>
      <c r="L61" s="80"/>
      <c r="M61" s="80"/>
      <c r="N61" s="80"/>
      <c r="O61" s="80"/>
      <c r="P61" s="80"/>
      <c r="Q61" s="80"/>
      <c r="R61" s="80"/>
      <c r="S61" s="80"/>
      <c r="T61" s="81"/>
      <c r="U61" s="81"/>
      <c r="V61" s="81"/>
      <c r="W61" s="81"/>
    </row>
    <row r="62" spans="1:23">
      <c r="A62" s="4" t="s">
        <v>16</v>
      </c>
      <c r="B62" s="3" t="s">
        <v>580</v>
      </c>
      <c r="C62" s="1" t="s">
        <v>579</v>
      </c>
      <c r="D62" s="1" t="s">
        <v>579</v>
      </c>
      <c r="E62" s="101" t="s">
        <v>0</v>
      </c>
      <c r="F62" s="2" t="s">
        <v>842</v>
      </c>
      <c r="G62" s="2">
        <v>0</v>
      </c>
      <c r="H62" s="2">
        <v>19</v>
      </c>
      <c r="I62" s="2">
        <v>0</v>
      </c>
      <c r="J62" s="80"/>
      <c r="K62" s="80"/>
      <c r="L62" s="80"/>
      <c r="M62" s="80"/>
      <c r="N62" s="80"/>
      <c r="O62" s="80"/>
      <c r="P62" s="80"/>
      <c r="Q62" s="80"/>
      <c r="R62" s="80"/>
      <c r="S62" s="80"/>
      <c r="T62" s="81"/>
      <c r="U62" s="81"/>
      <c r="V62" s="81"/>
      <c r="W62" s="81"/>
    </row>
    <row r="63" spans="1:23">
      <c r="A63" s="4" t="s">
        <v>16</v>
      </c>
      <c r="B63" s="3" t="s">
        <v>578</v>
      </c>
      <c r="C63" s="3" t="s">
        <v>577</v>
      </c>
      <c r="D63" s="3" t="s">
        <v>577</v>
      </c>
      <c r="E63" s="101" t="s">
        <v>0</v>
      </c>
      <c r="F63" s="2" t="s">
        <v>843</v>
      </c>
      <c r="G63" s="2">
        <v>0</v>
      </c>
      <c r="H63" s="2">
        <v>0</v>
      </c>
      <c r="I63" s="2">
        <v>0</v>
      </c>
      <c r="J63" s="80"/>
      <c r="K63" s="80"/>
      <c r="L63" s="80"/>
      <c r="M63" s="80"/>
      <c r="N63" s="80"/>
      <c r="O63" s="80"/>
      <c r="P63" s="80"/>
      <c r="Q63" s="80"/>
      <c r="R63" s="80"/>
      <c r="S63" s="80"/>
      <c r="T63" s="81"/>
      <c r="U63" s="81"/>
      <c r="V63" s="81"/>
      <c r="W63" s="81"/>
    </row>
    <row r="64" spans="1:23">
      <c r="A64" s="4" t="s">
        <v>16</v>
      </c>
      <c r="B64" s="3" t="s">
        <v>576</v>
      </c>
      <c r="C64" s="1" t="s">
        <v>575</v>
      </c>
      <c r="D64" s="1" t="s">
        <v>575</v>
      </c>
      <c r="E64" s="101" t="s">
        <v>0</v>
      </c>
      <c r="F64" s="2" t="s">
        <v>844</v>
      </c>
      <c r="G64" s="2">
        <v>0</v>
      </c>
      <c r="H64" s="2">
        <v>0</v>
      </c>
      <c r="I64" s="2">
        <v>0</v>
      </c>
      <c r="J64" s="80"/>
      <c r="K64" s="80"/>
      <c r="L64" s="80"/>
      <c r="M64" s="80"/>
      <c r="N64" s="80"/>
      <c r="O64" s="80"/>
      <c r="P64" s="80"/>
      <c r="Q64" s="80"/>
      <c r="R64" s="80"/>
      <c r="S64" s="80"/>
      <c r="T64" s="81"/>
      <c r="U64" s="81"/>
      <c r="V64" s="81"/>
      <c r="W64" s="81"/>
    </row>
    <row r="65" spans="1:23">
      <c r="A65" s="4" t="s">
        <v>16</v>
      </c>
      <c r="B65" s="3" t="s">
        <v>574</v>
      </c>
      <c r="C65" s="1" t="s">
        <v>573</v>
      </c>
      <c r="D65" s="1" t="s">
        <v>573</v>
      </c>
      <c r="E65" s="101" t="s">
        <v>0</v>
      </c>
      <c r="F65" s="2" t="s">
        <v>845</v>
      </c>
      <c r="G65" s="2">
        <v>0</v>
      </c>
      <c r="H65" s="2">
        <v>190</v>
      </c>
      <c r="I65" s="2">
        <v>0</v>
      </c>
      <c r="J65" s="80"/>
      <c r="K65" s="80"/>
      <c r="L65" s="80"/>
      <c r="M65" s="80"/>
      <c r="N65" s="80"/>
      <c r="O65" s="80"/>
      <c r="P65" s="80"/>
      <c r="Q65" s="80"/>
      <c r="R65" s="80"/>
      <c r="S65" s="80"/>
      <c r="T65" s="81"/>
      <c r="U65" s="81"/>
      <c r="V65" s="81"/>
      <c r="W65" s="81"/>
    </row>
    <row r="66" spans="1:23">
      <c r="A66" s="4" t="s">
        <v>16</v>
      </c>
      <c r="B66" s="3" t="s">
        <v>572</v>
      </c>
      <c r="C66" s="1" t="s">
        <v>571</v>
      </c>
      <c r="D66" s="1" t="s">
        <v>571</v>
      </c>
      <c r="E66" s="101" t="s">
        <v>0</v>
      </c>
      <c r="F66" s="2" t="s">
        <v>846</v>
      </c>
      <c r="G66" s="2">
        <v>0</v>
      </c>
      <c r="H66" s="2">
        <v>184</v>
      </c>
      <c r="I66" s="2">
        <v>114</v>
      </c>
      <c r="J66" s="80"/>
      <c r="K66" s="80"/>
      <c r="L66" s="80"/>
      <c r="M66" s="80"/>
      <c r="N66" s="80"/>
      <c r="O66" s="80"/>
      <c r="P66" s="80"/>
      <c r="Q66" s="80"/>
      <c r="R66" s="80"/>
      <c r="S66" s="80"/>
      <c r="T66" s="81"/>
      <c r="U66" s="81"/>
      <c r="V66" s="81"/>
      <c r="W66" s="81"/>
    </row>
    <row r="67" spans="1:23">
      <c r="A67" s="4" t="s">
        <v>3</v>
      </c>
      <c r="B67" s="3" t="s">
        <v>570</v>
      </c>
      <c r="C67" s="1" t="s">
        <v>569</v>
      </c>
      <c r="D67" s="1" t="s">
        <v>569</v>
      </c>
      <c r="E67" s="101" t="s">
        <v>0</v>
      </c>
      <c r="F67" s="2">
        <v>0</v>
      </c>
      <c r="G67" s="2">
        <v>96</v>
      </c>
      <c r="H67" s="2">
        <v>0</v>
      </c>
      <c r="I67" s="2">
        <v>0</v>
      </c>
      <c r="J67" s="80"/>
      <c r="K67" s="80"/>
      <c r="L67" s="80"/>
      <c r="M67" s="80"/>
      <c r="N67" s="80"/>
      <c r="O67" s="80"/>
      <c r="P67" s="80"/>
      <c r="Q67" s="80"/>
      <c r="R67" s="80"/>
      <c r="S67" s="80"/>
      <c r="T67" s="81"/>
      <c r="U67" s="81"/>
      <c r="V67" s="81"/>
      <c r="W67" s="81"/>
    </row>
    <row r="68" spans="1:23">
      <c r="A68" s="4" t="s">
        <v>3</v>
      </c>
      <c r="B68" s="3" t="s">
        <v>568</v>
      </c>
      <c r="C68" s="1" t="s">
        <v>567</v>
      </c>
      <c r="D68" s="1" t="s">
        <v>567</v>
      </c>
      <c r="E68" s="101" t="s">
        <v>0</v>
      </c>
      <c r="F68" s="2">
        <v>0</v>
      </c>
      <c r="G68" s="2">
        <v>0</v>
      </c>
      <c r="H68" s="2">
        <v>0</v>
      </c>
      <c r="I68" s="2">
        <v>0</v>
      </c>
      <c r="J68" s="80"/>
      <c r="K68" s="80"/>
      <c r="L68" s="80"/>
      <c r="M68" s="80"/>
      <c r="N68" s="80"/>
      <c r="O68" s="80"/>
      <c r="P68" s="80"/>
      <c r="Q68" s="80"/>
      <c r="R68" s="80"/>
      <c r="S68" s="80"/>
      <c r="T68" s="81"/>
      <c r="U68" s="81"/>
      <c r="V68" s="81"/>
      <c r="W68" s="81"/>
    </row>
    <row r="69" spans="1:23">
      <c r="A69" s="4" t="s">
        <v>3</v>
      </c>
      <c r="B69" s="3" t="s">
        <v>566</v>
      </c>
      <c r="C69" s="1" t="s">
        <v>565</v>
      </c>
      <c r="D69" s="1" t="s">
        <v>565</v>
      </c>
      <c r="E69" s="101" t="s">
        <v>0</v>
      </c>
      <c r="F69" s="2">
        <v>0</v>
      </c>
      <c r="G69" s="2">
        <v>0</v>
      </c>
      <c r="H69" s="2">
        <v>0</v>
      </c>
      <c r="I69" s="2">
        <v>0</v>
      </c>
      <c r="J69" s="80"/>
      <c r="K69" s="80"/>
      <c r="L69" s="80"/>
      <c r="M69" s="80"/>
      <c r="N69" s="80"/>
      <c r="O69" s="80"/>
      <c r="P69" s="80"/>
      <c r="Q69" s="80"/>
      <c r="R69" s="80"/>
      <c r="S69" s="80"/>
      <c r="T69" s="81"/>
      <c r="U69" s="81"/>
      <c r="V69" s="81"/>
      <c r="W69" s="81"/>
    </row>
    <row r="70" spans="1:23">
      <c r="A70" s="4" t="s">
        <v>3</v>
      </c>
      <c r="B70" s="3" t="s">
        <v>564</v>
      </c>
      <c r="C70" s="1" t="s">
        <v>563</v>
      </c>
      <c r="D70" s="1" t="s">
        <v>563</v>
      </c>
      <c r="E70" s="101" t="s">
        <v>0</v>
      </c>
      <c r="F70" s="2">
        <v>0</v>
      </c>
      <c r="G70" s="2">
        <v>0</v>
      </c>
      <c r="H70" s="2">
        <v>0</v>
      </c>
      <c r="I70" s="2">
        <v>0</v>
      </c>
      <c r="J70" s="80"/>
      <c r="K70" s="80"/>
      <c r="L70" s="80"/>
      <c r="M70" s="80"/>
      <c r="N70" s="80"/>
      <c r="O70" s="80"/>
      <c r="P70" s="80"/>
      <c r="Q70" s="80"/>
      <c r="R70" s="80"/>
      <c r="S70" s="80"/>
      <c r="T70" s="81"/>
      <c r="U70" s="81"/>
      <c r="V70" s="81"/>
      <c r="W70" s="81"/>
    </row>
    <row r="71" spans="1:23">
      <c r="A71" s="4" t="s">
        <v>3</v>
      </c>
      <c r="B71" s="3" t="s">
        <v>562</v>
      </c>
      <c r="C71" s="1" t="s">
        <v>561</v>
      </c>
      <c r="D71" s="1" t="s">
        <v>561</v>
      </c>
      <c r="E71" s="101" t="s">
        <v>0</v>
      </c>
      <c r="F71" s="2">
        <v>0</v>
      </c>
      <c r="G71" s="2">
        <v>0</v>
      </c>
      <c r="H71" s="2">
        <v>0</v>
      </c>
      <c r="I71" s="2">
        <v>32</v>
      </c>
      <c r="J71" s="80"/>
      <c r="K71" s="80"/>
      <c r="L71" s="80"/>
      <c r="M71" s="80"/>
      <c r="N71" s="80"/>
      <c r="O71" s="80"/>
      <c r="P71" s="80"/>
      <c r="Q71" s="80"/>
      <c r="R71" s="80"/>
      <c r="S71" s="80"/>
      <c r="T71" s="81"/>
      <c r="U71" s="81"/>
      <c r="V71" s="81"/>
      <c r="W71" s="81"/>
    </row>
    <row r="72" spans="1:23">
      <c r="A72" s="4" t="s">
        <v>3</v>
      </c>
      <c r="B72" s="3" t="s">
        <v>560</v>
      </c>
      <c r="C72" s="1" t="s">
        <v>559</v>
      </c>
      <c r="D72" s="1" t="s">
        <v>559</v>
      </c>
      <c r="E72" s="101" t="s">
        <v>0</v>
      </c>
      <c r="F72" s="2">
        <v>0</v>
      </c>
      <c r="G72" s="2">
        <v>0</v>
      </c>
      <c r="H72" s="2">
        <v>0</v>
      </c>
      <c r="I72" s="2">
        <v>0</v>
      </c>
      <c r="J72" s="80"/>
      <c r="K72" s="80"/>
      <c r="L72" s="80"/>
      <c r="M72" s="80"/>
      <c r="N72" s="80"/>
      <c r="O72" s="80"/>
      <c r="P72" s="80"/>
      <c r="Q72" s="80"/>
      <c r="R72" s="80"/>
      <c r="S72" s="80"/>
      <c r="T72" s="81"/>
      <c r="U72" s="81"/>
      <c r="V72" s="81"/>
      <c r="W72" s="81"/>
    </row>
    <row r="73" spans="1:23">
      <c r="A73" s="4" t="s">
        <v>3</v>
      </c>
      <c r="B73" s="3" t="s">
        <v>558</v>
      </c>
      <c r="C73" s="1" t="s">
        <v>557</v>
      </c>
      <c r="D73" s="1" t="s">
        <v>557</v>
      </c>
      <c r="E73" s="101" t="s">
        <v>0</v>
      </c>
      <c r="F73" s="2">
        <v>0</v>
      </c>
      <c r="G73" s="2">
        <v>0</v>
      </c>
      <c r="H73" s="2">
        <v>0</v>
      </c>
      <c r="I73" s="2">
        <v>0</v>
      </c>
      <c r="J73" s="80"/>
      <c r="K73" s="80"/>
      <c r="L73" s="80"/>
      <c r="M73" s="80"/>
      <c r="N73" s="80"/>
      <c r="O73" s="80"/>
      <c r="P73" s="80"/>
      <c r="Q73" s="80"/>
      <c r="R73" s="80"/>
      <c r="S73" s="80"/>
      <c r="T73" s="81"/>
      <c r="U73" s="81"/>
      <c r="V73" s="81"/>
      <c r="W73" s="81"/>
    </row>
    <row r="74" spans="1:23">
      <c r="A74" s="4" t="s">
        <v>3</v>
      </c>
      <c r="B74" s="3" t="s">
        <v>556</v>
      </c>
      <c r="C74" s="1" t="s">
        <v>555</v>
      </c>
      <c r="D74" s="1" t="s">
        <v>555</v>
      </c>
      <c r="E74" s="101" t="s">
        <v>0</v>
      </c>
      <c r="F74" s="2">
        <v>0</v>
      </c>
      <c r="G74" s="2">
        <v>0</v>
      </c>
      <c r="H74" s="2">
        <v>0</v>
      </c>
      <c r="I74" s="2">
        <v>0</v>
      </c>
      <c r="J74" s="80"/>
      <c r="K74" s="80"/>
      <c r="L74" s="80"/>
      <c r="M74" s="80"/>
      <c r="N74" s="80"/>
      <c r="O74" s="80"/>
      <c r="P74" s="80"/>
      <c r="Q74" s="80"/>
      <c r="R74" s="80"/>
      <c r="S74" s="80"/>
      <c r="T74" s="81"/>
      <c r="U74" s="81"/>
      <c r="V74" s="81"/>
      <c r="W74" s="81"/>
    </row>
    <row r="75" spans="1:23">
      <c r="A75" s="4" t="s">
        <v>3</v>
      </c>
      <c r="B75" s="3" t="s">
        <v>554</v>
      </c>
      <c r="C75" s="1" t="s">
        <v>553</v>
      </c>
      <c r="D75" s="1" t="s">
        <v>553</v>
      </c>
      <c r="E75" s="101" t="s">
        <v>0</v>
      </c>
      <c r="F75" s="2">
        <v>0</v>
      </c>
      <c r="G75" s="2">
        <v>0</v>
      </c>
      <c r="H75" s="2">
        <v>0</v>
      </c>
      <c r="I75" s="2">
        <v>0</v>
      </c>
      <c r="J75" s="80"/>
      <c r="K75" s="80"/>
      <c r="L75" s="80"/>
      <c r="M75" s="80"/>
      <c r="N75" s="80"/>
      <c r="O75" s="80"/>
      <c r="P75" s="80"/>
      <c r="Q75" s="80"/>
      <c r="R75" s="80"/>
      <c r="S75" s="80"/>
      <c r="T75" s="81"/>
      <c r="U75" s="81"/>
      <c r="V75" s="81"/>
      <c r="W75" s="81"/>
    </row>
    <row r="76" spans="1:23">
      <c r="A76" s="4" t="s">
        <v>3</v>
      </c>
      <c r="B76" s="3" t="s">
        <v>552</v>
      </c>
      <c r="C76" s="1" t="s">
        <v>551</v>
      </c>
      <c r="D76" s="1" t="s">
        <v>551</v>
      </c>
      <c r="E76" s="101" t="s">
        <v>0</v>
      </c>
      <c r="F76" s="2" t="s">
        <v>847</v>
      </c>
      <c r="G76" s="2">
        <v>32</v>
      </c>
      <c r="H76" s="2">
        <v>0</v>
      </c>
      <c r="I76" s="2">
        <v>32</v>
      </c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1"/>
      <c r="U76" s="81"/>
      <c r="V76" s="81"/>
      <c r="W76" s="81"/>
    </row>
    <row r="77" spans="1:23">
      <c r="A77" s="4" t="s">
        <v>3</v>
      </c>
      <c r="B77" s="3" t="s">
        <v>550</v>
      </c>
      <c r="C77" s="1" t="s">
        <v>549</v>
      </c>
      <c r="D77" s="1" t="s">
        <v>549</v>
      </c>
      <c r="E77" s="101" t="s">
        <v>0</v>
      </c>
      <c r="F77" s="2">
        <v>0</v>
      </c>
      <c r="G77" s="2">
        <v>0</v>
      </c>
      <c r="H77" s="2">
        <v>0</v>
      </c>
      <c r="I77" s="2">
        <v>0</v>
      </c>
      <c r="J77" s="80"/>
      <c r="K77" s="80"/>
      <c r="L77" s="80"/>
      <c r="M77" s="80"/>
      <c r="N77" s="80"/>
      <c r="O77" s="80"/>
      <c r="P77" s="80"/>
      <c r="Q77" s="80"/>
      <c r="R77" s="80"/>
      <c r="S77" s="80"/>
      <c r="T77" s="81"/>
      <c r="U77" s="81"/>
      <c r="V77" s="81"/>
      <c r="W77" s="81"/>
    </row>
    <row r="78" spans="1:23">
      <c r="A78" s="4" t="s">
        <v>3</v>
      </c>
      <c r="B78" s="3" t="s">
        <v>548</v>
      </c>
      <c r="C78" s="1" t="s">
        <v>547</v>
      </c>
      <c r="D78" s="1" t="s">
        <v>547</v>
      </c>
      <c r="E78" s="101" t="s">
        <v>0</v>
      </c>
      <c r="F78" s="2">
        <v>0</v>
      </c>
      <c r="G78" s="2">
        <v>0</v>
      </c>
      <c r="H78" s="2">
        <v>0</v>
      </c>
      <c r="I78" s="2">
        <v>0</v>
      </c>
      <c r="J78" s="80"/>
      <c r="K78" s="80"/>
      <c r="L78" s="80"/>
      <c r="M78" s="80"/>
      <c r="N78" s="80"/>
      <c r="O78" s="80"/>
      <c r="P78" s="80"/>
      <c r="Q78" s="80"/>
      <c r="R78" s="80"/>
      <c r="S78" s="80"/>
      <c r="T78" s="81"/>
      <c r="U78" s="81"/>
      <c r="V78" s="81"/>
      <c r="W78" s="81"/>
    </row>
    <row r="79" spans="1:23">
      <c r="A79" s="4" t="s">
        <v>3</v>
      </c>
      <c r="B79" s="3" t="s">
        <v>546</v>
      </c>
      <c r="C79" s="1" t="s">
        <v>545</v>
      </c>
      <c r="D79" s="1" t="s">
        <v>545</v>
      </c>
      <c r="E79" s="101" t="s">
        <v>0</v>
      </c>
      <c r="F79" s="2">
        <v>0</v>
      </c>
      <c r="G79" s="2">
        <v>0</v>
      </c>
      <c r="H79" s="2">
        <v>0</v>
      </c>
      <c r="I79" s="2">
        <v>0</v>
      </c>
      <c r="J79" s="80"/>
      <c r="K79" s="80"/>
      <c r="L79" s="80"/>
      <c r="M79" s="80"/>
      <c r="N79" s="80"/>
      <c r="O79" s="80"/>
      <c r="P79" s="80"/>
      <c r="Q79" s="80"/>
      <c r="R79" s="80"/>
      <c r="S79" s="80"/>
      <c r="T79" s="81"/>
      <c r="U79" s="81"/>
      <c r="V79" s="81"/>
      <c r="W79" s="81"/>
    </row>
    <row r="80" spans="1:23">
      <c r="A80" s="4" t="s">
        <v>3</v>
      </c>
      <c r="B80" s="3" t="s">
        <v>544</v>
      </c>
      <c r="C80" s="1" t="s">
        <v>543</v>
      </c>
      <c r="D80" s="1" t="s">
        <v>543</v>
      </c>
      <c r="E80" s="101" t="s">
        <v>0</v>
      </c>
      <c r="F80" s="2">
        <v>0</v>
      </c>
      <c r="G80" s="2">
        <v>0</v>
      </c>
      <c r="H80" s="2">
        <v>0</v>
      </c>
      <c r="I80" s="2">
        <v>0</v>
      </c>
      <c r="J80" s="80"/>
      <c r="K80" s="80"/>
      <c r="L80" s="80"/>
      <c r="M80" s="80"/>
      <c r="N80" s="80"/>
      <c r="O80" s="80"/>
      <c r="P80" s="80"/>
      <c r="Q80" s="80"/>
      <c r="R80" s="80"/>
      <c r="S80" s="80"/>
      <c r="T80" s="81"/>
      <c r="U80" s="81"/>
      <c r="V80" s="81"/>
      <c r="W80" s="81"/>
    </row>
    <row r="81" spans="1:23">
      <c r="A81" s="4" t="s">
        <v>3</v>
      </c>
      <c r="B81" s="3" t="s">
        <v>542</v>
      </c>
      <c r="C81" s="1" t="s">
        <v>541</v>
      </c>
      <c r="D81" s="1" t="s">
        <v>541</v>
      </c>
      <c r="E81" s="101" t="s">
        <v>0</v>
      </c>
      <c r="F81" s="2">
        <v>0</v>
      </c>
      <c r="G81" s="2">
        <v>0</v>
      </c>
      <c r="H81" s="2">
        <v>0</v>
      </c>
      <c r="I81" s="2">
        <v>0</v>
      </c>
      <c r="J81" s="80"/>
      <c r="K81" s="80"/>
      <c r="L81" s="80"/>
      <c r="M81" s="80"/>
      <c r="N81" s="80"/>
      <c r="O81" s="80"/>
      <c r="P81" s="80"/>
      <c r="Q81" s="80"/>
      <c r="R81" s="80"/>
      <c r="S81" s="80"/>
      <c r="T81" s="81"/>
      <c r="U81" s="81"/>
      <c r="V81" s="81"/>
      <c r="W81" s="81"/>
    </row>
    <row r="82" spans="1:23">
      <c r="A82" s="4" t="s">
        <v>3</v>
      </c>
      <c r="B82" s="3" t="s">
        <v>540</v>
      </c>
      <c r="C82" s="1" t="s">
        <v>539</v>
      </c>
      <c r="D82" s="1" t="s">
        <v>539</v>
      </c>
      <c r="E82" s="101" t="s">
        <v>0</v>
      </c>
      <c r="F82" s="2">
        <v>0</v>
      </c>
      <c r="G82" s="2">
        <v>0</v>
      </c>
      <c r="H82" s="2">
        <v>0</v>
      </c>
      <c r="I82" s="2">
        <v>0</v>
      </c>
      <c r="J82" s="80"/>
      <c r="K82" s="80"/>
      <c r="L82" s="80"/>
      <c r="M82" s="80"/>
      <c r="N82" s="80"/>
      <c r="O82" s="80"/>
      <c r="P82" s="80"/>
      <c r="Q82" s="80"/>
      <c r="R82" s="80"/>
      <c r="S82" s="80"/>
      <c r="T82" s="81"/>
      <c r="U82" s="81"/>
      <c r="V82" s="81"/>
      <c r="W82" s="81"/>
    </row>
    <row r="83" spans="1:23">
      <c r="A83" s="4" t="s">
        <v>16</v>
      </c>
      <c r="B83" s="3" t="s">
        <v>538</v>
      </c>
      <c r="C83" s="1" t="s">
        <v>537</v>
      </c>
      <c r="D83" s="1" t="s">
        <v>537</v>
      </c>
      <c r="E83" s="101" t="s">
        <v>0</v>
      </c>
      <c r="F83" s="2">
        <v>0</v>
      </c>
      <c r="G83" s="2">
        <v>42</v>
      </c>
      <c r="H83" s="2">
        <v>42</v>
      </c>
      <c r="I83" s="2">
        <v>0</v>
      </c>
      <c r="J83" s="80"/>
      <c r="K83" s="80"/>
      <c r="L83" s="80"/>
      <c r="M83" s="80"/>
      <c r="N83" s="80"/>
      <c r="O83" s="80"/>
      <c r="P83" s="80"/>
      <c r="Q83" s="80"/>
      <c r="R83" s="80"/>
      <c r="S83" s="80"/>
      <c r="T83" s="81"/>
      <c r="U83" s="81"/>
      <c r="V83" s="81"/>
      <c r="W83" s="81"/>
    </row>
    <row r="84" spans="1:23">
      <c r="A84" s="4" t="s">
        <v>16</v>
      </c>
      <c r="B84" s="3" t="s">
        <v>536</v>
      </c>
      <c r="C84" s="1" t="s">
        <v>535</v>
      </c>
      <c r="D84" s="1" t="s">
        <v>535</v>
      </c>
      <c r="E84" s="101" t="s">
        <v>0</v>
      </c>
      <c r="F84" s="2">
        <v>0</v>
      </c>
      <c r="G84" s="2">
        <v>42</v>
      </c>
      <c r="H84" s="2">
        <v>0</v>
      </c>
      <c r="I84" s="2">
        <v>0</v>
      </c>
      <c r="J84" s="80"/>
      <c r="K84" s="80"/>
      <c r="L84" s="80"/>
      <c r="M84" s="80"/>
      <c r="N84" s="80"/>
      <c r="O84" s="80"/>
      <c r="P84" s="80"/>
      <c r="Q84" s="80"/>
      <c r="R84" s="80"/>
      <c r="S84" s="80"/>
      <c r="T84" s="81"/>
      <c r="U84" s="81"/>
      <c r="V84" s="81"/>
      <c r="W84" s="81"/>
    </row>
    <row r="85" spans="1:23">
      <c r="A85" s="4" t="s">
        <v>16</v>
      </c>
      <c r="B85" s="3" t="s">
        <v>534</v>
      </c>
      <c r="C85" s="1" t="s">
        <v>533</v>
      </c>
      <c r="D85" s="1" t="s">
        <v>533</v>
      </c>
      <c r="E85" s="101" t="s">
        <v>0</v>
      </c>
      <c r="F85" s="2">
        <v>0</v>
      </c>
      <c r="G85" s="2">
        <v>42</v>
      </c>
      <c r="H85" s="2">
        <v>42</v>
      </c>
      <c r="I85" s="2">
        <v>0</v>
      </c>
      <c r="J85" s="80"/>
      <c r="K85" s="80"/>
      <c r="L85" s="80"/>
      <c r="M85" s="80"/>
      <c r="N85" s="80"/>
      <c r="O85" s="80"/>
      <c r="P85" s="80"/>
      <c r="Q85" s="80"/>
      <c r="R85" s="80"/>
      <c r="S85" s="80"/>
      <c r="T85" s="81"/>
      <c r="U85" s="81"/>
      <c r="V85" s="81"/>
      <c r="W85" s="81"/>
    </row>
    <row r="86" spans="1:23">
      <c r="A86" s="4" t="s">
        <v>16</v>
      </c>
      <c r="B86" s="3" t="s">
        <v>532</v>
      </c>
      <c r="C86" s="1" t="s">
        <v>531</v>
      </c>
      <c r="D86" s="1" t="s">
        <v>531</v>
      </c>
      <c r="E86" s="101" t="s">
        <v>0</v>
      </c>
      <c r="F86" s="2" t="s">
        <v>848</v>
      </c>
      <c r="G86" s="2">
        <v>42</v>
      </c>
      <c r="H86" s="2">
        <v>42</v>
      </c>
      <c r="I86" s="2">
        <v>0</v>
      </c>
      <c r="J86" s="80"/>
      <c r="K86" s="80"/>
      <c r="L86" s="80"/>
      <c r="M86" s="80"/>
      <c r="N86" s="80"/>
      <c r="O86" s="80"/>
      <c r="P86" s="80"/>
      <c r="Q86" s="80"/>
      <c r="R86" s="80"/>
      <c r="S86" s="80"/>
      <c r="T86" s="81"/>
      <c r="U86" s="81"/>
      <c r="V86" s="81"/>
      <c r="W86" s="81"/>
    </row>
    <row r="87" spans="1:23">
      <c r="A87" s="4" t="s">
        <v>16</v>
      </c>
      <c r="B87" s="3" t="s">
        <v>530</v>
      </c>
      <c r="C87" s="1" t="s">
        <v>529</v>
      </c>
      <c r="D87" s="1" t="s">
        <v>529</v>
      </c>
      <c r="E87" s="101" t="s">
        <v>0</v>
      </c>
      <c r="F87" s="2">
        <v>0</v>
      </c>
      <c r="G87" s="2">
        <v>0</v>
      </c>
      <c r="H87" s="2">
        <v>0</v>
      </c>
      <c r="I87" s="2">
        <v>0</v>
      </c>
      <c r="J87" s="80"/>
      <c r="K87" s="80"/>
      <c r="L87" s="80"/>
      <c r="M87" s="80"/>
      <c r="N87" s="80"/>
      <c r="O87" s="80"/>
      <c r="P87" s="80"/>
      <c r="Q87" s="80"/>
      <c r="R87" s="80"/>
      <c r="S87" s="80"/>
      <c r="T87" s="81"/>
      <c r="U87" s="81"/>
      <c r="V87" s="81"/>
      <c r="W87" s="81"/>
    </row>
    <row r="88" spans="1:23">
      <c r="A88" s="4" t="s">
        <v>16</v>
      </c>
      <c r="B88" s="3" t="s">
        <v>528</v>
      </c>
      <c r="C88" s="1" t="s">
        <v>527</v>
      </c>
      <c r="D88" s="1" t="s">
        <v>527</v>
      </c>
      <c r="E88" s="101" t="s">
        <v>0</v>
      </c>
      <c r="F88" s="2">
        <v>0</v>
      </c>
      <c r="G88" s="2">
        <v>0</v>
      </c>
      <c r="H88" s="2">
        <v>0</v>
      </c>
      <c r="I88" s="2">
        <v>0</v>
      </c>
      <c r="J88" s="80"/>
      <c r="K88" s="80"/>
      <c r="L88" s="80"/>
      <c r="M88" s="80"/>
      <c r="N88" s="80"/>
      <c r="O88" s="80"/>
      <c r="P88" s="80"/>
      <c r="Q88" s="80"/>
      <c r="R88" s="80"/>
      <c r="S88" s="80"/>
      <c r="T88" s="81"/>
      <c r="U88" s="81"/>
      <c r="V88" s="81"/>
      <c r="W88" s="81"/>
    </row>
    <row r="89" spans="1:23">
      <c r="A89" s="4" t="s">
        <v>16</v>
      </c>
      <c r="B89" s="3" t="s">
        <v>526</v>
      </c>
      <c r="C89" s="1" t="s">
        <v>525</v>
      </c>
      <c r="D89" s="1" t="s">
        <v>525</v>
      </c>
      <c r="E89" s="101" t="s">
        <v>0</v>
      </c>
      <c r="F89" s="2" t="s">
        <v>848</v>
      </c>
      <c r="G89" s="2">
        <v>0</v>
      </c>
      <c r="H89" s="2">
        <v>0</v>
      </c>
      <c r="I89" s="2">
        <v>0</v>
      </c>
      <c r="J89" s="80"/>
      <c r="K89" s="80"/>
      <c r="L89" s="80"/>
      <c r="M89" s="80"/>
      <c r="N89" s="80"/>
      <c r="O89" s="80"/>
      <c r="P89" s="80"/>
      <c r="Q89" s="80"/>
      <c r="R89" s="80"/>
      <c r="S89" s="80"/>
      <c r="T89" s="81"/>
      <c r="U89" s="81"/>
      <c r="V89" s="81"/>
      <c r="W89" s="81"/>
    </row>
    <row r="90" spans="1:23">
      <c r="A90" s="4" t="s">
        <v>16</v>
      </c>
      <c r="B90" s="3" t="s">
        <v>524</v>
      </c>
      <c r="C90" s="1" t="s">
        <v>523</v>
      </c>
      <c r="D90" s="1" t="s">
        <v>523</v>
      </c>
      <c r="E90" s="101" t="s">
        <v>0</v>
      </c>
      <c r="F90" s="2">
        <v>0</v>
      </c>
      <c r="G90" s="2">
        <v>0</v>
      </c>
      <c r="H90" s="2">
        <v>0</v>
      </c>
      <c r="I90" s="2">
        <v>42</v>
      </c>
      <c r="J90" s="80"/>
      <c r="K90" s="80"/>
      <c r="L90" s="80"/>
      <c r="M90" s="80"/>
      <c r="N90" s="80"/>
      <c r="O90" s="80"/>
      <c r="P90" s="80"/>
      <c r="Q90" s="80"/>
      <c r="R90" s="80"/>
      <c r="S90" s="80"/>
      <c r="T90" s="81"/>
      <c r="U90" s="81"/>
      <c r="V90" s="81"/>
      <c r="W90" s="81"/>
    </row>
    <row r="91" spans="1:23">
      <c r="A91" s="4" t="s">
        <v>16</v>
      </c>
      <c r="B91" s="3" t="s">
        <v>522</v>
      </c>
      <c r="C91" s="3" t="s">
        <v>521</v>
      </c>
      <c r="D91" s="3" t="str">
        <f>VLOOKUP(C91,'[20]Analyse Livraisons'!$E:$S,14,FALSE)</f>
        <v>FR25.519.401</v>
      </c>
      <c r="E91" s="101" t="s">
        <v>0</v>
      </c>
      <c r="F91" s="2" t="s">
        <v>849</v>
      </c>
      <c r="G91" s="2">
        <v>31</v>
      </c>
      <c r="H91" s="2">
        <v>5</v>
      </c>
      <c r="I91" s="2">
        <v>53</v>
      </c>
      <c r="J91" s="80"/>
      <c r="K91" s="80"/>
      <c r="L91" s="80"/>
      <c r="M91" s="80"/>
      <c r="N91" s="80"/>
      <c r="O91" s="80"/>
      <c r="P91" s="80"/>
      <c r="Q91" s="80"/>
      <c r="R91" s="80"/>
      <c r="S91" s="80"/>
      <c r="T91" s="81"/>
      <c r="U91" s="81"/>
      <c r="V91" s="81"/>
      <c r="W91" s="81"/>
    </row>
    <row r="92" spans="1:23">
      <c r="A92" s="4" t="s">
        <v>16</v>
      </c>
      <c r="B92" s="3" t="s">
        <v>520</v>
      </c>
      <c r="C92" s="3" t="s">
        <v>519</v>
      </c>
      <c r="D92" s="3" t="str">
        <f>VLOOKUP(C92,'[20]Analyse Livraisons'!$E:$S,14,FALSE)</f>
        <v>FR25.519.501</v>
      </c>
      <c r="E92" s="101" t="s">
        <v>0</v>
      </c>
      <c r="F92" s="2" t="s">
        <v>850</v>
      </c>
      <c r="G92" s="2">
        <v>0</v>
      </c>
      <c r="H92" s="2">
        <v>59</v>
      </c>
      <c r="I92" s="2">
        <v>53</v>
      </c>
      <c r="J92" s="80"/>
      <c r="K92" s="80"/>
      <c r="L92" s="80"/>
      <c r="M92" s="80"/>
      <c r="N92" s="80"/>
      <c r="O92" s="80"/>
      <c r="P92" s="80"/>
      <c r="Q92" s="80"/>
      <c r="R92" s="80"/>
      <c r="S92" s="80"/>
      <c r="T92" s="81"/>
      <c r="U92" s="81"/>
      <c r="V92" s="81"/>
      <c r="W92" s="81"/>
    </row>
    <row r="93" spans="1:23">
      <c r="A93" s="4" t="s">
        <v>16</v>
      </c>
      <c r="B93" s="3" t="s">
        <v>518</v>
      </c>
      <c r="C93" s="1" t="s">
        <v>517</v>
      </c>
      <c r="D93" s="1" t="s">
        <v>517</v>
      </c>
      <c r="E93" s="101" t="s">
        <v>0</v>
      </c>
      <c r="F93" s="2" t="s">
        <v>829</v>
      </c>
      <c r="G93" s="2">
        <v>0</v>
      </c>
      <c r="H93" s="2">
        <v>0</v>
      </c>
      <c r="I93" s="2">
        <v>0</v>
      </c>
      <c r="J93" s="80"/>
      <c r="K93" s="80"/>
      <c r="L93" s="80"/>
      <c r="M93" s="80"/>
      <c r="N93" s="80"/>
      <c r="O93" s="80"/>
      <c r="P93" s="80"/>
      <c r="Q93" s="80"/>
      <c r="R93" s="80"/>
      <c r="S93" s="80"/>
      <c r="T93" s="81"/>
      <c r="U93" s="81"/>
      <c r="V93" s="81"/>
      <c r="W93" s="81"/>
    </row>
    <row r="94" spans="1:23">
      <c r="A94" s="4" t="s">
        <v>16</v>
      </c>
      <c r="B94" s="3" t="s">
        <v>516</v>
      </c>
      <c r="C94" s="1" t="s">
        <v>515</v>
      </c>
      <c r="D94" s="1" t="s">
        <v>515</v>
      </c>
      <c r="E94" s="101" t="s">
        <v>0</v>
      </c>
      <c r="F94" s="2">
        <v>0</v>
      </c>
      <c r="G94" s="2">
        <v>0</v>
      </c>
      <c r="H94" s="2">
        <v>60</v>
      </c>
      <c r="I94" s="2">
        <v>0</v>
      </c>
      <c r="J94" s="80"/>
      <c r="K94" s="80"/>
      <c r="L94" s="80"/>
      <c r="M94" s="80"/>
      <c r="N94" s="80"/>
      <c r="O94" s="80"/>
      <c r="P94" s="80"/>
      <c r="Q94" s="80"/>
      <c r="R94" s="80"/>
      <c r="S94" s="80"/>
      <c r="T94" s="81"/>
      <c r="U94" s="81"/>
      <c r="V94" s="81"/>
      <c r="W94" s="81"/>
    </row>
    <row r="95" spans="1:23">
      <c r="A95" s="4" t="s">
        <v>16</v>
      </c>
      <c r="B95" s="3" t="s">
        <v>514</v>
      </c>
      <c r="C95" s="3" t="s">
        <v>513</v>
      </c>
      <c r="D95" s="3" t="str">
        <f>VLOOKUP(C95,'[20]Analyse Livraisons'!$E:$S,14,FALSE)</f>
        <v>FR25.529.401</v>
      </c>
      <c r="E95" s="101" t="s">
        <v>0</v>
      </c>
      <c r="F95" s="2" t="s">
        <v>851</v>
      </c>
      <c r="G95" s="2">
        <v>0</v>
      </c>
      <c r="H95" s="2">
        <v>40</v>
      </c>
      <c r="I95" s="2">
        <v>0</v>
      </c>
      <c r="J95" s="80"/>
      <c r="K95" s="80"/>
      <c r="L95" s="80"/>
      <c r="M95" s="80"/>
      <c r="N95" s="80"/>
      <c r="O95" s="80"/>
      <c r="P95" s="80"/>
      <c r="Q95" s="80"/>
      <c r="R95" s="80"/>
      <c r="S95" s="80"/>
      <c r="T95" s="81"/>
      <c r="U95" s="81"/>
      <c r="V95" s="81"/>
      <c r="W95" s="81"/>
    </row>
    <row r="96" spans="1:23">
      <c r="A96" s="4" t="s">
        <v>16</v>
      </c>
      <c r="B96" s="3" t="s">
        <v>512</v>
      </c>
      <c r="C96" s="3" t="s">
        <v>511</v>
      </c>
      <c r="D96" s="3" t="str">
        <f>VLOOKUP(C96,'[20]Analyse Livraisons'!$E:$S,14,FALSE)</f>
        <v>FR25.529.501</v>
      </c>
      <c r="E96" s="101" t="s">
        <v>0</v>
      </c>
      <c r="F96" s="2" t="s">
        <v>851</v>
      </c>
      <c r="G96" s="2">
        <v>0</v>
      </c>
      <c r="H96" s="2">
        <v>40</v>
      </c>
      <c r="I96" s="2">
        <v>0</v>
      </c>
      <c r="J96" s="80"/>
      <c r="K96" s="80"/>
      <c r="L96" s="80"/>
      <c r="M96" s="80"/>
      <c r="N96" s="80"/>
      <c r="O96" s="80"/>
      <c r="P96" s="80"/>
      <c r="Q96" s="80"/>
      <c r="R96" s="80"/>
      <c r="S96" s="80"/>
      <c r="T96" s="81"/>
      <c r="U96" s="81"/>
      <c r="V96" s="81"/>
      <c r="W96" s="81"/>
    </row>
    <row r="97" spans="1:23">
      <c r="A97" s="4" t="s">
        <v>16</v>
      </c>
      <c r="B97" s="3" t="s">
        <v>510</v>
      </c>
      <c r="C97" s="3" t="s">
        <v>509</v>
      </c>
      <c r="D97" s="3" t="str">
        <f>VLOOKUP(C97,'[20]Analyse Livraisons'!$E:$S,14,FALSE)</f>
        <v>FR25.529.501</v>
      </c>
      <c r="E97" s="101" t="s">
        <v>0</v>
      </c>
      <c r="F97" s="2" t="s">
        <v>852</v>
      </c>
      <c r="G97" s="2">
        <v>0</v>
      </c>
      <c r="H97" s="2">
        <v>15</v>
      </c>
      <c r="I97" s="2">
        <v>0</v>
      </c>
      <c r="J97" s="80"/>
      <c r="K97" s="80"/>
      <c r="L97" s="80"/>
      <c r="M97" s="80"/>
      <c r="N97" s="80"/>
      <c r="O97" s="80"/>
      <c r="P97" s="80"/>
      <c r="Q97" s="80"/>
      <c r="R97" s="80"/>
      <c r="S97" s="80"/>
      <c r="T97" s="81"/>
      <c r="U97" s="81"/>
      <c r="V97" s="81"/>
      <c r="W97" s="81"/>
    </row>
    <row r="98" spans="1:23">
      <c r="A98" s="4" t="s">
        <v>16</v>
      </c>
      <c r="B98" s="3" t="s">
        <v>508</v>
      </c>
      <c r="C98" s="3" t="s">
        <v>507</v>
      </c>
      <c r="D98" s="3" t="str">
        <f>VLOOKUP(C98,'[20]Analyse Livraisons'!$E:$S,14,FALSE)</f>
        <v>FR25.529.401</v>
      </c>
      <c r="E98" s="101" t="s">
        <v>0</v>
      </c>
      <c r="F98" s="2" t="s">
        <v>829</v>
      </c>
      <c r="G98" s="2">
        <v>0</v>
      </c>
      <c r="H98" s="2">
        <v>15</v>
      </c>
      <c r="I98" s="2">
        <v>0</v>
      </c>
      <c r="J98" s="80"/>
      <c r="K98" s="80"/>
      <c r="L98" s="80"/>
      <c r="M98" s="80"/>
      <c r="N98" s="80"/>
      <c r="O98" s="80"/>
      <c r="P98" s="80"/>
      <c r="Q98" s="80"/>
      <c r="R98" s="80"/>
      <c r="S98" s="80"/>
      <c r="T98" s="81"/>
      <c r="U98" s="81"/>
      <c r="V98" s="81"/>
      <c r="W98" s="81"/>
    </row>
    <row r="99" spans="1:23">
      <c r="A99" s="4" t="s">
        <v>16</v>
      </c>
      <c r="B99" s="3" t="s">
        <v>506</v>
      </c>
      <c r="C99" s="3" t="s">
        <v>505</v>
      </c>
      <c r="D99" s="3" t="str">
        <f>VLOOKUP(C99,'[20]Analyse Livraisons'!$E:$S,14,FALSE)</f>
        <v>FR25.539.401</v>
      </c>
      <c r="E99" s="101" t="s">
        <v>0</v>
      </c>
      <c r="F99" s="2">
        <v>0</v>
      </c>
      <c r="G99" s="2">
        <v>0</v>
      </c>
      <c r="H99" s="2">
        <v>0</v>
      </c>
      <c r="I99" s="2">
        <v>0</v>
      </c>
      <c r="J99" s="80"/>
      <c r="K99" s="80"/>
      <c r="L99" s="80"/>
      <c r="M99" s="80"/>
      <c r="N99" s="80"/>
      <c r="O99" s="80"/>
      <c r="P99" s="80"/>
      <c r="Q99" s="80"/>
      <c r="R99" s="80"/>
      <c r="S99" s="80"/>
      <c r="T99" s="81"/>
      <c r="U99" s="81"/>
      <c r="V99" s="81"/>
      <c r="W99" s="81"/>
    </row>
    <row r="100" spans="1:23">
      <c r="A100" s="4" t="s">
        <v>16</v>
      </c>
      <c r="B100" s="3" t="s">
        <v>504</v>
      </c>
      <c r="C100" s="3" t="s">
        <v>503</v>
      </c>
      <c r="D100" s="3" t="str">
        <f>VLOOKUP(C100,'[20]Analyse Livraisons'!$E:$S,14,FALSE)</f>
        <v>FR25.539.501</v>
      </c>
      <c r="E100" s="101" t="s">
        <v>0</v>
      </c>
      <c r="F100" s="2" t="s">
        <v>853</v>
      </c>
      <c r="G100" s="2">
        <v>6</v>
      </c>
      <c r="H100" s="2">
        <v>1</v>
      </c>
      <c r="I100" s="2">
        <v>14</v>
      </c>
      <c r="J100" s="80"/>
      <c r="K100" s="80"/>
      <c r="L100" s="80"/>
      <c r="M100" s="80"/>
      <c r="N100" s="80"/>
      <c r="O100" s="80"/>
      <c r="P100" s="80"/>
      <c r="Q100" s="80"/>
      <c r="R100" s="80"/>
      <c r="S100" s="80"/>
      <c r="T100" s="81"/>
      <c r="U100" s="81"/>
      <c r="V100" s="81"/>
      <c r="W100" s="81"/>
    </row>
    <row r="101" spans="1:23">
      <c r="A101" s="4" t="s">
        <v>16</v>
      </c>
      <c r="B101" s="3" t="s">
        <v>502</v>
      </c>
      <c r="C101" s="3" t="s">
        <v>501</v>
      </c>
      <c r="D101" s="3" t="str">
        <f>VLOOKUP(C101,'[20]Analyse Livraisons'!$E:$S,14,FALSE)</f>
        <v>FR25.539.501</v>
      </c>
      <c r="E101" s="101" t="s">
        <v>0</v>
      </c>
      <c r="F101" s="2" t="s">
        <v>853</v>
      </c>
      <c r="G101" s="2">
        <v>0</v>
      </c>
      <c r="H101" s="2">
        <v>0</v>
      </c>
      <c r="I101" s="2">
        <v>0</v>
      </c>
      <c r="J101" s="80"/>
      <c r="K101" s="80"/>
      <c r="L101" s="80"/>
      <c r="M101" s="80"/>
      <c r="N101" s="80"/>
      <c r="O101" s="80"/>
      <c r="P101" s="80"/>
      <c r="Q101" s="80"/>
      <c r="R101" s="80"/>
      <c r="S101" s="80"/>
      <c r="T101" s="81"/>
      <c r="U101" s="81"/>
      <c r="V101" s="81"/>
      <c r="W101" s="81"/>
    </row>
    <row r="102" spans="1:23">
      <c r="A102" s="4" t="s">
        <v>16</v>
      </c>
      <c r="B102" s="3" t="s">
        <v>500</v>
      </c>
      <c r="C102" s="3" t="s">
        <v>499</v>
      </c>
      <c r="D102" s="3" t="str">
        <f>VLOOKUP(C102,'[20]Analyse Livraisons'!$E:$S,14,FALSE)</f>
        <v>FR25.539.401</v>
      </c>
      <c r="E102" s="101" t="s">
        <v>0</v>
      </c>
      <c r="F102" s="2" t="s">
        <v>853</v>
      </c>
      <c r="G102" s="2">
        <v>0</v>
      </c>
      <c r="H102" s="2">
        <v>0</v>
      </c>
      <c r="I102" s="2">
        <v>0</v>
      </c>
      <c r="J102" s="80"/>
      <c r="K102" s="80"/>
      <c r="L102" s="80"/>
      <c r="M102" s="80"/>
      <c r="N102" s="80"/>
      <c r="O102" s="80"/>
      <c r="P102" s="80"/>
      <c r="Q102" s="80"/>
      <c r="R102" s="80"/>
      <c r="S102" s="80"/>
      <c r="T102" s="81"/>
      <c r="U102" s="81"/>
      <c r="V102" s="81"/>
      <c r="W102" s="81"/>
    </row>
    <row r="103" spans="1:23">
      <c r="A103" s="4" t="s">
        <v>16</v>
      </c>
      <c r="B103" s="3" t="s">
        <v>498</v>
      </c>
      <c r="C103" s="3" t="s">
        <v>497</v>
      </c>
      <c r="D103" s="3" t="str">
        <f>VLOOKUP(C103,'[20]Analyse Livraisons'!$E:$S,14,FALSE)</f>
        <v>FR25.579.401</v>
      </c>
      <c r="E103" s="101" t="s">
        <v>0</v>
      </c>
      <c r="F103" s="2" t="s">
        <v>854</v>
      </c>
      <c r="G103" s="2">
        <v>21</v>
      </c>
      <c r="H103" s="2">
        <v>16</v>
      </c>
      <c r="I103" s="2">
        <v>14</v>
      </c>
      <c r="J103" s="80"/>
      <c r="K103" s="80"/>
      <c r="L103" s="80"/>
      <c r="M103" s="80"/>
      <c r="N103" s="80"/>
      <c r="O103" s="80"/>
      <c r="P103" s="80"/>
      <c r="Q103" s="80"/>
      <c r="R103" s="80"/>
      <c r="S103" s="80"/>
      <c r="T103" s="81"/>
      <c r="U103" s="81"/>
      <c r="V103" s="81"/>
      <c r="W103" s="81"/>
    </row>
    <row r="104" spans="1:23">
      <c r="A104" s="4" t="s">
        <v>16</v>
      </c>
      <c r="B104" s="3" t="s">
        <v>496</v>
      </c>
      <c r="C104" s="3" t="s">
        <v>495</v>
      </c>
      <c r="D104" s="3" t="str">
        <f>VLOOKUP(C104,'[20]Analyse Livraisons'!$E:$S,14,FALSE)</f>
        <v>FR25.579.501</v>
      </c>
      <c r="E104" s="101" t="s">
        <v>0</v>
      </c>
      <c r="F104" s="2">
        <v>0</v>
      </c>
      <c r="G104" s="2">
        <v>21</v>
      </c>
      <c r="H104" s="2">
        <v>16</v>
      </c>
      <c r="I104" s="2">
        <v>14</v>
      </c>
      <c r="J104" s="80"/>
      <c r="K104" s="80"/>
      <c r="L104" s="80"/>
      <c r="M104" s="80"/>
      <c r="N104" s="80"/>
      <c r="O104" s="80"/>
      <c r="P104" s="80"/>
      <c r="Q104" s="80"/>
      <c r="R104" s="80"/>
      <c r="S104" s="80"/>
      <c r="T104" s="81"/>
      <c r="U104" s="81"/>
      <c r="V104" s="81"/>
      <c r="W104" s="81"/>
    </row>
    <row r="105" spans="1:23">
      <c r="A105" s="4" t="s">
        <v>16</v>
      </c>
      <c r="B105" s="3" t="s">
        <v>494</v>
      </c>
      <c r="C105" s="1" t="s">
        <v>493</v>
      </c>
      <c r="D105" s="1" t="s">
        <v>493</v>
      </c>
      <c r="E105" s="101" t="s">
        <v>0</v>
      </c>
      <c r="F105" s="2" t="s">
        <v>855</v>
      </c>
      <c r="G105" s="2">
        <v>0</v>
      </c>
      <c r="H105" s="2">
        <v>0</v>
      </c>
      <c r="I105" s="2">
        <v>0</v>
      </c>
      <c r="J105" s="80"/>
      <c r="K105" s="80"/>
      <c r="L105" s="80"/>
      <c r="M105" s="80"/>
      <c r="N105" s="80"/>
      <c r="O105" s="80"/>
      <c r="P105" s="80"/>
      <c r="Q105" s="80"/>
      <c r="R105" s="80"/>
      <c r="S105" s="80"/>
      <c r="T105" s="81"/>
      <c r="U105" s="81"/>
      <c r="V105" s="81"/>
      <c r="W105" s="81"/>
    </row>
    <row r="106" spans="1:23">
      <c r="A106" s="4" t="s">
        <v>16</v>
      </c>
      <c r="B106" s="3" t="s">
        <v>492</v>
      </c>
      <c r="C106" s="1" t="s">
        <v>491</v>
      </c>
      <c r="D106" s="1" t="s">
        <v>491</v>
      </c>
      <c r="E106" s="101" t="s">
        <v>0</v>
      </c>
      <c r="F106" s="2">
        <v>0</v>
      </c>
      <c r="G106" s="2">
        <v>0</v>
      </c>
      <c r="H106" s="2">
        <v>0</v>
      </c>
      <c r="I106" s="2">
        <v>0</v>
      </c>
      <c r="J106" s="80"/>
      <c r="K106" s="80"/>
      <c r="L106" s="80"/>
      <c r="M106" s="80"/>
      <c r="N106" s="80"/>
      <c r="O106" s="80"/>
      <c r="P106" s="80"/>
      <c r="Q106" s="80"/>
      <c r="R106" s="80"/>
      <c r="S106" s="80"/>
      <c r="T106" s="81"/>
      <c r="U106" s="81"/>
      <c r="V106" s="81"/>
      <c r="W106" s="81"/>
    </row>
    <row r="107" spans="1:23">
      <c r="A107" s="4" t="s">
        <v>16</v>
      </c>
      <c r="B107" s="3" t="s">
        <v>490</v>
      </c>
      <c r="C107" s="1" t="s">
        <v>489</v>
      </c>
      <c r="D107" s="1" t="s">
        <v>489</v>
      </c>
      <c r="E107" s="101" t="s">
        <v>0</v>
      </c>
      <c r="F107" s="2">
        <v>0</v>
      </c>
      <c r="G107" s="2">
        <v>0</v>
      </c>
      <c r="H107" s="2">
        <v>0</v>
      </c>
      <c r="I107" s="2">
        <v>0</v>
      </c>
      <c r="J107" s="80"/>
      <c r="K107" s="80"/>
      <c r="L107" s="80"/>
      <c r="M107" s="80"/>
      <c r="N107" s="80"/>
      <c r="O107" s="80"/>
      <c r="P107" s="80"/>
      <c r="Q107" s="80"/>
      <c r="R107" s="80"/>
      <c r="S107" s="80"/>
      <c r="T107" s="81"/>
      <c r="U107" s="81"/>
      <c r="V107" s="81"/>
      <c r="W107" s="81"/>
    </row>
    <row r="108" spans="1:23">
      <c r="A108" s="4" t="s">
        <v>16</v>
      </c>
      <c r="B108" s="3" t="s">
        <v>488</v>
      </c>
      <c r="C108" s="1" t="s">
        <v>487</v>
      </c>
      <c r="D108" s="1" t="s">
        <v>487</v>
      </c>
      <c r="E108" s="101" t="s">
        <v>0</v>
      </c>
      <c r="F108" s="2" t="s">
        <v>856</v>
      </c>
      <c r="G108" s="2">
        <v>180</v>
      </c>
      <c r="H108" s="2">
        <v>129</v>
      </c>
      <c r="I108" s="2">
        <v>171</v>
      </c>
      <c r="J108" s="80"/>
      <c r="K108" s="80"/>
      <c r="L108" s="80"/>
      <c r="M108" s="80"/>
      <c r="N108" s="80"/>
      <c r="O108" s="80"/>
      <c r="P108" s="80"/>
      <c r="Q108" s="80"/>
      <c r="R108" s="80"/>
      <c r="S108" s="80"/>
      <c r="T108" s="81"/>
      <c r="U108" s="81"/>
      <c r="V108" s="81"/>
      <c r="W108" s="81"/>
    </row>
    <row r="109" spans="1:23">
      <c r="A109" s="4" t="s">
        <v>16</v>
      </c>
      <c r="B109" s="3" t="s">
        <v>486</v>
      </c>
      <c r="C109" s="1" t="s">
        <v>485</v>
      </c>
      <c r="D109" s="1" t="s">
        <v>485</v>
      </c>
      <c r="E109" s="101" t="s">
        <v>0</v>
      </c>
      <c r="F109" s="2">
        <v>0</v>
      </c>
      <c r="G109" s="2">
        <v>66</v>
      </c>
      <c r="H109" s="2">
        <v>0</v>
      </c>
      <c r="I109" s="2">
        <v>0</v>
      </c>
      <c r="J109" s="80"/>
      <c r="K109" s="80"/>
      <c r="L109" s="80"/>
      <c r="M109" s="80"/>
      <c r="N109" s="80"/>
      <c r="O109" s="80"/>
      <c r="P109" s="80"/>
      <c r="Q109" s="80"/>
      <c r="R109" s="80"/>
      <c r="S109" s="80"/>
      <c r="T109" s="81"/>
      <c r="U109" s="81"/>
      <c r="V109" s="81"/>
      <c r="W109" s="81"/>
    </row>
    <row r="110" spans="1:23">
      <c r="A110" s="4" t="s">
        <v>16</v>
      </c>
      <c r="B110" s="3" t="s">
        <v>484</v>
      </c>
      <c r="C110" s="1" t="s">
        <v>483</v>
      </c>
      <c r="D110" s="1" t="s">
        <v>483</v>
      </c>
      <c r="E110" s="101" t="s">
        <v>0</v>
      </c>
      <c r="F110" s="2">
        <v>0</v>
      </c>
      <c r="G110" s="2">
        <v>0</v>
      </c>
      <c r="H110" s="2">
        <v>0</v>
      </c>
      <c r="I110" s="2">
        <v>0</v>
      </c>
      <c r="J110" s="80"/>
      <c r="K110" s="80"/>
      <c r="L110" s="80"/>
      <c r="M110" s="80"/>
      <c r="N110" s="80"/>
      <c r="O110" s="80"/>
      <c r="P110" s="80"/>
      <c r="Q110" s="80"/>
      <c r="R110" s="80"/>
      <c r="S110" s="80"/>
      <c r="T110" s="81"/>
      <c r="U110" s="81"/>
      <c r="V110" s="81"/>
      <c r="W110" s="81"/>
    </row>
    <row r="111" spans="1:23">
      <c r="A111" s="4" t="s">
        <v>16</v>
      </c>
      <c r="B111" s="3" t="s">
        <v>482</v>
      </c>
      <c r="C111" s="1" t="s">
        <v>481</v>
      </c>
      <c r="D111" s="1" t="s">
        <v>481</v>
      </c>
      <c r="E111" s="101" t="s">
        <v>0</v>
      </c>
      <c r="F111" s="2">
        <v>0</v>
      </c>
      <c r="G111" s="2">
        <v>0</v>
      </c>
      <c r="H111" s="2">
        <v>0</v>
      </c>
      <c r="I111" s="2">
        <v>0</v>
      </c>
      <c r="J111" s="80"/>
      <c r="K111" s="80"/>
      <c r="L111" s="80"/>
      <c r="M111" s="80"/>
      <c r="N111" s="80"/>
      <c r="O111" s="80"/>
      <c r="P111" s="80"/>
      <c r="Q111" s="80"/>
      <c r="R111" s="80"/>
      <c r="S111" s="80"/>
      <c r="T111" s="81"/>
      <c r="U111" s="81"/>
      <c r="V111" s="81"/>
      <c r="W111" s="81"/>
    </row>
    <row r="112" spans="1:23">
      <c r="A112" s="4" t="s">
        <v>16</v>
      </c>
      <c r="B112" s="3" t="s">
        <v>480</v>
      </c>
      <c r="C112" s="1" t="s">
        <v>479</v>
      </c>
      <c r="D112" s="1" t="s">
        <v>479</v>
      </c>
      <c r="E112" s="101" t="s">
        <v>0</v>
      </c>
      <c r="F112" s="2" t="s">
        <v>829</v>
      </c>
      <c r="G112" s="2">
        <v>120</v>
      </c>
      <c r="H112" s="2">
        <v>66</v>
      </c>
      <c r="I112" s="2">
        <v>114</v>
      </c>
      <c r="J112" s="80"/>
      <c r="K112" s="80"/>
      <c r="L112" s="80"/>
      <c r="M112" s="80"/>
      <c r="N112" s="80"/>
      <c r="O112" s="80"/>
      <c r="P112" s="80"/>
      <c r="Q112" s="80"/>
      <c r="R112" s="80"/>
      <c r="S112" s="80"/>
      <c r="T112" s="81"/>
      <c r="U112" s="81"/>
      <c r="V112" s="81"/>
      <c r="W112" s="81"/>
    </row>
    <row r="113" spans="1:23">
      <c r="A113" s="4" t="s">
        <v>16</v>
      </c>
      <c r="B113" s="3" t="s">
        <v>478</v>
      </c>
      <c r="C113" s="1" t="s">
        <v>477</v>
      </c>
      <c r="D113" s="1" t="s">
        <v>477</v>
      </c>
      <c r="E113" s="101" t="s">
        <v>0</v>
      </c>
      <c r="F113" s="2" t="s">
        <v>857</v>
      </c>
      <c r="G113" s="2">
        <v>0</v>
      </c>
      <c r="H113" s="2">
        <v>0</v>
      </c>
      <c r="I113" s="2">
        <v>0</v>
      </c>
      <c r="J113" s="80"/>
      <c r="K113" s="80"/>
      <c r="L113" s="80"/>
      <c r="M113" s="80"/>
      <c r="N113" s="80"/>
      <c r="O113" s="80"/>
      <c r="P113" s="80"/>
      <c r="Q113" s="80"/>
      <c r="R113" s="80"/>
      <c r="S113" s="80"/>
      <c r="T113" s="81"/>
      <c r="U113" s="81"/>
      <c r="V113" s="81"/>
      <c r="W113" s="81"/>
    </row>
    <row r="114" spans="1:23">
      <c r="A114" s="4" t="s">
        <v>16</v>
      </c>
      <c r="B114" s="3" t="s">
        <v>476</v>
      </c>
      <c r="C114" s="1" t="s">
        <v>475</v>
      </c>
      <c r="D114" s="1" t="s">
        <v>475</v>
      </c>
      <c r="E114" s="101" t="s">
        <v>0</v>
      </c>
      <c r="F114" s="2" t="s">
        <v>858</v>
      </c>
      <c r="G114" s="2">
        <v>0</v>
      </c>
      <c r="H114" s="2">
        <v>60</v>
      </c>
      <c r="I114" s="2">
        <v>0</v>
      </c>
      <c r="J114" s="80"/>
      <c r="K114" s="80"/>
      <c r="L114" s="80"/>
      <c r="M114" s="80"/>
      <c r="N114" s="80"/>
      <c r="O114" s="80"/>
      <c r="P114" s="80"/>
      <c r="Q114" s="80"/>
      <c r="R114" s="80"/>
      <c r="S114" s="80"/>
      <c r="T114" s="81"/>
      <c r="U114" s="81"/>
      <c r="V114" s="81"/>
      <c r="W114" s="81"/>
    </row>
    <row r="115" spans="1:23">
      <c r="A115" s="4" t="s">
        <v>16</v>
      </c>
      <c r="B115" s="3" t="s">
        <v>474</v>
      </c>
      <c r="C115" s="1" t="s">
        <v>473</v>
      </c>
      <c r="D115" s="1" t="s">
        <v>473</v>
      </c>
      <c r="E115" s="101" t="s">
        <v>0</v>
      </c>
      <c r="F115" s="2" t="s">
        <v>857</v>
      </c>
      <c r="G115" s="2">
        <v>0</v>
      </c>
      <c r="H115" s="2">
        <v>0</v>
      </c>
      <c r="I115" s="2">
        <v>0</v>
      </c>
      <c r="J115" s="80"/>
      <c r="K115" s="80"/>
      <c r="L115" s="80"/>
      <c r="M115" s="80"/>
      <c r="N115" s="80"/>
      <c r="O115" s="80"/>
      <c r="P115" s="80"/>
      <c r="Q115" s="80"/>
      <c r="R115" s="80"/>
      <c r="S115" s="80"/>
      <c r="T115" s="81"/>
      <c r="U115" s="81"/>
      <c r="V115" s="81"/>
      <c r="W115" s="81"/>
    </row>
    <row r="116" spans="1:23">
      <c r="A116" s="4" t="s">
        <v>16</v>
      </c>
      <c r="B116" s="3" t="s">
        <v>472</v>
      </c>
      <c r="C116" s="3" t="s">
        <v>471</v>
      </c>
      <c r="D116" s="3" t="str">
        <f>VLOOKUP(C116,'[20]Analyse Livraisons'!$E:$S,14,FALSE)</f>
        <v>FR25.608.043</v>
      </c>
      <c r="E116" s="101" t="s">
        <v>0</v>
      </c>
      <c r="F116" s="2">
        <v>0</v>
      </c>
      <c r="G116" s="2">
        <v>0</v>
      </c>
      <c r="H116" s="2">
        <v>0</v>
      </c>
      <c r="I116" s="2">
        <v>0</v>
      </c>
      <c r="J116" s="80"/>
      <c r="K116" s="80"/>
      <c r="L116" s="80"/>
      <c r="M116" s="80"/>
      <c r="N116" s="80"/>
      <c r="O116" s="80"/>
      <c r="P116" s="80"/>
      <c r="Q116" s="80"/>
      <c r="R116" s="80"/>
      <c r="S116" s="80"/>
      <c r="T116" s="81"/>
      <c r="U116" s="81"/>
      <c r="V116" s="81"/>
      <c r="W116" s="81"/>
    </row>
    <row r="117" spans="1:23">
      <c r="A117" s="4" t="s">
        <v>16</v>
      </c>
      <c r="B117" s="3" t="s">
        <v>470</v>
      </c>
      <c r="C117" s="1" t="s">
        <v>469</v>
      </c>
      <c r="D117" s="1" t="s">
        <v>469</v>
      </c>
      <c r="E117" s="101" t="s">
        <v>0</v>
      </c>
      <c r="F117" s="2" t="s">
        <v>859</v>
      </c>
      <c r="G117" s="2">
        <v>60</v>
      </c>
      <c r="H117" s="2">
        <v>120</v>
      </c>
      <c r="I117" s="2">
        <v>0</v>
      </c>
      <c r="J117" s="80"/>
      <c r="K117" s="80"/>
      <c r="L117" s="80"/>
      <c r="M117" s="80"/>
      <c r="N117" s="80"/>
      <c r="O117" s="80"/>
      <c r="P117" s="80"/>
      <c r="Q117" s="80"/>
      <c r="R117" s="80"/>
      <c r="S117" s="80"/>
      <c r="T117" s="81"/>
      <c r="U117" s="81"/>
      <c r="V117" s="81"/>
      <c r="W117" s="81"/>
    </row>
    <row r="118" spans="1:23">
      <c r="A118" s="4" t="s">
        <v>16</v>
      </c>
      <c r="B118" s="3" t="s">
        <v>468</v>
      </c>
      <c r="C118" s="1" t="s">
        <v>467</v>
      </c>
      <c r="D118" s="1" t="s">
        <v>467</v>
      </c>
      <c r="E118" s="101" t="s">
        <v>0</v>
      </c>
      <c r="F118" s="2" t="s">
        <v>829</v>
      </c>
      <c r="G118" s="2">
        <v>62</v>
      </c>
      <c r="H118" s="2">
        <v>64</v>
      </c>
      <c r="I118" s="2">
        <v>38</v>
      </c>
      <c r="J118" s="80"/>
      <c r="K118" s="80"/>
      <c r="L118" s="80"/>
      <c r="M118" s="80"/>
      <c r="N118" s="80"/>
      <c r="O118" s="80"/>
      <c r="P118" s="80"/>
      <c r="Q118" s="80"/>
      <c r="R118" s="80"/>
      <c r="S118" s="80"/>
      <c r="T118" s="80"/>
      <c r="U118" s="80"/>
      <c r="V118" s="80"/>
      <c r="W118" s="80"/>
    </row>
    <row r="119" spans="1:23">
      <c r="A119" s="4" t="s">
        <v>16</v>
      </c>
      <c r="B119" s="3" t="s">
        <v>466</v>
      </c>
      <c r="C119" s="1" t="s">
        <v>465</v>
      </c>
      <c r="D119" s="1" t="s">
        <v>465</v>
      </c>
      <c r="E119" s="101" t="s">
        <v>0</v>
      </c>
      <c r="F119" s="2" t="s">
        <v>829</v>
      </c>
      <c r="G119" s="2">
        <v>76</v>
      </c>
      <c r="H119" s="2">
        <v>67</v>
      </c>
      <c r="I119" s="2">
        <v>57</v>
      </c>
      <c r="J119" s="80"/>
      <c r="K119" s="80"/>
      <c r="L119" s="80"/>
      <c r="M119" s="80"/>
      <c r="N119" s="80"/>
      <c r="O119" s="80"/>
      <c r="P119" s="80"/>
      <c r="Q119" s="80"/>
      <c r="R119" s="80"/>
      <c r="S119" s="80"/>
      <c r="T119" s="80"/>
      <c r="U119" s="80"/>
      <c r="V119" s="80"/>
      <c r="W119" s="80"/>
    </row>
    <row r="120" spans="1:23">
      <c r="A120" s="4" t="s">
        <v>16</v>
      </c>
      <c r="B120" s="3" t="s">
        <v>464</v>
      </c>
      <c r="C120" s="1" t="s">
        <v>463</v>
      </c>
      <c r="D120" s="1" t="s">
        <v>463</v>
      </c>
      <c r="E120" s="101" t="s">
        <v>0</v>
      </c>
      <c r="F120" s="2" t="s">
        <v>860</v>
      </c>
      <c r="G120" s="2">
        <v>0</v>
      </c>
      <c r="H120" s="2">
        <v>24</v>
      </c>
      <c r="I120" s="2">
        <v>0</v>
      </c>
      <c r="J120" s="80"/>
      <c r="K120" s="80"/>
      <c r="L120" s="80"/>
      <c r="M120" s="80"/>
      <c r="N120" s="80"/>
      <c r="O120" s="80"/>
      <c r="P120" s="80"/>
      <c r="Q120" s="80"/>
      <c r="R120" s="80"/>
      <c r="S120" s="80"/>
      <c r="T120" s="80"/>
      <c r="U120" s="80"/>
      <c r="V120" s="80"/>
      <c r="W120" s="80"/>
    </row>
    <row r="121" spans="1:23">
      <c r="A121" s="4" t="s">
        <v>16</v>
      </c>
      <c r="B121" s="3" t="s">
        <v>462</v>
      </c>
      <c r="C121" s="1" t="s">
        <v>461</v>
      </c>
      <c r="D121" s="1" t="s">
        <v>461</v>
      </c>
      <c r="E121" s="101" t="s">
        <v>0</v>
      </c>
      <c r="F121" s="2" t="s">
        <v>861</v>
      </c>
      <c r="G121" s="2">
        <v>0</v>
      </c>
      <c r="H121" s="2">
        <v>24</v>
      </c>
      <c r="I121" s="2">
        <v>0</v>
      </c>
      <c r="J121" s="80"/>
      <c r="K121" s="80"/>
      <c r="L121" s="80"/>
      <c r="M121" s="80"/>
      <c r="N121" s="80"/>
      <c r="O121" s="80"/>
      <c r="P121" s="80"/>
      <c r="Q121" s="80"/>
      <c r="R121" s="80"/>
      <c r="S121" s="80"/>
      <c r="T121" s="80"/>
      <c r="U121" s="80"/>
      <c r="V121" s="80"/>
      <c r="W121" s="80"/>
    </row>
    <row r="122" spans="1:23">
      <c r="A122" s="4" t="s">
        <v>22</v>
      </c>
      <c r="B122" s="3" t="s">
        <v>460</v>
      </c>
      <c r="C122" s="3" t="s">
        <v>459</v>
      </c>
      <c r="D122" s="3" t="str">
        <f>VLOOKUP(C122,'[20]Analyse Livraisons'!$E:$S,14,FALSE)</f>
        <v>FR25.629.401</v>
      </c>
      <c r="E122" s="101" t="s">
        <v>0</v>
      </c>
      <c r="F122" s="2" t="s">
        <v>852</v>
      </c>
      <c r="G122" s="2">
        <v>0</v>
      </c>
      <c r="H122" s="2">
        <v>2</v>
      </c>
      <c r="I122" s="2">
        <v>28</v>
      </c>
      <c r="J122" s="80"/>
      <c r="K122" s="80"/>
      <c r="L122" s="80"/>
      <c r="M122" s="80"/>
      <c r="N122" s="80"/>
      <c r="O122" s="80"/>
      <c r="P122" s="80"/>
      <c r="Q122" s="80"/>
      <c r="R122" s="80"/>
      <c r="S122" s="80"/>
      <c r="T122" s="81"/>
      <c r="U122" s="81"/>
      <c r="V122" s="81"/>
      <c r="W122" s="81"/>
    </row>
    <row r="123" spans="1:23">
      <c r="A123" s="4" t="s">
        <v>22</v>
      </c>
      <c r="B123" s="3" t="s">
        <v>458</v>
      </c>
      <c r="C123" s="3" t="s">
        <v>457</v>
      </c>
      <c r="D123" s="3" t="str">
        <f>VLOOKUP(C123,'[20]Analyse Livraisons'!$E:$S,14,FALSE)</f>
        <v>FR25.629.461</v>
      </c>
      <c r="E123" s="101" t="s">
        <v>0</v>
      </c>
      <c r="F123" s="2">
        <v>0</v>
      </c>
      <c r="G123" s="2">
        <v>6</v>
      </c>
      <c r="H123" s="2">
        <v>0</v>
      </c>
      <c r="I123" s="2">
        <v>0</v>
      </c>
      <c r="J123" s="80"/>
      <c r="K123" s="80"/>
      <c r="L123" s="80"/>
      <c r="M123" s="81"/>
      <c r="N123" s="81"/>
      <c r="O123" s="81"/>
      <c r="P123" s="81"/>
      <c r="Q123" s="81"/>
      <c r="R123" s="81"/>
      <c r="S123" s="81"/>
      <c r="T123" s="81"/>
      <c r="U123" s="81"/>
      <c r="V123" s="81"/>
      <c r="W123" s="81"/>
    </row>
    <row r="124" spans="1:23">
      <c r="A124" s="4" t="s">
        <v>22</v>
      </c>
      <c r="B124" s="3" t="s">
        <v>456</v>
      </c>
      <c r="C124" s="3" t="s">
        <v>455</v>
      </c>
      <c r="D124" s="3" t="str">
        <f>VLOOKUP(C124,'[20]Analyse Livraisons'!$E:$S,14,FALSE)</f>
        <v>FR25.629.501</v>
      </c>
      <c r="E124" s="101" t="s">
        <v>0</v>
      </c>
      <c r="F124" s="2" t="s">
        <v>852</v>
      </c>
      <c r="G124" s="2">
        <v>11</v>
      </c>
      <c r="H124" s="2">
        <v>3</v>
      </c>
      <c r="I124" s="2">
        <v>28</v>
      </c>
      <c r="J124" s="80"/>
      <c r="K124" s="80"/>
      <c r="L124" s="80"/>
      <c r="M124" s="81"/>
      <c r="N124" s="81"/>
      <c r="O124" s="81"/>
      <c r="P124" s="81"/>
      <c r="Q124" s="81"/>
      <c r="R124" s="81"/>
      <c r="S124" s="81"/>
      <c r="T124" s="81"/>
      <c r="U124" s="81"/>
      <c r="V124" s="81"/>
      <c r="W124" s="81"/>
    </row>
    <row r="125" spans="1:23">
      <c r="A125" s="4" t="s">
        <v>22</v>
      </c>
      <c r="B125" s="3" t="s">
        <v>454</v>
      </c>
      <c r="C125" s="3" t="s">
        <v>453</v>
      </c>
      <c r="D125" s="3" t="str">
        <f>VLOOKUP(C125,'[20]Analyse Livraisons'!$E:$S,14,FALSE)</f>
        <v>FR25.629.561</v>
      </c>
      <c r="E125" s="101" t="s">
        <v>0</v>
      </c>
      <c r="F125" s="2">
        <v>0</v>
      </c>
      <c r="G125" s="2">
        <v>0</v>
      </c>
      <c r="H125" s="2">
        <v>1</v>
      </c>
      <c r="I125" s="2">
        <v>15</v>
      </c>
      <c r="J125" s="80"/>
      <c r="K125" s="80"/>
      <c r="L125" s="80"/>
      <c r="M125" s="81"/>
      <c r="N125" s="81"/>
      <c r="O125" s="81"/>
      <c r="P125" s="81"/>
      <c r="Q125" s="81"/>
      <c r="R125" s="81"/>
      <c r="S125" s="81"/>
      <c r="T125" s="81"/>
      <c r="U125" s="81"/>
      <c r="V125" s="81"/>
      <c r="W125" s="81"/>
    </row>
    <row r="126" spans="1:23">
      <c r="A126" s="4" t="s">
        <v>22</v>
      </c>
      <c r="B126" s="3" t="s">
        <v>452</v>
      </c>
      <c r="C126" s="3" t="s">
        <v>451</v>
      </c>
      <c r="D126" s="3" t="str">
        <f>VLOOKUP(C126,'[20]Analyse Livraisons'!$E:$S,14,FALSE)</f>
        <v>FR25.629.502</v>
      </c>
      <c r="E126" s="101" t="s">
        <v>0</v>
      </c>
      <c r="F126" s="2">
        <v>0</v>
      </c>
      <c r="G126" s="2">
        <v>0</v>
      </c>
      <c r="H126" s="2">
        <v>0</v>
      </c>
      <c r="I126" s="2">
        <v>0</v>
      </c>
      <c r="J126" s="80"/>
      <c r="K126" s="80"/>
      <c r="L126" s="80"/>
      <c r="M126" s="82"/>
      <c r="N126" s="82"/>
      <c r="O126" s="82"/>
      <c r="P126" s="82"/>
      <c r="Q126" s="82"/>
      <c r="R126" s="82"/>
      <c r="S126" s="82"/>
      <c r="T126" s="82"/>
      <c r="U126" s="82"/>
      <c r="V126" s="82"/>
      <c r="W126" s="82"/>
    </row>
    <row r="127" spans="1:23">
      <c r="A127" s="4" t="s">
        <v>22</v>
      </c>
      <c r="B127" s="3" t="s">
        <v>450</v>
      </c>
      <c r="C127" s="3" t="s">
        <v>449</v>
      </c>
      <c r="D127" s="3" t="str">
        <f>VLOOKUP(C127,'[20]Analyse Livraisons'!$E:$S,14,FALSE)</f>
        <v>FR25.629.402</v>
      </c>
      <c r="E127" s="101" t="s">
        <v>0</v>
      </c>
      <c r="F127" s="2">
        <v>0</v>
      </c>
      <c r="G127" s="2">
        <v>0</v>
      </c>
      <c r="H127" s="2">
        <v>0</v>
      </c>
      <c r="I127" s="2">
        <v>0</v>
      </c>
      <c r="J127" s="80"/>
      <c r="K127" s="80"/>
      <c r="L127" s="80"/>
      <c r="M127" s="82"/>
      <c r="N127" s="82"/>
      <c r="O127" s="82"/>
      <c r="P127" s="82"/>
      <c r="Q127" s="82"/>
      <c r="R127" s="82"/>
      <c r="S127" s="82"/>
      <c r="T127" s="82"/>
      <c r="U127" s="82"/>
      <c r="V127" s="82"/>
      <c r="W127" s="82"/>
    </row>
    <row r="128" spans="1:23">
      <c r="A128" s="4" t="s">
        <v>16</v>
      </c>
      <c r="B128" s="3" t="s">
        <v>448</v>
      </c>
      <c r="C128" s="3" t="s">
        <v>447</v>
      </c>
      <c r="D128" s="3" t="s">
        <v>447</v>
      </c>
      <c r="E128" s="101" t="s">
        <v>0</v>
      </c>
      <c r="F128" s="2">
        <v>0</v>
      </c>
      <c r="G128" s="2">
        <v>0</v>
      </c>
      <c r="H128" s="2">
        <v>0</v>
      </c>
      <c r="I128" s="2">
        <v>0</v>
      </c>
      <c r="J128" s="80"/>
      <c r="K128" s="80"/>
      <c r="L128" s="80"/>
      <c r="M128" s="80"/>
      <c r="N128" s="80"/>
      <c r="O128" s="80"/>
      <c r="P128" s="80"/>
      <c r="Q128" s="80"/>
      <c r="R128" s="80"/>
      <c r="S128" s="80"/>
      <c r="T128" s="81"/>
      <c r="U128" s="81"/>
      <c r="V128" s="81"/>
      <c r="W128" s="81"/>
    </row>
    <row r="129" spans="1:23">
      <c r="A129" s="4" t="s">
        <v>3</v>
      </c>
      <c r="B129" s="3" t="s">
        <v>446</v>
      </c>
      <c r="C129" s="1" t="s">
        <v>445</v>
      </c>
      <c r="D129" s="1" t="s">
        <v>445</v>
      </c>
      <c r="E129" s="101" t="s">
        <v>0</v>
      </c>
      <c r="F129" s="2" t="s">
        <v>826</v>
      </c>
      <c r="G129" s="2">
        <v>260</v>
      </c>
      <c r="H129" s="2">
        <v>240</v>
      </c>
      <c r="I129" s="2">
        <v>256</v>
      </c>
      <c r="J129" s="80"/>
      <c r="K129" s="80"/>
      <c r="L129" s="80"/>
      <c r="M129" s="80"/>
      <c r="N129" s="80"/>
      <c r="O129" s="80"/>
      <c r="P129" s="80"/>
      <c r="Q129" s="80"/>
      <c r="R129" s="80"/>
      <c r="S129" s="80"/>
      <c r="T129" s="81"/>
      <c r="U129" s="81"/>
      <c r="V129" s="81"/>
      <c r="W129" s="81"/>
    </row>
    <row r="130" spans="1:23">
      <c r="A130" s="4" t="s">
        <v>3</v>
      </c>
      <c r="B130" s="3" t="s">
        <v>444</v>
      </c>
      <c r="C130" s="1" t="s">
        <v>443</v>
      </c>
      <c r="D130" s="1" t="s">
        <v>443</v>
      </c>
      <c r="E130" s="101" t="s">
        <v>0</v>
      </c>
      <c r="F130" s="2">
        <v>0</v>
      </c>
      <c r="G130" s="2">
        <v>19</v>
      </c>
      <c r="H130" s="2">
        <v>5</v>
      </c>
      <c r="I130" s="2">
        <v>51</v>
      </c>
      <c r="J130" s="80"/>
      <c r="K130" s="80"/>
      <c r="L130" s="80"/>
      <c r="M130" s="80"/>
      <c r="N130" s="80"/>
      <c r="O130" s="80"/>
      <c r="P130" s="80"/>
      <c r="Q130" s="80"/>
      <c r="R130" s="80"/>
      <c r="S130" s="80"/>
      <c r="T130" s="81"/>
      <c r="U130" s="81"/>
      <c r="V130" s="81"/>
      <c r="W130" s="81"/>
    </row>
    <row r="131" spans="1:23">
      <c r="A131" s="4" t="s">
        <v>3</v>
      </c>
      <c r="B131" s="3" t="s">
        <v>442</v>
      </c>
      <c r="C131" s="1" t="s">
        <v>441</v>
      </c>
      <c r="D131" s="1" t="s">
        <v>441</v>
      </c>
      <c r="E131" s="101" t="s">
        <v>0</v>
      </c>
      <c r="F131" s="2">
        <v>0</v>
      </c>
      <c r="G131" s="2">
        <v>0</v>
      </c>
      <c r="H131" s="2">
        <v>40</v>
      </c>
      <c r="I131" s="2">
        <v>0</v>
      </c>
      <c r="J131" s="80"/>
      <c r="K131" s="80"/>
      <c r="L131" s="80"/>
      <c r="M131" s="80"/>
      <c r="N131" s="80"/>
      <c r="O131" s="80"/>
      <c r="P131" s="80"/>
      <c r="Q131" s="80"/>
      <c r="R131" s="80"/>
      <c r="S131" s="80"/>
      <c r="T131" s="81"/>
      <c r="U131" s="81"/>
      <c r="V131" s="81"/>
      <c r="W131" s="81"/>
    </row>
    <row r="132" spans="1:23">
      <c r="A132" s="4" t="s">
        <v>3</v>
      </c>
      <c r="B132" s="3" t="s">
        <v>440</v>
      </c>
      <c r="C132" s="1" t="s">
        <v>439</v>
      </c>
      <c r="D132" s="1" t="s">
        <v>439</v>
      </c>
      <c r="E132" s="101" t="s">
        <v>0</v>
      </c>
      <c r="F132" s="2" t="s">
        <v>862</v>
      </c>
      <c r="G132" s="2">
        <v>344</v>
      </c>
      <c r="H132" s="2">
        <v>404</v>
      </c>
      <c r="I132" s="2">
        <v>256</v>
      </c>
      <c r="J132" s="80"/>
      <c r="K132" s="80"/>
      <c r="L132" s="80"/>
      <c r="M132" s="80"/>
      <c r="N132" s="80"/>
      <c r="O132" s="80"/>
      <c r="P132" s="80"/>
      <c r="Q132" s="80"/>
      <c r="R132" s="80"/>
      <c r="S132" s="80"/>
      <c r="T132" s="81"/>
      <c r="U132" s="81"/>
      <c r="V132" s="81"/>
      <c r="W132" s="81"/>
    </row>
    <row r="133" spans="1:23">
      <c r="A133" s="4" t="s">
        <v>3</v>
      </c>
      <c r="B133" s="3" t="s">
        <v>438</v>
      </c>
      <c r="C133" s="1" t="s">
        <v>437</v>
      </c>
      <c r="D133" s="1" t="s">
        <v>437</v>
      </c>
      <c r="E133" s="101" t="s">
        <v>0</v>
      </c>
      <c r="F133" s="2" t="s">
        <v>825</v>
      </c>
      <c r="G133" s="2">
        <v>0</v>
      </c>
      <c r="H133" s="2">
        <v>54</v>
      </c>
      <c r="I133" s="2">
        <v>0</v>
      </c>
      <c r="J133" s="80"/>
      <c r="K133" s="80"/>
      <c r="L133" s="80"/>
      <c r="M133" s="80"/>
      <c r="N133" s="80"/>
      <c r="O133" s="80"/>
      <c r="P133" s="80"/>
      <c r="Q133" s="80"/>
      <c r="R133" s="80"/>
      <c r="S133" s="80"/>
      <c r="T133" s="81"/>
      <c r="U133" s="81"/>
      <c r="V133" s="81"/>
      <c r="W133" s="81"/>
    </row>
    <row r="134" spans="1:23">
      <c r="A134" s="4" t="s">
        <v>3</v>
      </c>
      <c r="B134" s="3" t="s">
        <v>436</v>
      </c>
      <c r="C134" s="1" t="s">
        <v>435</v>
      </c>
      <c r="D134" s="1" t="s">
        <v>435</v>
      </c>
      <c r="E134" s="101" t="s">
        <v>0</v>
      </c>
      <c r="F134" s="2">
        <v>0</v>
      </c>
      <c r="G134" s="2">
        <v>0</v>
      </c>
      <c r="H134" s="2">
        <v>0</v>
      </c>
      <c r="I134" s="2">
        <v>0</v>
      </c>
      <c r="J134" s="80"/>
      <c r="K134" s="80"/>
      <c r="L134" s="80"/>
      <c r="M134" s="80"/>
      <c r="N134" s="80"/>
      <c r="O134" s="80"/>
      <c r="P134" s="80"/>
      <c r="Q134" s="80"/>
      <c r="R134" s="80"/>
      <c r="S134" s="80"/>
      <c r="T134" s="81"/>
      <c r="U134" s="81"/>
      <c r="V134" s="81"/>
      <c r="W134" s="81"/>
    </row>
    <row r="135" spans="1:23">
      <c r="A135" s="4" t="s">
        <v>3</v>
      </c>
      <c r="B135" s="3" t="s">
        <v>434</v>
      </c>
      <c r="C135" s="1" t="s">
        <v>433</v>
      </c>
      <c r="D135" s="1" t="s">
        <v>433</v>
      </c>
      <c r="E135" s="101" t="s">
        <v>0</v>
      </c>
      <c r="F135" s="2">
        <v>0</v>
      </c>
      <c r="G135" s="2">
        <v>0</v>
      </c>
      <c r="H135" s="2">
        <v>0</v>
      </c>
      <c r="I135" s="2">
        <v>0</v>
      </c>
      <c r="J135" s="80"/>
      <c r="K135" s="80"/>
      <c r="L135" s="80"/>
      <c r="M135" s="80"/>
      <c r="N135" s="80"/>
      <c r="O135" s="80"/>
      <c r="P135" s="80"/>
      <c r="Q135" s="80"/>
      <c r="R135" s="80"/>
      <c r="S135" s="80"/>
      <c r="T135" s="81"/>
      <c r="U135" s="81"/>
      <c r="V135" s="81"/>
      <c r="W135" s="81"/>
    </row>
    <row r="136" spans="1:23">
      <c r="A136" s="4" t="s">
        <v>3</v>
      </c>
      <c r="B136" s="3" t="s">
        <v>432</v>
      </c>
      <c r="C136" s="1" t="s">
        <v>431</v>
      </c>
      <c r="D136" s="1" t="s">
        <v>431</v>
      </c>
      <c r="E136" s="101" t="s">
        <v>0</v>
      </c>
      <c r="F136" s="2" t="s">
        <v>852</v>
      </c>
      <c r="G136" s="2">
        <v>0</v>
      </c>
      <c r="H136" s="2">
        <v>0</v>
      </c>
      <c r="I136" s="2">
        <v>0</v>
      </c>
      <c r="J136" s="80"/>
      <c r="K136" s="80"/>
      <c r="L136" s="80"/>
      <c r="M136" s="80"/>
      <c r="N136" s="80"/>
      <c r="O136" s="80"/>
      <c r="P136" s="80"/>
      <c r="Q136" s="80"/>
      <c r="R136" s="80"/>
      <c r="S136" s="80"/>
      <c r="T136" s="81"/>
      <c r="U136" s="81"/>
      <c r="V136" s="81"/>
      <c r="W136" s="81"/>
    </row>
    <row r="137" spans="1:23">
      <c r="A137" s="4" t="s">
        <v>3</v>
      </c>
      <c r="B137" s="3" t="s">
        <v>430</v>
      </c>
      <c r="C137" s="1" t="s">
        <v>429</v>
      </c>
      <c r="D137" s="1" t="s">
        <v>429</v>
      </c>
      <c r="E137" s="101" t="s">
        <v>0</v>
      </c>
      <c r="F137" s="2" t="s">
        <v>829</v>
      </c>
      <c r="G137" s="2">
        <v>0</v>
      </c>
      <c r="H137" s="2">
        <v>30</v>
      </c>
      <c r="I137" s="2">
        <v>0</v>
      </c>
      <c r="J137" s="80"/>
      <c r="K137" s="80"/>
      <c r="L137" s="80"/>
      <c r="M137" s="80"/>
      <c r="N137" s="80"/>
      <c r="O137" s="80"/>
      <c r="P137" s="80"/>
      <c r="Q137" s="80"/>
      <c r="R137" s="80"/>
      <c r="S137" s="80"/>
      <c r="T137" s="81"/>
      <c r="U137" s="81"/>
      <c r="V137" s="81"/>
      <c r="W137" s="81"/>
    </row>
    <row r="138" spans="1:23">
      <c r="A138" s="4" t="s">
        <v>3</v>
      </c>
      <c r="B138" s="3" t="s">
        <v>428</v>
      </c>
      <c r="C138" s="1" t="s">
        <v>427</v>
      </c>
      <c r="D138" s="1" t="s">
        <v>427</v>
      </c>
      <c r="E138" s="101" t="s">
        <v>0</v>
      </c>
      <c r="F138" s="2">
        <v>0</v>
      </c>
      <c r="G138" s="2">
        <v>0</v>
      </c>
      <c r="H138" s="2">
        <v>0</v>
      </c>
      <c r="I138" s="2">
        <v>0</v>
      </c>
      <c r="J138" s="80"/>
      <c r="K138" s="80"/>
      <c r="L138" s="80"/>
      <c r="M138" s="80"/>
      <c r="N138" s="80"/>
      <c r="O138" s="80"/>
      <c r="P138" s="80"/>
      <c r="Q138" s="80"/>
      <c r="R138" s="80"/>
      <c r="S138" s="80"/>
      <c r="T138" s="81"/>
      <c r="U138" s="81"/>
      <c r="V138" s="81"/>
      <c r="W138" s="81"/>
    </row>
    <row r="139" spans="1:23">
      <c r="A139" s="4" t="s">
        <v>3</v>
      </c>
      <c r="B139" s="3" t="s">
        <v>426</v>
      </c>
      <c r="C139" s="1" t="s">
        <v>425</v>
      </c>
      <c r="D139" s="1" t="s">
        <v>425</v>
      </c>
      <c r="E139" s="101" t="s">
        <v>0</v>
      </c>
      <c r="F139" s="2">
        <v>0</v>
      </c>
      <c r="G139" s="2">
        <v>0</v>
      </c>
      <c r="H139" s="2">
        <v>0</v>
      </c>
      <c r="I139" s="2">
        <v>0</v>
      </c>
      <c r="J139" s="80"/>
      <c r="K139" s="80"/>
      <c r="L139" s="80"/>
      <c r="M139" s="80"/>
      <c r="N139" s="80"/>
      <c r="O139" s="80"/>
      <c r="P139" s="80"/>
      <c r="Q139" s="80"/>
      <c r="R139" s="80"/>
      <c r="S139" s="80"/>
      <c r="T139" s="81"/>
      <c r="U139" s="81"/>
      <c r="V139" s="81"/>
      <c r="W139" s="81"/>
    </row>
    <row r="140" spans="1:23">
      <c r="A140" s="4" t="s">
        <v>3</v>
      </c>
      <c r="B140" s="3" t="s">
        <v>424</v>
      </c>
      <c r="C140" s="1" t="s">
        <v>423</v>
      </c>
      <c r="D140" s="1" t="s">
        <v>423</v>
      </c>
      <c r="E140" s="101" t="s">
        <v>0</v>
      </c>
      <c r="F140" s="2">
        <v>0</v>
      </c>
      <c r="G140" s="2">
        <v>0</v>
      </c>
      <c r="H140" s="2">
        <v>0</v>
      </c>
      <c r="I140" s="2">
        <v>0</v>
      </c>
      <c r="J140" s="80"/>
      <c r="K140" s="80"/>
      <c r="L140" s="80"/>
      <c r="M140" s="80"/>
      <c r="N140" s="80"/>
      <c r="O140" s="80"/>
      <c r="P140" s="80"/>
      <c r="Q140" s="80"/>
      <c r="R140" s="80"/>
      <c r="S140" s="80"/>
      <c r="T140" s="81"/>
      <c r="U140" s="81"/>
      <c r="V140" s="81"/>
      <c r="W140" s="81"/>
    </row>
    <row r="141" spans="1:23">
      <c r="A141" s="4" t="s">
        <v>3</v>
      </c>
      <c r="B141" s="3" t="s">
        <v>422</v>
      </c>
      <c r="C141" s="1" t="s">
        <v>421</v>
      </c>
      <c r="D141" s="1" t="s">
        <v>421</v>
      </c>
      <c r="E141" s="101" t="s">
        <v>0</v>
      </c>
      <c r="F141" s="2" t="s">
        <v>863</v>
      </c>
      <c r="G141" s="2">
        <v>6</v>
      </c>
      <c r="H141" s="2">
        <v>33</v>
      </c>
      <c r="I141" s="2">
        <v>15</v>
      </c>
      <c r="J141" s="80"/>
      <c r="K141" s="80"/>
      <c r="L141" s="80"/>
      <c r="M141" s="80"/>
      <c r="N141" s="80"/>
      <c r="O141" s="80"/>
      <c r="P141" s="80"/>
      <c r="Q141" s="80"/>
      <c r="R141" s="80"/>
      <c r="S141" s="80"/>
      <c r="T141" s="81"/>
      <c r="U141" s="81"/>
      <c r="V141" s="81"/>
      <c r="W141" s="81"/>
    </row>
    <row r="142" spans="1:23">
      <c r="A142" s="4" t="s">
        <v>16</v>
      </c>
      <c r="B142" s="3" t="s">
        <v>420</v>
      </c>
      <c r="C142" s="1" t="s">
        <v>419</v>
      </c>
      <c r="D142" s="1" t="s">
        <v>419</v>
      </c>
      <c r="E142" s="101" t="s">
        <v>0</v>
      </c>
      <c r="F142" s="2" t="s">
        <v>864</v>
      </c>
      <c r="G142" s="2">
        <v>0</v>
      </c>
      <c r="H142" s="2">
        <v>0</v>
      </c>
      <c r="I142" s="2">
        <v>0</v>
      </c>
      <c r="J142" s="80"/>
      <c r="K142" s="80"/>
      <c r="L142" s="80"/>
      <c r="M142" s="80"/>
      <c r="N142" s="80"/>
      <c r="O142" s="80"/>
      <c r="P142" s="80"/>
      <c r="Q142" s="80"/>
      <c r="R142" s="80"/>
      <c r="S142" s="80"/>
      <c r="T142" s="81"/>
      <c r="U142" s="81"/>
      <c r="V142" s="81"/>
      <c r="W142" s="81"/>
    </row>
    <row r="143" spans="1:23">
      <c r="A143" s="4" t="s">
        <v>16</v>
      </c>
      <c r="B143" s="3" t="s">
        <v>418</v>
      </c>
      <c r="C143" s="1" t="s">
        <v>417</v>
      </c>
      <c r="D143" s="1" t="s">
        <v>417</v>
      </c>
      <c r="E143" s="101" t="s">
        <v>0</v>
      </c>
      <c r="F143" s="2" t="s">
        <v>865</v>
      </c>
      <c r="G143" s="2">
        <v>0</v>
      </c>
      <c r="H143" s="2">
        <v>0</v>
      </c>
      <c r="I143" s="2">
        <v>0</v>
      </c>
      <c r="J143" s="80"/>
      <c r="K143" s="80"/>
      <c r="L143" s="80"/>
      <c r="M143" s="80"/>
      <c r="N143" s="80"/>
      <c r="O143" s="80"/>
      <c r="P143" s="80"/>
      <c r="Q143" s="80"/>
      <c r="R143" s="80"/>
      <c r="S143" s="80"/>
      <c r="T143" s="81"/>
      <c r="U143" s="81"/>
      <c r="V143" s="81"/>
      <c r="W143" s="81"/>
    </row>
    <row r="144" spans="1:23">
      <c r="A144" s="4" t="s">
        <v>3</v>
      </c>
      <c r="B144" s="3" t="s">
        <v>416</v>
      </c>
      <c r="C144" s="1" t="s">
        <v>415</v>
      </c>
      <c r="D144" s="1" t="s">
        <v>415</v>
      </c>
      <c r="E144" s="101" t="s">
        <v>0</v>
      </c>
      <c r="F144" s="2" t="s">
        <v>860</v>
      </c>
      <c r="G144" s="2">
        <v>0</v>
      </c>
      <c r="H144" s="2">
        <v>0</v>
      </c>
      <c r="I144" s="2">
        <v>24</v>
      </c>
      <c r="J144" s="80"/>
      <c r="K144" s="80"/>
      <c r="L144" s="80"/>
      <c r="M144" s="80"/>
      <c r="N144" s="80"/>
      <c r="O144" s="80"/>
      <c r="P144" s="80"/>
      <c r="Q144" s="80"/>
      <c r="R144" s="80"/>
      <c r="S144" s="80"/>
      <c r="T144" s="81"/>
      <c r="U144" s="81"/>
      <c r="V144" s="81"/>
      <c r="W144" s="81"/>
    </row>
    <row r="145" spans="1:23">
      <c r="A145" s="4" t="s">
        <v>3</v>
      </c>
      <c r="B145" s="3" t="s">
        <v>414</v>
      </c>
      <c r="C145" s="1" t="s">
        <v>413</v>
      </c>
      <c r="D145" s="1" t="s">
        <v>413</v>
      </c>
      <c r="E145" s="101" t="s">
        <v>0</v>
      </c>
      <c r="F145" s="2">
        <v>0</v>
      </c>
      <c r="G145" s="2">
        <v>0</v>
      </c>
      <c r="H145" s="2">
        <v>0</v>
      </c>
      <c r="I145" s="2">
        <v>0</v>
      </c>
      <c r="J145" s="80"/>
      <c r="K145" s="80"/>
      <c r="L145" s="80"/>
      <c r="M145" s="80"/>
      <c r="N145" s="80"/>
      <c r="O145" s="80"/>
      <c r="P145" s="80"/>
      <c r="Q145" s="80"/>
      <c r="R145" s="80"/>
      <c r="S145" s="80"/>
      <c r="T145" s="81"/>
      <c r="U145" s="81"/>
      <c r="V145" s="81"/>
      <c r="W145" s="81"/>
    </row>
    <row r="146" spans="1:23">
      <c r="A146" s="4" t="s">
        <v>3</v>
      </c>
      <c r="B146" s="3" t="s">
        <v>412</v>
      </c>
      <c r="C146" s="1" t="s">
        <v>411</v>
      </c>
      <c r="D146" s="1" t="s">
        <v>411</v>
      </c>
      <c r="E146" s="101" t="s">
        <v>0</v>
      </c>
      <c r="F146" s="2">
        <v>0</v>
      </c>
      <c r="G146" s="2">
        <v>24</v>
      </c>
      <c r="H146" s="2">
        <v>0</v>
      </c>
      <c r="I146" s="2">
        <v>24</v>
      </c>
      <c r="J146" s="80"/>
      <c r="K146" s="80"/>
      <c r="L146" s="80"/>
      <c r="M146" s="80"/>
      <c r="N146" s="80"/>
      <c r="O146" s="80"/>
      <c r="P146" s="80"/>
      <c r="Q146" s="80"/>
      <c r="R146" s="80"/>
      <c r="S146" s="80"/>
      <c r="T146" s="81"/>
      <c r="U146" s="81"/>
      <c r="V146" s="81"/>
      <c r="W146" s="81"/>
    </row>
    <row r="147" spans="1:23">
      <c r="A147" s="4" t="s">
        <v>3</v>
      </c>
      <c r="B147" s="3" t="s">
        <v>410</v>
      </c>
      <c r="C147" s="1" t="s">
        <v>409</v>
      </c>
      <c r="D147" s="1" t="s">
        <v>409</v>
      </c>
      <c r="E147" s="101" t="s">
        <v>0</v>
      </c>
      <c r="F147" s="2" t="s">
        <v>860</v>
      </c>
      <c r="G147" s="2">
        <v>0</v>
      </c>
      <c r="H147" s="2">
        <v>0</v>
      </c>
      <c r="I147" s="2">
        <v>24</v>
      </c>
      <c r="J147" s="80"/>
      <c r="K147" s="80"/>
      <c r="L147" s="80"/>
      <c r="M147" s="80"/>
      <c r="N147" s="80"/>
      <c r="O147" s="80"/>
      <c r="P147" s="80"/>
      <c r="Q147" s="80"/>
      <c r="R147" s="80"/>
      <c r="S147" s="80"/>
      <c r="T147" s="81"/>
      <c r="U147" s="81"/>
      <c r="V147" s="81"/>
      <c r="W147" s="81"/>
    </row>
    <row r="148" spans="1:23">
      <c r="A148" s="4" t="s">
        <v>3</v>
      </c>
      <c r="B148" s="3" t="s">
        <v>408</v>
      </c>
      <c r="C148" s="1" t="s">
        <v>407</v>
      </c>
      <c r="D148" s="1" t="s">
        <v>407</v>
      </c>
      <c r="E148" s="101" t="s">
        <v>0</v>
      </c>
      <c r="F148" s="2">
        <v>0</v>
      </c>
      <c r="G148" s="2">
        <v>0</v>
      </c>
      <c r="H148" s="2">
        <v>0</v>
      </c>
      <c r="I148" s="2">
        <v>0</v>
      </c>
      <c r="J148" s="80"/>
      <c r="K148" s="80"/>
      <c r="L148" s="80"/>
      <c r="M148" s="80"/>
      <c r="N148" s="80"/>
      <c r="O148" s="80"/>
      <c r="P148" s="80"/>
      <c r="Q148" s="80"/>
      <c r="R148" s="80"/>
      <c r="S148" s="80"/>
      <c r="T148" s="81"/>
      <c r="U148" s="81"/>
      <c r="V148" s="81"/>
      <c r="W148" s="81"/>
    </row>
    <row r="149" spans="1:23">
      <c r="A149" s="4" t="s">
        <v>3</v>
      </c>
      <c r="B149" s="3" t="s">
        <v>406</v>
      </c>
      <c r="C149" s="1" t="s">
        <v>405</v>
      </c>
      <c r="D149" s="1" t="s">
        <v>405</v>
      </c>
      <c r="E149" s="101" t="s">
        <v>0</v>
      </c>
      <c r="F149" s="2">
        <v>0</v>
      </c>
      <c r="G149" s="2">
        <v>0</v>
      </c>
      <c r="H149" s="2">
        <v>0</v>
      </c>
      <c r="I149" s="2">
        <v>0</v>
      </c>
      <c r="J149" s="80"/>
      <c r="K149" s="80"/>
      <c r="L149" s="80"/>
      <c r="M149" s="80"/>
      <c r="N149" s="80"/>
      <c r="O149" s="80"/>
      <c r="P149" s="80"/>
      <c r="Q149" s="80"/>
      <c r="R149" s="80"/>
      <c r="S149" s="80"/>
      <c r="T149" s="81"/>
      <c r="U149" s="81"/>
      <c r="V149" s="81"/>
      <c r="W149" s="81"/>
    </row>
    <row r="150" spans="1:23">
      <c r="A150" s="4" t="s">
        <v>3</v>
      </c>
      <c r="B150" s="3" t="s">
        <v>404</v>
      </c>
      <c r="C150" s="1" t="s">
        <v>403</v>
      </c>
      <c r="D150" s="1" t="s">
        <v>403</v>
      </c>
      <c r="E150" s="101" t="s">
        <v>0</v>
      </c>
      <c r="F150" s="2">
        <v>0</v>
      </c>
      <c r="G150" s="2">
        <v>0</v>
      </c>
      <c r="H150" s="2">
        <v>0</v>
      </c>
      <c r="I150" s="2">
        <v>0</v>
      </c>
      <c r="J150" s="80"/>
      <c r="K150" s="80"/>
      <c r="L150" s="80"/>
      <c r="M150" s="80"/>
      <c r="N150" s="80"/>
      <c r="O150" s="80"/>
      <c r="P150" s="80"/>
      <c r="Q150" s="80"/>
      <c r="R150" s="80"/>
      <c r="S150" s="80"/>
      <c r="T150" s="81"/>
      <c r="U150" s="81"/>
      <c r="V150" s="81"/>
      <c r="W150" s="81"/>
    </row>
    <row r="151" spans="1:23" ht="12.75" customHeight="1">
      <c r="A151" s="4" t="s">
        <v>3</v>
      </c>
      <c r="B151" s="3" t="s">
        <v>402</v>
      </c>
      <c r="C151" s="1" t="s">
        <v>401</v>
      </c>
      <c r="D151" s="1" t="s">
        <v>401</v>
      </c>
      <c r="E151" s="101" t="s">
        <v>0</v>
      </c>
      <c r="F151" s="2">
        <v>0</v>
      </c>
      <c r="G151" s="2">
        <v>0</v>
      </c>
      <c r="H151" s="2">
        <v>0</v>
      </c>
      <c r="I151" s="2">
        <v>0</v>
      </c>
      <c r="J151" s="80"/>
      <c r="K151" s="80"/>
      <c r="L151" s="80"/>
      <c r="M151" s="80"/>
      <c r="N151" s="80"/>
      <c r="O151" s="80"/>
      <c r="P151" s="80"/>
      <c r="Q151" s="80"/>
      <c r="R151" s="80"/>
      <c r="S151" s="80"/>
      <c r="T151" s="81"/>
      <c r="U151" s="81"/>
      <c r="V151" s="81"/>
      <c r="W151" s="81"/>
    </row>
    <row r="152" spans="1:23">
      <c r="A152" s="4" t="s">
        <v>16</v>
      </c>
      <c r="B152" s="3" t="s">
        <v>400</v>
      </c>
      <c r="C152" s="3" t="s">
        <v>399</v>
      </c>
      <c r="D152" s="3" t="s">
        <v>399</v>
      </c>
      <c r="E152" s="101" t="s">
        <v>0</v>
      </c>
      <c r="F152" s="2">
        <v>0</v>
      </c>
      <c r="G152" s="2">
        <v>0</v>
      </c>
      <c r="H152" s="2">
        <v>0</v>
      </c>
      <c r="I152" s="2">
        <v>48</v>
      </c>
      <c r="J152" s="80"/>
      <c r="K152" s="80"/>
      <c r="L152" s="80"/>
      <c r="M152" s="80"/>
      <c r="N152" s="80"/>
      <c r="O152" s="80"/>
      <c r="P152" s="80"/>
      <c r="Q152" s="80"/>
      <c r="R152" s="80"/>
      <c r="S152" s="80"/>
      <c r="T152" s="81"/>
      <c r="U152" s="81"/>
      <c r="V152" s="81"/>
      <c r="W152" s="81"/>
    </row>
    <row r="153" spans="1:23">
      <c r="A153" s="4" t="s">
        <v>16</v>
      </c>
      <c r="B153" s="3" t="s">
        <v>398</v>
      </c>
      <c r="C153" s="3" t="s">
        <v>397</v>
      </c>
      <c r="D153" s="3" t="s">
        <v>397</v>
      </c>
      <c r="E153" s="101" t="s">
        <v>0</v>
      </c>
      <c r="F153" s="2">
        <v>0</v>
      </c>
      <c r="G153" s="2">
        <v>0</v>
      </c>
      <c r="H153" s="2">
        <v>0</v>
      </c>
      <c r="I153" s="2">
        <v>0</v>
      </c>
      <c r="J153" s="80"/>
      <c r="K153" s="80"/>
      <c r="L153" s="80"/>
      <c r="M153" s="80"/>
      <c r="N153" s="80"/>
      <c r="O153" s="80"/>
      <c r="P153" s="80"/>
      <c r="Q153" s="80"/>
      <c r="R153" s="80"/>
      <c r="S153" s="80"/>
      <c r="T153" s="81"/>
      <c r="U153" s="81"/>
      <c r="V153" s="81"/>
      <c r="W153" s="81"/>
    </row>
    <row r="154" spans="1:23">
      <c r="A154" s="4" t="s">
        <v>3</v>
      </c>
      <c r="B154" s="3" t="s">
        <v>396</v>
      </c>
      <c r="C154" s="1" t="s">
        <v>395</v>
      </c>
      <c r="D154" s="1" t="s">
        <v>395</v>
      </c>
      <c r="E154" s="101" t="s">
        <v>0</v>
      </c>
      <c r="F154" s="2" t="s">
        <v>824</v>
      </c>
      <c r="G154" s="2">
        <v>406</v>
      </c>
      <c r="H154" s="2">
        <v>432</v>
      </c>
      <c r="I154" s="2">
        <v>342</v>
      </c>
      <c r="J154" s="80"/>
      <c r="K154" s="80"/>
      <c r="L154" s="80"/>
      <c r="M154" s="80"/>
      <c r="N154" s="80"/>
      <c r="O154" s="80"/>
      <c r="P154" s="80"/>
      <c r="Q154" s="80"/>
      <c r="R154" s="80"/>
      <c r="S154" s="80"/>
      <c r="T154" s="81"/>
      <c r="U154" s="81"/>
      <c r="V154" s="81"/>
      <c r="W154" s="81"/>
    </row>
    <row r="155" spans="1:23">
      <c r="A155" s="4" t="s">
        <v>3</v>
      </c>
      <c r="B155" s="3" t="s">
        <v>394</v>
      </c>
      <c r="C155" s="1" t="s">
        <v>393</v>
      </c>
      <c r="D155" s="1" t="s">
        <v>393</v>
      </c>
      <c r="E155" s="101" t="s">
        <v>0</v>
      </c>
      <c r="F155" s="2" t="s">
        <v>866</v>
      </c>
      <c r="G155" s="2">
        <v>62</v>
      </c>
      <c r="H155" s="2">
        <v>78</v>
      </c>
      <c r="I155" s="2">
        <v>68</v>
      </c>
      <c r="J155" s="80"/>
      <c r="K155" s="80"/>
      <c r="L155" s="80"/>
      <c r="M155" s="80"/>
      <c r="N155" s="80"/>
      <c r="O155" s="80"/>
      <c r="P155" s="80"/>
      <c r="Q155" s="80"/>
      <c r="R155" s="80"/>
      <c r="S155" s="80"/>
      <c r="T155" s="81"/>
      <c r="U155" s="81"/>
      <c r="V155" s="81"/>
      <c r="W155" s="81"/>
    </row>
    <row r="156" spans="1:23">
      <c r="A156" s="4" t="s">
        <v>3</v>
      </c>
      <c r="B156" s="3" t="s">
        <v>392</v>
      </c>
      <c r="C156" s="1" t="s">
        <v>391</v>
      </c>
      <c r="D156" s="1" t="s">
        <v>391</v>
      </c>
      <c r="E156" s="101" t="s">
        <v>0</v>
      </c>
      <c r="F156" s="2" t="s">
        <v>824</v>
      </c>
      <c r="G156" s="2">
        <v>366</v>
      </c>
      <c r="H156" s="2">
        <v>323</v>
      </c>
      <c r="I156" s="2">
        <v>376</v>
      </c>
      <c r="J156" s="80"/>
      <c r="K156" s="80"/>
      <c r="L156" s="80"/>
      <c r="M156" s="80"/>
      <c r="N156" s="80"/>
      <c r="O156" s="80"/>
      <c r="P156" s="80"/>
      <c r="Q156" s="80"/>
      <c r="R156" s="80"/>
      <c r="S156" s="80"/>
      <c r="T156" s="81"/>
      <c r="U156" s="81"/>
      <c r="V156" s="81"/>
      <c r="W156" s="81"/>
    </row>
    <row r="157" spans="1:23">
      <c r="A157" s="4" t="s">
        <v>3</v>
      </c>
      <c r="B157" s="3" t="s">
        <v>390</v>
      </c>
      <c r="C157" s="1" t="s">
        <v>389</v>
      </c>
      <c r="D157" s="1" t="s">
        <v>389</v>
      </c>
      <c r="E157" s="101" t="s">
        <v>0</v>
      </c>
      <c r="F157" s="2" t="s">
        <v>861</v>
      </c>
      <c r="G157" s="2">
        <v>98</v>
      </c>
      <c r="H157" s="2">
        <v>80</v>
      </c>
      <c r="I157" s="2">
        <v>102</v>
      </c>
      <c r="J157" s="80"/>
      <c r="K157" s="80"/>
      <c r="L157" s="80"/>
      <c r="M157" s="80"/>
      <c r="N157" s="80"/>
      <c r="O157" s="80"/>
      <c r="P157" s="80"/>
      <c r="Q157" s="80"/>
      <c r="R157" s="80"/>
      <c r="S157" s="80"/>
      <c r="T157" s="81"/>
      <c r="U157" s="81"/>
      <c r="V157" s="81"/>
      <c r="W157" s="81"/>
    </row>
    <row r="158" spans="1:23">
      <c r="A158" s="4" t="s">
        <v>3</v>
      </c>
      <c r="B158" s="3" t="s">
        <v>388</v>
      </c>
      <c r="C158" s="1" t="s">
        <v>387</v>
      </c>
      <c r="D158" s="1" t="s">
        <v>387</v>
      </c>
      <c r="E158" s="101" t="s">
        <v>0</v>
      </c>
      <c r="F158" s="2" t="s">
        <v>852</v>
      </c>
      <c r="G158" s="2">
        <v>0</v>
      </c>
      <c r="H158" s="2">
        <v>90</v>
      </c>
      <c r="I158" s="2">
        <v>0</v>
      </c>
      <c r="J158" s="80"/>
      <c r="K158" s="80"/>
      <c r="L158" s="80"/>
      <c r="M158" s="80"/>
      <c r="N158" s="80"/>
      <c r="O158" s="80"/>
      <c r="P158" s="80"/>
      <c r="Q158" s="80"/>
      <c r="R158" s="80"/>
      <c r="S158" s="80"/>
      <c r="T158" s="81"/>
      <c r="U158" s="81"/>
      <c r="V158" s="81"/>
      <c r="W158" s="81"/>
    </row>
    <row r="159" spans="1:23">
      <c r="A159" s="4" t="s">
        <v>3</v>
      </c>
      <c r="B159" s="3" t="s">
        <v>386</v>
      </c>
      <c r="C159" s="1" t="s">
        <v>385</v>
      </c>
      <c r="D159" s="1" t="s">
        <v>385</v>
      </c>
      <c r="E159" s="101" t="s">
        <v>0</v>
      </c>
      <c r="F159" s="2">
        <v>0</v>
      </c>
      <c r="G159" s="2">
        <v>0</v>
      </c>
      <c r="H159" s="2">
        <v>0</v>
      </c>
      <c r="I159" s="2">
        <v>0</v>
      </c>
      <c r="J159" s="80"/>
      <c r="K159" s="80"/>
      <c r="L159" s="80"/>
      <c r="M159" s="80"/>
      <c r="N159" s="80"/>
      <c r="O159" s="80"/>
      <c r="P159" s="80"/>
      <c r="Q159" s="80"/>
      <c r="R159" s="80"/>
      <c r="S159" s="80"/>
      <c r="T159" s="81"/>
      <c r="U159" s="81"/>
      <c r="V159" s="81"/>
      <c r="W159" s="81"/>
    </row>
    <row r="160" spans="1:23">
      <c r="A160" s="4" t="s">
        <v>3</v>
      </c>
      <c r="B160" s="3" t="s">
        <v>384</v>
      </c>
      <c r="C160" s="1" t="s">
        <v>383</v>
      </c>
      <c r="D160" s="1" t="s">
        <v>383</v>
      </c>
      <c r="E160" s="101" t="s">
        <v>0</v>
      </c>
      <c r="F160" s="2" t="s">
        <v>832</v>
      </c>
      <c r="G160" s="2">
        <v>0</v>
      </c>
      <c r="H160" s="2">
        <v>30</v>
      </c>
      <c r="I160" s="2">
        <v>0</v>
      </c>
      <c r="J160" s="80"/>
      <c r="K160" s="80"/>
      <c r="L160" s="80"/>
      <c r="M160" s="80"/>
      <c r="N160" s="80"/>
      <c r="O160" s="80"/>
      <c r="P160" s="80"/>
      <c r="Q160" s="80"/>
      <c r="R160" s="80"/>
      <c r="S160" s="80"/>
      <c r="T160" s="81"/>
      <c r="U160" s="81"/>
      <c r="V160" s="81"/>
      <c r="W160" s="81"/>
    </row>
    <row r="161" spans="1:23">
      <c r="A161" s="4" t="s">
        <v>3</v>
      </c>
      <c r="B161" s="3" t="s">
        <v>382</v>
      </c>
      <c r="C161" s="1" t="s">
        <v>381</v>
      </c>
      <c r="D161" s="1" t="s">
        <v>381</v>
      </c>
      <c r="E161" s="101" t="s">
        <v>0</v>
      </c>
      <c r="F161" s="2">
        <v>0</v>
      </c>
      <c r="G161" s="2">
        <v>0</v>
      </c>
      <c r="H161" s="2">
        <v>0</v>
      </c>
      <c r="I161" s="2">
        <v>0</v>
      </c>
      <c r="J161" s="80"/>
      <c r="K161" s="80"/>
      <c r="L161" s="80"/>
      <c r="M161" s="80"/>
      <c r="N161" s="80"/>
      <c r="O161" s="80"/>
      <c r="P161" s="80"/>
      <c r="Q161" s="80"/>
      <c r="R161" s="80"/>
      <c r="S161" s="80"/>
      <c r="T161" s="81"/>
      <c r="U161" s="81"/>
      <c r="V161" s="81"/>
      <c r="W161" s="81"/>
    </row>
    <row r="162" spans="1:23">
      <c r="A162" s="4" t="s">
        <v>3</v>
      </c>
      <c r="B162" s="3" t="s">
        <v>380</v>
      </c>
      <c r="C162" s="1" t="s">
        <v>379</v>
      </c>
      <c r="D162" s="1" t="s">
        <v>379</v>
      </c>
      <c r="E162" s="101" t="s">
        <v>0</v>
      </c>
      <c r="F162" s="2" t="s">
        <v>834</v>
      </c>
      <c r="G162" s="2">
        <v>120</v>
      </c>
      <c r="H162" s="2">
        <v>128</v>
      </c>
      <c r="I162" s="2">
        <v>142</v>
      </c>
      <c r="J162" s="80"/>
      <c r="K162" s="80"/>
      <c r="L162" s="80"/>
      <c r="M162" s="80"/>
      <c r="N162" s="80"/>
      <c r="O162" s="80"/>
      <c r="P162" s="80"/>
      <c r="Q162" s="80"/>
      <c r="R162" s="80"/>
      <c r="S162" s="80"/>
      <c r="T162" s="81"/>
      <c r="U162" s="81"/>
      <c r="V162" s="81"/>
      <c r="W162" s="81"/>
    </row>
    <row r="163" spans="1:23">
      <c r="A163" s="4" t="s">
        <v>3</v>
      </c>
      <c r="B163" s="3" t="s">
        <v>378</v>
      </c>
      <c r="C163" s="1" t="s">
        <v>377</v>
      </c>
      <c r="D163" s="1" t="s">
        <v>377</v>
      </c>
      <c r="E163" s="101" t="s">
        <v>0</v>
      </c>
      <c r="F163" s="2">
        <v>0</v>
      </c>
      <c r="G163" s="2">
        <v>30</v>
      </c>
      <c r="H163" s="2">
        <v>0</v>
      </c>
      <c r="I163" s="2">
        <v>0</v>
      </c>
      <c r="J163" s="80"/>
      <c r="K163" s="80"/>
      <c r="L163" s="80"/>
      <c r="M163" s="80"/>
      <c r="N163" s="80"/>
      <c r="O163" s="80"/>
      <c r="P163" s="80"/>
      <c r="Q163" s="80"/>
      <c r="R163" s="80"/>
      <c r="S163" s="80"/>
      <c r="T163" s="81"/>
      <c r="U163" s="81"/>
      <c r="V163" s="81"/>
      <c r="W163" s="81"/>
    </row>
    <row r="164" spans="1:23">
      <c r="A164" s="4" t="s">
        <v>3</v>
      </c>
      <c r="B164" s="3" t="s">
        <v>376</v>
      </c>
      <c r="C164" s="1" t="s">
        <v>375</v>
      </c>
      <c r="D164" s="1" t="s">
        <v>375</v>
      </c>
      <c r="E164" s="101" t="s">
        <v>0</v>
      </c>
      <c r="F164" s="2" t="s">
        <v>832</v>
      </c>
      <c r="G164" s="2">
        <v>210</v>
      </c>
      <c r="H164" s="2">
        <v>191</v>
      </c>
      <c r="I164" s="2">
        <v>199</v>
      </c>
      <c r="J164" s="80"/>
      <c r="K164" s="80"/>
      <c r="L164" s="80"/>
      <c r="M164" s="80"/>
      <c r="N164" s="80"/>
      <c r="O164" s="80"/>
      <c r="P164" s="80"/>
      <c r="Q164" s="80"/>
      <c r="R164" s="80"/>
      <c r="S164" s="80"/>
      <c r="T164" s="81"/>
      <c r="U164" s="81"/>
      <c r="V164" s="81"/>
      <c r="W164" s="81"/>
    </row>
    <row r="165" spans="1:23">
      <c r="A165" s="4" t="s">
        <v>3</v>
      </c>
      <c r="B165" s="3" t="s">
        <v>374</v>
      </c>
      <c r="C165" s="1" t="s">
        <v>373</v>
      </c>
      <c r="D165" s="1" t="s">
        <v>373</v>
      </c>
      <c r="E165" s="101" t="s">
        <v>0</v>
      </c>
      <c r="F165" s="2">
        <v>0</v>
      </c>
      <c r="G165" s="2">
        <v>0</v>
      </c>
      <c r="H165" s="2">
        <v>2</v>
      </c>
      <c r="I165" s="2">
        <v>28</v>
      </c>
      <c r="J165" s="80"/>
      <c r="K165" s="80"/>
      <c r="L165" s="80"/>
      <c r="M165" s="80"/>
      <c r="N165" s="80"/>
      <c r="O165" s="80"/>
      <c r="P165" s="80"/>
      <c r="Q165" s="80"/>
      <c r="R165" s="80"/>
      <c r="S165" s="80"/>
      <c r="T165" s="81"/>
      <c r="U165" s="81"/>
      <c r="V165" s="81"/>
      <c r="W165" s="81"/>
    </row>
    <row r="166" spans="1:23">
      <c r="A166" s="4" t="s">
        <v>3</v>
      </c>
      <c r="B166" s="3" t="s">
        <v>372</v>
      </c>
      <c r="C166" s="1" t="s">
        <v>371</v>
      </c>
      <c r="D166" s="1" t="s">
        <v>371</v>
      </c>
      <c r="E166" s="101" t="s">
        <v>0</v>
      </c>
      <c r="F166" s="2" t="s">
        <v>829</v>
      </c>
      <c r="G166" s="2">
        <v>0</v>
      </c>
      <c r="H166" s="2">
        <v>30</v>
      </c>
      <c r="I166" s="2">
        <v>0</v>
      </c>
      <c r="J166" s="80"/>
      <c r="K166" s="80"/>
      <c r="L166" s="80"/>
      <c r="M166" s="80"/>
      <c r="N166" s="80"/>
      <c r="O166" s="80"/>
      <c r="P166" s="80"/>
      <c r="Q166" s="80"/>
      <c r="R166" s="80"/>
      <c r="S166" s="80"/>
      <c r="T166" s="81"/>
      <c r="U166" s="81"/>
      <c r="V166" s="81"/>
      <c r="W166" s="81"/>
    </row>
    <row r="167" spans="1:23">
      <c r="A167" s="4" t="s">
        <v>3</v>
      </c>
      <c r="B167" s="3" t="s">
        <v>370</v>
      </c>
      <c r="C167" s="1" t="s">
        <v>369</v>
      </c>
      <c r="D167" s="1" t="s">
        <v>369</v>
      </c>
      <c r="E167" s="101" t="s">
        <v>0</v>
      </c>
      <c r="F167" s="2" t="s">
        <v>852</v>
      </c>
      <c r="G167" s="2">
        <v>0</v>
      </c>
      <c r="H167" s="2">
        <v>0</v>
      </c>
      <c r="I167" s="2">
        <v>0</v>
      </c>
      <c r="J167" s="80"/>
      <c r="K167" s="80"/>
      <c r="L167" s="80"/>
      <c r="M167" s="80"/>
      <c r="N167" s="80"/>
      <c r="O167" s="80"/>
      <c r="P167" s="80"/>
      <c r="Q167" s="80"/>
      <c r="R167" s="80"/>
      <c r="S167" s="80"/>
      <c r="T167" s="81"/>
      <c r="U167" s="81"/>
      <c r="V167" s="81"/>
      <c r="W167" s="81"/>
    </row>
    <row r="168" spans="1:23">
      <c r="A168" s="4" t="s">
        <v>3</v>
      </c>
      <c r="B168" s="3" t="s">
        <v>368</v>
      </c>
      <c r="C168" s="1" t="s">
        <v>367</v>
      </c>
      <c r="D168" s="1" t="s">
        <v>367</v>
      </c>
      <c r="E168" s="101" t="s">
        <v>0</v>
      </c>
      <c r="F168" s="2" t="s">
        <v>834</v>
      </c>
      <c r="G168" s="2">
        <v>0</v>
      </c>
      <c r="H168" s="2">
        <v>60</v>
      </c>
      <c r="I168" s="2">
        <v>0</v>
      </c>
      <c r="J168" s="80"/>
      <c r="K168" s="80"/>
      <c r="L168" s="80"/>
      <c r="M168" s="80"/>
      <c r="N168" s="80"/>
      <c r="O168" s="80"/>
      <c r="P168" s="80"/>
      <c r="Q168" s="80"/>
      <c r="R168" s="80"/>
      <c r="S168" s="80"/>
      <c r="T168" s="81"/>
      <c r="U168" s="81"/>
      <c r="V168" s="81"/>
      <c r="W168" s="81"/>
    </row>
    <row r="169" spans="1:23">
      <c r="A169" s="4" t="s">
        <v>3</v>
      </c>
      <c r="B169" s="3" t="s">
        <v>366</v>
      </c>
      <c r="C169" s="1" t="s">
        <v>365</v>
      </c>
      <c r="D169" s="1" t="s">
        <v>365</v>
      </c>
      <c r="E169" s="101" t="s">
        <v>0</v>
      </c>
      <c r="F169" s="2" t="s">
        <v>852</v>
      </c>
      <c r="G169" s="2">
        <v>0</v>
      </c>
      <c r="H169" s="2">
        <v>0</v>
      </c>
      <c r="I169" s="2">
        <v>0</v>
      </c>
      <c r="J169" s="80"/>
      <c r="K169" s="80"/>
      <c r="L169" s="80"/>
      <c r="M169" s="80"/>
      <c r="N169" s="80"/>
      <c r="O169" s="80"/>
      <c r="P169" s="80"/>
      <c r="Q169" s="80"/>
      <c r="R169" s="80"/>
      <c r="S169" s="80"/>
      <c r="T169" s="81"/>
      <c r="U169" s="81"/>
      <c r="V169" s="81"/>
      <c r="W169" s="81"/>
    </row>
    <row r="170" spans="1:23">
      <c r="A170" s="4" t="s">
        <v>16</v>
      </c>
      <c r="B170" s="3" t="s">
        <v>364</v>
      </c>
      <c r="C170" s="1" t="s">
        <v>363</v>
      </c>
      <c r="D170" s="1" t="s">
        <v>363</v>
      </c>
      <c r="E170" s="101" t="s">
        <v>0</v>
      </c>
      <c r="F170" s="2" t="s">
        <v>867</v>
      </c>
      <c r="G170" s="2">
        <v>237</v>
      </c>
      <c r="H170" s="2">
        <v>223</v>
      </c>
      <c r="I170" s="2">
        <v>228</v>
      </c>
      <c r="J170" s="80"/>
      <c r="K170" s="80"/>
      <c r="L170" s="80"/>
      <c r="M170" s="80"/>
      <c r="N170" s="80"/>
      <c r="O170" s="80"/>
      <c r="P170" s="80"/>
      <c r="Q170" s="80"/>
      <c r="R170" s="80"/>
      <c r="S170" s="80"/>
      <c r="T170" s="81"/>
      <c r="U170" s="81"/>
      <c r="V170" s="81"/>
      <c r="W170" s="81"/>
    </row>
    <row r="171" spans="1:23">
      <c r="A171" s="4" t="s">
        <v>16</v>
      </c>
      <c r="B171" s="3" t="s">
        <v>362</v>
      </c>
      <c r="C171" s="1" t="s">
        <v>361</v>
      </c>
      <c r="D171" s="1" t="s">
        <v>361</v>
      </c>
      <c r="E171" s="101" t="s">
        <v>0</v>
      </c>
      <c r="F171" s="2" t="s">
        <v>868</v>
      </c>
      <c r="G171" s="2">
        <v>324</v>
      </c>
      <c r="H171" s="2">
        <v>308</v>
      </c>
      <c r="I171" s="2">
        <v>304</v>
      </c>
      <c r="J171" s="80"/>
      <c r="K171" s="80"/>
      <c r="L171" s="80"/>
      <c r="M171" s="80"/>
      <c r="N171" s="80"/>
      <c r="O171" s="80"/>
      <c r="P171" s="80"/>
      <c r="Q171" s="80"/>
      <c r="R171" s="80"/>
      <c r="S171" s="80"/>
      <c r="T171" s="81"/>
      <c r="U171" s="81"/>
      <c r="V171" s="81"/>
      <c r="W171" s="81"/>
    </row>
    <row r="172" spans="1:23">
      <c r="A172" s="4" t="s">
        <v>16</v>
      </c>
      <c r="B172" s="3" t="s">
        <v>360</v>
      </c>
      <c r="C172" s="1" t="s">
        <v>359</v>
      </c>
      <c r="D172" s="1" t="s">
        <v>359</v>
      </c>
      <c r="E172" s="101" t="s">
        <v>0</v>
      </c>
      <c r="F172" s="2" t="s">
        <v>832</v>
      </c>
      <c r="G172" s="2">
        <v>0</v>
      </c>
      <c r="H172" s="2">
        <v>120</v>
      </c>
      <c r="I172" s="2">
        <v>120</v>
      </c>
      <c r="J172" s="80"/>
      <c r="K172" s="80"/>
      <c r="L172" s="80"/>
      <c r="M172" s="80"/>
      <c r="N172" s="80"/>
      <c r="O172" s="80"/>
      <c r="P172" s="80"/>
      <c r="Q172" s="80"/>
      <c r="R172" s="80"/>
      <c r="S172" s="80"/>
      <c r="T172" s="81"/>
      <c r="U172" s="81"/>
      <c r="V172" s="81"/>
      <c r="W172" s="81"/>
    </row>
    <row r="173" spans="1:23">
      <c r="A173" s="4" t="s">
        <v>16</v>
      </c>
      <c r="B173" s="3" t="s">
        <v>358</v>
      </c>
      <c r="C173" s="1" t="s">
        <v>357</v>
      </c>
      <c r="D173" s="1" t="s">
        <v>357</v>
      </c>
      <c r="E173" s="101" t="s">
        <v>0</v>
      </c>
      <c r="F173" s="2" t="s">
        <v>869</v>
      </c>
      <c r="G173" s="2">
        <v>0</v>
      </c>
      <c r="H173" s="2">
        <v>120</v>
      </c>
      <c r="I173" s="2">
        <v>330</v>
      </c>
      <c r="J173" s="80"/>
      <c r="K173" s="80"/>
      <c r="L173" s="80"/>
      <c r="M173" s="80"/>
      <c r="N173" s="80"/>
      <c r="O173" s="80"/>
      <c r="P173" s="80"/>
      <c r="Q173" s="80"/>
      <c r="R173" s="80"/>
      <c r="S173" s="80"/>
      <c r="T173" s="81"/>
      <c r="U173" s="81"/>
      <c r="V173" s="81"/>
      <c r="W173" s="81"/>
    </row>
    <row r="174" spans="1:23">
      <c r="A174" s="4" t="s">
        <v>16</v>
      </c>
      <c r="B174" s="3" t="s">
        <v>356</v>
      </c>
      <c r="C174" s="1" t="s">
        <v>355</v>
      </c>
      <c r="D174" s="1" t="s">
        <v>355</v>
      </c>
      <c r="E174" s="101" t="s">
        <v>0</v>
      </c>
      <c r="F174" s="2" t="s">
        <v>870</v>
      </c>
      <c r="G174" s="2">
        <v>1293</v>
      </c>
      <c r="H174" s="2">
        <v>1715</v>
      </c>
      <c r="I174" s="2">
        <v>1216</v>
      </c>
      <c r="J174" s="80"/>
      <c r="K174" s="80"/>
      <c r="L174" s="80"/>
      <c r="M174" s="80"/>
      <c r="N174" s="80"/>
      <c r="O174" s="80"/>
      <c r="P174" s="80"/>
      <c r="Q174" s="80"/>
      <c r="R174" s="80"/>
      <c r="S174" s="80"/>
      <c r="T174" s="81"/>
      <c r="U174" s="81"/>
      <c r="V174" s="81"/>
      <c r="W174" s="81"/>
    </row>
    <row r="175" spans="1:23">
      <c r="A175" s="4" t="s">
        <v>16</v>
      </c>
      <c r="B175" s="3" t="s">
        <v>354</v>
      </c>
      <c r="C175" s="1" t="s">
        <v>353</v>
      </c>
      <c r="D175" s="1" t="s">
        <v>353</v>
      </c>
      <c r="E175" s="101" t="s">
        <v>0</v>
      </c>
      <c r="F175" s="2" t="s">
        <v>871</v>
      </c>
      <c r="G175" s="2">
        <v>8</v>
      </c>
      <c r="H175" s="2">
        <v>0</v>
      </c>
      <c r="I175" s="2">
        <v>0</v>
      </c>
      <c r="J175" s="80"/>
      <c r="K175" s="80"/>
      <c r="L175" s="80"/>
      <c r="M175" s="80"/>
      <c r="N175" s="80"/>
      <c r="O175" s="80"/>
      <c r="P175" s="80"/>
      <c r="Q175" s="80"/>
      <c r="R175" s="80"/>
      <c r="S175" s="80"/>
      <c r="T175" s="81"/>
      <c r="U175" s="81"/>
      <c r="V175" s="81"/>
      <c r="W175" s="81"/>
    </row>
    <row r="176" spans="1:23">
      <c r="A176" s="4" t="s">
        <v>16</v>
      </c>
      <c r="B176" s="3" t="s">
        <v>352</v>
      </c>
      <c r="C176" s="1" t="s">
        <v>351</v>
      </c>
      <c r="D176" s="1" t="s">
        <v>351</v>
      </c>
      <c r="E176" s="101" t="s">
        <v>0</v>
      </c>
      <c r="F176" s="2">
        <v>0</v>
      </c>
      <c r="G176" s="2">
        <v>0</v>
      </c>
      <c r="H176" s="2">
        <v>0</v>
      </c>
      <c r="I176" s="2">
        <v>0</v>
      </c>
      <c r="J176" s="80"/>
      <c r="K176" s="80"/>
      <c r="L176" s="80"/>
      <c r="M176" s="80"/>
      <c r="N176" s="80"/>
      <c r="O176" s="80"/>
      <c r="P176" s="80"/>
      <c r="Q176" s="80"/>
      <c r="R176" s="80"/>
      <c r="S176" s="80"/>
      <c r="T176" s="81"/>
      <c r="U176" s="81"/>
      <c r="V176" s="81"/>
      <c r="W176" s="81"/>
    </row>
    <row r="177" spans="1:23">
      <c r="A177" s="4" t="s">
        <v>16</v>
      </c>
      <c r="B177" s="3" t="s">
        <v>350</v>
      </c>
      <c r="C177" s="1" t="s">
        <v>349</v>
      </c>
      <c r="D177" s="1" t="s">
        <v>349</v>
      </c>
      <c r="E177" s="101" t="s">
        <v>0</v>
      </c>
      <c r="F177" s="2">
        <v>0</v>
      </c>
      <c r="G177" s="2">
        <v>20</v>
      </c>
      <c r="H177" s="2">
        <v>20</v>
      </c>
      <c r="I177" s="2">
        <v>0</v>
      </c>
      <c r="J177" s="80"/>
      <c r="K177" s="80"/>
      <c r="L177" s="80"/>
      <c r="M177" s="80"/>
      <c r="N177" s="80"/>
      <c r="O177" s="80"/>
      <c r="P177" s="80"/>
      <c r="Q177" s="80"/>
      <c r="R177" s="80"/>
      <c r="S177" s="80"/>
      <c r="T177" s="81"/>
      <c r="U177" s="81"/>
      <c r="V177" s="81"/>
      <c r="W177" s="81"/>
    </row>
    <row r="178" spans="1:23">
      <c r="A178" s="4" t="s">
        <v>16</v>
      </c>
      <c r="B178" s="3" t="s">
        <v>348</v>
      </c>
      <c r="C178" s="1" t="s">
        <v>347</v>
      </c>
      <c r="D178" s="1" t="s">
        <v>347</v>
      </c>
      <c r="E178" s="101" t="s">
        <v>0</v>
      </c>
      <c r="F178" s="2">
        <v>0</v>
      </c>
      <c r="G178" s="2">
        <v>0</v>
      </c>
      <c r="H178" s="2">
        <v>0</v>
      </c>
      <c r="I178" s="2">
        <v>0</v>
      </c>
      <c r="J178" s="80"/>
      <c r="K178" s="80"/>
      <c r="L178" s="80"/>
      <c r="M178" s="80"/>
      <c r="N178" s="80"/>
      <c r="O178" s="80"/>
      <c r="P178" s="80"/>
      <c r="Q178" s="80"/>
      <c r="R178" s="80"/>
      <c r="S178" s="80"/>
      <c r="T178" s="81"/>
      <c r="U178" s="81"/>
      <c r="V178" s="81"/>
      <c r="W178" s="81"/>
    </row>
    <row r="179" spans="1:23">
      <c r="A179" s="4" t="s">
        <v>16</v>
      </c>
      <c r="B179" s="3" t="s">
        <v>346</v>
      </c>
      <c r="C179" s="3" t="s">
        <v>345</v>
      </c>
      <c r="D179" s="3" t="str">
        <f>VLOOKUP(C179,'[20]Analyse Livraisons'!$E:$S,14,FALSE)</f>
        <v>FR25.879.004</v>
      </c>
      <c r="E179" s="101" t="s">
        <v>0</v>
      </c>
      <c r="F179" s="2">
        <v>0</v>
      </c>
      <c r="G179" s="2">
        <v>0</v>
      </c>
      <c r="H179" s="2">
        <v>0</v>
      </c>
      <c r="I179" s="2">
        <v>0</v>
      </c>
      <c r="J179" s="80"/>
      <c r="K179" s="80"/>
      <c r="L179" s="80"/>
      <c r="M179" s="80"/>
      <c r="N179" s="80"/>
      <c r="O179" s="80"/>
      <c r="P179" s="80"/>
      <c r="Q179" s="80"/>
      <c r="R179" s="80"/>
      <c r="S179" s="80"/>
      <c r="T179" s="81"/>
      <c r="U179" s="81"/>
      <c r="V179" s="81"/>
      <c r="W179" s="81"/>
    </row>
    <row r="180" spans="1:23">
      <c r="A180" s="4" t="s">
        <v>16</v>
      </c>
      <c r="B180" s="3" t="s">
        <v>344</v>
      </c>
      <c r="C180" s="3" t="s">
        <v>343</v>
      </c>
      <c r="D180" s="3" t="str">
        <f>VLOOKUP(C180,'[20]Analyse Livraisons'!$E:$S,14,FALSE)</f>
        <v>FR25.878.004</v>
      </c>
      <c r="E180" s="101" t="s">
        <v>0</v>
      </c>
      <c r="F180" s="2">
        <v>0</v>
      </c>
      <c r="G180" s="2">
        <v>0</v>
      </c>
      <c r="H180" s="2">
        <v>0</v>
      </c>
      <c r="I180" s="2">
        <v>0</v>
      </c>
      <c r="J180" s="80"/>
      <c r="K180" s="80"/>
      <c r="L180" s="80"/>
      <c r="M180" s="80"/>
      <c r="N180" s="80"/>
      <c r="O180" s="80"/>
      <c r="P180" s="80"/>
      <c r="Q180" s="80"/>
      <c r="R180" s="80"/>
      <c r="S180" s="80"/>
      <c r="T180" s="81"/>
      <c r="U180" s="81"/>
      <c r="V180" s="81"/>
      <c r="W180" s="81"/>
    </row>
    <row r="181" spans="1:23">
      <c r="A181" s="4" t="s">
        <v>16</v>
      </c>
      <c r="B181" s="3" t="s">
        <v>342</v>
      </c>
      <c r="C181" s="3" t="s">
        <v>341</v>
      </c>
      <c r="D181" s="3" t="str">
        <f>VLOOKUP(C181,'[20]Analyse Livraisons'!$E:$S,14,FALSE)</f>
        <v>FR25.878.014</v>
      </c>
      <c r="E181" s="101" t="s">
        <v>0</v>
      </c>
      <c r="F181" s="2">
        <v>0</v>
      </c>
      <c r="G181" s="2">
        <v>0</v>
      </c>
      <c r="H181" s="2">
        <v>0</v>
      </c>
      <c r="I181" s="2">
        <v>0</v>
      </c>
      <c r="J181" s="80"/>
      <c r="K181" s="80"/>
      <c r="L181" s="80"/>
      <c r="M181" s="80"/>
      <c r="N181" s="80"/>
      <c r="O181" s="80"/>
      <c r="P181" s="80"/>
      <c r="Q181" s="80"/>
      <c r="R181" s="80"/>
      <c r="S181" s="80"/>
      <c r="T181" s="81"/>
      <c r="U181" s="81"/>
      <c r="V181" s="81"/>
      <c r="W181" s="81"/>
    </row>
    <row r="182" spans="1:23">
      <c r="A182" s="4" t="s">
        <v>16</v>
      </c>
      <c r="B182" s="3" t="s">
        <v>340</v>
      </c>
      <c r="C182" s="3" t="s">
        <v>339</v>
      </c>
      <c r="D182" s="3" t="s">
        <v>339</v>
      </c>
      <c r="E182" s="101" t="s">
        <v>0</v>
      </c>
      <c r="F182" s="2">
        <v>0</v>
      </c>
      <c r="G182" s="2">
        <v>0</v>
      </c>
      <c r="H182" s="2">
        <v>0</v>
      </c>
      <c r="I182" s="2">
        <v>0</v>
      </c>
      <c r="J182" s="80"/>
      <c r="K182" s="80"/>
      <c r="L182" s="80"/>
      <c r="M182" s="80"/>
      <c r="N182" s="80"/>
      <c r="O182" s="80"/>
      <c r="P182" s="80"/>
      <c r="Q182" s="80"/>
      <c r="R182" s="80"/>
      <c r="S182" s="80"/>
      <c r="T182" s="81"/>
      <c r="U182" s="81"/>
      <c r="V182" s="81"/>
      <c r="W182" s="81"/>
    </row>
    <row r="183" spans="1:23">
      <c r="A183" s="4" t="s">
        <v>22</v>
      </c>
      <c r="B183" s="3" t="s">
        <v>338</v>
      </c>
      <c r="C183" s="3" t="s">
        <v>337</v>
      </c>
      <c r="D183" s="3" t="str">
        <f>VLOOKUP(C183,'[20]Analyse Livraisons'!$E:$S,14,FALSE)</f>
        <v>FR25.899.402</v>
      </c>
      <c r="E183" s="101" t="s">
        <v>0</v>
      </c>
      <c r="F183" s="2" t="s">
        <v>872</v>
      </c>
      <c r="G183" s="2">
        <v>648</v>
      </c>
      <c r="H183" s="2">
        <v>755</v>
      </c>
      <c r="I183" s="2">
        <v>712</v>
      </c>
      <c r="J183" s="80"/>
      <c r="K183" s="80"/>
      <c r="L183" s="80"/>
      <c r="M183" s="81"/>
      <c r="N183" s="81"/>
      <c r="O183" s="81"/>
      <c r="P183" s="81"/>
      <c r="Q183" s="81"/>
      <c r="R183" s="81"/>
      <c r="S183" s="81"/>
      <c r="T183" s="81"/>
      <c r="U183" s="81"/>
      <c r="V183" s="81"/>
      <c r="W183" s="81"/>
    </row>
    <row r="184" spans="1:23">
      <c r="A184" s="4" t="s">
        <v>22</v>
      </c>
      <c r="B184" s="3" t="s">
        <v>336</v>
      </c>
      <c r="C184" s="3" t="s">
        <v>335</v>
      </c>
      <c r="D184" s="3" t="str">
        <f>VLOOKUP(C184,'[20]Analyse Livraisons'!$E:$S,14,FALSE)</f>
        <v>FR25.899.404</v>
      </c>
      <c r="E184" s="101" t="s">
        <v>0</v>
      </c>
      <c r="F184" s="2" t="s">
        <v>852</v>
      </c>
      <c r="G184" s="2">
        <v>52</v>
      </c>
      <c r="H184" s="2">
        <v>50</v>
      </c>
      <c r="I184" s="2">
        <v>42</v>
      </c>
      <c r="J184" s="80"/>
      <c r="K184" s="80"/>
      <c r="L184" s="80"/>
      <c r="M184" s="81"/>
      <c r="N184" s="81"/>
      <c r="O184" s="81"/>
      <c r="P184" s="81"/>
      <c r="Q184" s="81"/>
      <c r="R184" s="81"/>
      <c r="S184" s="81"/>
      <c r="T184" s="81"/>
      <c r="U184" s="81"/>
      <c r="V184" s="81"/>
      <c r="W184" s="81"/>
    </row>
    <row r="185" spans="1:23">
      <c r="A185" s="4" t="s">
        <v>22</v>
      </c>
      <c r="B185" s="3" t="s">
        <v>334</v>
      </c>
      <c r="C185" s="3" t="s">
        <v>333</v>
      </c>
      <c r="D185" s="3" t="str">
        <f>VLOOKUP(C185,'[20]Analyse Livraisons'!$E:$S,14,FALSE)</f>
        <v>FR25.899.502</v>
      </c>
      <c r="E185" s="101" t="s">
        <v>0</v>
      </c>
      <c r="F185" s="2" t="s">
        <v>873</v>
      </c>
      <c r="G185" s="2">
        <v>766</v>
      </c>
      <c r="H185" s="2">
        <v>760</v>
      </c>
      <c r="I185" s="2">
        <v>712</v>
      </c>
      <c r="J185" s="80"/>
      <c r="K185" s="80"/>
      <c r="L185" s="80"/>
      <c r="M185" s="81"/>
      <c r="N185" s="81"/>
      <c r="O185" s="81"/>
      <c r="P185" s="81"/>
      <c r="Q185" s="81"/>
      <c r="R185" s="81"/>
      <c r="S185" s="81"/>
      <c r="T185" s="81"/>
      <c r="U185" s="81"/>
      <c r="V185" s="81"/>
      <c r="W185" s="81"/>
    </row>
    <row r="186" spans="1:23">
      <c r="A186" s="4" t="s">
        <v>22</v>
      </c>
      <c r="B186" s="3" t="s">
        <v>332</v>
      </c>
      <c r="C186" s="3" t="s">
        <v>331</v>
      </c>
      <c r="D186" s="3" t="str">
        <f>VLOOKUP(C186,'[20]Analyse Livraisons'!$E:$S,14,FALSE)</f>
        <v>FR25.899.504</v>
      </c>
      <c r="E186" s="101" t="s">
        <v>0</v>
      </c>
      <c r="F186" s="2" t="s">
        <v>852</v>
      </c>
      <c r="G186" s="2">
        <v>37</v>
      </c>
      <c r="H186" s="2">
        <v>65</v>
      </c>
      <c r="I186" s="2">
        <v>42</v>
      </c>
      <c r="J186" s="80"/>
      <c r="K186" s="80"/>
      <c r="L186" s="80"/>
      <c r="M186" s="81"/>
      <c r="N186" s="81"/>
      <c r="O186" s="81"/>
      <c r="P186" s="81"/>
      <c r="Q186" s="81"/>
      <c r="R186" s="81"/>
      <c r="S186" s="81"/>
      <c r="T186" s="81"/>
      <c r="U186" s="81"/>
      <c r="V186" s="81"/>
      <c r="W186" s="81"/>
    </row>
    <row r="187" spans="1:23">
      <c r="A187" s="4" t="s">
        <v>22</v>
      </c>
      <c r="B187" s="3" t="s">
        <v>330</v>
      </c>
      <c r="C187" s="3" t="s">
        <v>329</v>
      </c>
      <c r="D187" s="3" t="str">
        <f>VLOOKUP(C187,'[20]Analyse Livraisons'!$E:$S,14,FALSE)</f>
        <v>FR25.899.502</v>
      </c>
      <c r="E187" s="101" t="s">
        <v>0</v>
      </c>
      <c r="F187" s="2" t="s">
        <v>824</v>
      </c>
      <c r="G187" s="2">
        <v>12</v>
      </c>
      <c r="H187" s="2">
        <v>392</v>
      </c>
      <c r="I187" s="2">
        <v>220</v>
      </c>
      <c r="J187" s="80"/>
      <c r="K187" s="80"/>
      <c r="L187" s="80"/>
      <c r="M187" s="81"/>
      <c r="N187" s="81"/>
      <c r="O187" s="81"/>
      <c r="P187" s="81"/>
      <c r="Q187" s="81"/>
      <c r="R187" s="81"/>
      <c r="S187" s="81"/>
      <c r="T187" s="81"/>
      <c r="U187" s="81"/>
      <c r="V187" s="81"/>
      <c r="W187" s="81"/>
    </row>
    <row r="188" spans="1:23">
      <c r="A188" s="4" t="s">
        <v>22</v>
      </c>
      <c r="B188" s="3" t="s">
        <v>328</v>
      </c>
      <c r="C188" s="3" t="s">
        <v>327</v>
      </c>
      <c r="D188" s="3" t="str">
        <f>VLOOKUP(C188,'[20]Analyse Livraisons'!$E:$S,14,FALSE)</f>
        <v>FR25.899.504</v>
      </c>
      <c r="E188" s="101" t="s">
        <v>0</v>
      </c>
      <c r="F188" s="2" t="s">
        <v>831</v>
      </c>
      <c r="G188" s="2">
        <v>11</v>
      </c>
      <c r="H188" s="2">
        <v>67</v>
      </c>
      <c r="I188" s="2">
        <v>72</v>
      </c>
      <c r="J188" s="80"/>
      <c r="K188" s="80"/>
      <c r="L188" s="80"/>
      <c r="M188" s="81"/>
      <c r="N188" s="81"/>
      <c r="O188" s="81"/>
      <c r="P188" s="81"/>
      <c r="Q188" s="81"/>
      <c r="R188" s="81"/>
      <c r="S188" s="81"/>
      <c r="T188" s="81"/>
      <c r="U188" s="81"/>
      <c r="V188" s="81"/>
      <c r="W188" s="81"/>
    </row>
    <row r="189" spans="1:23">
      <c r="A189" s="4" t="s">
        <v>22</v>
      </c>
      <c r="B189" s="3" t="s">
        <v>326</v>
      </c>
      <c r="C189" s="3" t="s">
        <v>325</v>
      </c>
      <c r="D189" s="3" t="str">
        <f>VLOOKUP(C189,'[20]Analyse Livraisons'!$E:$S,14,FALSE)</f>
        <v>FR25.899.402</v>
      </c>
      <c r="E189" s="101" t="s">
        <v>0</v>
      </c>
      <c r="F189" s="2" t="s">
        <v>874</v>
      </c>
      <c r="G189" s="2">
        <v>0</v>
      </c>
      <c r="H189" s="2">
        <v>564</v>
      </c>
      <c r="I189" s="2">
        <v>324</v>
      </c>
      <c r="J189" s="80"/>
      <c r="K189" s="80"/>
      <c r="L189" s="80"/>
      <c r="M189" s="81"/>
      <c r="N189" s="81"/>
      <c r="O189" s="81"/>
      <c r="P189" s="81"/>
      <c r="Q189" s="81"/>
      <c r="R189" s="81"/>
      <c r="S189" s="81"/>
      <c r="T189" s="81"/>
      <c r="U189" s="81"/>
      <c r="V189" s="81"/>
      <c r="W189" s="81"/>
    </row>
    <row r="190" spans="1:23">
      <c r="A190" s="4" t="s">
        <v>22</v>
      </c>
      <c r="B190" s="3" t="s">
        <v>324</v>
      </c>
      <c r="C190" s="3" t="s">
        <v>323</v>
      </c>
      <c r="D190" s="3" t="str">
        <f>VLOOKUP(C190,'[20]Analyse Livraisons'!$E:$S,14,FALSE)</f>
        <v>FR25.899.404</v>
      </c>
      <c r="E190" s="101" t="s">
        <v>0</v>
      </c>
      <c r="F190" s="2" t="s">
        <v>861</v>
      </c>
      <c r="G190" s="2">
        <v>0</v>
      </c>
      <c r="H190" s="2">
        <v>0</v>
      </c>
      <c r="I190" s="2">
        <v>12</v>
      </c>
      <c r="J190" s="80"/>
      <c r="K190" s="80"/>
      <c r="L190" s="80"/>
      <c r="M190" s="81"/>
      <c r="N190" s="81"/>
      <c r="O190" s="81"/>
      <c r="P190" s="81"/>
      <c r="Q190" s="81"/>
      <c r="R190" s="81"/>
      <c r="S190" s="81"/>
      <c r="T190" s="81"/>
      <c r="U190" s="81"/>
      <c r="V190" s="81"/>
      <c r="W190" s="81"/>
    </row>
    <row r="191" spans="1:23">
      <c r="A191" s="4" t="s">
        <v>16</v>
      </c>
      <c r="B191" s="3" t="s">
        <v>322</v>
      </c>
      <c r="C191" s="3" t="s">
        <v>321</v>
      </c>
      <c r="D191" s="3" t="str">
        <f>VLOOKUP(C191,'[20]Analyse Livraisons'!$E:$S,14,FALSE)</f>
        <v>FR25.898.047.A</v>
      </c>
      <c r="E191" s="101" t="s">
        <v>0</v>
      </c>
      <c r="F191" s="2" t="s">
        <v>875</v>
      </c>
      <c r="G191" s="2">
        <v>520</v>
      </c>
      <c r="H191" s="2">
        <v>547</v>
      </c>
      <c r="I191" s="2">
        <v>513</v>
      </c>
      <c r="J191" s="80"/>
      <c r="K191" s="80"/>
      <c r="L191" s="80"/>
      <c r="M191" s="80"/>
      <c r="N191" s="80"/>
      <c r="O191" s="80"/>
      <c r="P191" s="80"/>
      <c r="Q191" s="80"/>
      <c r="R191" s="80"/>
      <c r="S191" s="80"/>
      <c r="T191" s="81"/>
      <c r="U191" s="81"/>
      <c r="V191" s="81"/>
      <c r="W191" s="81"/>
    </row>
    <row r="192" spans="1:23">
      <c r="A192" s="4" t="s">
        <v>16</v>
      </c>
      <c r="B192" s="3" t="s">
        <v>320</v>
      </c>
      <c r="C192" s="3" t="s">
        <v>319</v>
      </c>
      <c r="D192" s="3" t="str">
        <f>VLOOKUP(C192,'[20]Analyse Livraisons'!$E:$S,14,FALSE)</f>
        <v>FR25.899.047.A</v>
      </c>
      <c r="E192" s="101" t="s">
        <v>0</v>
      </c>
      <c r="F192" s="2" t="s">
        <v>876</v>
      </c>
      <c r="G192" s="2">
        <v>692</v>
      </c>
      <c r="H192" s="2">
        <v>654</v>
      </c>
      <c r="I192" s="2">
        <v>570</v>
      </c>
      <c r="J192" s="80"/>
      <c r="K192" s="80"/>
      <c r="L192" s="80"/>
      <c r="M192" s="80"/>
      <c r="N192" s="80"/>
      <c r="O192" s="80"/>
      <c r="P192" s="80"/>
      <c r="Q192" s="80"/>
      <c r="R192" s="80"/>
      <c r="S192" s="80"/>
      <c r="T192" s="81"/>
      <c r="U192" s="81"/>
      <c r="V192" s="81"/>
      <c r="W192" s="81"/>
    </row>
    <row r="193" spans="1:23">
      <c r="A193" s="4" t="s">
        <v>16</v>
      </c>
      <c r="B193" s="3" t="s">
        <v>318</v>
      </c>
      <c r="C193" s="3" t="s">
        <v>317</v>
      </c>
      <c r="D193" s="3" t="str">
        <f>VLOOKUP(C193,'[20]Analyse Livraisons'!$E:$S,14,FALSE)</f>
        <v>FR25.959.406</v>
      </c>
      <c r="E193" s="101" t="s">
        <v>0</v>
      </c>
      <c r="F193" s="2" t="s">
        <v>869</v>
      </c>
      <c r="G193" s="2">
        <v>237</v>
      </c>
      <c r="H193" s="2">
        <v>216</v>
      </c>
      <c r="I193" s="2">
        <v>228</v>
      </c>
      <c r="J193" s="80"/>
      <c r="K193" s="80"/>
      <c r="L193" s="80"/>
      <c r="M193" s="80"/>
      <c r="N193" s="80"/>
      <c r="O193" s="80"/>
      <c r="P193" s="80"/>
      <c r="Q193" s="80"/>
      <c r="R193" s="80"/>
      <c r="S193" s="80"/>
      <c r="T193" s="81"/>
      <c r="U193" s="81"/>
      <c r="V193" s="81"/>
      <c r="W193" s="81"/>
    </row>
    <row r="194" spans="1:23">
      <c r="A194" s="4" t="s">
        <v>16</v>
      </c>
      <c r="B194" s="3" t="s">
        <v>316</v>
      </c>
      <c r="C194" s="3" t="s">
        <v>315</v>
      </c>
      <c r="D194" s="3" t="str">
        <f>VLOOKUP(C194,'[20]Analyse Livraisons'!$E:$S,14,FALSE)</f>
        <v>FR25.959.408</v>
      </c>
      <c r="E194" s="101" t="s">
        <v>0</v>
      </c>
      <c r="F194" s="2" t="s">
        <v>853</v>
      </c>
      <c r="G194" s="2">
        <v>6</v>
      </c>
      <c r="H194" s="2">
        <v>30</v>
      </c>
      <c r="I194" s="2">
        <v>0</v>
      </c>
      <c r="J194" s="80"/>
      <c r="K194" s="80"/>
      <c r="L194" s="80"/>
      <c r="M194" s="80"/>
      <c r="N194" s="80"/>
      <c r="O194" s="80"/>
      <c r="P194" s="80"/>
      <c r="Q194" s="80"/>
      <c r="R194" s="80"/>
      <c r="S194" s="80"/>
      <c r="T194" s="81"/>
      <c r="U194" s="81"/>
      <c r="V194" s="81"/>
      <c r="W194" s="81"/>
    </row>
    <row r="195" spans="1:23">
      <c r="A195" s="4" t="s">
        <v>16</v>
      </c>
      <c r="B195" s="3" t="s">
        <v>314</v>
      </c>
      <c r="C195" s="3" t="s">
        <v>313</v>
      </c>
      <c r="D195" s="3" t="str">
        <f>VLOOKUP(C195,'[20]Analyse Livraisons'!$E:$S,14,FALSE)</f>
        <v>FR25.959.506</v>
      </c>
      <c r="E195" s="101" t="s">
        <v>0</v>
      </c>
      <c r="F195" s="2" t="s">
        <v>877</v>
      </c>
      <c r="G195" s="2">
        <v>273</v>
      </c>
      <c r="H195" s="2">
        <v>313</v>
      </c>
      <c r="I195" s="2">
        <v>299</v>
      </c>
      <c r="J195" s="80"/>
      <c r="K195" s="80"/>
      <c r="L195" s="80"/>
      <c r="M195" s="80"/>
      <c r="N195" s="80"/>
      <c r="O195" s="80"/>
      <c r="P195" s="80"/>
      <c r="Q195" s="80"/>
      <c r="R195" s="80"/>
      <c r="S195" s="80"/>
      <c r="T195" s="81"/>
      <c r="U195" s="81"/>
      <c r="V195" s="81"/>
      <c r="W195" s="81"/>
    </row>
    <row r="196" spans="1:23">
      <c r="A196" s="4" t="s">
        <v>16</v>
      </c>
      <c r="B196" s="3" t="s">
        <v>312</v>
      </c>
      <c r="C196" s="3" t="s">
        <v>311</v>
      </c>
      <c r="D196" s="3" t="str">
        <f>VLOOKUP(C196,'[20]Analyse Livraisons'!$E:$S,14,FALSE)</f>
        <v>FR25.959.508</v>
      </c>
      <c r="E196" s="101" t="s">
        <v>0</v>
      </c>
      <c r="F196" s="2" t="s">
        <v>852</v>
      </c>
      <c r="G196" s="2">
        <v>21</v>
      </c>
      <c r="H196" s="2">
        <v>30</v>
      </c>
      <c r="I196" s="2">
        <v>0</v>
      </c>
      <c r="J196" s="80"/>
      <c r="K196" s="80"/>
      <c r="L196" s="80"/>
      <c r="M196" s="80"/>
      <c r="N196" s="80"/>
      <c r="O196" s="80"/>
      <c r="P196" s="80"/>
      <c r="Q196" s="80"/>
      <c r="R196" s="80"/>
      <c r="S196" s="80"/>
      <c r="T196" s="81"/>
      <c r="U196" s="81"/>
      <c r="V196" s="81"/>
      <c r="W196" s="81"/>
    </row>
    <row r="197" spans="1:23">
      <c r="A197" s="4" t="s">
        <v>16</v>
      </c>
      <c r="B197" s="3" t="s">
        <v>310</v>
      </c>
      <c r="C197" s="3" t="s">
        <v>309</v>
      </c>
      <c r="D197" s="3" t="str">
        <f>VLOOKUP(C197,'[20]Analyse Livraisons'!$E:$S,14,FALSE)</f>
        <v>FR25.959.506</v>
      </c>
      <c r="E197" s="101" t="s">
        <v>0</v>
      </c>
      <c r="F197" s="2" t="s">
        <v>860</v>
      </c>
      <c r="G197" s="2">
        <v>0</v>
      </c>
      <c r="H197" s="2">
        <v>108</v>
      </c>
      <c r="I197" s="2">
        <v>0</v>
      </c>
      <c r="J197" s="80"/>
      <c r="K197" s="80"/>
      <c r="L197" s="80"/>
      <c r="M197" s="80"/>
      <c r="N197" s="80"/>
      <c r="O197" s="80"/>
      <c r="P197" s="80"/>
      <c r="Q197" s="80"/>
      <c r="R197" s="80"/>
      <c r="S197" s="80"/>
      <c r="T197" s="81"/>
      <c r="U197" s="81"/>
      <c r="V197" s="81"/>
      <c r="W197" s="81"/>
    </row>
    <row r="198" spans="1:23">
      <c r="A198" s="4" t="s">
        <v>16</v>
      </c>
      <c r="B198" s="3" t="s">
        <v>308</v>
      </c>
      <c r="C198" s="3" t="s">
        <v>307</v>
      </c>
      <c r="D198" s="3" t="str">
        <f>VLOOKUP(C198,'[20]Analyse Livraisons'!$E:$S,14,FALSE)</f>
        <v>FR25.959.508</v>
      </c>
      <c r="E198" s="101" t="s">
        <v>0</v>
      </c>
      <c r="F198" s="2">
        <v>0</v>
      </c>
      <c r="G198" s="2">
        <v>0</v>
      </c>
      <c r="H198" s="2">
        <v>24</v>
      </c>
      <c r="I198" s="2">
        <v>0</v>
      </c>
      <c r="J198" s="80"/>
      <c r="K198" s="80"/>
      <c r="L198" s="80"/>
      <c r="M198" s="80"/>
      <c r="N198" s="80"/>
      <c r="O198" s="80"/>
      <c r="P198" s="80"/>
      <c r="Q198" s="80"/>
      <c r="R198" s="80"/>
      <c r="S198" s="80"/>
      <c r="T198" s="81"/>
      <c r="U198" s="81"/>
      <c r="V198" s="81"/>
      <c r="W198" s="81"/>
    </row>
    <row r="199" spans="1:23">
      <c r="A199" s="4" t="s">
        <v>16</v>
      </c>
      <c r="B199" s="3" t="s">
        <v>306</v>
      </c>
      <c r="C199" s="3" t="s">
        <v>305</v>
      </c>
      <c r="D199" s="3" t="str">
        <f>VLOOKUP(C199,'[20]Analyse Livraisons'!$E:$S,14,FALSE)</f>
        <v>FR25.959.406</v>
      </c>
      <c r="E199" s="101" t="s">
        <v>0</v>
      </c>
      <c r="F199" s="2" t="s">
        <v>878</v>
      </c>
      <c r="G199" s="2">
        <v>0</v>
      </c>
      <c r="H199" s="2">
        <v>120</v>
      </c>
      <c r="I199" s="2">
        <v>0</v>
      </c>
      <c r="J199" s="80"/>
      <c r="K199" s="80"/>
      <c r="L199" s="80"/>
      <c r="M199" s="80"/>
      <c r="N199" s="80"/>
      <c r="O199" s="80"/>
      <c r="P199" s="80"/>
      <c r="Q199" s="80"/>
      <c r="R199" s="80"/>
      <c r="S199" s="80"/>
      <c r="T199" s="81"/>
      <c r="U199" s="81"/>
      <c r="V199" s="81"/>
      <c r="W199" s="81"/>
    </row>
    <row r="200" spans="1:23">
      <c r="A200" s="4" t="s">
        <v>16</v>
      </c>
      <c r="B200" s="3" t="s">
        <v>304</v>
      </c>
      <c r="C200" s="3" t="s">
        <v>303</v>
      </c>
      <c r="D200" s="3" t="str">
        <f>VLOOKUP(C200,'[20]Analyse Livraisons'!$E:$S,14,FALSE)</f>
        <v>FR25.959.408</v>
      </c>
      <c r="E200" s="101" t="s">
        <v>0</v>
      </c>
      <c r="F200" s="2" t="s">
        <v>831</v>
      </c>
      <c r="G200" s="2">
        <v>0</v>
      </c>
      <c r="H200" s="2">
        <v>12</v>
      </c>
      <c r="I200" s="2">
        <v>0</v>
      </c>
      <c r="J200" s="80"/>
      <c r="K200" s="80"/>
      <c r="L200" s="80"/>
      <c r="M200" s="80"/>
      <c r="N200" s="80"/>
      <c r="O200" s="80"/>
      <c r="P200" s="80"/>
      <c r="Q200" s="80"/>
      <c r="R200" s="80"/>
      <c r="S200" s="80"/>
      <c r="T200" s="81"/>
      <c r="U200" s="81"/>
      <c r="V200" s="81"/>
      <c r="W200" s="81"/>
    </row>
    <row r="201" spans="1:23">
      <c r="A201" s="4" t="s">
        <v>22</v>
      </c>
      <c r="B201" s="3" t="s">
        <v>302</v>
      </c>
      <c r="C201" s="3" t="s">
        <v>301</v>
      </c>
      <c r="D201" s="3" t="str">
        <f>VLOOKUP(C201,'[20]Analyse Livraisons'!$E:$S,14,FALSE)</f>
        <v>FR26.049.402</v>
      </c>
      <c r="E201" s="101" t="s">
        <v>0</v>
      </c>
      <c r="F201" s="2">
        <v>0</v>
      </c>
      <c r="G201" s="2">
        <v>48</v>
      </c>
      <c r="H201" s="2">
        <v>0</v>
      </c>
      <c r="I201" s="2">
        <v>0</v>
      </c>
      <c r="J201" s="80"/>
      <c r="K201" s="80"/>
      <c r="L201" s="80"/>
      <c r="M201" s="81"/>
      <c r="N201" s="81"/>
      <c r="O201" s="81"/>
      <c r="P201" s="81"/>
      <c r="Q201" s="81"/>
      <c r="R201" s="81"/>
      <c r="S201" s="81"/>
      <c r="T201" s="81"/>
      <c r="U201" s="81"/>
      <c r="V201" s="81"/>
      <c r="W201" s="81"/>
    </row>
    <row r="202" spans="1:23">
      <c r="A202" s="4" t="s">
        <v>22</v>
      </c>
      <c r="B202" s="3" t="s">
        <v>300</v>
      </c>
      <c r="C202" s="3" t="s">
        <v>299</v>
      </c>
      <c r="D202" s="3" t="str">
        <f>VLOOKUP(C202,'[20]Analyse Livraisons'!$E:$S,14,FALSE)</f>
        <v>FR26.049.404</v>
      </c>
      <c r="E202" s="101" t="s">
        <v>0</v>
      </c>
      <c r="F202" s="2">
        <v>0</v>
      </c>
      <c r="G202" s="2">
        <v>0</v>
      </c>
      <c r="H202" s="2">
        <v>0</v>
      </c>
      <c r="I202" s="2">
        <v>0</v>
      </c>
      <c r="J202" s="80"/>
      <c r="K202" s="80"/>
      <c r="L202" s="80"/>
      <c r="M202" s="81"/>
      <c r="N202" s="81"/>
      <c r="O202" s="81"/>
      <c r="P202" s="81"/>
      <c r="Q202" s="81"/>
      <c r="R202" s="81"/>
      <c r="S202" s="81"/>
      <c r="T202" s="81"/>
      <c r="U202" s="81"/>
      <c r="V202" s="81"/>
      <c r="W202" s="81"/>
    </row>
    <row r="203" spans="1:23">
      <c r="A203" s="4" t="s">
        <v>22</v>
      </c>
      <c r="B203" s="3" t="s">
        <v>298</v>
      </c>
      <c r="C203" s="3" t="s">
        <v>297</v>
      </c>
      <c r="D203" s="3" t="str">
        <f>VLOOKUP(C203,'[20]Analyse Livraisons'!$E:$S,14,FALSE)</f>
        <v>FR26.049.502</v>
      </c>
      <c r="E203" s="101" t="s">
        <v>0</v>
      </c>
      <c r="F203" s="2">
        <v>0</v>
      </c>
      <c r="G203" s="2">
        <v>0</v>
      </c>
      <c r="H203" s="2">
        <v>0</v>
      </c>
      <c r="I203" s="2">
        <v>8</v>
      </c>
      <c r="J203" s="80"/>
      <c r="K203" s="80"/>
      <c r="L203" s="80"/>
      <c r="M203" s="81"/>
      <c r="N203" s="81"/>
      <c r="O203" s="81"/>
      <c r="P203" s="81"/>
      <c r="Q203" s="81"/>
      <c r="R203" s="81"/>
      <c r="S203" s="81"/>
      <c r="T203" s="81"/>
      <c r="U203" s="81"/>
      <c r="V203" s="81"/>
      <c r="W203" s="81"/>
    </row>
    <row r="204" spans="1:23">
      <c r="A204" s="4" t="s">
        <v>22</v>
      </c>
      <c r="B204" s="3" t="s">
        <v>296</v>
      </c>
      <c r="C204" s="3" t="s">
        <v>295</v>
      </c>
      <c r="D204" s="3" t="str">
        <f>VLOOKUP(C204,'[20]Analyse Livraisons'!$E:$S,14,FALSE)</f>
        <v>FR26.049.504</v>
      </c>
      <c r="E204" s="101" t="s">
        <v>0</v>
      </c>
      <c r="F204" s="2">
        <v>0</v>
      </c>
      <c r="G204" s="2">
        <v>0</v>
      </c>
      <c r="H204" s="2">
        <v>0</v>
      </c>
      <c r="I204" s="2">
        <v>0</v>
      </c>
      <c r="J204" s="80"/>
      <c r="K204" s="80"/>
      <c r="L204" s="80"/>
      <c r="M204" s="81"/>
      <c r="N204" s="81"/>
      <c r="O204" s="81"/>
      <c r="P204" s="81"/>
      <c r="Q204" s="81"/>
      <c r="R204" s="81"/>
      <c r="S204" s="81"/>
      <c r="T204" s="81"/>
      <c r="U204" s="81"/>
      <c r="V204" s="81"/>
      <c r="W204" s="81"/>
    </row>
    <row r="205" spans="1:23">
      <c r="A205" s="4" t="s">
        <v>16</v>
      </c>
      <c r="B205" s="3" t="s">
        <v>294</v>
      </c>
      <c r="C205" s="3" t="s">
        <v>293</v>
      </c>
      <c r="D205" s="3" t="s">
        <v>293</v>
      </c>
      <c r="E205" s="101" t="s">
        <v>0</v>
      </c>
      <c r="F205" s="2">
        <v>0</v>
      </c>
      <c r="G205" s="2">
        <v>0</v>
      </c>
      <c r="H205" s="2">
        <v>0</v>
      </c>
      <c r="I205" s="2">
        <v>0</v>
      </c>
      <c r="J205" s="80"/>
      <c r="K205" s="80"/>
      <c r="L205" s="80"/>
      <c r="M205" s="80"/>
      <c r="N205" s="80"/>
      <c r="O205" s="80"/>
      <c r="P205" s="80"/>
      <c r="Q205" s="80"/>
      <c r="R205" s="80"/>
      <c r="S205" s="80"/>
      <c r="T205" s="81"/>
      <c r="U205" s="81"/>
      <c r="V205" s="81"/>
      <c r="W205" s="81"/>
    </row>
    <row r="206" spans="1:23">
      <c r="A206" s="4" t="s">
        <v>16</v>
      </c>
      <c r="B206" s="3" t="s">
        <v>292</v>
      </c>
      <c r="C206" s="3" t="s">
        <v>291</v>
      </c>
      <c r="D206" s="3" t="s">
        <v>291</v>
      </c>
      <c r="E206" s="101" t="s">
        <v>0</v>
      </c>
      <c r="F206" s="2">
        <v>0</v>
      </c>
      <c r="G206" s="2">
        <v>0</v>
      </c>
      <c r="H206" s="2">
        <v>0</v>
      </c>
      <c r="I206" s="2">
        <v>0</v>
      </c>
      <c r="J206" s="80"/>
      <c r="K206" s="80"/>
      <c r="L206" s="80"/>
      <c r="M206" s="80"/>
      <c r="N206" s="80"/>
      <c r="O206" s="80"/>
      <c r="P206" s="80"/>
      <c r="Q206" s="80"/>
      <c r="R206" s="80"/>
      <c r="S206" s="80"/>
      <c r="T206" s="81"/>
      <c r="U206" s="81"/>
      <c r="V206" s="81"/>
      <c r="W206" s="81"/>
    </row>
    <row r="207" spans="1:23">
      <c r="A207" s="4" t="s">
        <v>22</v>
      </c>
      <c r="B207" s="3" t="s">
        <v>290</v>
      </c>
      <c r="C207" s="3" t="s">
        <v>289</v>
      </c>
      <c r="D207" s="3" t="str">
        <f>VLOOKUP(C207,'[20]Analyse Livraisons'!$E:$S,14,FALSE)</f>
        <v>FR26.069.402</v>
      </c>
      <c r="E207" s="101" t="s">
        <v>0</v>
      </c>
      <c r="F207" s="2">
        <v>0</v>
      </c>
      <c r="G207" s="2">
        <v>0</v>
      </c>
      <c r="H207" s="2">
        <v>0</v>
      </c>
      <c r="I207" s="2">
        <v>0</v>
      </c>
      <c r="J207" s="80"/>
      <c r="K207" s="80"/>
      <c r="L207" s="80"/>
      <c r="M207" s="81"/>
      <c r="N207" s="81"/>
      <c r="O207" s="81"/>
      <c r="P207" s="81"/>
      <c r="Q207" s="81"/>
      <c r="R207" s="81"/>
      <c r="S207" s="81"/>
      <c r="T207" s="81"/>
      <c r="U207" s="81"/>
      <c r="V207" s="81"/>
      <c r="W207" s="81"/>
    </row>
    <row r="208" spans="1:23">
      <c r="A208" s="4" t="s">
        <v>22</v>
      </c>
      <c r="B208" s="3" t="s">
        <v>288</v>
      </c>
      <c r="C208" s="3" t="s">
        <v>287</v>
      </c>
      <c r="D208" s="3" t="str">
        <f>VLOOKUP(C208,'[20]Analyse Livraisons'!$E:$S,14,FALSE)</f>
        <v>FR26.069.404</v>
      </c>
      <c r="E208" s="101" t="s">
        <v>0</v>
      </c>
      <c r="F208" s="2">
        <v>0</v>
      </c>
      <c r="G208" s="2">
        <v>20</v>
      </c>
      <c r="H208" s="2">
        <v>20</v>
      </c>
      <c r="I208" s="2">
        <v>20</v>
      </c>
      <c r="J208" s="80"/>
      <c r="K208" s="80"/>
      <c r="L208" s="80"/>
      <c r="M208" s="81"/>
      <c r="N208" s="81"/>
      <c r="O208" s="81"/>
      <c r="P208" s="81"/>
      <c r="Q208" s="81"/>
      <c r="R208" s="81"/>
      <c r="S208" s="81"/>
      <c r="T208" s="81"/>
      <c r="U208" s="81"/>
      <c r="V208" s="81"/>
      <c r="W208" s="81"/>
    </row>
    <row r="209" spans="1:23">
      <c r="A209" s="4" t="s">
        <v>22</v>
      </c>
      <c r="B209" s="3" t="s">
        <v>286</v>
      </c>
      <c r="C209" s="3" t="s">
        <v>285</v>
      </c>
      <c r="D209" s="3" t="str">
        <f>VLOOKUP(C209,'[20]Analyse Livraisons'!$E:$S,14,FALSE)</f>
        <v>FR26.069.412</v>
      </c>
      <c r="E209" s="101" t="s">
        <v>0</v>
      </c>
      <c r="F209" s="2" t="s">
        <v>831</v>
      </c>
      <c r="G209" s="2">
        <v>12</v>
      </c>
      <c r="H209" s="2">
        <v>12</v>
      </c>
      <c r="I209" s="2">
        <v>12</v>
      </c>
      <c r="J209" s="80"/>
      <c r="K209" s="80"/>
      <c r="L209" s="80"/>
      <c r="M209" s="81"/>
      <c r="N209" s="81"/>
      <c r="O209" s="81"/>
      <c r="P209" s="81"/>
      <c r="Q209" s="81"/>
      <c r="R209" s="81"/>
      <c r="S209" s="81"/>
      <c r="T209" s="81"/>
      <c r="U209" s="81"/>
      <c r="V209" s="81"/>
      <c r="W209" s="81"/>
    </row>
    <row r="210" spans="1:23">
      <c r="A210" s="4" t="s">
        <v>22</v>
      </c>
      <c r="B210" s="3" t="s">
        <v>284</v>
      </c>
      <c r="C210" s="3" t="s">
        <v>283</v>
      </c>
      <c r="D210" s="3" t="str">
        <f>VLOOKUP(C210,'[20]Analyse Livraisons'!$E:$S,14,FALSE)</f>
        <v>FR26.069.502</v>
      </c>
      <c r="E210" s="101" t="s">
        <v>0</v>
      </c>
      <c r="F210" s="2">
        <v>0</v>
      </c>
      <c r="G210" s="2">
        <v>0</v>
      </c>
      <c r="H210" s="2">
        <v>0</v>
      </c>
      <c r="I210" s="2">
        <v>0</v>
      </c>
      <c r="J210" s="80"/>
      <c r="K210" s="80"/>
      <c r="L210" s="80"/>
      <c r="M210" s="81"/>
      <c r="N210" s="81"/>
      <c r="O210" s="81"/>
      <c r="P210" s="81"/>
      <c r="Q210" s="81"/>
      <c r="R210" s="81"/>
      <c r="S210" s="81"/>
      <c r="T210" s="81"/>
      <c r="U210" s="81"/>
      <c r="V210" s="81"/>
      <c r="W210" s="81"/>
    </row>
    <row r="211" spans="1:23">
      <c r="A211" s="4" t="s">
        <v>22</v>
      </c>
      <c r="B211" s="3" t="s">
        <v>282</v>
      </c>
      <c r="C211" s="3" t="s">
        <v>281</v>
      </c>
      <c r="D211" s="3" t="str">
        <f>VLOOKUP(C211,'[20]Analyse Livraisons'!$E:$S,14,FALSE)</f>
        <v>FR26.069.504</v>
      </c>
      <c r="E211" s="101" t="s">
        <v>0</v>
      </c>
      <c r="F211" s="2" t="s">
        <v>871</v>
      </c>
      <c r="G211" s="2">
        <v>20</v>
      </c>
      <c r="H211" s="2">
        <v>0</v>
      </c>
      <c r="I211" s="2">
        <v>20</v>
      </c>
      <c r="J211" s="80"/>
      <c r="K211" s="80"/>
      <c r="L211" s="80"/>
      <c r="M211" s="81"/>
      <c r="N211" s="81"/>
      <c r="O211" s="81"/>
      <c r="P211" s="81"/>
      <c r="Q211" s="81"/>
      <c r="R211" s="81"/>
      <c r="S211" s="81"/>
      <c r="T211" s="81"/>
      <c r="U211" s="81"/>
      <c r="V211" s="81"/>
      <c r="W211" s="81"/>
    </row>
    <row r="212" spans="1:23">
      <c r="A212" s="4" t="s">
        <v>22</v>
      </c>
      <c r="B212" s="3" t="s">
        <v>280</v>
      </c>
      <c r="C212" s="3" t="s">
        <v>279</v>
      </c>
      <c r="D212" s="3" t="str">
        <f>VLOOKUP(C212,'[20]Analyse Livraisons'!$E:$S,14,FALSE)</f>
        <v>FR26.069.512</v>
      </c>
      <c r="E212" s="101" t="s">
        <v>0</v>
      </c>
      <c r="F212" s="2" t="s">
        <v>860</v>
      </c>
      <c r="G212" s="2">
        <v>0</v>
      </c>
      <c r="H212" s="2">
        <v>0</v>
      </c>
      <c r="I212" s="2">
        <v>0</v>
      </c>
      <c r="J212" s="80"/>
      <c r="K212" s="80"/>
      <c r="L212" s="80"/>
      <c r="M212" s="81"/>
      <c r="N212" s="81"/>
      <c r="O212" s="81"/>
      <c r="P212" s="81"/>
      <c r="Q212" s="81"/>
      <c r="R212" s="81"/>
      <c r="S212" s="81"/>
      <c r="T212" s="81"/>
      <c r="U212" s="81"/>
      <c r="V212" s="81"/>
      <c r="W212" s="81"/>
    </row>
    <row r="213" spans="1:23">
      <c r="A213" s="4" t="s">
        <v>3</v>
      </c>
      <c r="B213" s="3" t="s">
        <v>278</v>
      </c>
      <c r="C213" s="1" t="s">
        <v>277</v>
      </c>
      <c r="D213" s="1" t="s">
        <v>277</v>
      </c>
      <c r="E213" s="101" t="s">
        <v>0</v>
      </c>
      <c r="F213" s="2">
        <v>0</v>
      </c>
      <c r="G213" s="2">
        <v>0</v>
      </c>
      <c r="H213" s="2">
        <v>0</v>
      </c>
      <c r="I213" s="2">
        <v>0</v>
      </c>
      <c r="J213" s="80"/>
      <c r="K213" s="80"/>
      <c r="L213" s="80"/>
      <c r="M213" s="80"/>
      <c r="N213" s="80"/>
      <c r="O213" s="80"/>
      <c r="P213" s="80"/>
      <c r="Q213" s="80"/>
      <c r="R213" s="80"/>
      <c r="S213" s="80"/>
      <c r="T213" s="81"/>
      <c r="U213" s="81"/>
      <c r="V213" s="81"/>
      <c r="W213" s="81"/>
    </row>
    <row r="214" spans="1:23">
      <c r="A214" s="4" t="s">
        <v>3</v>
      </c>
      <c r="B214" s="3" t="s">
        <v>276</v>
      </c>
      <c r="C214" s="1" t="s">
        <v>275</v>
      </c>
      <c r="D214" s="1" t="s">
        <v>275</v>
      </c>
      <c r="E214" s="101" t="s">
        <v>0</v>
      </c>
      <c r="F214" s="2">
        <v>0</v>
      </c>
      <c r="G214" s="2">
        <v>0</v>
      </c>
      <c r="H214" s="2">
        <v>0</v>
      </c>
      <c r="I214" s="2">
        <v>0</v>
      </c>
      <c r="J214" s="80"/>
      <c r="K214" s="80"/>
      <c r="L214" s="80"/>
      <c r="M214" s="80"/>
      <c r="N214" s="80"/>
      <c r="O214" s="80"/>
      <c r="P214" s="80"/>
      <c r="Q214" s="80"/>
      <c r="R214" s="80"/>
      <c r="S214" s="80"/>
      <c r="T214" s="81"/>
      <c r="U214" s="81"/>
      <c r="V214" s="81"/>
      <c r="W214" s="81"/>
    </row>
    <row r="215" spans="1:23">
      <c r="A215" s="4" t="s">
        <v>3</v>
      </c>
      <c r="B215" s="3" t="s">
        <v>274</v>
      </c>
      <c r="C215" s="1" t="s">
        <v>273</v>
      </c>
      <c r="D215" s="1" t="s">
        <v>273</v>
      </c>
      <c r="E215" s="101" t="s">
        <v>0</v>
      </c>
      <c r="F215" s="2">
        <v>0</v>
      </c>
      <c r="G215" s="2">
        <v>0</v>
      </c>
      <c r="H215" s="2">
        <v>0</v>
      </c>
      <c r="I215" s="2">
        <v>0</v>
      </c>
      <c r="J215" s="80"/>
      <c r="K215" s="80"/>
      <c r="L215" s="80"/>
      <c r="M215" s="80"/>
      <c r="N215" s="80"/>
      <c r="O215" s="80"/>
      <c r="P215" s="80"/>
      <c r="Q215" s="80"/>
      <c r="R215" s="80"/>
      <c r="S215" s="80"/>
      <c r="T215" s="81"/>
      <c r="U215" s="81"/>
      <c r="V215" s="81"/>
      <c r="W215" s="81"/>
    </row>
    <row r="216" spans="1:23">
      <c r="A216" s="4" t="s">
        <v>3</v>
      </c>
      <c r="B216" s="3" t="s">
        <v>272</v>
      </c>
      <c r="C216" s="1" t="s">
        <v>271</v>
      </c>
      <c r="D216" s="1" t="s">
        <v>271</v>
      </c>
      <c r="E216" s="101" t="s">
        <v>0</v>
      </c>
      <c r="F216" s="2">
        <v>0</v>
      </c>
      <c r="G216" s="2">
        <v>0</v>
      </c>
      <c r="H216" s="2">
        <v>0</v>
      </c>
      <c r="I216" s="2">
        <v>0</v>
      </c>
      <c r="J216" s="80"/>
      <c r="K216" s="80"/>
      <c r="L216" s="80"/>
      <c r="M216" s="80"/>
      <c r="N216" s="80"/>
      <c r="O216" s="80"/>
      <c r="P216" s="80"/>
      <c r="Q216" s="80"/>
      <c r="R216" s="80"/>
      <c r="S216" s="80"/>
      <c r="T216" s="81"/>
      <c r="U216" s="81"/>
      <c r="V216" s="81"/>
      <c r="W216" s="81"/>
    </row>
    <row r="217" spans="1:23">
      <c r="A217" s="4" t="s">
        <v>3</v>
      </c>
      <c r="B217" s="3" t="s">
        <v>270</v>
      </c>
      <c r="C217" s="1" t="s">
        <v>269</v>
      </c>
      <c r="D217" s="1" t="s">
        <v>269</v>
      </c>
      <c r="E217" s="101" t="s">
        <v>0</v>
      </c>
      <c r="F217" s="2">
        <v>0</v>
      </c>
      <c r="G217" s="2">
        <v>0</v>
      </c>
      <c r="H217" s="2">
        <v>0</v>
      </c>
      <c r="I217" s="2">
        <v>0</v>
      </c>
      <c r="J217" s="80"/>
      <c r="K217" s="80"/>
      <c r="L217" s="80"/>
      <c r="M217" s="80"/>
      <c r="N217" s="80"/>
      <c r="O217" s="80"/>
      <c r="P217" s="80"/>
      <c r="Q217" s="80"/>
      <c r="R217" s="80"/>
      <c r="S217" s="80"/>
      <c r="T217" s="81"/>
      <c r="U217" s="81"/>
      <c r="V217" s="81"/>
      <c r="W217" s="81"/>
    </row>
    <row r="218" spans="1:23">
      <c r="A218" s="4" t="s">
        <v>3</v>
      </c>
      <c r="B218" s="3" t="s">
        <v>268</v>
      </c>
      <c r="C218" s="1" t="s">
        <v>267</v>
      </c>
      <c r="D218" s="1" t="s">
        <v>267</v>
      </c>
      <c r="E218" s="101" t="s">
        <v>0</v>
      </c>
      <c r="F218" s="2">
        <v>0</v>
      </c>
      <c r="G218" s="2">
        <v>0</v>
      </c>
      <c r="H218" s="2">
        <v>0</v>
      </c>
      <c r="I218" s="2">
        <v>0</v>
      </c>
      <c r="J218" s="80"/>
      <c r="K218" s="80"/>
      <c r="L218" s="80"/>
      <c r="M218" s="80"/>
      <c r="N218" s="80"/>
      <c r="O218" s="80"/>
      <c r="P218" s="80"/>
      <c r="Q218" s="80"/>
      <c r="R218" s="80"/>
      <c r="S218" s="80"/>
      <c r="T218" s="81"/>
      <c r="U218" s="81"/>
      <c r="V218" s="81"/>
      <c r="W218" s="81"/>
    </row>
    <row r="219" spans="1:23">
      <c r="A219" s="4" t="s">
        <v>3</v>
      </c>
      <c r="B219" s="3" t="s">
        <v>266</v>
      </c>
      <c r="C219" s="1" t="s">
        <v>265</v>
      </c>
      <c r="D219" s="1" t="s">
        <v>265</v>
      </c>
      <c r="E219" s="101" t="s">
        <v>0</v>
      </c>
      <c r="F219" s="2">
        <v>0</v>
      </c>
      <c r="G219" s="2">
        <v>0</v>
      </c>
      <c r="H219" s="2">
        <v>0</v>
      </c>
      <c r="I219" s="2">
        <v>0</v>
      </c>
      <c r="J219" s="80"/>
      <c r="K219" s="80"/>
      <c r="L219" s="80"/>
      <c r="M219" s="80"/>
      <c r="N219" s="80"/>
      <c r="O219" s="80"/>
      <c r="P219" s="80"/>
      <c r="Q219" s="80"/>
      <c r="R219" s="80"/>
      <c r="S219" s="80"/>
      <c r="T219" s="81"/>
      <c r="U219" s="81"/>
      <c r="V219" s="81"/>
      <c r="W219" s="81"/>
    </row>
    <row r="220" spans="1:23">
      <c r="A220" s="4" t="s">
        <v>3</v>
      </c>
      <c r="B220" s="3" t="s">
        <v>264</v>
      </c>
      <c r="C220" s="1" t="s">
        <v>263</v>
      </c>
      <c r="D220" s="1" t="s">
        <v>263</v>
      </c>
      <c r="E220" s="101" t="s">
        <v>0</v>
      </c>
      <c r="F220" s="2">
        <v>0</v>
      </c>
      <c r="G220" s="2">
        <v>0</v>
      </c>
      <c r="H220" s="2">
        <v>0</v>
      </c>
      <c r="I220" s="2">
        <v>0</v>
      </c>
      <c r="J220" s="80"/>
      <c r="K220" s="80"/>
      <c r="L220" s="80"/>
      <c r="M220" s="80"/>
      <c r="N220" s="80"/>
      <c r="O220" s="80"/>
      <c r="P220" s="80"/>
      <c r="Q220" s="80"/>
      <c r="R220" s="80"/>
      <c r="S220" s="80"/>
      <c r="T220" s="81"/>
      <c r="U220" s="81"/>
      <c r="V220" s="81"/>
      <c r="W220" s="81"/>
    </row>
    <row r="221" spans="1:23">
      <c r="A221" s="4" t="s">
        <v>3</v>
      </c>
      <c r="B221" s="3" t="s">
        <v>262</v>
      </c>
      <c r="C221" s="1" t="s">
        <v>261</v>
      </c>
      <c r="D221" s="1" t="s">
        <v>261</v>
      </c>
      <c r="E221" s="101" t="s">
        <v>0</v>
      </c>
      <c r="F221" s="2">
        <v>0</v>
      </c>
      <c r="G221" s="2">
        <v>0</v>
      </c>
      <c r="H221" s="2">
        <v>0</v>
      </c>
      <c r="I221" s="2">
        <v>0</v>
      </c>
      <c r="J221" s="80"/>
      <c r="K221" s="80"/>
      <c r="L221" s="80"/>
      <c r="M221" s="80"/>
      <c r="N221" s="80"/>
      <c r="O221" s="80"/>
      <c r="P221" s="80"/>
      <c r="Q221" s="80"/>
      <c r="R221" s="80"/>
      <c r="S221" s="80"/>
      <c r="T221" s="81"/>
      <c r="U221" s="81"/>
      <c r="V221" s="81"/>
      <c r="W221" s="81"/>
    </row>
    <row r="222" spans="1:23">
      <c r="A222" s="4" t="s">
        <v>3</v>
      </c>
      <c r="B222" s="3" t="s">
        <v>260</v>
      </c>
      <c r="C222" s="1" t="s">
        <v>259</v>
      </c>
      <c r="D222" s="1" t="s">
        <v>259</v>
      </c>
      <c r="E222" s="101" t="s">
        <v>0</v>
      </c>
      <c r="F222" s="2">
        <v>0</v>
      </c>
      <c r="G222" s="2">
        <v>0</v>
      </c>
      <c r="H222" s="2">
        <v>0</v>
      </c>
      <c r="I222" s="2">
        <v>0</v>
      </c>
      <c r="J222" s="80"/>
      <c r="K222" s="80"/>
      <c r="L222" s="80"/>
      <c r="M222" s="80"/>
      <c r="N222" s="80"/>
      <c r="O222" s="80"/>
      <c r="P222" s="80"/>
      <c r="Q222" s="80"/>
      <c r="R222" s="80"/>
      <c r="S222" s="80"/>
      <c r="T222" s="81"/>
      <c r="U222" s="81"/>
      <c r="V222" s="81"/>
      <c r="W222" s="81"/>
    </row>
    <row r="223" spans="1:23">
      <c r="A223" s="4" t="s">
        <v>3</v>
      </c>
      <c r="B223" s="3" t="s">
        <v>258</v>
      </c>
      <c r="C223" s="1" t="s">
        <v>257</v>
      </c>
      <c r="D223" s="1" t="s">
        <v>257</v>
      </c>
      <c r="E223" s="101" t="s">
        <v>0</v>
      </c>
      <c r="F223" s="2">
        <v>0</v>
      </c>
      <c r="G223" s="2">
        <v>0</v>
      </c>
      <c r="H223" s="2">
        <v>0</v>
      </c>
      <c r="I223" s="2">
        <v>0</v>
      </c>
      <c r="J223" s="80"/>
      <c r="K223" s="80"/>
      <c r="L223" s="80"/>
      <c r="M223" s="80"/>
      <c r="N223" s="80"/>
      <c r="O223" s="80"/>
      <c r="P223" s="80"/>
      <c r="Q223" s="80"/>
      <c r="R223" s="80"/>
      <c r="S223" s="80"/>
      <c r="T223" s="81"/>
      <c r="U223" s="81"/>
      <c r="V223" s="81"/>
      <c r="W223" s="81"/>
    </row>
    <row r="224" spans="1:23">
      <c r="A224" s="4" t="s">
        <v>3</v>
      </c>
      <c r="B224" s="3" t="s">
        <v>256</v>
      </c>
      <c r="C224" s="1" t="s">
        <v>255</v>
      </c>
      <c r="D224" s="1" t="s">
        <v>255</v>
      </c>
      <c r="E224" s="101" t="s">
        <v>0</v>
      </c>
      <c r="F224" s="2">
        <v>0</v>
      </c>
      <c r="G224" s="2">
        <v>0</v>
      </c>
      <c r="H224" s="2">
        <v>0</v>
      </c>
      <c r="I224" s="2">
        <v>0</v>
      </c>
      <c r="J224" s="80"/>
      <c r="K224" s="80"/>
      <c r="L224" s="80"/>
      <c r="M224" s="80"/>
      <c r="N224" s="80"/>
      <c r="O224" s="80"/>
      <c r="P224" s="80"/>
      <c r="Q224" s="80"/>
      <c r="R224" s="80"/>
      <c r="S224" s="80"/>
      <c r="T224" s="81"/>
      <c r="U224" s="81"/>
      <c r="V224" s="81"/>
      <c r="W224" s="81"/>
    </row>
    <row r="225" spans="1:23">
      <c r="A225" s="4" t="s">
        <v>16</v>
      </c>
      <c r="B225" s="3" t="s">
        <v>254</v>
      </c>
      <c r="C225" s="1" t="s">
        <v>253</v>
      </c>
      <c r="D225" s="1" t="s">
        <v>253</v>
      </c>
      <c r="E225" s="101" t="s">
        <v>0</v>
      </c>
      <c r="F225" s="2" t="s">
        <v>853</v>
      </c>
      <c r="G225" s="2">
        <v>21</v>
      </c>
      <c r="H225" s="2">
        <v>16</v>
      </c>
      <c r="I225" s="2">
        <v>14</v>
      </c>
      <c r="J225" s="80"/>
      <c r="K225" s="80"/>
      <c r="L225" s="80"/>
      <c r="M225" s="80"/>
      <c r="N225" s="80"/>
      <c r="O225" s="80"/>
      <c r="P225" s="80"/>
      <c r="Q225" s="80"/>
      <c r="R225" s="80"/>
      <c r="S225" s="80"/>
      <c r="T225" s="80"/>
      <c r="U225" s="80"/>
      <c r="V225" s="80"/>
      <c r="W225" s="80"/>
    </row>
    <row r="226" spans="1:23">
      <c r="A226" s="4" t="s">
        <v>16</v>
      </c>
      <c r="B226" s="3" t="s">
        <v>252</v>
      </c>
      <c r="C226" s="1" t="s">
        <v>251</v>
      </c>
      <c r="D226" s="1" t="s">
        <v>251</v>
      </c>
      <c r="E226" s="101" t="s">
        <v>0</v>
      </c>
      <c r="F226" s="2" t="s">
        <v>853</v>
      </c>
      <c r="G226" s="2">
        <v>21</v>
      </c>
      <c r="H226" s="2">
        <v>16</v>
      </c>
      <c r="I226" s="2">
        <v>14</v>
      </c>
      <c r="J226" s="80"/>
      <c r="K226" s="80"/>
      <c r="L226" s="80"/>
      <c r="M226" s="80"/>
      <c r="N226" s="80"/>
      <c r="O226" s="80"/>
      <c r="P226" s="80"/>
      <c r="Q226" s="80"/>
      <c r="R226" s="80"/>
      <c r="S226" s="80"/>
      <c r="T226" s="81"/>
      <c r="U226" s="81"/>
      <c r="V226" s="81"/>
      <c r="W226" s="81"/>
    </row>
    <row r="227" spans="1:23">
      <c r="A227" s="4" t="s">
        <v>16</v>
      </c>
      <c r="B227" s="3" t="s">
        <v>250</v>
      </c>
      <c r="C227" s="1" t="s">
        <v>249</v>
      </c>
      <c r="D227" s="1" t="s">
        <v>249</v>
      </c>
      <c r="E227" s="101" t="s">
        <v>0</v>
      </c>
      <c r="F227" s="2" t="s">
        <v>831</v>
      </c>
      <c r="G227" s="2">
        <v>0</v>
      </c>
      <c r="H227" s="2">
        <v>24</v>
      </c>
      <c r="I227" s="2">
        <v>12</v>
      </c>
      <c r="J227" s="80"/>
      <c r="K227" s="80"/>
      <c r="L227" s="80"/>
      <c r="M227" s="80"/>
      <c r="N227" s="80"/>
      <c r="O227" s="80"/>
      <c r="P227" s="80"/>
      <c r="Q227" s="80"/>
      <c r="R227" s="80"/>
      <c r="S227" s="80"/>
      <c r="T227" s="81"/>
      <c r="U227" s="81"/>
      <c r="V227" s="81"/>
      <c r="W227" s="81"/>
    </row>
    <row r="228" spans="1:23">
      <c r="A228" s="4" t="s">
        <v>16</v>
      </c>
      <c r="B228" s="3" t="s">
        <v>248</v>
      </c>
      <c r="C228" s="1" t="s">
        <v>247</v>
      </c>
      <c r="D228" s="1" t="s">
        <v>247</v>
      </c>
      <c r="E228" s="101" t="s">
        <v>0</v>
      </c>
      <c r="F228" s="2">
        <v>0</v>
      </c>
      <c r="G228" s="2">
        <v>0</v>
      </c>
      <c r="H228" s="2">
        <v>24</v>
      </c>
      <c r="I228" s="2">
        <v>15</v>
      </c>
      <c r="J228" s="80"/>
      <c r="K228" s="80"/>
      <c r="L228" s="80"/>
      <c r="M228" s="80"/>
      <c r="N228" s="80"/>
      <c r="O228" s="80"/>
      <c r="P228" s="80"/>
      <c r="Q228" s="80"/>
      <c r="R228" s="80"/>
      <c r="S228" s="80"/>
      <c r="T228" s="81"/>
      <c r="U228" s="81"/>
      <c r="V228" s="81"/>
      <c r="W228" s="81"/>
    </row>
    <row r="229" spans="1:23">
      <c r="A229" s="4" t="s">
        <v>16</v>
      </c>
      <c r="B229" s="3" t="s">
        <v>246</v>
      </c>
      <c r="C229" s="3" t="s">
        <v>245</v>
      </c>
      <c r="D229" s="3" t="str">
        <f>VLOOKUP(C229,'[20]Analyse Livraisons'!$E:$S,14,FALSE)</f>
        <v>FR26.109.402</v>
      </c>
      <c r="E229" s="101" t="s">
        <v>0</v>
      </c>
      <c r="F229" s="2">
        <v>0</v>
      </c>
      <c r="G229" s="2">
        <v>0</v>
      </c>
      <c r="H229" s="2">
        <v>0</v>
      </c>
      <c r="I229" s="2">
        <v>0</v>
      </c>
      <c r="J229" s="80"/>
      <c r="K229" s="80"/>
      <c r="L229" s="80"/>
      <c r="M229" s="80"/>
      <c r="N229" s="80"/>
      <c r="O229" s="80"/>
      <c r="P229" s="80"/>
      <c r="Q229" s="80"/>
      <c r="R229" s="80"/>
      <c r="S229" s="80"/>
      <c r="T229" s="81"/>
      <c r="U229" s="81"/>
      <c r="V229" s="81"/>
      <c r="W229" s="81"/>
    </row>
    <row r="230" spans="1:23">
      <c r="A230" s="4" t="s">
        <v>16</v>
      </c>
      <c r="B230" s="3" t="s">
        <v>244</v>
      </c>
      <c r="C230" s="3" t="s">
        <v>243</v>
      </c>
      <c r="D230" s="3" t="str">
        <f>VLOOKUP(C230,'[20]Analyse Livraisons'!$E:$S,14,FALSE)</f>
        <v>FR26.109.404</v>
      </c>
      <c r="E230" s="101" t="s">
        <v>0</v>
      </c>
      <c r="F230" s="2" t="s">
        <v>852</v>
      </c>
      <c r="G230" s="2">
        <v>26</v>
      </c>
      <c r="H230" s="2">
        <v>32</v>
      </c>
      <c r="I230" s="2">
        <v>14</v>
      </c>
      <c r="J230" s="80"/>
      <c r="K230" s="80"/>
      <c r="L230" s="80"/>
      <c r="M230" s="80"/>
      <c r="N230" s="80"/>
      <c r="O230" s="80"/>
      <c r="P230" s="80"/>
      <c r="Q230" s="80"/>
      <c r="R230" s="80"/>
      <c r="S230" s="80"/>
      <c r="T230" s="81"/>
      <c r="U230" s="81"/>
      <c r="V230" s="81"/>
      <c r="W230" s="81"/>
    </row>
    <row r="231" spans="1:23">
      <c r="A231" s="4" t="s">
        <v>16</v>
      </c>
      <c r="B231" s="3" t="s">
        <v>242</v>
      </c>
      <c r="C231" s="3" t="s">
        <v>241</v>
      </c>
      <c r="D231" s="3" t="str">
        <f>VLOOKUP(C231,'[20]Analyse Livraisons'!$E:$S,14,FALSE)</f>
        <v>FR26.109.502</v>
      </c>
      <c r="E231" s="101" t="s">
        <v>0</v>
      </c>
      <c r="F231" s="2">
        <v>0</v>
      </c>
      <c r="G231" s="2">
        <v>0</v>
      </c>
      <c r="H231" s="2">
        <v>0</v>
      </c>
      <c r="I231" s="2">
        <v>0</v>
      </c>
      <c r="J231" s="80"/>
      <c r="K231" s="80"/>
      <c r="L231" s="80"/>
      <c r="M231" s="80"/>
      <c r="N231" s="80"/>
      <c r="O231" s="80"/>
      <c r="P231" s="80"/>
      <c r="Q231" s="80"/>
      <c r="R231" s="80"/>
      <c r="S231" s="80"/>
      <c r="T231" s="81"/>
      <c r="U231" s="81"/>
      <c r="V231" s="81"/>
      <c r="W231" s="81"/>
    </row>
    <row r="232" spans="1:23">
      <c r="A232" s="4" t="s">
        <v>16</v>
      </c>
      <c r="B232" s="3" t="s">
        <v>240</v>
      </c>
      <c r="C232" s="3" t="s">
        <v>239</v>
      </c>
      <c r="D232" s="3" t="str">
        <f>VLOOKUP(C232,'[20]Analyse Livraisons'!$E:$S,14,FALSE)</f>
        <v>FR26.109.504</v>
      </c>
      <c r="E232" s="101" t="s">
        <v>0</v>
      </c>
      <c r="F232" s="2" t="s">
        <v>853</v>
      </c>
      <c r="G232" s="2">
        <v>32</v>
      </c>
      <c r="H232" s="2">
        <v>19</v>
      </c>
      <c r="I232" s="2">
        <v>42</v>
      </c>
      <c r="J232" s="80"/>
      <c r="K232" s="80"/>
      <c r="L232" s="80"/>
      <c r="M232" s="80"/>
      <c r="N232" s="80"/>
      <c r="O232" s="80"/>
      <c r="P232" s="80"/>
      <c r="Q232" s="80"/>
      <c r="R232" s="80"/>
      <c r="S232" s="80"/>
      <c r="T232" s="81"/>
      <c r="U232" s="81"/>
      <c r="V232" s="81"/>
      <c r="W232" s="81"/>
    </row>
    <row r="233" spans="1:23">
      <c r="A233" s="4" t="s">
        <v>22</v>
      </c>
      <c r="B233" s="3" t="s">
        <v>238</v>
      </c>
      <c r="C233" s="3" t="s">
        <v>237</v>
      </c>
      <c r="D233" s="3" t="str">
        <f>VLOOKUP(C233,'[20]Analyse Livraisons'!$E:$S,14,FALSE)</f>
        <v>FR26.119.402</v>
      </c>
      <c r="E233" s="101" t="s">
        <v>0</v>
      </c>
      <c r="F233" s="2" t="s">
        <v>879</v>
      </c>
      <c r="G233" s="2">
        <v>525</v>
      </c>
      <c r="H233" s="2">
        <v>579</v>
      </c>
      <c r="I233" s="2">
        <v>531</v>
      </c>
      <c r="J233" s="80"/>
      <c r="K233" s="80"/>
      <c r="L233" s="80"/>
      <c r="M233" s="81"/>
      <c r="N233" s="81"/>
      <c r="O233" s="81"/>
      <c r="P233" s="81"/>
      <c r="Q233" s="81"/>
      <c r="R233" s="81"/>
      <c r="S233" s="81"/>
      <c r="T233" s="81"/>
      <c r="U233" s="81"/>
      <c r="V233" s="81"/>
      <c r="W233" s="81"/>
    </row>
    <row r="234" spans="1:23">
      <c r="A234" s="4" t="s">
        <v>22</v>
      </c>
      <c r="B234" s="3" t="s">
        <v>236</v>
      </c>
      <c r="C234" s="3" t="s">
        <v>235</v>
      </c>
      <c r="D234" s="3" t="str">
        <f>VLOOKUP(C234,'[20]Analyse Livraisons'!$E:$S,14,FALSE)</f>
        <v>FR26.119.502</v>
      </c>
      <c r="E234" s="101" t="s">
        <v>0</v>
      </c>
      <c r="F234" s="2" t="s">
        <v>880</v>
      </c>
      <c r="G234" s="2">
        <v>720</v>
      </c>
      <c r="H234" s="2">
        <v>820</v>
      </c>
      <c r="I234" s="2">
        <v>734</v>
      </c>
      <c r="J234" s="80"/>
      <c r="K234" s="80"/>
      <c r="L234" s="80"/>
      <c r="M234" s="81"/>
      <c r="N234" s="81"/>
      <c r="O234" s="81"/>
      <c r="P234" s="81"/>
      <c r="Q234" s="81"/>
      <c r="R234" s="81"/>
      <c r="S234" s="81"/>
      <c r="T234" s="81"/>
      <c r="U234" s="81"/>
      <c r="V234" s="81"/>
      <c r="W234" s="81"/>
    </row>
    <row r="235" spans="1:23">
      <c r="A235" s="4" t="s">
        <v>22</v>
      </c>
      <c r="B235" s="3" t="s">
        <v>234</v>
      </c>
      <c r="C235" s="3" t="s">
        <v>233</v>
      </c>
      <c r="D235" s="3" t="str">
        <f>VLOOKUP(C235,'[20]Analyse Livraisons'!$E:$S,14,FALSE)</f>
        <v>FR26.119.502</v>
      </c>
      <c r="E235" s="101" t="s">
        <v>0</v>
      </c>
      <c r="F235" s="2" t="s">
        <v>874</v>
      </c>
      <c r="G235" s="2">
        <v>15</v>
      </c>
      <c r="H235" s="2">
        <v>201</v>
      </c>
      <c r="I235" s="2">
        <v>156</v>
      </c>
      <c r="J235" s="80"/>
      <c r="K235" s="80"/>
      <c r="L235" s="80"/>
      <c r="M235" s="81"/>
      <c r="N235" s="81"/>
      <c r="O235" s="81"/>
      <c r="P235" s="81"/>
      <c r="Q235" s="81"/>
      <c r="R235" s="81"/>
      <c r="S235" s="81"/>
      <c r="T235" s="81"/>
      <c r="U235" s="81"/>
      <c r="V235" s="81"/>
      <c r="W235" s="81"/>
    </row>
    <row r="236" spans="1:23">
      <c r="A236" s="4" t="s">
        <v>22</v>
      </c>
      <c r="B236" s="3" t="s">
        <v>232</v>
      </c>
      <c r="C236" s="3" t="s">
        <v>231</v>
      </c>
      <c r="D236" s="3" t="str">
        <f>VLOOKUP(C236,'[20]Analyse Livraisons'!$E:$S,14,FALSE)</f>
        <v>FR26.119.402</v>
      </c>
      <c r="E236" s="101" t="s">
        <v>0</v>
      </c>
      <c r="F236" s="2" t="s">
        <v>862</v>
      </c>
      <c r="G236" s="2">
        <v>0</v>
      </c>
      <c r="H236" s="2">
        <v>84</v>
      </c>
      <c r="I236" s="2">
        <v>132</v>
      </c>
      <c r="J236" s="80"/>
      <c r="K236" s="80"/>
      <c r="L236" s="80"/>
      <c r="M236" s="81"/>
      <c r="N236" s="81"/>
      <c r="O236" s="81"/>
      <c r="P236" s="81"/>
      <c r="Q236" s="81"/>
      <c r="R236" s="81"/>
      <c r="S236" s="81"/>
      <c r="T236" s="81"/>
      <c r="U236" s="81"/>
      <c r="V236" s="81"/>
      <c r="W236" s="81"/>
    </row>
    <row r="237" spans="1:23">
      <c r="A237" s="4" t="s">
        <v>22</v>
      </c>
      <c r="B237" s="3" t="s">
        <v>230</v>
      </c>
      <c r="C237" s="3" t="s">
        <v>229</v>
      </c>
      <c r="D237" s="3" t="str">
        <f>VLOOKUP(C237,'[20]Analyse Livraisons'!$E:$S,14,FALSE)</f>
        <v>FR26.129.402</v>
      </c>
      <c r="E237" s="101" t="s">
        <v>0</v>
      </c>
      <c r="F237" s="2" t="s">
        <v>881</v>
      </c>
      <c r="G237" s="2">
        <v>95</v>
      </c>
      <c r="H237" s="2">
        <v>114</v>
      </c>
      <c r="I237" s="2">
        <v>85</v>
      </c>
      <c r="J237" s="80"/>
      <c r="K237" s="80"/>
      <c r="L237" s="80"/>
      <c r="M237" s="81"/>
      <c r="N237" s="81"/>
      <c r="O237" s="81"/>
      <c r="P237" s="81"/>
      <c r="Q237" s="81"/>
      <c r="R237" s="81"/>
      <c r="S237" s="81"/>
      <c r="T237" s="81"/>
      <c r="U237" s="81"/>
      <c r="V237" s="81"/>
      <c r="W237" s="81"/>
    </row>
    <row r="238" spans="1:23">
      <c r="A238" s="4" t="s">
        <v>22</v>
      </c>
      <c r="B238" s="3" t="s">
        <v>228</v>
      </c>
      <c r="C238" s="3" t="s">
        <v>227</v>
      </c>
      <c r="D238" s="3" t="str">
        <f>VLOOKUP(C238,'[20]Analyse Livraisons'!$E:$S,14,FALSE)</f>
        <v>FR26.129.502</v>
      </c>
      <c r="E238" s="101" t="s">
        <v>0</v>
      </c>
      <c r="F238" s="2" t="s">
        <v>856</v>
      </c>
      <c r="G238" s="2">
        <v>107</v>
      </c>
      <c r="H238" s="2">
        <v>115</v>
      </c>
      <c r="I238" s="2">
        <v>114</v>
      </c>
      <c r="J238" s="80"/>
      <c r="K238" s="80"/>
      <c r="L238" s="80"/>
      <c r="M238" s="81"/>
      <c r="N238" s="81"/>
      <c r="O238" s="81"/>
      <c r="P238" s="81"/>
      <c r="Q238" s="81"/>
      <c r="R238" s="81"/>
      <c r="S238" s="81"/>
      <c r="T238" s="81"/>
      <c r="U238" s="81"/>
      <c r="V238" s="81"/>
      <c r="W238" s="81"/>
    </row>
    <row r="239" spans="1:23">
      <c r="A239" s="4" t="s">
        <v>22</v>
      </c>
      <c r="B239" s="3" t="s">
        <v>226</v>
      </c>
      <c r="C239" s="3" t="s">
        <v>225</v>
      </c>
      <c r="D239" s="3" t="str">
        <f>VLOOKUP(C239,'[20]Analyse Livraisons'!$E:$S,14,FALSE)</f>
        <v>FR26.129.502</v>
      </c>
      <c r="E239" s="101" t="s">
        <v>0</v>
      </c>
      <c r="F239" s="2" t="s">
        <v>882</v>
      </c>
      <c r="G239" s="2">
        <v>0</v>
      </c>
      <c r="H239" s="2">
        <v>36</v>
      </c>
      <c r="I239" s="2">
        <v>36</v>
      </c>
      <c r="J239" s="80"/>
      <c r="K239" s="80"/>
      <c r="L239" s="80"/>
      <c r="M239" s="81"/>
      <c r="N239" s="81"/>
      <c r="O239" s="81"/>
      <c r="P239" s="81"/>
      <c r="Q239" s="81"/>
      <c r="R239" s="81"/>
      <c r="S239" s="81"/>
      <c r="T239" s="81"/>
      <c r="U239" s="81"/>
      <c r="V239" s="81"/>
      <c r="W239" s="81"/>
    </row>
    <row r="240" spans="1:23">
      <c r="A240" s="4" t="s">
        <v>22</v>
      </c>
      <c r="B240" s="3" t="s">
        <v>224</v>
      </c>
      <c r="C240" s="3" t="s">
        <v>223</v>
      </c>
      <c r="D240" s="3" t="str">
        <f>VLOOKUP(C240,'[20]Analyse Livraisons'!$E:$S,14,FALSE)</f>
        <v>FR26.129.402</v>
      </c>
      <c r="E240" s="101" t="s">
        <v>0</v>
      </c>
      <c r="F240" s="2" t="s">
        <v>882</v>
      </c>
      <c r="G240" s="2">
        <v>0</v>
      </c>
      <c r="H240" s="2">
        <v>24</v>
      </c>
      <c r="I240" s="2">
        <v>36</v>
      </c>
      <c r="J240" s="80"/>
      <c r="K240" s="80"/>
      <c r="L240" s="80"/>
      <c r="M240" s="81"/>
      <c r="N240" s="81"/>
      <c r="O240" s="81"/>
      <c r="P240" s="81"/>
      <c r="Q240" s="81"/>
      <c r="R240" s="81"/>
      <c r="S240" s="81"/>
      <c r="T240" s="81"/>
      <c r="U240" s="81"/>
      <c r="V240" s="81"/>
      <c r="W240" s="81"/>
    </row>
    <row r="241" spans="1:23">
      <c r="A241" s="4" t="s">
        <v>22</v>
      </c>
      <c r="B241" s="3" t="s">
        <v>222</v>
      </c>
      <c r="C241" s="3" t="s">
        <v>221</v>
      </c>
      <c r="D241" s="3" t="str">
        <f>VLOOKUP(C241,'[20]Analyse Livraisons'!$E:$S,14,FALSE)</f>
        <v>FR26.159.402</v>
      </c>
      <c r="E241" s="101" t="s">
        <v>0</v>
      </c>
      <c r="F241" s="2">
        <v>0</v>
      </c>
      <c r="G241" s="2">
        <v>0</v>
      </c>
      <c r="H241" s="2">
        <v>0</v>
      </c>
      <c r="I241" s="2">
        <v>0</v>
      </c>
      <c r="J241" s="80"/>
      <c r="K241" s="80"/>
      <c r="L241" s="80"/>
      <c r="M241" s="81"/>
      <c r="N241" s="81"/>
      <c r="O241" s="81"/>
      <c r="P241" s="81"/>
      <c r="Q241" s="81"/>
      <c r="R241" s="81"/>
      <c r="S241" s="81"/>
      <c r="T241" s="81"/>
      <c r="U241" s="81"/>
      <c r="V241" s="81"/>
      <c r="W241" s="81"/>
    </row>
    <row r="242" spans="1:23">
      <c r="A242" s="4" t="s">
        <v>22</v>
      </c>
      <c r="B242" s="3" t="s">
        <v>220</v>
      </c>
      <c r="C242" s="3" t="s">
        <v>219</v>
      </c>
      <c r="D242" s="3" t="str">
        <f>VLOOKUP(C242,'[20]Analyse Livraisons'!$E:$S,14,FALSE)</f>
        <v>FR26.159.404</v>
      </c>
      <c r="E242" s="101" t="s">
        <v>0</v>
      </c>
      <c r="F242" s="2">
        <v>0</v>
      </c>
      <c r="G242" s="2">
        <v>0</v>
      </c>
      <c r="H242" s="2">
        <v>0</v>
      </c>
      <c r="I242" s="2">
        <v>0</v>
      </c>
      <c r="J242" s="80"/>
      <c r="K242" s="80"/>
      <c r="L242" s="80"/>
      <c r="M242" s="81"/>
      <c r="N242" s="81"/>
      <c r="O242" s="81"/>
      <c r="P242" s="81"/>
      <c r="Q242" s="81"/>
      <c r="R242" s="81"/>
      <c r="S242" s="81"/>
      <c r="T242" s="81"/>
      <c r="U242" s="81"/>
      <c r="V242" s="81"/>
      <c r="W242" s="81"/>
    </row>
    <row r="243" spans="1:23">
      <c r="A243" s="4" t="s">
        <v>22</v>
      </c>
      <c r="B243" s="3" t="s">
        <v>218</v>
      </c>
      <c r="C243" s="3" t="s">
        <v>217</v>
      </c>
      <c r="D243" s="3" t="s">
        <v>216</v>
      </c>
      <c r="E243" s="101" t="s">
        <v>0</v>
      </c>
      <c r="F243" s="2">
        <v>0</v>
      </c>
      <c r="G243" s="2">
        <v>0</v>
      </c>
      <c r="H243" s="2">
        <v>0</v>
      </c>
      <c r="I243" s="2">
        <v>0</v>
      </c>
      <c r="J243" s="80"/>
      <c r="K243" s="81"/>
      <c r="L243" s="81"/>
      <c r="M243" s="81"/>
      <c r="N243" s="81"/>
      <c r="O243" s="81"/>
      <c r="P243" s="81"/>
      <c r="Q243" s="81"/>
      <c r="R243" s="81"/>
      <c r="S243" s="81"/>
      <c r="T243" s="81"/>
      <c r="U243" s="81"/>
      <c r="V243" s="81"/>
      <c r="W243" s="81"/>
    </row>
    <row r="244" spans="1:23">
      <c r="A244" s="4" t="s">
        <v>22</v>
      </c>
      <c r="B244" s="3" t="s">
        <v>215</v>
      </c>
      <c r="C244" s="3" t="s">
        <v>214</v>
      </c>
      <c r="D244" s="3" t="s">
        <v>213</v>
      </c>
      <c r="E244" s="101" t="s">
        <v>0</v>
      </c>
      <c r="F244" s="2">
        <v>0</v>
      </c>
      <c r="G244" s="2">
        <v>0</v>
      </c>
      <c r="H244" s="2">
        <v>0</v>
      </c>
      <c r="I244" s="2">
        <v>0</v>
      </c>
      <c r="J244" s="80"/>
      <c r="K244" s="81"/>
      <c r="L244" s="81"/>
      <c r="M244" s="81"/>
      <c r="N244" s="81"/>
      <c r="O244" s="81"/>
      <c r="P244" s="81"/>
      <c r="Q244" s="81"/>
      <c r="R244" s="81"/>
      <c r="S244" s="81"/>
      <c r="T244" s="81"/>
      <c r="U244" s="81"/>
      <c r="V244" s="81"/>
      <c r="W244" s="81"/>
    </row>
    <row r="245" spans="1:23">
      <c r="A245" s="4" t="s">
        <v>22</v>
      </c>
      <c r="B245" s="3" t="s">
        <v>212</v>
      </c>
      <c r="C245" s="3" t="s">
        <v>211</v>
      </c>
      <c r="D245" s="3" t="str">
        <f>VLOOKUP(C245,'[20]Analyse Livraisons'!$E:$S,14,FALSE)</f>
        <v>FR26.159.410</v>
      </c>
      <c r="E245" s="101" t="s">
        <v>0</v>
      </c>
      <c r="F245" s="2">
        <v>0</v>
      </c>
      <c r="G245" s="2">
        <v>30</v>
      </c>
      <c r="H245" s="2">
        <v>0</v>
      </c>
      <c r="I245" s="2">
        <v>30</v>
      </c>
      <c r="J245" s="80"/>
      <c r="K245" s="80"/>
      <c r="L245" s="80"/>
      <c r="M245" s="81"/>
      <c r="N245" s="81"/>
      <c r="O245" s="81"/>
      <c r="P245" s="81"/>
      <c r="Q245" s="81"/>
      <c r="R245" s="81"/>
      <c r="S245" s="81"/>
      <c r="T245" s="81"/>
      <c r="U245" s="81"/>
      <c r="V245" s="81"/>
      <c r="W245" s="81"/>
    </row>
    <row r="246" spans="1:23">
      <c r="A246" s="4" t="s">
        <v>22</v>
      </c>
      <c r="B246" s="3" t="s">
        <v>210</v>
      </c>
      <c r="C246" s="3" t="s">
        <v>209</v>
      </c>
      <c r="D246" s="3" t="str">
        <f>VLOOKUP(C246,'[20]Analyse Livraisons'!$E:$S,14,FALSE)</f>
        <v>FR26.159.412</v>
      </c>
      <c r="E246" s="101" t="s">
        <v>0</v>
      </c>
      <c r="F246" s="2" t="s">
        <v>829</v>
      </c>
      <c r="G246" s="2">
        <v>60</v>
      </c>
      <c r="H246" s="2">
        <v>60</v>
      </c>
      <c r="I246" s="2">
        <v>60</v>
      </c>
      <c r="J246" s="80"/>
      <c r="K246" s="80"/>
      <c r="L246" s="80"/>
      <c r="M246" s="81"/>
      <c r="N246" s="81"/>
      <c r="O246" s="81"/>
      <c r="P246" s="81"/>
      <c r="Q246" s="81"/>
      <c r="R246" s="81"/>
      <c r="S246" s="81"/>
      <c r="T246" s="81"/>
      <c r="U246" s="81"/>
      <c r="V246" s="81"/>
      <c r="W246" s="81"/>
    </row>
    <row r="247" spans="1:23">
      <c r="A247" s="4" t="s">
        <v>22</v>
      </c>
      <c r="B247" s="3" t="s">
        <v>208</v>
      </c>
      <c r="C247" s="3" t="s">
        <v>207</v>
      </c>
      <c r="D247" s="3" t="str">
        <f>VLOOKUP(C247,'[20]Analyse Livraisons'!$E:$S,14,FALSE)</f>
        <v>FR26.159.422</v>
      </c>
      <c r="E247" s="101" t="s">
        <v>0</v>
      </c>
      <c r="F247" s="2" t="s">
        <v>852</v>
      </c>
      <c r="G247" s="2">
        <v>30</v>
      </c>
      <c r="H247" s="2">
        <v>30</v>
      </c>
      <c r="I247" s="2">
        <v>0</v>
      </c>
      <c r="J247" s="80"/>
      <c r="K247" s="80"/>
      <c r="L247" s="80"/>
      <c r="M247" s="81"/>
      <c r="N247" s="81"/>
      <c r="O247" s="81"/>
      <c r="P247" s="81"/>
      <c r="Q247" s="81"/>
      <c r="R247" s="81"/>
      <c r="S247" s="81"/>
      <c r="T247" s="81"/>
      <c r="U247" s="81"/>
      <c r="V247" s="81"/>
      <c r="W247" s="81"/>
    </row>
    <row r="248" spans="1:23">
      <c r="A248" s="4" t="s">
        <v>22</v>
      </c>
      <c r="B248" s="3" t="s">
        <v>206</v>
      </c>
      <c r="C248" s="3" t="s">
        <v>205</v>
      </c>
      <c r="D248" s="3" t="str">
        <f>VLOOKUP(C248,'[20]Analyse Livraisons'!$E:$S,14,FALSE)</f>
        <v>FR26.159.424</v>
      </c>
      <c r="E248" s="101" t="s">
        <v>0</v>
      </c>
      <c r="F248" s="2" t="s">
        <v>852</v>
      </c>
      <c r="G248" s="2">
        <v>60</v>
      </c>
      <c r="H248" s="2">
        <v>60</v>
      </c>
      <c r="I248" s="2">
        <v>60</v>
      </c>
      <c r="J248" s="80"/>
      <c r="K248" s="80"/>
      <c r="L248" s="80"/>
      <c r="M248" s="81"/>
      <c r="N248" s="81"/>
      <c r="O248" s="81"/>
      <c r="P248" s="81"/>
      <c r="Q248" s="81"/>
      <c r="R248" s="81"/>
      <c r="S248" s="81"/>
      <c r="T248" s="81"/>
      <c r="U248" s="81"/>
      <c r="V248" s="81"/>
      <c r="W248" s="81"/>
    </row>
    <row r="249" spans="1:23">
      <c r="A249" s="4" t="s">
        <v>22</v>
      </c>
      <c r="B249" s="3" t="s">
        <v>204</v>
      </c>
      <c r="C249" s="3" t="s">
        <v>203</v>
      </c>
      <c r="D249" s="3" t="str">
        <f>VLOOKUP(C249,'[20]Analyse Livraisons'!$E:$S,14,FALSE)</f>
        <v>FR26.159.502</v>
      </c>
      <c r="E249" s="101" t="s">
        <v>0</v>
      </c>
      <c r="F249" s="2">
        <v>0</v>
      </c>
      <c r="G249" s="2">
        <v>0</v>
      </c>
      <c r="H249" s="2">
        <v>0</v>
      </c>
      <c r="I249" s="2">
        <v>0</v>
      </c>
      <c r="J249" s="80"/>
      <c r="K249" s="80"/>
      <c r="L249" s="80"/>
      <c r="M249" s="80"/>
      <c r="N249" s="80"/>
      <c r="O249" s="80"/>
      <c r="P249" s="80"/>
      <c r="Q249" s="80"/>
      <c r="R249" s="80"/>
      <c r="S249" s="80"/>
      <c r="T249" s="80"/>
      <c r="U249" s="80"/>
      <c r="V249" s="80"/>
      <c r="W249" s="80"/>
    </row>
    <row r="250" spans="1:23">
      <c r="A250" s="4" t="s">
        <v>22</v>
      </c>
      <c r="B250" s="3" t="s">
        <v>202</v>
      </c>
      <c r="C250" s="3" t="s">
        <v>201</v>
      </c>
      <c r="D250" s="3" t="str">
        <f>VLOOKUP(C250,'[20]Analyse Livraisons'!$E:$S,14,FALSE)</f>
        <v>FR26.159.504</v>
      </c>
      <c r="E250" s="101" t="s">
        <v>0</v>
      </c>
      <c r="F250" s="2">
        <v>0</v>
      </c>
      <c r="G250" s="2">
        <v>0</v>
      </c>
      <c r="H250" s="2">
        <v>0</v>
      </c>
      <c r="I250" s="2">
        <v>0</v>
      </c>
      <c r="J250" s="80"/>
      <c r="K250" s="80"/>
      <c r="L250" s="80"/>
      <c r="M250" s="80"/>
      <c r="N250" s="80"/>
      <c r="O250" s="80"/>
      <c r="P250" s="80"/>
      <c r="Q250" s="80"/>
      <c r="R250" s="80"/>
      <c r="S250" s="80"/>
      <c r="T250" s="80"/>
      <c r="U250" s="80"/>
      <c r="V250" s="80"/>
      <c r="W250" s="80"/>
    </row>
    <row r="251" spans="1:23">
      <c r="A251" s="4" t="s">
        <v>22</v>
      </c>
      <c r="B251" s="3" t="s">
        <v>200</v>
      </c>
      <c r="C251" s="3" t="s">
        <v>199</v>
      </c>
      <c r="D251" s="3" t="s">
        <v>198</v>
      </c>
      <c r="E251" s="101" t="s">
        <v>0</v>
      </c>
      <c r="F251" s="2">
        <v>0</v>
      </c>
      <c r="G251" s="2">
        <v>0</v>
      </c>
      <c r="H251" s="2">
        <v>0</v>
      </c>
      <c r="I251" s="2">
        <v>0</v>
      </c>
      <c r="J251" s="80"/>
      <c r="K251" s="81"/>
      <c r="L251" s="81"/>
      <c r="M251" s="81"/>
      <c r="N251" s="81"/>
      <c r="O251" s="81"/>
      <c r="P251" s="81"/>
      <c r="Q251" s="81"/>
      <c r="R251" s="81"/>
      <c r="S251" s="81"/>
      <c r="T251" s="81"/>
      <c r="U251" s="81"/>
      <c r="V251" s="81"/>
      <c r="W251" s="81"/>
    </row>
    <row r="252" spans="1:23">
      <c r="A252" s="4" t="s">
        <v>22</v>
      </c>
      <c r="B252" s="3" t="s">
        <v>197</v>
      </c>
      <c r="C252" s="3" t="s">
        <v>196</v>
      </c>
      <c r="D252" s="3" t="s">
        <v>195</v>
      </c>
      <c r="E252" s="101" t="s">
        <v>0</v>
      </c>
      <c r="F252" s="2">
        <v>0</v>
      </c>
      <c r="G252" s="2">
        <v>0</v>
      </c>
      <c r="H252" s="2">
        <v>0</v>
      </c>
      <c r="I252" s="2">
        <v>0</v>
      </c>
      <c r="J252" s="80"/>
      <c r="K252" s="81"/>
      <c r="L252" s="81"/>
      <c r="M252" s="81"/>
      <c r="N252" s="81"/>
      <c r="O252" s="81"/>
      <c r="P252" s="81"/>
      <c r="Q252" s="81"/>
      <c r="R252" s="81"/>
      <c r="S252" s="81"/>
      <c r="T252" s="81"/>
      <c r="U252" s="81"/>
      <c r="V252" s="81"/>
      <c r="W252" s="81"/>
    </row>
    <row r="253" spans="1:23">
      <c r="A253" s="4" t="s">
        <v>22</v>
      </c>
      <c r="B253" s="3" t="s">
        <v>194</v>
      </c>
      <c r="C253" s="3" t="s">
        <v>193</v>
      </c>
      <c r="D253" s="3" t="str">
        <f>VLOOKUP(C253,'[20]Analyse Livraisons'!$E:$S,14,FALSE)</f>
        <v>FR26.159.510</v>
      </c>
      <c r="E253" s="101" t="s">
        <v>0</v>
      </c>
      <c r="F253" s="2">
        <v>0</v>
      </c>
      <c r="G253" s="2">
        <v>30</v>
      </c>
      <c r="H253" s="2">
        <v>30</v>
      </c>
      <c r="I253" s="2">
        <v>0</v>
      </c>
      <c r="J253" s="80"/>
      <c r="K253" s="80"/>
      <c r="L253" s="80"/>
      <c r="M253" s="80"/>
      <c r="N253" s="80"/>
      <c r="O253" s="80"/>
      <c r="P253" s="80"/>
      <c r="Q253" s="80"/>
      <c r="R253" s="80"/>
      <c r="S253" s="80"/>
      <c r="T253" s="80"/>
      <c r="U253" s="80"/>
      <c r="V253" s="80"/>
      <c r="W253" s="80"/>
    </row>
    <row r="254" spans="1:23">
      <c r="A254" s="4" t="s">
        <v>22</v>
      </c>
      <c r="B254" s="3" t="s">
        <v>192</v>
      </c>
      <c r="C254" s="3" t="s">
        <v>191</v>
      </c>
      <c r="D254" s="3" t="str">
        <f>VLOOKUP(C254,'[20]Analyse Livraisons'!$E:$S,14,FALSE)</f>
        <v>FR26.159.512</v>
      </c>
      <c r="E254" s="101" t="s">
        <v>0</v>
      </c>
      <c r="F254" s="2" t="s">
        <v>828</v>
      </c>
      <c r="G254" s="2">
        <v>30</v>
      </c>
      <c r="H254" s="2">
        <v>60</v>
      </c>
      <c r="I254" s="2">
        <v>30</v>
      </c>
      <c r="J254" s="80"/>
      <c r="K254" s="80"/>
      <c r="L254" s="80"/>
      <c r="M254" s="80"/>
      <c r="N254" s="80"/>
      <c r="O254" s="80"/>
      <c r="P254" s="80"/>
      <c r="Q254" s="80"/>
      <c r="R254" s="80"/>
      <c r="S254" s="80"/>
      <c r="T254" s="80"/>
      <c r="U254" s="80"/>
      <c r="V254" s="80"/>
      <c r="W254" s="80"/>
    </row>
    <row r="255" spans="1:23">
      <c r="A255" s="4" t="s">
        <v>22</v>
      </c>
      <c r="B255" s="3" t="s">
        <v>190</v>
      </c>
      <c r="C255" s="3" t="s">
        <v>189</v>
      </c>
      <c r="D255" s="3" t="str">
        <f>VLOOKUP(C255,'[20]Analyse Livraisons'!$E:$S,14,FALSE)</f>
        <v>FR26.159.522</v>
      </c>
      <c r="E255" s="101" t="s">
        <v>0</v>
      </c>
      <c r="F255" s="2" t="s">
        <v>852</v>
      </c>
      <c r="G255" s="2">
        <v>30</v>
      </c>
      <c r="H255" s="2">
        <v>30</v>
      </c>
      <c r="I255" s="2">
        <v>30</v>
      </c>
      <c r="J255" s="80"/>
      <c r="K255" s="80"/>
      <c r="L255" s="80"/>
      <c r="M255" s="80"/>
      <c r="N255" s="80"/>
      <c r="O255" s="80"/>
      <c r="P255" s="80"/>
      <c r="Q255" s="80"/>
      <c r="R255" s="80"/>
      <c r="S255" s="80"/>
      <c r="T255" s="80"/>
      <c r="U255" s="80"/>
      <c r="V255" s="80"/>
      <c r="W255" s="80"/>
    </row>
    <row r="256" spans="1:23">
      <c r="A256" s="4" t="s">
        <v>22</v>
      </c>
      <c r="B256" s="3" t="s">
        <v>188</v>
      </c>
      <c r="C256" s="3" t="s">
        <v>187</v>
      </c>
      <c r="D256" s="3" t="str">
        <f>VLOOKUP(C256,'[20]Analyse Livraisons'!$E:$S,14,FALSE)</f>
        <v>FR26.159.524</v>
      </c>
      <c r="E256" s="101" t="s">
        <v>0</v>
      </c>
      <c r="F256" s="2" t="s">
        <v>852</v>
      </c>
      <c r="G256" s="2">
        <v>60</v>
      </c>
      <c r="H256" s="2">
        <v>60</v>
      </c>
      <c r="I256" s="2">
        <v>60</v>
      </c>
      <c r="J256" s="80"/>
      <c r="K256" s="80"/>
      <c r="L256" s="80"/>
      <c r="M256" s="80"/>
      <c r="N256" s="80"/>
      <c r="O256" s="80"/>
      <c r="P256" s="80"/>
      <c r="Q256" s="80"/>
      <c r="R256" s="80"/>
      <c r="S256" s="80"/>
      <c r="T256" s="80"/>
      <c r="U256" s="80"/>
      <c r="V256" s="80"/>
      <c r="W256" s="80"/>
    </row>
    <row r="257" spans="1:23">
      <c r="A257" s="4" t="s">
        <v>22</v>
      </c>
      <c r="B257" s="3" t="s">
        <v>186</v>
      </c>
      <c r="C257" s="3" t="s">
        <v>185</v>
      </c>
      <c r="D257" s="3" t="str">
        <f>VLOOKUP(C257,'[20]Analyse Livraisons'!$E:$S,14,FALSE)</f>
        <v>FR26.159.502.A</v>
      </c>
      <c r="E257" s="101" t="s">
        <v>0</v>
      </c>
      <c r="F257" s="2">
        <v>0</v>
      </c>
      <c r="G257" s="2">
        <v>0</v>
      </c>
      <c r="H257" s="2">
        <v>24</v>
      </c>
      <c r="I257" s="2">
        <v>0</v>
      </c>
      <c r="J257" s="80"/>
      <c r="K257" s="80"/>
      <c r="L257" s="80"/>
      <c r="M257" s="80"/>
      <c r="N257" s="80"/>
      <c r="O257" s="80"/>
      <c r="P257" s="80"/>
      <c r="Q257" s="80"/>
      <c r="R257" s="80"/>
      <c r="S257" s="80"/>
      <c r="T257" s="80"/>
      <c r="U257" s="80"/>
      <c r="V257" s="80"/>
      <c r="W257" s="80"/>
    </row>
    <row r="258" spans="1:23">
      <c r="A258" s="4" t="s">
        <v>22</v>
      </c>
      <c r="B258" s="3" t="s">
        <v>184</v>
      </c>
      <c r="C258" s="3" t="s">
        <v>183</v>
      </c>
      <c r="D258" s="3" t="str">
        <f>VLOOKUP(C258,'[20]Analyse Livraisons'!$E:$S,14,FALSE)</f>
        <v>FR26.159.504.A</v>
      </c>
      <c r="E258" s="101" t="s">
        <v>0</v>
      </c>
      <c r="F258" s="2">
        <v>0</v>
      </c>
      <c r="G258" s="2">
        <v>0</v>
      </c>
      <c r="H258" s="2">
        <v>0</v>
      </c>
      <c r="I258" s="2">
        <v>0</v>
      </c>
      <c r="J258" s="80"/>
      <c r="K258" s="80"/>
      <c r="L258" s="80"/>
      <c r="M258" s="80"/>
      <c r="N258" s="80"/>
      <c r="O258" s="80"/>
      <c r="P258" s="80"/>
      <c r="Q258" s="80"/>
      <c r="R258" s="80"/>
      <c r="S258" s="80"/>
      <c r="T258" s="80"/>
      <c r="U258" s="80"/>
      <c r="V258" s="80"/>
      <c r="W258" s="80"/>
    </row>
    <row r="259" spans="1:23">
      <c r="A259" s="4" t="s">
        <v>22</v>
      </c>
      <c r="B259" s="3" t="s">
        <v>182</v>
      </c>
      <c r="C259" s="3" t="s">
        <v>181</v>
      </c>
      <c r="D259" s="3" t="str">
        <f>VLOOKUP(C259,'[20]Analyse Livraisons'!$E:$S,14,FALSE)</f>
        <v>FR26.159.506.A</v>
      </c>
      <c r="E259" s="101" t="s">
        <v>0</v>
      </c>
      <c r="F259" s="2">
        <v>0</v>
      </c>
      <c r="G259" s="2">
        <v>0</v>
      </c>
      <c r="H259" s="2">
        <v>0</v>
      </c>
      <c r="I259" s="2">
        <v>0</v>
      </c>
      <c r="J259" s="80"/>
      <c r="K259" s="80"/>
      <c r="L259" s="80"/>
      <c r="M259" s="80"/>
      <c r="N259" s="80"/>
      <c r="O259" s="80"/>
      <c r="P259" s="80"/>
      <c r="Q259" s="80"/>
      <c r="R259" s="80"/>
      <c r="S259" s="80"/>
      <c r="T259" s="80"/>
      <c r="U259" s="80"/>
      <c r="V259" s="80"/>
      <c r="W259" s="80"/>
    </row>
    <row r="260" spans="1:23">
      <c r="A260" s="4" t="s">
        <v>22</v>
      </c>
      <c r="B260" s="3" t="s">
        <v>180</v>
      </c>
      <c r="C260" s="3" t="s">
        <v>179</v>
      </c>
      <c r="D260" s="3" t="str">
        <f>VLOOKUP(C260,'[20]Analyse Livraisons'!$E:$S,14,FALSE)</f>
        <v>FR26.159.508.A</v>
      </c>
      <c r="E260" s="101" t="s">
        <v>0</v>
      </c>
      <c r="F260" s="2">
        <v>0</v>
      </c>
      <c r="G260" s="2">
        <v>0</v>
      </c>
      <c r="H260" s="2">
        <v>0</v>
      </c>
      <c r="I260" s="2">
        <v>0</v>
      </c>
      <c r="J260" s="80"/>
      <c r="K260" s="80"/>
      <c r="L260" s="80"/>
      <c r="M260" s="80"/>
      <c r="N260" s="80"/>
      <c r="O260" s="80"/>
      <c r="P260" s="80"/>
      <c r="Q260" s="80"/>
      <c r="R260" s="80"/>
      <c r="S260" s="80"/>
      <c r="T260" s="80"/>
      <c r="U260" s="80"/>
      <c r="V260" s="80"/>
      <c r="W260" s="80"/>
    </row>
    <row r="261" spans="1:23">
      <c r="A261" s="4" t="s">
        <v>22</v>
      </c>
      <c r="B261" s="3" t="s">
        <v>178</v>
      </c>
      <c r="C261" s="3" t="s">
        <v>177</v>
      </c>
      <c r="D261" s="3" t="str">
        <f>VLOOKUP(C261,'[20]Analyse Livraisons'!$E:$S,14,FALSE)</f>
        <v>FR26.159.402.A</v>
      </c>
      <c r="E261" s="101" t="s">
        <v>0</v>
      </c>
      <c r="F261" s="2">
        <v>0</v>
      </c>
      <c r="G261" s="2">
        <v>0</v>
      </c>
      <c r="H261" s="2">
        <v>0</v>
      </c>
      <c r="I261" s="2">
        <v>0</v>
      </c>
      <c r="J261" s="80"/>
      <c r="K261" s="80"/>
      <c r="L261" s="80"/>
      <c r="M261" s="80"/>
      <c r="N261" s="80"/>
      <c r="O261" s="80"/>
      <c r="P261" s="80"/>
      <c r="Q261" s="80"/>
      <c r="R261" s="80"/>
      <c r="S261" s="80"/>
      <c r="T261" s="80"/>
      <c r="U261" s="80"/>
      <c r="V261" s="80"/>
      <c r="W261" s="80"/>
    </row>
    <row r="262" spans="1:23">
      <c r="A262" s="4" t="s">
        <v>22</v>
      </c>
      <c r="B262" s="3" t="s">
        <v>176</v>
      </c>
      <c r="C262" s="3" t="s">
        <v>175</v>
      </c>
      <c r="D262" s="3" t="str">
        <f>VLOOKUP(C262,'[20]Analyse Livraisons'!$E:$S,14,FALSE)</f>
        <v>FR26.159.404.A</v>
      </c>
      <c r="E262" s="101" t="s">
        <v>0</v>
      </c>
      <c r="F262" s="2">
        <v>0</v>
      </c>
      <c r="G262" s="2">
        <v>0</v>
      </c>
      <c r="H262" s="2">
        <v>0</v>
      </c>
      <c r="I262" s="2">
        <v>0</v>
      </c>
      <c r="J262" s="80"/>
      <c r="K262" s="80"/>
      <c r="L262" s="80"/>
      <c r="M262" s="80"/>
      <c r="N262" s="80"/>
      <c r="O262" s="80"/>
      <c r="P262" s="80"/>
      <c r="Q262" s="80"/>
      <c r="R262" s="80"/>
      <c r="S262" s="80"/>
      <c r="T262" s="80"/>
      <c r="U262" s="80"/>
      <c r="V262" s="80"/>
      <c r="W262" s="80"/>
    </row>
    <row r="263" spans="1:23">
      <c r="A263" s="4" t="s">
        <v>22</v>
      </c>
      <c r="B263" s="3" t="s">
        <v>174</v>
      </c>
      <c r="C263" s="3" t="s">
        <v>173</v>
      </c>
      <c r="D263" s="3" t="str">
        <f>VLOOKUP(C263,'[20]Analyse Livraisons'!$E:$S,14,FALSE)</f>
        <v>FR26.159.406.A</v>
      </c>
      <c r="E263" s="101" t="s">
        <v>0</v>
      </c>
      <c r="F263" s="2">
        <v>0</v>
      </c>
      <c r="G263" s="2">
        <v>0</v>
      </c>
      <c r="H263" s="2">
        <v>0</v>
      </c>
      <c r="I263" s="2">
        <v>0</v>
      </c>
      <c r="J263" s="80"/>
      <c r="K263" s="80"/>
      <c r="L263" s="80"/>
      <c r="M263" s="80"/>
      <c r="N263" s="80"/>
      <c r="O263" s="80"/>
      <c r="P263" s="80"/>
      <c r="Q263" s="80"/>
      <c r="R263" s="80"/>
      <c r="S263" s="80"/>
      <c r="T263" s="80"/>
      <c r="U263" s="80"/>
      <c r="V263" s="80"/>
      <c r="W263" s="80"/>
    </row>
    <row r="264" spans="1:23">
      <c r="A264" s="4" t="s">
        <v>22</v>
      </c>
      <c r="B264" s="3" t="s">
        <v>172</v>
      </c>
      <c r="C264" s="3" t="s">
        <v>171</v>
      </c>
      <c r="D264" s="3" t="str">
        <f>VLOOKUP(C264,'[20]Analyse Livraisons'!$E:$S,14,FALSE)</f>
        <v>FR26.159.408.A</v>
      </c>
      <c r="E264" s="101" t="s">
        <v>0</v>
      </c>
      <c r="F264" s="2">
        <v>0</v>
      </c>
      <c r="G264" s="2">
        <v>0</v>
      </c>
      <c r="H264" s="2">
        <v>0</v>
      </c>
      <c r="I264" s="2">
        <v>0</v>
      </c>
      <c r="J264" s="80"/>
      <c r="K264" s="80"/>
      <c r="L264" s="80"/>
      <c r="M264" s="80"/>
      <c r="N264" s="80"/>
      <c r="O264" s="80"/>
      <c r="P264" s="80"/>
      <c r="Q264" s="80"/>
      <c r="R264" s="80"/>
      <c r="S264" s="80"/>
      <c r="T264" s="80"/>
      <c r="U264" s="80"/>
      <c r="V264" s="80"/>
      <c r="W264" s="80"/>
    </row>
    <row r="265" spans="1:23">
      <c r="A265" s="4" t="s">
        <v>22</v>
      </c>
      <c r="B265" s="3" t="s">
        <v>170</v>
      </c>
      <c r="C265" s="3" t="s">
        <v>169</v>
      </c>
      <c r="D265" s="3" t="s">
        <v>168</v>
      </c>
      <c r="E265" s="101" t="s">
        <v>0</v>
      </c>
      <c r="F265" s="2">
        <v>0</v>
      </c>
      <c r="G265" s="2">
        <v>0</v>
      </c>
      <c r="H265" s="2">
        <v>1</v>
      </c>
      <c r="I265" s="2">
        <v>13</v>
      </c>
      <c r="J265" s="80"/>
      <c r="K265" s="80"/>
      <c r="L265" s="80"/>
      <c r="M265" s="80"/>
      <c r="N265" s="80"/>
      <c r="O265" s="80"/>
      <c r="P265" s="80"/>
      <c r="Q265" s="80"/>
      <c r="R265" s="80"/>
      <c r="S265" s="80"/>
      <c r="T265" s="80"/>
      <c r="U265" s="80"/>
      <c r="V265" s="80"/>
      <c r="W265" s="80"/>
    </row>
    <row r="266" spans="1:23">
      <c r="A266" s="4" t="s">
        <v>22</v>
      </c>
      <c r="B266" s="3" t="s">
        <v>167</v>
      </c>
      <c r="C266" s="3" t="s">
        <v>166</v>
      </c>
      <c r="D266" s="3" t="str">
        <f>VLOOKUP(C266,'[20]Analyse Livraisons'!$E:$S,14,FALSE)</f>
        <v>FR26.229.410</v>
      </c>
      <c r="E266" s="101" t="s">
        <v>0</v>
      </c>
      <c r="F266" s="2" t="s">
        <v>829</v>
      </c>
      <c r="G266" s="2">
        <v>64</v>
      </c>
      <c r="H266" s="2">
        <v>55</v>
      </c>
      <c r="I266" s="2">
        <v>47</v>
      </c>
      <c r="J266" s="80"/>
      <c r="K266" s="80"/>
      <c r="L266" s="80"/>
      <c r="M266" s="80"/>
      <c r="N266" s="80"/>
      <c r="O266" s="80"/>
      <c r="P266" s="80"/>
      <c r="Q266" s="80"/>
      <c r="R266" s="80"/>
      <c r="S266" s="80"/>
      <c r="T266" s="80"/>
      <c r="U266" s="80"/>
      <c r="V266" s="80"/>
      <c r="W266" s="80"/>
    </row>
    <row r="267" spans="1:23">
      <c r="A267" s="4" t="s">
        <v>22</v>
      </c>
      <c r="B267" s="3" t="s">
        <v>165</v>
      </c>
      <c r="C267" s="3" t="s">
        <v>164</v>
      </c>
      <c r="D267" s="3" t="str">
        <f>VLOOKUP(C267,'[20]Analyse Livraisons'!$E:$S,14,FALSE)</f>
        <v>FR26.229.412</v>
      </c>
      <c r="E267" s="101" t="s">
        <v>0</v>
      </c>
      <c r="F267" s="2" t="s">
        <v>883</v>
      </c>
      <c r="G267" s="2">
        <v>22</v>
      </c>
      <c r="H267" s="2">
        <v>15</v>
      </c>
      <c r="I267" s="2">
        <v>13</v>
      </c>
      <c r="J267" s="80"/>
      <c r="K267" s="80"/>
      <c r="L267" s="80"/>
      <c r="M267" s="80"/>
      <c r="N267" s="80"/>
      <c r="O267" s="80"/>
      <c r="P267" s="80"/>
      <c r="Q267" s="80"/>
      <c r="R267" s="80"/>
      <c r="S267" s="80"/>
      <c r="T267" s="80"/>
      <c r="U267" s="80"/>
      <c r="V267" s="80"/>
      <c r="W267" s="80"/>
    </row>
    <row r="268" spans="1:23">
      <c r="A268" s="4" t="s">
        <v>22</v>
      </c>
      <c r="B268" s="3" t="s">
        <v>163</v>
      </c>
      <c r="C268" s="3" t="s">
        <v>162</v>
      </c>
      <c r="D268" s="3" t="str">
        <f>VLOOKUP(C268,'[20]Analyse Livraisons'!$E:$S,14,FALSE)</f>
        <v>FR26.229.506</v>
      </c>
      <c r="E268" s="101" t="s">
        <v>0</v>
      </c>
      <c r="F268" s="2">
        <v>0</v>
      </c>
      <c r="G268" s="2">
        <v>0</v>
      </c>
      <c r="H268" s="2">
        <v>0</v>
      </c>
      <c r="I268" s="2">
        <v>0</v>
      </c>
      <c r="J268" s="80"/>
      <c r="K268" s="80"/>
      <c r="L268" s="80"/>
      <c r="M268" s="80"/>
      <c r="N268" s="80"/>
      <c r="O268" s="80"/>
      <c r="P268" s="80"/>
      <c r="Q268" s="80"/>
      <c r="R268" s="80"/>
      <c r="S268" s="80"/>
      <c r="T268" s="80"/>
      <c r="U268" s="80"/>
      <c r="V268" s="80"/>
      <c r="W268" s="80"/>
    </row>
    <row r="269" spans="1:23">
      <c r="A269" s="4" t="s">
        <v>22</v>
      </c>
      <c r="B269" s="3" t="s">
        <v>161</v>
      </c>
      <c r="C269" s="3" t="s">
        <v>160</v>
      </c>
      <c r="D269" s="3" t="s">
        <v>159</v>
      </c>
      <c r="E269" s="101" t="s">
        <v>0</v>
      </c>
      <c r="F269" s="2" t="s">
        <v>884</v>
      </c>
      <c r="G269" s="2">
        <v>60</v>
      </c>
      <c r="H269" s="2">
        <v>55</v>
      </c>
      <c r="I269" s="2">
        <v>57</v>
      </c>
      <c r="J269" s="80"/>
      <c r="K269" s="80"/>
      <c r="L269" s="80"/>
      <c r="M269" s="80"/>
      <c r="N269" s="80"/>
      <c r="O269" s="80"/>
      <c r="P269" s="80"/>
      <c r="Q269" s="80"/>
      <c r="R269" s="80"/>
      <c r="S269" s="80"/>
      <c r="T269" s="80"/>
      <c r="U269" s="80"/>
      <c r="V269" s="80"/>
      <c r="W269" s="80"/>
    </row>
    <row r="270" spans="1:23">
      <c r="A270" s="4" t="s">
        <v>22</v>
      </c>
      <c r="B270" s="3" t="s">
        <v>158</v>
      </c>
      <c r="C270" s="3" t="s">
        <v>157</v>
      </c>
      <c r="D270" s="3" t="str">
        <f>VLOOKUP(C270,'[20]Analyse Livraisons'!$E:$S,14,FALSE)</f>
        <v>FR26.229.512</v>
      </c>
      <c r="E270" s="101" t="s">
        <v>0</v>
      </c>
      <c r="F270" s="2" t="s">
        <v>835</v>
      </c>
      <c r="G270" s="2">
        <v>8</v>
      </c>
      <c r="H270" s="2">
        <v>30</v>
      </c>
      <c r="I270" s="2">
        <v>26</v>
      </c>
      <c r="J270" s="80"/>
      <c r="K270" s="80"/>
      <c r="L270" s="80"/>
      <c r="M270" s="80"/>
      <c r="N270" s="80"/>
      <c r="O270" s="80"/>
      <c r="P270" s="80"/>
      <c r="Q270" s="80"/>
      <c r="R270" s="80"/>
      <c r="S270" s="80"/>
      <c r="T270" s="80"/>
      <c r="U270" s="80"/>
      <c r="V270" s="80"/>
      <c r="W270" s="80"/>
    </row>
    <row r="271" spans="1:23">
      <c r="A271" s="4" t="s">
        <v>22</v>
      </c>
      <c r="B271" s="3" t="s">
        <v>156</v>
      </c>
      <c r="C271" s="3" t="s">
        <v>155</v>
      </c>
      <c r="D271" s="3" t="str">
        <f>VLOOKUP(C271,'[20]Analyse Livraisons'!$E:$S,14,FALSE)</f>
        <v>FR26.159.506.A</v>
      </c>
      <c r="E271" s="101" t="s">
        <v>0</v>
      </c>
      <c r="F271" s="2">
        <v>0</v>
      </c>
      <c r="G271" s="2">
        <v>0</v>
      </c>
      <c r="H271" s="2">
        <v>0</v>
      </c>
      <c r="I271" s="2">
        <v>0</v>
      </c>
      <c r="J271" s="80"/>
      <c r="K271" s="80"/>
      <c r="L271" s="80"/>
      <c r="M271" s="80"/>
      <c r="N271" s="80"/>
      <c r="O271" s="80"/>
      <c r="P271" s="80"/>
      <c r="Q271" s="80"/>
      <c r="R271" s="80"/>
      <c r="S271" s="80"/>
      <c r="T271" s="80"/>
      <c r="U271" s="80"/>
      <c r="V271" s="80"/>
      <c r="W271" s="80"/>
    </row>
    <row r="272" spans="1:23">
      <c r="A272" s="4" t="s">
        <v>22</v>
      </c>
      <c r="B272" s="3" t="s">
        <v>154</v>
      </c>
      <c r="C272" s="3" t="s">
        <v>153</v>
      </c>
      <c r="D272" s="3" t="str">
        <f>VLOOKUP(C272,'[20]Analyse Livraisons'!$E:$S,14,FALSE)</f>
        <v>FR26.229.508</v>
      </c>
      <c r="E272" s="101" t="s">
        <v>0</v>
      </c>
      <c r="F272" s="2">
        <v>0</v>
      </c>
      <c r="G272" s="2">
        <v>0</v>
      </c>
      <c r="H272" s="2">
        <v>0</v>
      </c>
      <c r="I272" s="2">
        <v>0</v>
      </c>
      <c r="J272" s="80"/>
      <c r="K272" s="80"/>
      <c r="L272" s="80"/>
      <c r="M272" s="80"/>
      <c r="N272" s="80"/>
      <c r="O272" s="80"/>
      <c r="P272" s="80"/>
      <c r="Q272" s="80"/>
      <c r="R272" s="80"/>
      <c r="S272" s="80"/>
      <c r="T272" s="80"/>
      <c r="U272" s="80"/>
      <c r="V272" s="80"/>
      <c r="W272" s="80"/>
    </row>
    <row r="273" spans="1:23">
      <c r="A273" s="4" t="s">
        <v>22</v>
      </c>
      <c r="B273" s="3" t="s">
        <v>152</v>
      </c>
      <c r="C273" s="3" t="s">
        <v>151</v>
      </c>
      <c r="D273" s="3" t="str">
        <f>VLOOKUP(C273,'[20]Analyse Livraisons'!$E:$S,14,FALSE)</f>
        <v>FR26.229.510</v>
      </c>
      <c r="E273" s="101" t="s">
        <v>0</v>
      </c>
      <c r="F273" s="2" t="s">
        <v>831</v>
      </c>
      <c r="G273" s="2">
        <v>0</v>
      </c>
      <c r="H273" s="2">
        <v>0</v>
      </c>
      <c r="I273" s="2">
        <v>12</v>
      </c>
      <c r="J273" s="80"/>
      <c r="K273" s="80"/>
      <c r="L273" s="80"/>
      <c r="M273" s="80"/>
      <c r="N273" s="80"/>
      <c r="O273" s="80"/>
      <c r="P273" s="80"/>
      <c r="Q273" s="80"/>
      <c r="R273" s="80"/>
      <c r="S273" s="80"/>
      <c r="T273" s="80"/>
      <c r="U273" s="80"/>
      <c r="V273" s="80"/>
      <c r="W273" s="80"/>
    </row>
    <row r="274" spans="1:23">
      <c r="A274" s="4" t="s">
        <v>22</v>
      </c>
      <c r="B274" s="3" t="s">
        <v>152</v>
      </c>
      <c r="C274" s="3" t="s">
        <v>151</v>
      </c>
      <c r="D274" s="3" t="str">
        <f>VLOOKUP(C274,'[20]Analyse Livraisons'!$E:$S,14,FALSE)</f>
        <v>FR26.229.510</v>
      </c>
      <c r="E274" s="101" t="s">
        <v>0</v>
      </c>
      <c r="F274" s="2" t="s">
        <v>831</v>
      </c>
      <c r="G274" s="2">
        <v>0</v>
      </c>
      <c r="H274" s="2">
        <v>0</v>
      </c>
      <c r="I274" s="2">
        <v>12</v>
      </c>
      <c r="J274" s="80"/>
      <c r="K274" s="80"/>
      <c r="L274" s="80"/>
      <c r="M274" s="80"/>
      <c r="N274" s="80"/>
      <c r="O274" s="80"/>
      <c r="P274" s="80"/>
      <c r="Q274" s="80"/>
      <c r="R274" s="80"/>
      <c r="S274" s="80"/>
      <c r="T274" s="80"/>
      <c r="U274" s="80"/>
      <c r="V274" s="80"/>
      <c r="W274" s="80"/>
    </row>
    <row r="275" spans="1:23">
      <c r="A275" s="4" t="s">
        <v>22</v>
      </c>
      <c r="B275" s="3" t="s">
        <v>150</v>
      </c>
      <c r="C275" s="3" t="s">
        <v>149</v>
      </c>
      <c r="D275" s="3" t="str">
        <f>VLOOKUP(C275,'[20]Analyse Livraisons'!$E:$S,14,FALSE)</f>
        <v>FR26.229.512</v>
      </c>
      <c r="E275" s="101" t="s">
        <v>0</v>
      </c>
      <c r="F275" s="2">
        <v>0</v>
      </c>
      <c r="G275" s="2">
        <v>0</v>
      </c>
      <c r="H275" s="2">
        <v>0</v>
      </c>
      <c r="I275" s="2">
        <v>0</v>
      </c>
      <c r="J275" s="80"/>
      <c r="K275" s="80"/>
      <c r="L275" s="80"/>
      <c r="M275" s="80"/>
      <c r="N275" s="80"/>
      <c r="O275" s="80"/>
      <c r="P275" s="80"/>
      <c r="Q275" s="80"/>
      <c r="R275" s="80"/>
      <c r="S275" s="80"/>
      <c r="T275" s="80"/>
      <c r="U275" s="80"/>
      <c r="V275" s="80"/>
      <c r="W275" s="80"/>
    </row>
    <row r="276" spans="1:23">
      <c r="A276" s="4" t="s">
        <v>22</v>
      </c>
      <c r="B276" s="3" t="s">
        <v>148</v>
      </c>
      <c r="C276" s="3" t="s">
        <v>147</v>
      </c>
      <c r="D276" s="3" t="str">
        <f>VLOOKUP(C276,'[20]Analyse Livraisons'!$E:$S,14,FALSE)</f>
        <v>FR26.229.406</v>
      </c>
      <c r="E276" s="101" t="s">
        <v>0</v>
      </c>
      <c r="F276" s="2" t="s">
        <v>885</v>
      </c>
      <c r="G276" s="2">
        <v>9</v>
      </c>
      <c r="H276" s="2">
        <v>0</v>
      </c>
      <c r="I276" s="2">
        <v>0</v>
      </c>
      <c r="J276" s="80"/>
      <c r="K276" s="80"/>
      <c r="L276" s="80"/>
      <c r="M276" s="80"/>
      <c r="N276" s="80"/>
      <c r="O276" s="80"/>
      <c r="P276" s="80"/>
      <c r="Q276" s="80"/>
      <c r="R276" s="80"/>
      <c r="S276" s="80"/>
      <c r="T276" s="80"/>
      <c r="U276" s="80"/>
      <c r="V276" s="80"/>
      <c r="W276" s="80"/>
    </row>
    <row r="277" spans="1:23">
      <c r="A277" s="4" t="s">
        <v>22</v>
      </c>
      <c r="B277" s="3" t="s">
        <v>146</v>
      </c>
      <c r="C277" s="3" t="s">
        <v>145</v>
      </c>
      <c r="D277" s="3" t="str">
        <f>VLOOKUP(C277,'[20]Analyse Livraisons'!$E:$S,14,FALSE)</f>
        <v>FR26.229.408</v>
      </c>
      <c r="E277" s="101" t="s">
        <v>0</v>
      </c>
      <c r="F277" s="2">
        <v>0</v>
      </c>
      <c r="G277" s="2">
        <v>0</v>
      </c>
      <c r="H277" s="2">
        <v>0</v>
      </c>
      <c r="I277" s="2">
        <v>0</v>
      </c>
      <c r="J277" s="80"/>
      <c r="K277" s="80"/>
      <c r="L277" s="80"/>
      <c r="M277" s="80"/>
      <c r="N277" s="80"/>
      <c r="O277" s="80"/>
      <c r="P277" s="80"/>
      <c r="Q277" s="80"/>
      <c r="R277" s="80"/>
      <c r="S277" s="80"/>
      <c r="T277" s="80"/>
      <c r="U277" s="80"/>
      <c r="V277" s="80"/>
      <c r="W277" s="80"/>
    </row>
    <row r="278" spans="1:23">
      <c r="A278" s="4" t="s">
        <v>22</v>
      </c>
      <c r="B278" s="3" t="s">
        <v>144</v>
      </c>
      <c r="C278" s="3" t="s">
        <v>143</v>
      </c>
      <c r="D278" s="3" t="str">
        <f>VLOOKUP(C278,'[20]Analyse Livraisons'!$E:$S,14,FALSE)</f>
        <v>FR26.229.410</v>
      </c>
      <c r="E278" s="101" t="s">
        <v>0</v>
      </c>
      <c r="F278" s="2" t="s">
        <v>837</v>
      </c>
      <c r="G278" s="2">
        <v>0</v>
      </c>
      <c r="H278" s="2">
        <v>12</v>
      </c>
      <c r="I278" s="2">
        <v>12</v>
      </c>
      <c r="J278" s="80"/>
      <c r="K278" s="80"/>
      <c r="L278" s="80"/>
      <c r="M278" s="80"/>
      <c r="N278" s="80"/>
      <c r="O278" s="80"/>
      <c r="P278" s="80"/>
      <c r="Q278" s="80"/>
      <c r="R278" s="80"/>
      <c r="S278" s="80"/>
      <c r="T278" s="80"/>
      <c r="U278" s="80"/>
      <c r="V278" s="80"/>
      <c r="W278" s="80"/>
    </row>
    <row r="279" spans="1:23">
      <c r="A279" s="4" t="s">
        <v>22</v>
      </c>
      <c r="B279" s="3" t="s">
        <v>142</v>
      </c>
      <c r="C279" s="3" t="s">
        <v>141</v>
      </c>
      <c r="D279" s="3" t="str">
        <f>VLOOKUP(C279,'[20]Analyse Livraisons'!$E:$S,14,FALSE)</f>
        <v>FR26.229.412</v>
      </c>
      <c r="E279" s="101" t="s">
        <v>0</v>
      </c>
      <c r="F279" s="2">
        <v>0</v>
      </c>
      <c r="G279" s="2">
        <v>0</v>
      </c>
      <c r="H279" s="2">
        <v>0</v>
      </c>
      <c r="I279" s="2">
        <v>0</v>
      </c>
      <c r="J279" s="80"/>
      <c r="K279" s="80"/>
      <c r="L279" s="80"/>
      <c r="M279" s="80"/>
      <c r="N279" s="80"/>
      <c r="O279" s="80"/>
      <c r="P279" s="80"/>
      <c r="Q279" s="80"/>
      <c r="R279" s="80"/>
      <c r="S279" s="80"/>
      <c r="T279" s="80"/>
      <c r="U279" s="80"/>
      <c r="V279" s="80"/>
      <c r="W279" s="80"/>
    </row>
    <row r="280" spans="1:23">
      <c r="A280" s="4" t="s">
        <v>22</v>
      </c>
      <c r="B280" s="3" t="s">
        <v>140</v>
      </c>
      <c r="C280" s="3" t="s">
        <v>139</v>
      </c>
      <c r="D280" s="3" t="str">
        <f>VLOOKUP(C280,'[20]Analyse Livraisons'!$E:$S,14,FALSE)</f>
        <v>FR26.239.402</v>
      </c>
      <c r="E280" s="101" t="s">
        <v>0</v>
      </c>
      <c r="F280" s="2" t="s">
        <v>886</v>
      </c>
      <c r="G280" s="2">
        <v>0</v>
      </c>
      <c r="H280" s="2">
        <v>240</v>
      </c>
      <c r="I280" s="2">
        <v>0</v>
      </c>
      <c r="J280" s="80"/>
      <c r="K280" s="80"/>
      <c r="L280" s="80"/>
      <c r="M280" s="80"/>
      <c r="N280" s="80"/>
      <c r="O280" s="80"/>
      <c r="P280" s="80"/>
      <c r="Q280" s="80"/>
      <c r="R280" s="80"/>
      <c r="S280" s="80"/>
      <c r="T280" s="80"/>
      <c r="U280" s="80"/>
      <c r="V280" s="80"/>
      <c r="W280" s="80"/>
    </row>
    <row r="281" spans="1:23">
      <c r="A281" s="4" t="s">
        <v>22</v>
      </c>
      <c r="B281" s="3" t="s">
        <v>138</v>
      </c>
      <c r="C281" s="3" t="s">
        <v>137</v>
      </c>
      <c r="D281" s="3" t="str">
        <f>VLOOKUP(C281,'[20]Analyse Livraisons'!$E:$S,14,FALSE)</f>
        <v>FR26.239.502</v>
      </c>
      <c r="E281" s="101" t="s">
        <v>0</v>
      </c>
      <c r="F281" s="2">
        <v>0</v>
      </c>
      <c r="G281" s="2">
        <v>0</v>
      </c>
      <c r="H281" s="2">
        <v>240</v>
      </c>
      <c r="I281" s="2">
        <v>0</v>
      </c>
      <c r="J281" s="80"/>
      <c r="K281" s="80"/>
      <c r="L281" s="80"/>
      <c r="M281" s="80"/>
      <c r="N281" s="80"/>
      <c r="O281" s="80"/>
      <c r="P281" s="80"/>
      <c r="Q281" s="80"/>
      <c r="R281" s="80"/>
      <c r="S281" s="80"/>
      <c r="T281" s="80"/>
      <c r="U281" s="80"/>
      <c r="V281" s="80"/>
      <c r="W281" s="80"/>
    </row>
    <row r="282" spans="1:23">
      <c r="A282" s="4" t="s">
        <v>22</v>
      </c>
      <c r="B282" s="3" t="s">
        <v>136</v>
      </c>
      <c r="C282" s="3" t="s">
        <v>135</v>
      </c>
      <c r="D282" s="3" t="str">
        <f>VLOOKUP(C282,'[20]Analyse Livraisons'!$E:$S,14,FALSE)</f>
        <v>FR26.239.502</v>
      </c>
      <c r="E282" s="101" t="s">
        <v>0</v>
      </c>
      <c r="F282" s="2" t="s">
        <v>831</v>
      </c>
      <c r="G282" s="2">
        <v>0</v>
      </c>
      <c r="H282" s="2">
        <v>0</v>
      </c>
      <c r="I282" s="2">
        <v>0</v>
      </c>
      <c r="J282" s="80"/>
      <c r="K282" s="80"/>
      <c r="L282" s="80"/>
      <c r="M282" s="80"/>
      <c r="N282" s="80"/>
      <c r="O282" s="80"/>
      <c r="P282" s="80"/>
      <c r="Q282" s="80"/>
      <c r="R282" s="80"/>
      <c r="S282" s="80"/>
      <c r="T282" s="80"/>
      <c r="U282" s="80"/>
      <c r="V282" s="80"/>
      <c r="W282" s="80"/>
    </row>
    <row r="283" spans="1:23">
      <c r="A283" s="4" t="s">
        <v>22</v>
      </c>
      <c r="B283" s="3" t="s">
        <v>134</v>
      </c>
      <c r="C283" s="3" t="s">
        <v>133</v>
      </c>
      <c r="D283" s="3" t="str">
        <f>VLOOKUP(C283,'[20]Analyse Livraisons'!$E:$S,14,FALSE)</f>
        <v>FR26.239.402</v>
      </c>
      <c r="E283" s="101" t="s">
        <v>0</v>
      </c>
      <c r="F283" s="2" t="s">
        <v>831</v>
      </c>
      <c r="G283" s="2">
        <v>0</v>
      </c>
      <c r="H283" s="2">
        <v>0</v>
      </c>
      <c r="I283" s="2">
        <v>0</v>
      </c>
      <c r="J283" s="80"/>
      <c r="K283" s="80"/>
      <c r="L283" s="80"/>
      <c r="M283" s="80"/>
      <c r="N283" s="80"/>
      <c r="O283" s="80"/>
      <c r="P283" s="80"/>
      <c r="Q283" s="80"/>
      <c r="R283" s="80"/>
      <c r="S283" s="80"/>
      <c r="T283" s="80"/>
      <c r="U283" s="80"/>
      <c r="V283" s="80"/>
      <c r="W283" s="80"/>
    </row>
    <row r="284" spans="1:23">
      <c r="A284" s="4" t="s">
        <v>22</v>
      </c>
      <c r="B284" s="3" t="s">
        <v>132</v>
      </c>
      <c r="C284" s="3" t="s">
        <v>131</v>
      </c>
      <c r="D284" s="3" t="str">
        <f>VLOOKUP(C284,'[20]Analyse Livraisons'!$E:$S,14,FALSE)</f>
        <v>FR26.269.302</v>
      </c>
      <c r="E284" s="101" t="s">
        <v>0</v>
      </c>
      <c r="F284" s="2">
        <v>0</v>
      </c>
      <c r="G284" s="2">
        <v>0</v>
      </c>
      <c r="H284" s="2">
        <v>0</v>
      </c>
      <c r="I284" s="2">
        <v>0</v>
      </c>
      <c r="J284" s="80"/>
      <c r="K284" s="80"/>
      <c r="L284" s="80"/>
      <c r="M284" s="80"/>
      <c r="N284" s="80"/>
      <c r="O284" s="80"/>
      <c r="P284" s="80"/>
      <c r="Q284" s="80"/>
      <c r="R284" s="80"/>
      <c r="S284" s="80"/>
      <c r="T284" s="80"/>
      <c r="U284" s="80"/>
      <c r="V284" s="80"/>
      <c r="W284" s="80"/>
    </row>
    <row r="285" spans="1:23">
      <c r="A285" s="4" t="s">
        <v>22</v>
      </c>
      <c r="B285" s="3" t="s">
        <v>130</v>
      </c>
      <c r="C285" s="3" t="s">
        <v>129</v>
      </c>
      <c r="D285" s="3" t="str">
        <f>VLOOKUP(C285,'[20]Analyse Livraisons'!$E:$S,14,FALSE)</f>
        <v>FR26.269.304</v>
      </c>
      <c r="E285" s="101" t="s">
        <v>0</v>
      </c>
      <c r="F285" s="2">
        <v>0</v>
      </c>
      <c r="G285" s="2">
        <v>0</v>
      </c>
      <c r="H285" s="2">
        <v>30</v>
      </c>
      <c r="I285" s="2">
        <v>0</v>
      </c>
      <c r="J285" s="80"/>
      <c r="K285" s="80"/>
      <c r="L285" s="80"/>
      <c r="M285" s="80"/>
      <c r="N285" s="80"/>
      <c r="O285" s="80"/>
      <c r="P285" s="80"/>
      <c r="Q285" s="80"/>
      <c r="R285" s="80"/>
      <c r="S285" s="80"/>
      <c r="T285" s="80"/>
      <c r="U285" s="80"/>
      <c r="V285" s="80"/>
      <c r="W285" s="80"/>
    </row>
    <row r="286" spans="1:23">
      <c r="A286" s="4" t="s">
        <v>22</v>
      </c>
      <c r="B286" s="3" t="s">
        <v>128</v>
      </c>
      <c r="C286" s="3" t="s">
        <v>127</v>
      </c>
      <c r="D286" s="3" t="str">
        <f>VLOOKUP(C286,'[20]Analyse Livraisons'!$E:$S,14,FALSE)</f>
        <v>FR26.269.404</v>
      </c>
      <c r="E286" s="101" t="s">
        <v>0</v>
      </c>
      <c r="F286" s="2" t="s">
        <v>851</v>
      </c>
      <c r="G286" s="2">
        <v>0</v>
      </c>
      <c r="H286" s="2">
        <v>0</v>
      </c>
      <c r="I286" s="2">
        <v>0</v>
      </c>
      <c r="J286" s="80"/>
      <c r="K286" s="80"/>
      <c r="L286" s="80"/>
      <c r="M286" s="80"/>
      <c r="N286" s="80"/>
      <c r="O286" s="80"/>
      <c r="P286" s="80"/>
      <c r="Q286" s="80"/>
      <c r="R286" s="80"/>
      <c r="S286" s="80"/>
      <c r="T286" s="80"/>
      <c r="U286" s="80"/>
      <c r="V286" s="80"/>
      <c r="W286" s="80"/>
    </row>
    <row r="287" spans="1:23">
      <c r="A287" s="4" t="s">
        <v>22</v>
      </c>
      <c r="B287" s="3" t="s">
        <v>126</v>
      </c>
      <c r="C287" s="3" t="s">
        <v>125</v>
      </c>
      <c r="D287" s="3" t="str">
        <f>VLOOKUP(C287,'[20]Analyse Livraisons'!$E:$S,14,FALSE)</f>
        <v>FR26.269.402</v>
      </c>
      <c r="E287" s="101" t="s">
        <v>0</v>
      </c>
      <c r="F287" s="2">
        <v>0</v>
      </c>
      <c r="G287" s="2">
        <v>0</v>
      </c>
      <c r="H287" s="2">
        <v>0</v>
      </c>
      <c r="I287" s="2">
        <v>0</v>
      </c>
      <c r="J287" s="80"/>
      <c r="K287" s="80"/>
      <c r="L287" s="80"/>
      <c r="M287" s="80"/>
      <c r="N287" s="80"/>
      <c r="O287" s="80"/>
      <c r="P287" s="80"/>
      <c r="Q287" s="80"/>
      <c r="R287" s="80"/>
      <c r="S287" s="80"/>
      <c r="T287" s="80"/>
      <c r="U287" s="80"/>
      <c r="V287" s="80"/>
      <c r="W287" s="80"/>
    </row>
    <row r="288" spans="1:23">
      <c r="A288" s="4" t="s">
        <v>22</v>
      </c>
      <c r="B288" s="3" t="s">
        <v>124</v>
      </c>
      <c r="C288" s="3" t="s">
        <v>123</v>
      </c>
      <c r="D288" s="3" t="str">
        <f>VLOOKUP(C288,'[20]Analyse Livraisons'!$E:$S,14,FALSE)</f>
        <v>FR26.269.432</v>
      </c>
      <c r="E288" s="101" t="s">
        <v>0</v>
      </c>
      <c r="F288" s="2">
        <v>0</v>
      </c>
      <c r="G288" s="2">
        <v>0</v>
      </c>
      <c r="H288" s="2">
        <v>0</v>
      </c>
      <c r="I288" s="2">
        <v>0</v>
      </c>
      <c r="J288" s="80"/>
      <c r="K288" s="80"/>
      <c r="L288" s="80"/>
      <c r="M288" s="80"/>
      <c r="N288" s="80"/>
      <c r="O288" s="80"/>
      <c r="P288" s="80"/>
      <c r="Q288" s="80"/>
      <c r="R288" s="80"/>
      <c r="S288" s="80"/>
      <c r="T288" s="80"/>
      <c r="U288" s="80"/>
      <c r="V288" s="80"/>
      <c r="W288" s="80"/>
    </row>
    <row r="289" spans="1:23">
      <c r="A289" s="4" t="s">
        <v>22</v>
      </c>
      <c r="B289" s="3" t="s">
        <v>122</v>
      </c>
      <c r="C289" s="3" t="s">
        <v>121</v>
      </c>
      <c r="D289" s="3" t="str">
        <f>VLOOKUP(C289,'[20]Analyse Livraisons'!$E:$S,14,FALSE)</f>
        <v>FR26.269.434</v>
      </c>
      <c r="E289" s="101" t="s">
        <v>0</v>
      </c>
      <c r="F289" s="2">
        <v>0</v>
      </c>
      <c r="G289" s="2">
        <v>0</v>
      </c>
      <c r="H289" s="2">
        <v>0</v>
      </c>
      <c r="I289" s="2">
        <v>0</v>
      </c>
      <c r="J289" s="80"/>
      <c r="K289" s="80"/>
      <c r="L289" s="80"/>
      <c r="M289" s="80"/>
      <c r="N289" s="80"/>
      <c r="O289" s="80"/>
      <c r="P289" s="80"/>
      <c r="Q289" s="80"/>
      <c r="R289" s="80"/>
      <c r="S289" s="80"/>
      <c r="T289" s="80"/>
      <c r="U289" s="80"/>
      <c r="V289" s="80"/>
      <c r="W289" s="80"/>
    </row>
    <row r="290" spans="1:23">
      <c r="A290" s="4" t="s">
        <v>22</v>
      </c>
      <c r="B290" s="3" t="s">
        <v>120</v>
      </c>
      <c r="C290" s="3" t="s">
        <v>119</v>
      </c>
      <c r="D290" s="3" t="str">
        <f>VLOOKUP(C290,'[20]Analyse Livraisons'!$E:$S,14,FALSE)</f>
        <v>FR26.269.504</v>
      </c>
      <c r="E290" s="101" t="s">
        <v>0</v>
      </c>
      <c r="F290" s="2">
        <v>0</v>
      </c>
      <c r="G290" s="2">
        <v>0</v>
      </c>
      <c r="H290" s="2">
        <v>0</v>
      </c>
      <c r="I290" s="2">
        <v>0</v>
      </c>
      <c r="J290" s="80"/>
      <c r="K290" s="80"/>
      <c r="L290" s="80"/>
      <c r="M290" s="80"/>
      <c r="N290" s="80"/>
      <c r="O290" s="80"/>
      <c r="P290" s="80"/>
      <c r="Q290" s="80"/>
      <c r="R290" s="80"/>
      <c r="S290" s="80"/>
      <c r="T290" s="80"/>
      <c r="U290" s="80"/>
      <c r="V290" s="80"/>
      <c r="W290" s="80"/>
    </row>
    <row r="291" spans="1:23">
      <c r="A291" s="4" t="s">
        <v>22</v>
      </c>
      <c r="B291" s="3" t="s">
        <v>118</v>
      </c>
      <c r="C291" s="3" t="s">
        <v>117</v>
      </c>
      <c r="D291" s="3" t="str">
        <f>VLOOKUP(C291,'[20]Analyse Livraisons'!$E:$S,14,FALSE)</f>
        <v>FR26.269.502</v>
      </c>
      <c r="E291" s="101" t="s">
        <v>0</v>
      </c>
      <c r="F291" s="2">
        <v>0</v>
      </c>
      <c r="G291" s="2">
        <v>0</v>
      </c>
      <c r="H291" s="2">
        <v>0</v>
      </c>
      <c r="I291" s="2">
        <v>0</v>
      </c>
      <c r="J291" s="80"/>
      <c r="K291" s="80"/>
      <c r="L291" s="80"/>
      <c r="M291" s="80"/>
      <c r="N291" s="80"/>
      <c r="O291" s="80"/>
      <c r="P291" s="80"/>
      <c r="Q291" s="80"/>
      <c r="R291" s="80"/>
      <c r="S291" s="80"/>
      <c r="T291" s="80"/>
      <c r="U291" s="80"/>
      <c r="V291" s="80"/>
      <c r="W291" s="80"/>
    </row>
    <row r="292" spans="1:23">
      <c r="A292" s="4" t="s">
        <v>22</v>
      </c>
      <c r="B292" s="3" t="s">
        <v>116</v>
      </c>
      <c r="C292" s="3" t="s">
        <v>115</v>
      </c>
      <c r="D292" s="3" t="str">
        <f>VLOOKUP(C292,'[20]Analyse Livraisons'!$E:$S,14,FALSE)</f>
        <v>FR26.269.532</v>
      </c>
      <c r="E292" s="101" t="s">
        <v>0</v>
      </c>
      <c r="F292" s="2">
        <v>0</v>
      </c>
      <c r="G292" s="2">
        <v>0</v>
      </c>
      <c r="H292" s="2">
        <v>0</v>
      </c>
      <c r="I292" s="2">
        <v>0</v>
      </c>
      <c r="J292" s="80"/>
      <c r="K292" s="80"/>
      <c r="L292" s="80"/>
      <c r="M292" s="80"/>
      <c r="N292" s="80"/>
      <c r="O292" s="80"/>
      <c r="P292" s="80"/>
      <c r="Q292" s="80"/>
      <c r="R292" s="80"/>
      <c r="S292" s="80"/>
      <c r="T292" s="80"/>
      <c r="U292" s="80"/>
      <c r="V292" s="80"/>
      <c r="W292" s="80"/>
    </row>
    <row r="293" spans="1:23">
      <c r="A293" s="4" t="s">
        <v>22</v>
      </c>
      <c r="B293" s="3" t="s">
        <v>114</v>
      </c>
      <c r="C293" s="3" t="s">
        <v>113</v>
      </c>
      <c r="D293" s="3" t="str">
        <f>VLOOKUP(C293,'[20]Analyse Livraisons'!$E:$S,14,FALSE)</f>
        <v>FR26.269.534</v>
      </c>
      <c r="E293" s="101" t="s">
        <v>0</v>
      </c>
      <c r="F293" s="2">
        <v>0</v>
      </c>
      <c r="G293" s="2">
        <v>0</v>
      </c>
      <c r="H293" s="2">
        <v>0</v>
      </c>
      <c r="I293" s="2">
        <v>40</v>
      </c>
      <c r="J293" s="80"/>
      <c r="K293" s="80"/>
      <c r="L293" s="80"/>
      <c r="M293" s="80"/>
      <c r="N293" s="80"/>
      <c r="O293" s="80"/>
      <c r="P293" s="80"/>
      <c r="Q293" s="80"/>
      <c r="R293" s="80"/>
      <c r="S293" s="80"/>
      <c r="T293" s="80"/>
      <c r="U293" s="80"/>
      <c r="V293" s="80"/>
      <c r="W293" s="80"/>
    </row>
    <row r="294" spans="1:23">
      <c r="A294" s="4" t="s">
        <v>16</v>
      </c>
      <c r="B294" s="3" t="s">
        <v>112</v>
      </c>
      <c r="C294" s="1" t="s">
        <v>111</v>
      </c>
      <c r="D294" s="1" t="s">
        <v>111</v>
      </c>
      <c r="E294" s="101" t="s">
        <v>0</v>
      </c>
      <c r="F294" s="2">
        <v>0</v>
      </c>
      <c r="G294" s="2">
        <v>0</v>
      </c>
      <c r="H294" s="2">
        <v>0</v>
      </c>
      <c r="I294" s="2">
        <v>0</v>
      </c>
      <c r="J294" s="80"/>
      <c r="K294" s="80"/>
      <c r="L294" s="80"/>
      <c r="M294" s="80"/>
      <c r="N294" s="80"/>
      <c r="O294" s="80"/>
      <c r="P294" s="80"/>
      <c r="Q294" s="80"/>
      <c r="R294" s="80"/>
      <c r="S294" s="80"/>
      <c r="T294" s="81"/>
      <c r="U294" s="81"/>
      <c r="V294" s="81"/>
      <c r="W294" s="81"/>
    </row>
    <row r="295" spans="1:23">
      <c r="A295" s="4" t="s">
        <v>16</v>
      </c>
      <c r="B295" s="3" t="s">
        <v>110</v>
      </c>
      <c r="C295" s="3" t="s">
        <v>109</v>
      </c>
      <c r="D295" s="3" t="s">
        <v>109</v>
      </c>
      <c r="E295" s="101" t="s">
        <v>0</v>
      </c>
      <c r="F295" s="2">
        <v>0</v>
      </c>
      <c r="G295" s="2">
        <v>0</v>
      </c>
      <c r="H295" s="2">
        <v>0</v>
      </c>
      <c r="I295" s="2">
        <v>0</v>
      </c>
      <c r="J295" s="80"/>
      <c r="K295" s="80"/>
      <c r="L295" s="80"/>
      <c r="M295" s="80"/>
      <c r="N295" s="80"/>
      <c r="O295" s="80"/>
      <c r="P295" s="80"/>
      <c r="Q295" s="80"/>
      <c r="R295" s="80"/>
      <c r="S295" s="80"/>
      <c r="T295" s="81"/>
      <c r="U295" s="81"/>
      <c r="V295" s="81"/>
      <c r="W295" s="81"/>
    </row>
    <row r="296" spans="1:23">
      <c r="A296" s="4" t="s">
        <v>16</v>
      </c>
      <c r="B296" s="3" t="s">
        <v>108</v>
      </c>
      <c r="C296" s="1" t="s">
        <v>107</v>
      </c>
      <c r="D296" s="1" t="s">
        <v>107</v>
      </c>
      <c r="E296" s="101" t="s">
        <v>0</v>
      </c>
      <c r="F296" s="2">
        <v>0</v>
      </c>
      <c r="G296" s="2">
        <v>0</v>
      </c>
      <c r="H296" s="2">
        <v>0</v>
      </c>
      <c r="I296" s="2">
        <v>0</v>
      </c>
      <c r="J296" s="80"/>
      <c r="K296" s="80"/>
      <c r="L296" s="80"/>
      <c r="M296" s="80"/>
      <c r="N296" s="80"/>
      <c r="O296" s="80"/>
      <c r="P296" s="80"/>
      <c r="Q296" s="80"/>
      <c r="R296" s="80"/>
      <c r="S296" s="80"/>
      <c r="T296" s="81"/>
      <c r="U296" s="81"/>
      <c r="V296" s="81"/>
      <c r="W296" s="81"/>
    </row>
    <row r="297" spans="1:23">
      <c r="A297" s="4" t="s">
        <v>16</v>
      </c>
      <c r="B297" s="3" t="s">
        <v>106</v>
      </c>
      <c r="C297" s="3" t="s">
        <v>105</v>
      </c>
      <c r="D297" s="3" t="s">
        <v>105</v>
      </c>
      <c r="E297" s="101" t="s">
        <v>0</v>
      </c>
      <c r="F297" s="2">
        <v>0</v>
      </c>
      <c r="G297" s="2">
        <v>0</v>
      </c>
      <c r="H297" s="2">
        <v>0</v>
      </c>
      <c r="I297" s="2">
        <v>0</v>
      </c>
      <c r="J297" s="80"/>
      <c r="K297" s="80"/>
      <c r="L297" s="80"/>
      <c r="M297" s="80"/>
      <c r="N297" s="80"/>
      <c r="O297" s="80"/>
      <c r="P297" s="80"/>
      <c r="Q297" s="80"/>
      <c r="R297" s="80"/>
      <c r="S297" s="80"/>
      <c r="T297" s="81"/>
      <c r="U297" s="81"/>
      <c r="V297" s="81"/>
      <c r="W297" s="81"/>
    </row>
    <row r="298" spans="1:23">
      <c r="A298" s="4" t="s">
        <v>22</v>
      </c>
      <c r="B298" s="3" t="s">
        <v>104</v>
      </c>
      <c r="C298" s="3" t="str">
        <f>VLOOKUP(B298,'[20]Analyse Livraisons'!$A:$E,5,FALSE)</f>
        <v>FR26.280.406</v>
      </c>
      <c r="D298" s="3" t="str">
        <f>VLOOKUP(C298,'[20]Analyse Livraisons'!$E:$S,14,FALSE)</f>
        <v>FR26.289.406</v>
      </c>
      <c r="E298" s="101" t="s">
        <v>0</v>
      </c>
      <c r="F298" s="2" t="s">
        <v>852</v>
      </c>
      <c r="G298" s="2">
        <v>60</v>
      </c>
      <c r="H298" s="2">
        <v>36</v>
      </c>
      <c r="I298" s="2">
        <v>59</v>
      </c>
      <c r="J298" s="80"/>
      <c r="K298" s="80"/>
      <c r="L298" s="80"/>
      <c r="M298" s="80"/>
      <c r="N298" s="80"/>
      <c r="O298" s="80"/>
      <c r="P298" s="80"/>
      <c r="Q298" s="80"/>
      <c r="R298" s="80"/>
      <c r="S298" s="80"/>
      <c r="T298" s="80"/>
      <c r="U298" s="80"/>
      <c r="V298" s="80"/>
      <c r="W298" s="80"/>
    </row>
    <row r="299" spans="1:23">
      <c r="A299" s="4" t="s">
        <v>22</v>
      </c>
      <c r="B299" s="3" t="s">
        <v>103</v>
      </c>
      <c r="C299" s="3" t="str">
        <f>VLOOKUP(B299,'[20]Analyse Livraisons'!$A:$E,5,FALSE)</f>
        <v>FR26.280.506</v>
      </c>
      <c r="D299" s="3" t="str">
        <f>VLOOKUP(C299,'[20]Analyse Livraisons'!$E:$S,14,FALSE)</f>
        <v>FR26.289.506</v>
      </c>
      <c r="E299" s="101" t="s">
        <v>0</v>
      </c>
      <c r="F299" s="2" t="s">
        <v>852</v>
      </c>
      <c r="G299" s="2">
        <v>30</v>
      </c>
      <c r="H299" s="2">
        <v>34</v>
      </c>
      <c r="I299" s="2">
        <v>31</v>
      </c>
      <c r="J299" s="80"/>
      <c r="K299" s="80"/>
      <c r="L299" s="80"/>
      <c r="M299" s="80"/>
      <c r="N299" s="80"/>
      <c r="O299" s="80"/>
      <c r="P299" s="80"/>
      <c r="Q299" s="80"/>
      <c r="R299" s="80"/>
      <c r="S299" s="80"/>
      <c r="T299" s="80"/>
      <c r="U299" s="80"/>
      <c r="V299" s="80"/>
      <c r="W299" s="80"/>
    </row>
    <row r="300" spans="1:23">
      <c r="A300" s="4" t="s">
        <v>22</v>
      </c>
      <c r="B300" s="3" t="s">
        <v>102</v>
      </c>
      <c r="C300" s="3" t="str">
        <f>VLOOKUP(B300,'[20]Analyse Livraisons'!$A:$E,5,FALSE)</f>
        <v>FR26.290.402</v>
      </c>
      <c r="D300" s="3" t="str">
        <f>VLOOKUP(C300,'[20]Analyse Livraisons'!$E:$S,14,FALSE)</f>
        <v>FR26.299.402</v>
      </c>
      <c r="E300" s="101" t="s">
        <v>0</v>
      </c>
      <c r="F300" s="2" t="s">
        <v>855</v>
      </c>
      <c r="G300" s="2">
        <v>86</v>
      </c>
      <c r="H300" s="2">
        <v>71</v>
      </c>
      <c r="I300" s="2">
        <v>60</v>
      </c>
      <c r="J300" s="80"/>
      <c r="K300" s="80"/>
      <c r="L300" s="80"/>
      <c r="M300" s="80"/>
      <c r="N300" s="80"/>
      <c r="O300" s="80"/>
      <c r="P300" s="80"/>
      <c r="Q300" s="80"/>
      <c r="R300" s="80"/>
      <c r="S300" s="80"/>
      <c r="T300" s="80"/>
      <c r="U300" s="80"/>
      <c r="V300" s="80"/>
      <c r="W300" s="80"/>
    </row>
    <row r="301" spans="1:23">
      <c r="A301" s="4" t="s">
        <v>22</v>
      </c>
      <c r="B301" s="3" t="s">
        <v>101</v>
      </c>
      <c r="C301" s="3" t="str">
        <f>VLOOKUP(B301,'[20]Analyse Livraisons'!$A:$E,5,FALSE)</f>
        <v>FR26.290.502</v>
      </c>
      <c r="D301" s="3" t="str">
        <f>VLOOKUP(C301,'[20]Analyse Livraisons'!$E:$S,14,FALSE)</f>
        <v>FR26.299.502</v>
      </c>
      <c r="E301" s="101" t="s">
        <v>0</v>
      </c>
      <c r="F301" s="2" t="s">
        <v>855</v>
      </c>
      <c r="G301" s="2">
        <v>68</v>
      </c>
      <c r="H301" s="2">
        <v>71</v>
      </c>
      <c r="I301" s="2">
        <v>91</v>
      </c>
      <c r="J301" s="80"/>
      <c r="K301" s="80"/>
      <c r="L301" s="80"/>
      <c r="M301" s="80"/>
      <c r="N301" s="80"/>
      <c r="O301" s="80"/>
      <c r="P301" s="80"/>
      <c r="Q301" s="80"/>
      <c r="R301" s="80"/>
      <c r="S301" s="80"/>
      <c r="T301" s="80"/>
      <c r="U301" s="80"/>
      <c r="V301" s="80"/>
      <c r="W301" s="80"/>
    </row>
    <row r="302" spans="1:23">
      <c r="A302" s="4" t="s">
        <v>22</v>
      </c>
      <c r="B302" s="3" t="s">
        <v>100</v>
      </c>
      <c r="C302" s="3" t="str">
        <f>VLOOKUP(B302,'[20]Analyse Livraisons'!$A:$E,5,FALSE)</f>
        <v>FR26.290.702</v>
      </c>
      <c r="D302" s="3" t="str">
        <f>VLOOKUP(C302,'[20]Analyse Livraisons'!$E:$S,14,FALSE)</f>
        <v>FR26.299.502</v>
      </c>
      <c r="E302" s="101" t="s">
        <v>0</v>
      </c>
      <c r="F302" s="2">
        <v>0</v>
      </c>
      <c r="G302" s="2">
        <v>0</v>
      </c>
      <c r="H302" s="2">
        <v>0</v>
      </c>
      <c r="I302" s="2">
        <v>0</v>
      </c>
      <c r="J302" s="80"/>
      <c r="K302" s="80"/>
      <c r="L302" s="80"/>
      <c r="M302" s="80"/>
      <c r="N302" s="80"/>
      <c r="O302" s="80"/>
      <c r="P302" s="80"/>
      <c r="Q302" s="80"/>
      <c r="R302" s="80"/>
      <c r="S302" s="80"/>
      <c r="T302" s="80"/>
      <c r="U302" s="80"/>
      <c r="V302" s="80"/>
      <c r="W302" s="80"/>
    </row>
    <row r="303" spans="1:23">
      <c r="A303" s="4" t="s">
        <v>22</v>
      </c>
      <c r="B303" s="3" t="s">
        <v>99</v>
      </c>
      <c r="C303" s="3" t="str">
        <f>VLOOKUP(B303,'[20]Analyse Livraisons'!$A:$E,5,FALSE)</f>
        <v>FR26.290.802</v>
      </c>
      <c r="D303" s="3" t="str">
        <f>VLOOKUP(C303,'[20]Analyse Livraisons'!$E:$S,14,FALSE)</f>
        <v>FR26.299.402</v>
      </c>
      <c r="E303" s="101" t="s">
        <v>0</v>
      </c>
      <c r="F303" s="2">
        <v>0</v>
      </c>
      <c r="G303" s="2">
        <v>0</v>
      </c>
      <c r="H303" s="2">
        <v>0</v>
      </c>
      <c r="I303" s="2">
        <v>0</v>
      </c>
      <c r="J303" s="80"/>
      <c r="K303" s="80"/>
      <c r="L303" s="80"/>
      <c r="M303" s="80"/>
      <c r="N303" s="80"/>
      <c r="O303" s="80"/>
      <c r="P303" s="80"/>
      <c r="Q303" s="80"/>
      <c r="R303" s="80"/>
      <c r="S303" s="80"/>
      <c r="T303" s="80"/>
      <c r="U303" s="80"/>
      <c r="V303" s="80"/>
      <c r="W303" s="80"/>
    </row>
    <row r="304" spans="1:23">
      <c r="A304" s="4" t="s">
        <v>22</v>
      </c>
      <c r="B304" s="3" t="s">
        <v>98</v>
      </c>
      <c r="C304" s="3" t="str">
        <f>VLOOKUP(B304,'[20]Analyse Livraisons'!$A:$E,5,FALSE)</f>
        <v>FR26.310.402</v>
      </c>
      <c r="D304" s="3" t="str">
        <f>VLOOKUP(C304,'[20]Analyse Livraisons'!$E:$S,14,FALSE)</f>
        <v>FR26.319.402</v>
      </c>
      <c r="E304" s="101" t="s">
        <v>0</v>
      </c>
      <c r="F304" s="2" t="s">
        <v>847</v>
      </c>
      <c r="G304" s="2">
        <v>68</v>
      </c>
      <c r="H304" s="2">
        <v>71</v>
      </c>
      <c r="I304" s="2">
        <v>91</v>
      </c>
      <c r="J304" s="80"/>
      <c r="K304" s="80"/>
      <c r="L304" s="80"/>
      <c r="M304" s="80"/>
      <c r="N304" s="80"/>
      <c r="O304" s="80"/>
      <c r="P304" s="80"/>
      <c r="Q304" s="80"/>
      <c r="R304" s="80"/>
      <c r="S304" s="80"/>
      <c r="T304" s="80"/>
      <c r="U304" s="80"/>
      <c r="V304" s="80"/>
      <c r="W304" s="80"/>
    </row>
    <row r="305" spans="1:23">
      <c r="A305" s="4" t="s">
        <v>22</v>
      </c>
      <c r="B305" s="3" t="s">
        <v>97</v>
      </c>
      <c r="C305" s="3" t="str">
        <f>VLOOKUP(B305,'[20]Analyse Livraisons'!$A:$E,5,FALSE)</f>
        <v>FR26.310.502</v>
      </c>
      <c r="D305" s="3" t="str">
        <f>VLOOKUP(C305,'[20]Analyse Livraisons'!$E:$S,14,FALSE)</f>
        <v>FR26.319.502</v>
      </c>
      <c r="E305" s="101" t="s">
        <v>0</v>
      </c>
      <c r="F305" s="2" t="s">
        <v>847</v>
      </c>
      <c r="G305" s="2">
        <v>68</v>
      </c>
      <c r="H305" s="2">
        <v>38</v>
      </c>
      <c r="I305" s="2">
        <v>60</v>
      </c>
      <c r="J305" s="80"/>
      <c r="K305" s="80"/>
      <c r="L305" s="80"/>
      <c r="M305" s="80"/>
      <c r="N305" s="80"/>
      <c r="O305" s="80"/>
      <c r="P305" s="80"/>
      <c r="Q305" s="80"/>
      <c r="R305" s="80"/>
      <c r="S305" s="80"/>
      <c r="T305" s="80"/>
      <c r="U305" s="80"/>
      <c r="V305" s="80"/>
      <c r="W305" s="80"/>
    </row>
    <row r="306" spans="1:23">
      <c r="A306" s="4" t="s">
        <v>22</v>
      </c>
      <c r="B306" s="3" t="s">
        <v>96</v>
      </c>
      <c r="C306" s="3" t="str">
        <f>VLOOKUP(B306,'[20]Analyse Livraisons'!$A:$E,5,FALSE)</f>
        <v>FR26.310.702</v>
      </c>
      <c r="D306" s="3" t="str">
        <f>VLOOKUP(C306,'[20]Analyse Livraisons'!$E:$S,14,FALSE)</f>
        <v>FR26.319.502</v>
      </c>
      <c r="E306" s="101" t="s">
        <v>0</v>
      </c>
      <c r="F306" s="2" t="s">
        <v>860</v>
      </c>
      <c r="G306" s="2">
        <v>0</v>
      </c>
      <c r="H306" s="2">
        <v>0</v>
      </c>
      <c r="I306" s="2">
        <v>0</v>
      </c>
      <c r="J306" s="80"/>
      <c r="K306" s="80"/>
      <c r="L306" s="80"/>
      <c r="M306" s="80"/>
      <c r="N306" s="80"/>
      <c r="O306" s="80"/>
      <c r="P306" s="80"/>
      <c r="Q306" s="80"/>
      <c r="R306" s="80"/>
      <c r="S306" s="80"/>
      <c r="T306" s="80"/>
      <c r="U306" s="80"/>
      <c r="V306" s="80"/>
      <c r="W306" s="80"/>
    </row>
    <row r="307" spans="1:23">
      <c r="A307" s="4" t="s">
        <v>22</v>
      </c>
      <c r="B307" s="3" t="s">
        <v>95</v>
      </c>
      <c r="C307" s="3" t="str">
        <f>VLOOKUP(B307,'[20]Analyse Livraisons'!$A:$E,5,FALSE)</f>
        <v>FR26.310.802</v>
      </c>
      <c r="D307" s="3" t="str">
        <f>VLOOKUP(C307,'[20]Analyse Livraisons'!$E:$S,14,FALSE)</f>
        <v>FR26.319.402</v>
      </c>
      <c r="E307" s="101" t="s">
        <v>0</v>
      </c>
      <c r="F307" s="2" t="s">
        <v>860</v>
      </c>
      <c r="G307" s="2">
        <v>0</v>
      </c>
      <c r="H307" s="2">
        <v>0</v>
      </c>
      <c r="I307" s="2">
        <v>0</v>
      </c>
      <c r="J307" s="80"/>
      <c r="K307" s="80"/>
      <c r="L307" s="80"/>
      <c r="M307" s="80"/>
      <c r="N307" s="80"/>
      <c r="O307" s="80"/>
      <c r="P307" s="80"/>
      <c r="Q307" s="80"/>
      <c r="R307" s="80"/>
      <c r="S307" s="80"/>
      <c r="T307" s="80"/>
      <c r="U307" s="80"/>
      <c r="V307" s="80"/>
      <c r="W307" s="80"/>
    </row>
    <row r="308" spans="1:23">
      <c r="A308" s="4" t="s">
        <v>22</v>
      </c>
      <c r="B308" s="3" t="s">
        <v>94</v>
      </c>
      <c r="C308" s="3" t="str">
        <f>VLOOKUP(B308,'[20]Analyse Livraisons'!$A:$E,5,FALSE)</f>
        <v>FR26.320.402</v>
      </c>
      <c r="D308" s="3" t="str">
        <f>VLOOKUP(C308,'[20]Analyse Livraisons'!$E:$S,14,FALSE)</f>
        <v>FR26.329.402</v>
      </c>
      <c r="E308" s="101" t="s">
        <v>0</v>
      </c>
      <c r="F308" s="2" t="s">
        <v>851</v>
      </c>
      <c r="G308" s="2">
        <v>180</v>
      </c>
      <c r="H308" s="2">
        <v>240</v>
      </c>
      <c r="I308" s="2">
        <v>300</v>
      </c>
      <c r="J308" s="80"/>
      <c r="K308" s="80"/>
      <c r="L308" s="80"/>
      <c r="M308" s="80"/>
      <c r="N308" s="80"/>
      <c r="O308" s="80"/>
      <c r="P308" s="80"/>
      <c r="Q308" s="80"/>
      <c r="R308" s="80"/>
      <c r="S308" s="80"/>
      <c r="T308" s="80"/>
      <c r="U308" s="80"/>
      <c r="V308" s="80"/>
      <c r="W308" s="80"/>
    </row>
    <row r="309" spans="1:23">
      <c r="A309" s="4" t="s">
        <v>22</v>
      </c>
      <c r="B309" s="3" t="s">
        <v>93</v>
      </c>
      <c r="C309" s="3" t="str">
        <f>VLOOKUP(B309,'[20]Analyse Livraisons'!$A:$E,5,FALSE)</f>
        <v>FR26.320.404</v>
      </c>
      <c r="D309" s="3" t="str">
        <f>VLOOKUP(C309,'[20]Analyse Livraisons'!$E:$S,14,FALSE)</f>
        <v>FR26.329.404</v>
      </c>
      <c r="E309" s="101" t="s">
        <v>0</v>
      </c>
      <c r="F309" s="2">
        <v>0</v>
      </c>
      <c r="G309" s="2">
        <v>0</v>
      </c>
      <c r="H309" s="2">
        <v>20</v>
      </c>
      <c r="I309" s="2">
        <v>0</v>
      </c>
      <c r="J309" s="80"/>
      <c r="K309" s="80"/>
      <c r="L309" s="80"/>
      <c r="M309" s="80"/>
      <c r="N309" s="80"/>
      <c r="O309" s="80"/>
      <c r="P309" s="80"/>
      <c r="Q309" s="80"/>
      <c r="R309" s="80"/>
      <c r="S309" s="80"/>
      <c r="T309" s="80"/>
      <c r="U309" s="80"/>
      <c r="V309" s="80"/>
      <c r="W309" s="80"/>
    </row>
    <row r="310" spans="1:23">
      <c r="A310" s="4" t="s">
        <v>22</v>
      </c>
      <c r="B310" s="3" t="s">
        <v>92</v>
      </c>
      <c r="C310" s="3" t="str">
        <f>VLOOKUP(B310,'[20]Analyse Livraisons'!$A:$E,5,FALSE)</f>
        <v>FR26.320.502</v>
      </c>
      <c r="D310" s="3" t="str">
        <f>VLOOKUP(C310,'[20]Analyse Livraisons'!$E:$S,14,FALSE)</f>
        <v>FR26.329.502</v>
      </c>
      <c r="E310" s="101" t="s">
        <v>0</v>
      </c>
      <c r="F310" s="2" t="s">
        <v>829</v>
      </c>
      <c r="G310" s="2">
        <v>200</v>
      </c>
      <c r="H310" s="2">
        <v>220</v>
      </c>
      <c r="I310" s="2">
        <v>360</v>
      </c>
      <c r="J310" s="80"/>
      <c r="K310" s="80"/>
      <c r="L310" s="80"/>
      <c r="M310" s="80"/>
      <c r="N310" s="80"/>
      <c r="O310" s="80"/>
      <c r="P310" s="80"/>
      <c r="Q310" s="80"/>
      <c r="R310" s="80"/>
      <c r="S310" s="80"/>
      <c r="T310" s="80"/>
      <c r="U310" s="80"/>
      <c r="V310" s="80"/>
      <c r="W310" s="80"/>
    </row>
    <row r="311" spans="1:23">
      <c r="A311" s="4" t="s">
        <v>22</v>
      </c>
      <c r="B311" s="3" t="s">
        <v>91</v>
      </c>
      <c r="C311" s="3" t="str">
        <f>VLOOKUP(B311,'[20]Analyse Livraisons'!$A:$E,5,FALSE)</f>
        <v>FR26.320.504</v>
      </c>
      <c r="D311" s="3" t="str">
        <f>VLOOKUP(C311,'[20]Analyse Livraisons'!$E:$S,14,FALSE)</f>
        <v>FR26.329.504</v>
      </c>
      <c r="E311" s="101" t="s">
        <v>0</v>
      </c>
      <c r="F311" s="2">
        <v>0</v>
      </c>
      <c r="G311" s="2">
        <v>0</v>
      </c>
      <c r="H311" s="2">
        <v>20</v>
      </c>
      <c r="I311" s="2">
        <v>0</v>
      </c>
      <c r="J311" s="80"/>
      <c r="K311" s="80"/>
      <c r="L311" s="80"/>
      <c r="M311" s="80"/>
      <c r="N311" s="80"/>
      <c r="O311" s="80"/>
      <c r="P311" s="80"/>
      <c r="Q311" s="80"/>
      <c r="R311" s="80"/>
      <c r="S311" s="80"/>
      <c r="T311" s="80"/>
      <c r="U311" s="80"/>
      <c r="V311" s="80"/>
      <c r="W311" s="80"/>
    </row>
    <row r="312" spans="1:23">
      <c r="A312" s="4" t="s">
        <v>22</v>
      </c>
      <c r="B312" s="3" t="s">
        <v>90</v>
      </c>
      <c r="C312" s="3" t="str">
        <f>VLOOKUP(B312,'[20]Analyse Livraisons'!$A:$E,5,FALSE)</f>
        <v>FR26.320.702</v>
      </c>
      <c r="D312" s="3" t="str">
        <f>VLOOKUP(C312,'[20]Analyse Livraisons'!$E:$S,14,FALSE)</f>
        <v>FR26.329.502.A</v>
      </c>
      <c r="E312" s="101" t="s">
        <v>0</v>
      </c>
      <c r="F312" s="2">
        <v>0</v>
      </c>
      <c r="G312" s="2">
        <v>0</v>
      </c>
      <c r="H312" s="2">
        <v>0</v>
      </c>
      <c r="I312" s="2">
        <v>36</v>
      </c>
      <c r="J312" s="80"/>
      <c r="K312" s="80"/>
      <c r="L312" s="80"/>
      <c r="M312" s="80"/>
      <c r="N312" s="80"/>
      <c r="O312" s="80"/>
      <c r="P312" s="80"/>
      <c r="Q312" s="80"/>
      <c r="R312" s="80"/>
      <c r="S312" s="80"/>
      <c r="T312" s="80"/>
      <c r="U312" s="80"/>
      <c r="V312" s="80"/>
      <c r="W312" s="80"/>
    </row>
    <row r="313" spans="1:23">
      <c r="A313" s="4" t="s">
        <v>22</v>
      </c>
      <c r="B313" s="3" t="s">
        <v>89</v>
      </c>
      <c r="C313" s="3" t="str">
        <f>VLOOKUP(B313,'[20]Analyse Livraisons'!$A:$E,5,FALSE)</f>
        <v>FR26.320.802</v>
      </c>
      <c r="D313" s="3" t="str">
        <f>VLOOKUP(C313,'[20]Analyse Livraisons'!$E:$S,14,FALSE)</f>
        <v>FR26.329.402.A</v>
      </c>
      <c r="E313" s="101" t="s">
        <v>0</v>
      </c>
      <c r="F313" s="2">
        <v>0</v>
      </c>
      <c r="G313" s="2">
        <v>0</v>
      </c>
      <c r="H313" s="2">
        <v>12</v>
      </c>
      <c r="I313" s="2">
        <v>0</v>
      </c>
      <c r="J313" s="80"/>
      <c r="K313" s="80"/>
      <c r="L313" s="80"/>
      <c r="M313" s="80"/>
      <c r="N313" s="80"/>
      <c r="O313" s="80"/>
      <c r="P313" s="80"/>
      <c r="Q313" s="80"/>
      <c r="R313" s="80"/>
      <c r="S313" s="80"/>
      <c r="T313" s="80"/>
      <c r="U313" s="80"/>
      <c r="V313" s="80"/>
      <c r="W313" s="80"/>
    </row>
    <row r="314" spans="1:23">
      <c r="A314" s="4" t="s">
        <v>22</v>
      </c>
      <c r="B314" s="3" t="s">
        <v>88</v>
      </c>
      <c r="C314" s="3" t="s">
        <v>87</v>
      </c>
      <c r="D314" s="3" t="s">
        <v>86</v>
      </c>
      <c r="E314" s="101" t="s">
        <v>0</v>
      </c>
      <c r="F314" s="2">
        <v>0</v>
      </c>
      <c r="G314" s="2">
        <v>0</v>
      </c>
      <c r="H314" s="2">
        <v>0</v>
      </c>
      <c r="I314" s="2">
        <v>0</v>
      </c>
      <c r="J314" s="80"/>
      <c r="K314" s="81"/>
      <c r="L314" s="81"/>
      <c r="M314" s="81"/>
      <c r="N314" s="81"/>
      <c r="O314" s="81"/>
      <c r="P314" s="81"/>
      <c r="Q314" s="81"/>
      <c r="R314" s="81"/>
      <c r="S314" s="81"/>
      <c r="T314" s="81"/>
      <c r="U314" s="81"/>
      <c r="V314" s="81"/>
      <c r="W314" s="81"/>
    </row>
    <row r="315" spans="1:23">
      <c r="A315" s="4" t="s">
        <v>22</v>
      </c>
      <c r="B315" s="3" t="s">
        <v>85</v>
      </c>
      <c r="C315" s="3" t="s">
        <v>84</v>
      </c>
      <c r="D315" s="3" t="s">
        <v>83</v>
      </c>
      <c r="E315" s="101" t="s">
        <v>0</v>
      </c>
      <c r="F315" s="2">
        <v>0</v>
      </c>
      <c r="G315" s="2">
        <v>0</v>
      </c>
      <c r="H315" s="2">
        <v>0</v>
      </c>
      <c r="I315" s="2">
        <v>0</v>
      </c>
      <c r="J315" s="80"/>
      <c r="K315" s="81"/>
      <c r="L315" s="81"/>
      <c r="M315" s="81"/>
      <c r="N315" s="81"/>
      <c r="O315" s="81"/>
      <c r="P315" s="81"/>
      <c r="Q315" s="81"/>
      <c r="R315" s="81"/>
      <c r="S315" s="81"/>
      <c r="T315" s="81"/>
      <c r="U315" s="81"/>
      <c r="V315" s="81"/>
      <c r="W315" s="81"/>
    </row>
    <row r="316" spans="1:23">
      <c r="A316" s="4" t="s">
        <v>22</v>
      </c>
      <c r="B316" s="3" t="s">
        <v>82</v>
      </c>
      <c r="C316" s="3" t="s">
        <v>81</v>
      </c>
      <c r="D316" s="3" t="s">
        <v>80</v>
      </c>
      <c r="E316" s="101" t="s">
        <v>0</v>
      </c>
      <c r="F316" s="2">
        <v>0</v>
      </c>
      <c r="G316" s="2">
        <v>0</v>
      </c>
      <c r="H316" s="2">
        <v>0</v>
      </c>
      <c r="I316" s="2">
        <v>0</v>
      </c>
      <c r="J316" s="80"/>
      <c r="K316" s="81"/>
      <c r="L316" s="81"/>
      <c r="M316" s="81"/>
      <c r="N316" s="81"/>
      <c r="O316" s="81"/>
      <c r="P316" s="81"/>
      <c r="Q316" s="81"/>
      <c r="R316" s="81"/>
      <c r="S316" s="81"/>
      <c r="T316" s="81"/>
      <c r="U316" s="81"/>
      <c r="V316" s="81"/>
      <c r="W316" s="81"/>
    </row>
    <row r="317" spans="1:23">
      <c r="A317" s="4" t="s">
        <v>22</v>
      </c>
      <c r="B317" s="3" t="s">
        <v>79</v>
      </c>
      <c r="C317" s="3" t="s">
        <v>78</v>
      </c>
      <c r="D317" s="3" t="s">
        <v>77</v>
      </c>
      <c r="E317" s="101" t="s">
        <v>0</v>
      </c>
      <c r="F317" s="2">
        <v>0</v>
      </c>
      <c r="G317" s="2">
        <v>0</v>
      </c>
      <c r="H317" s="2">
        <v>0</v>
      </c>
      <c r="I317" s="2">
        <v>0</v>
      </c>
      <c r="J317" s="80"/>
      <c r="K317" s="81"/>
      <c r="L317" s="81"/>
      <c r="M317" s="81"/>
      <c r="N317" s="81"/>
      <c r="O317" s="81"/>
      <c r="P317" s="81"/>
      <c r="Q317" s="81"/>
      <c r="R317" s="81"/>
      <c r="S317" s="81"/>
      <c r="T317" s="81"/>
      <c r="U317" s="81"/>
      <c r="V317" s="81"/>
      <c r="W317" s="81"/>
    </row>
    <row r="318" spans="1:23">
      <c r="A318" s="4" t="s">
        <v>22</v>
      </c>
      <c r="B318" s="3" t="s">
        <v>76</v>
      </c>
      <c r="C318" s="3" t="str">
        <f>VLOOKUP(B318,'[20]Analyse Livraisons'!$A:$E,5,FALSE)</f>
        <v>FR26.400.362</v>
      </c>
      <c r="D318" s="3" t="str">
        <f>VLOOKUP(C318,'[20]Analyse Livraisons'!$E:$S,14,FALSE)</f>
        <v>FR26.409.302</v>
      </c>
      <c r="E318" s="101" t="s">
        <v>0</v>
      </c>
      <c r="F318" s="2">
        <v>0</v>
      </c>
      <c r="G318" s="2">
        <v>0</v>
      </c>
      <c r="H318" s="2">
        <v>30</v>
      </c>
      <c r="I318" s="2">
        <v>30</v>
      </c>
      <c r="J318" s="80"/>
      <c r="K318" s="80"/>
      <c r="L318" s="80"/>
      <c r="M318" s="80"/>
      <c r="N318" s="80"/>
      <c r="O318" s="80"/>
      <c r="P318" s="80"/>
      <c r="Q318" s="80"/>
      <c r="R318" s="80"/>
      <c r="S318" s="80"/>
      <c r="T318" s="80"/>
      <c r="U318" s="80"/>
      <c r="V318" s="80"/>
      <c r="W318" s="80"/>
    </row>
    <row r="319" spans="1:23">
      <c r="A319" s="4" t="s">
        <v>22</v>
      </c>
      <c r="B319" s="3" t="s">
        <v>75</v>
      </c>
      <c r="C319" s="3" t="str">
        <f>VLOOKUP(B319,'[20]Analyse Livraisons'!$A:$E,5,FALSE)</f>
        <v>FR26.400.402</v>
      </c>
      <c r="D319" s="3" t="str">
        <f>VLOOKUP(C319,'[20]Analyse Livraisons'!$E:$S,14,FALSE)</f>
        <v>FR26.409.402</v>
      </c>
      <c r="E319" s="101" t="s">
        <v>0</v>
      </c>
      <c r="F319" s="2">
        <v>0</v>
      </c>
      <c r="G319" s="2">
        <v>40</v>
      </c>
      <c r="H319" s="2">
        <v>0</v>
      </c>
      <c r="I319" s="2">
        <v>0</v>
      </c>
      <c r="J319" s="80"/>
      <c r="K319" s="80"/>
      <c r="L319" s="80"/>
      <c r="M319" s="80"/>
      <c r="N319" s="80"/>
      <c r="O319" s="80"/>
      <c r="P319" s="80"/>
      <c r="Q319" s="80"/>
      <c r="R319" s="80"/>
      <c r="S319" s="80"/>
      <c r="T319" s="80"/>
      <c r="U319" s="80"/>
      <c r="V319" s="80"/>
      <c r="W319" s="80"/>
    </row>
    <row r="320" spans="1:23">
      <c r="A320" s="4" t="s">
        <v>22</v>
      </c>
      <c r="B320" s="3" t="s">
        <v>74</v>
      </c>
      <c r="C320" s="3" t="str">
        <f>VLOOKUP(B320,'[20]Analyse Livraisons'!$A:$E,5,FALSE)</f>
        <v>FR26.400.432</v>
      </c>
      <c r="D320" s="3" t="str">
        <f>VLOOKUP(C320,'[20]Analyse Livraisons'!$E:$S,14,FALSE)</f>
        <v>FR26.409.432</v>
      </c>
      <c r="E320" s="101" t="s">
        <v>0</v>
      </c>
      <c r="F320" s="2">
        <v>0</v>
      </c>
      <c r="G320" s="2">
        <v>0</v>
      </c>
      <c r="H320" s="2">
        <v>30</v>
      </c>
      <c r="I320" s="2">
        <v>0</v>
      </c>
      <c r="J320" s="80"/>
      <c r="K320" s="80"/>
      <c r="L320" s="80"/>
      <c r="M320" s="80"/>
      <c r="N320" s="80"/>
      <c r="O320" s="80"/>
      <c r="P320" s="80"/>
      <c r="Q320" s="80"/>
      <c r="R320" s="80"/>
      <c r="S320" s="80"/>
      <c r="T320" s="80"/>
      <c r="U320" s="80"/>
      <c r="V320" s="80"/>
      <c r="W320" s="80"/>
    </row>
    <row r="321" spans="1:23">
      <c r="A321" s="4" t="s">
        <v>22</v>
      </c>
      <c r="B321" s="3" t="s">
        <v>73</v>
      </c>
      <c r="C321" s="3" t="str">
        <f>VLOOKUP(B321,'[20]Analyse Livraisons'!$A:$E,5,FALSE)</f>
        <v>FR26.400.434</v>
      </c>
      <c r="D321" s="3" t="str">
        <f>VLOOKUP(C321,'[20]Analyse Livraisons'!$E:$S,14,FALSE)</f>
        <v>FR26.409.432</v>
      </c>
      <c r="E321" s="101" t="s">
        <v>0</v>
      </c>
      <c r="F321" s="2">
        <v>0</v>
      </c>
      <c r="G321" s="2">
        <v>0</v>
      </c>
      <c r="H321" s="2">
        <v>0</v>
      </c>
      <c r="I321" s="2">
        <v>0</v>
      </c>
      <c r="J321" s="80"/>
      <c r="K321" s="80"/>
      <c r="L321" s="80"/>
      <c r="M321" s="80"/>
      <c r="N321" s="80"/>
      <c r="O321" s="80"/>
      <c r="P321" s="80"/>
      <c r="Q321" s="80"/>
      <c r="R321" s="80"/>
      <c r="S321" s="80"/>
      <c r="T321" s="80"/>
      <c r="U321" s="80"/>
      <c r="V321" s="80"/>
      <c r="W321" s="80"/>
    </row>
    <row r="322" spans="1:23">
      <c r="A322" s="4" t="s">
        <v>22</v>
      </c>
      <c r="B322" s="3" t="s">
        <v>73</v>
      </c>
      <c r="C322" s="3" t="s">
        <v>72</v>
      </c>
      <c r="D322" s="3" t="s">
        <v>71</v>
      </c>
      <c r="E322" s="101" t="s">
        <v>0</v>
      </c>
      <c r="F322" s="2">
        <v>0</v>
      </c>
      <c r="G322" s="2">
        <v>0</v>
      </c>
      <c r="H322" s="2">
        <v>0</v>
      </c>
      <c r="I322" s="2">
        <v>0</v>
      </c>
      <c r="J322" s="80"/>
      <c r="K322" s="81"/>
      <c r="L322" s="81"/>
      <c r="M322" s="81"/>
      <c r="N322" s="81"/>
      <c r="O322" s="81"/>
      <c r="P322" s="81"/>
      <c r="Q322" s="81"/>
      <c r="R322" s="81"/>
      <c r="S322" s="81"/>
      <c r="T322" s="81"/>
      <c r="U322" s="81"/>
      <c r="V322" s="81"/>
      <c r="W322" s="81"/>
    </row>
    <row r="323" spans="1:23">
      <c r="A323" s="4" t="s">
        <v>22</v>
      </c>
      <c r="B323" s="3" t="s">
        <v>70</v>
      </c>
      <c r="C323" s="3" t="str">
        <f>VLOOKUP(B323,'[20]Analyse Livraisons'!$A:$E,5,FALSE)</f>
        <v>FR26.400.502</v>
      </c>
      <c r="D323" s="3" t="str">
        <f>VLOOKUP(C323,'[20]Analyse Livraisons'!$E:$S,14,FALSE)</f>
        <v>FR26.409.502</v>
      </c>
      <c r="E323" s="101" t="s">
        <v>0</v>
      </c>
      <c r="F323" s="2" t="s">
        <v>851</v>
      </c>
      <c r="G323" s="2">
        <v>0</v>
      </c>
      <c r="H323" s="2">
        <v>0</v>
      </c>
      <c r="I323" s="2">
        <v>0</v>
      </c>
      <c r="J323" s="80"/>
      <c r="K323" s="80"/>
      <c r="L323" s="80"/>
      <c r="M323" s="80"/>
      <c r="N323" s="80"/>
      <c r="O323" s="80"/>
      <c r="P323" s="80"/>
      <c r="Q323" s="80"/>
      <c r="R323" s="80"/>
      <c r="S323" s="80"/>
      <c r="T323" s="80"/>
      <c r="U323" s="80"/>
      <c r="V323" s="80"/>
      <c r="W323" s="80"/>
    </row>
    <row r="324" spans="1:23">
      <c r="A324" s="4" t="s">
        <v>22</v>
      </c>
      <c r="B324" s="3" t="s">
        <v>69</v>
      </c>
      <c r="C324" s="3" t="str">
        <f>VLOOKUP(B324,'[20]Analyse Livraisons'!$A:$E,5,FALSE)</f>
        <v>FR26.400.532</v>
      </c>
      <c r="D324" s="3" t="str">
        <f>VLOOKUP(C324,'[20]Analyse Livraisons'!$E:$S,14,FALSE)</f>
        <v>FR26.409.532</v>
      </c>
      <c r="E324" s="101" t="s">
        <v>0</v>
      </c>
      <c r="F324" s="2">
        <v>0</v>
      </c>
      <c r="G324" s="2">
        <v>0</v>
      </c>
      <c r="H324" s="2">
        <v>40</v>
      </c>
      <c r="I324" s="2">
        <v>0</v>
      </c>
      <c r="J324" s="80"/>
      <c r="K324" s="80"/>
      <c r="L324" s="80"/>
      <c r="M324" s="80"/>
      <c r="N324" s="80"/>
      <c r="O324" s="80"/>
      <c r="P324" s="80"/>
      <c r="Q324" s="80"/>
      <c r="R324" s="80"/>
      <c r="S324" s="80"/>
      <c r="T324" s="80"/>
      <c r="U324" s="80"/>
      <c r="V324" s="80"/>
      <c r="W324" s="80"/>
    </row>
    <row r="325" spans="1:23">
      <c r="A325" s="4" t="s">
        <v>22</v>
      </c>
      <c r="B325" s="3" t="s">
        <v>68</v>
      </c>
      <c r="C325" s="3" t="str">
        <f>VLOOKUP(B325,'[20]Analyse Livraisons'!$A:$E,5,FALSE)</f>
        <v>FR26.400.534</v>
      </c>
      <c r="D325" s="3" t="str">
        <f>VLOOKUP(C325,'[20]Analyse Livraisons'!$E:$S,14,FALSE)</f>
        <v>FR26.409.432</v>
      </c>
      <c r="E325" s="101" t="s">
        <v>0</v>
      </c>
      <c r="F325" s="2">
        <v>0</v>
      </c>
      <c r="G325" s="2">
        <v>0</v>
      </c>
      <c r="H325" s="2">
        <v>40</v>
      </c>
      <c r="I325" s="2">
        <v>0</v>
      </c>
      <c r="J325" s="80"/>
      <c r="K325" s="80"/>
      <c r="L325" s="80"/>
      <c r="M325" s="80"/>
      <c r="N325" s="80"/>
      <c r="O325" s="80"/>
      <c r="P325" s="80"/>
      <c r="Q325" s="80"/>
      <c r="R325" s="80"/>
      <c r="S325" s="80"/>
      <c r="T325" s="80"/>
      <c r="U325" s="80"/>
      <c r="V325" s="80"/>
      <c r="W325" s="80"/>
    </row>
    <row r="326" spans="1:23">
      <c r="A326" s="4" t="s">
        <v>22</v>
      </c>
      <c r="B326" s="3" t="s">
        <v>67</v>
      </c>
      <c r="C326" s="3" t="str">
        <f>VLOOKUP(B326,'[20]Analyse Livraisons'!$A:$E,5,FALSE)</f>
        <v>FR26.450.402</v>
      </c>
      <c r="D326" s="3" t="str">
        <f>VLOOKUP(C326,'[20]Analyse Livraisons'!$E:$S,14,FALSE)</f>
        <v>FR26.459.402</v>
      </c>
      <c r="E326" s="101" t="s">
        <v>0</v>
      </c>
      <c r="F326" s="2">
        <v>0</v>
      </c>
      <c r="G326" s="2">
        <v>0</v>
      </c>
      <c r="H326" s="2">
        <v>0</v>
      </c>
      <c r="I326" s="2">
        <v>0</v>
      </c>
      <c r="J326" s="80"/>
      <c r="K326" s="80"/>
      <c r="L326" s="80"/>
      <c r="M326" s="80"/>
      <c r="N326" s="80"/>
      <c r="O326" s="80"/>
      <c r="P326" s="80"/>
      <c r="Q326" s="80"/>
      <c r="R326" s="80"/>
      <c r="S326" s="80"/>
      <c r="T326" s="80"/>
      <c r="U326" s="80"/>
      <c r="V326" s="80"/>
      <c r="W326" s="80"/>
    </row>
    <row r="327" spans="1:23">
      <c r="A327" s="4" t="s">
        <v>22</v>
      </c>
      <c r="B327" s="3" t="s">
        <v>66</v>
      </c>
      <c r="C327" s="3" t="str">
        <f>VLOOKUP(B327,'[20]Analyse Livraisons'!$A:$E,5,FALSE)</f>
        <v>FR26.450.432</v>
      </c>
      <c r="D327" s="3" t="str">
        <f>VLOOKUP(C327,'[20]Analyse Livraisons'!$E:$S,14,FALSE)</f>
        <v>FR26.459.432</v>
      </c>
      <c r="E327" s="101" t="s">
        <v>0</v>
      </c>
      <c r="F327" s="2">
        <v>0</v>
      </c>
      <c r="G327" s="2">
        <v>20</v>
      </c>
      <c r="H327" s="2">
        <v>0</v>
      </c>
      <c r="I327" s="2">
        <v>20</v>
      </c>
      <c r="J327" s="80"/>
      <c r="K327" s="80"/>
      <c r="L327" s="80"/>
      <c r="M327" s="80"/>
      <c r="N327" s="80"/>
      <c r="O327" s="80"/>
      <c r="P327" s="80"/>
      <c r="Q327" s="80"/>
      <c r="R327" s="80"/>
      <c r="S327" s="80"/>
      <c r="T327" s="80"/>
      <c r="U327" s="80"/>
      <c r="V327" s="80"/>
      <c r="W327" s="80"/>
    </row>
    <row r="328" spans="1:23">
      <c r="A328" s="4" t="s">
        <v>22</v>
      </c>
      <c r="B328" s="3" t="s">
        <v>65</v>
      </c>
      <c r="C328" s="3" t="str">
        <f>VLOOKUP(B328,'[20]Analyse Livraisons'!$A:$E,5,FALSE)</f>
        <v>FR26.450.502</v>
      </c>
      <c r="D328" s="3" t="str">
        <f>VLOOKUP(C328,'[20]Analyse Livraisons'!$E:$S,14,FALSE)</f>
        <v>FR26.459.502</v>
      </c>
      <c r="E328" s="101" t="s">
        <v>0</v>
      </c>
      <c r="F328" s="2">
        <v>0</v>
      </c>
      <c r="G328" s="2">
        <v>0</v>
      </c>
      <c r="H328" s="2">
        <v>0</v>
      </c>
      <c r="I328" s="2">
        <v>0</v>
      </c>
      <c r="J328" s="80"/>
      <c r="K328" s="80"/>
      <c r="L328" s="80"/>
      <c r="M328" s="80"/>
      <c r="N328" s="80"/>
      <c r="O328" s="80"/>
      <c r="P328" s="80"/>
      <c r="Q328" s="80"/>
      <c r="R328" s="80"/>
      <c r="S328" s="80"/>
      <c r="T328" s="80"/>
      <c r="U328" s="80"/>
      <c r="V328" s="80"/>
      <c r="W328" s="80"/>
    </row>
    <row r="329" spans="1:23">
      <c r="A329" s="4" t="s">
        <v>22</v>
      </c>
      <c r="B329" s="3" t="s">
        <v>64</v>
      </c>
      <c r="C329" s="3" t="str">
        <f>VLOOKUP(B329,'[20]Analyse Livraisons'!$A:$E,5,FALSE)</f>
        <v>FR26.450.532</v>
      </c>
      <c r="D329" s="3" t="str">
        <f>VLOOKUP(C329,'[20]Analyse Livraisons'!$E:$S,14,FALSE)</f>
        <v>FR26.459.532</v>
      </c>
      <c r="E329" s="101" t="s">
        <v>0</v>
      </c>
      <c r="F329" s="2">
        <v>0</v>
      </c>
      <c r="G329" s="2">
        <v>0</v>
      </c>
      <c r="H329" s="2">
        <v>0</v>
      </c>
      <c r="I329" s="2">
        <v>0</v>
      </c>
      <c r="J329" s="80"/>
      <c r="K329" s="80"/>
      <c r="L329" s="80"/>
      <c r="M329" s="80"/>
      <c r="N329" s="80"/>
      <c r="O329" s="80"/>
      <c r="P329" s="80"/>
      <c r="Q329" s="80"/>
      <c r="R329" s="80"/>
      <c r="S329" s="80"/>
      <c r="T329" s="80"/>
      <c r="U329" s="80"/>
      <c r="V329" s="80"/>
      <c r="W329" s="80"/>
    </row>
    <row r="330" spans="1:23">
      <c r="A330" s="4" t="s">
        <v>22</v>
      </c>
      <c r="B330" s="3" t="s">
        <v>63</v>
      </c>
      <c r="C330" s="3" t="str">
        <f>VLOOKUP(B330,'[20]Analyse Livraisons'!$A:$E,5,FALSE)</f>
        <v>FR26.460.402</v>
      </c>
      <c r="D330" s="3" t="str">
        <f>VLOOKUP(C330,'[20]Analyse Livraisons'!$E:$S,14,FALSE)</f>
        <v>FR26.469.402</v>
      </c>
      <c r="E330" s="101" t="s">
        <v>0</v>
      </c>
      <c r="F330" s="2">
        <v>0</v>
      </c>
      <c r="G330" s="2">
        <v>0</v>
      </c>
      <c r="H330" s="2">
        <v>0</v>
      </c>
      <c r="I330" s="2">
        <v>0</v>
      </c>
      <c r="J330" s="80"/>
      <c r="K330" s="80"/>
      <c r="L330" s="80"/>
      <c r="M330" s="80"/>
      <c r="N330" s="80"/>
      <c r="O330" s="80"/>
      <c r="P330" s="80"/>
      <c r="Q330" s="80"/>
      <c r="R330" s="80"/>
      <c r="S330" s="80"/>
      <c r="T330" s="80"/>
      <c r="U330" s="80"/>
      <c r="V330" s="80"/>
      <c r="W330" s="80"/>
    </row>
    <row r="331" spans="1:23">
      <c r="A331" s="4" t="s">
        <v>22</v>
      </c>
      <c r="B331" s="3" t="s">
        <v>62</v>
      </c>
      <c r="C331" s="3" t="str">
        <f>VLOOKUP(B331,'[20]Analyse Livraisons'!$A:$E,5,FALSE)</f>
        <v>FR26.460.432</v>
      </c>
      <c r="D331" s="3" t="str">
        <f>VLOOKUP(C331,'[20]Analyse Livraisons'!$E:$S,14,FALSE)</f>
        <v>FR26.469.432</v>
      </c>
      <c r="E331" s="101" t="s">
        <v>0</v>
      </c>
      <c r="F331" s="2">
        <v>0</v>
      </c>
      <c r="G331" s="2">
        <v>40</v>
      </c>
      <c r="H331" s="2">
        <v>44</v>
      </c>
      <c r="I331" s="2">
        <v>43</v>
      </c>
      <c r="J331" s="80"/>
      <c r="K331" s="80"/>
      <c r="L331" s="80"/>
      <c r="M331" s="80"/>
      <c r="N331" s="80"/>
      <c r="O331" s="80"/>
      <c r="P331" s="80"/>
      <c r="Q331" s="80"/>
      <c r="R331" s="80"/>
      <c r="S331" s="80"/>
      <c r="T331" s="80"/>
      <c r="U331" s="80"/>
      <c r="V331" s="80"/>
      <c r="W331" s="80"/>
    </row>
    <row r="332" spans="1:23">
      <c r="A332" s="4" t="s">
        <v>22</v>
      </c>
      <c r="B332" s="3" t="s">
        <v>61</v>
      </c>
      <c r="C332" s="3" t="str">
        <f>VLOOKUP(B332,'[20]Analyse Livraisons'!$A:$E,5,FALSE)</f>
        <v>FR26.460.502</v>
      </c>
      <c r="D332" s="3" t="str">
        <f>VLOOKUP(C332,'[20]Analyse Livraisons'!$E:$S,14,FALSE)</f>
        <v>FR26.469.502</v>
      </c>
      <c r="E332" s="101" t="s">
        <v>0</v>
      </c>
      <c r="F332" s="2">
        <v>0</v>
      </c>
      <c r="G332" s="2">
        <v>0</v>
      </c>
      <c r="H332" s="2">
        <v>44</v>
      </c>
      <c r="I332" s="2">
        <v>49</v>
      </c>
      <c r="J332" s="80"/>
      <c r="K332" s="80"/>
      <c r="L332" s="80"/>
      <c r="M332" s="80"/>
      <c r="N332" s="80"/>
      <c r="O332" s="80"/>
      <c r="P332" s="80"/>
      <c r="Q332" s="80"/>
      <c r="R332" s="80"/>
      <c r="S332" s="80"/>
      <c r="T332" s="80"/>
      <c r="U332" s="80"/>
      <c r="V332" s="80"/>
      <c r="W332" s="80"/>
    </row>
    <row r="333" spans="1:23">
      <c r="A333" s="4" t="s">
        <v>22</v>
      </c>
      <c r="B333" s="3" t="s">
        <v>60</v>
      </c>
      <c r="C333" s="3" t="str">
        <f>VLOOKUP(B333,'[20]Analyse Livraisons'!$A:$E,5,FALSE)</f>
        <v>FR26.460.532</v>
      </c>
      <c r="D333" s="3" t="str">
        <f>VLOOKUP(C333,'[20]Analyse Livraisons'!$E:$S,14,FALSE)</f>
        <v>FR26.469.532</v>
      </c>
      <c r="E333" s="101" t="s">
        <v>0</v>
      </c>
      <c r="F333" s="2">
        <v>0</v>
      </c>
      <c r="G333" s="2">
        <v>40</v>
      </c>
      <c r="H333" s="2">
        <v>44</v>
      </c>
      <c r="I333" s="2">
        <v>49</v>
      </c>
      <c r="J333" s="80"/>
      <c r="K333" s="80"/>
      <c r="L333" s="80"/>
      <c r="M333" s="80"/>
      <c r="N333" s="80"/>
      <c r="O333" s="80"/>
      <c r="P333" s="80"/>
      <c r="Q333" s="80"/>
      <c r="R333" s="80"/>
      <c r="S333" s="80"/>
      <c r="T333" s="80"/>
      <c r="U333" s="80"/>
      <c r="V333" s="80"/>
      <c r="W333" s="80"/>
    </row>
    <row r="334" spans="1:23">
      <c r="A334" s="4" t="s">
        <v>22</v>
      </c>
      <c r="B334" s="3" t="s">
        <v>59</v>
      </c>
      <c r="C334" s="3" t="str">
        <f>VLOOKUP(B334,'[20]Analyse Livraisons'!$A:$E,5,FALSE)</f>
        <v>FR26.460.544</v>
      </c>
      <c r="D334" s="3" t="str">
        <f>VLOOKUP(C334,'[20]Analyse Livraisons'!$E:$S,14,FALSE)</f>
        <v>FR26.469.544</v>
      </c>
      <c r="E334" s="101" t="s">
        <v>0</v>
      </c>
      <c r="F334" s="2">
        <v>0</v>
      </c>
      <c r="G334" s="2">
        <v>0</v>
      </c>
      <c r="H334" s="2">
        <v>44</v>
      </c>
      <c r="I334" s="2">
        <v>43</v>
      </c>
      <c r="J334" s="80"/>
      <c r="K334" s="80"/>
      <c r="L334" s="80"/>
      <c r="M334" s="80"/>
      <c r="N334" s="80"/>
      <c r="O334" s="80"/>
      <c r="P334" s="80"/>
      <c r="Q334" s="80"/>
      <c r="R334" s="80"/>
      <c r="S334" s="80"/>
      <c r="T334" s="80"/>
      <c r="U334" s="80"/>
      <c r="V334" s="80"/>
      <c r="W334" s="80"/>
    </row>
    <row r="335" spans="1:23">
      <c r="A335" s="4" t="s">
        <v>22</v>
      </c>
      <c r="B335" s="3" t="s">
        <v>58</v>
      </c>
      <c r="C335" s="3" t="str">
        <f>VLOOKUP(B335,'[20]Analyse Livraisons'!$A:$E,5,FALSE)</f>
        <v>FR26.470.402</v>
      </c>
      <c r="D335" s="3" t="str">
        <f>VLOOKUP(C335,'[20]Analyse Livraisons'!$E:$S,14,FALSE)</f>
        <v>FR26.479.402</v>
      </c>
      <c r="E335" s="101" t="s">
        <v>0</v>
      </c>
      <c r="F335" s="2" t="s">
        <v>887</v>
      </c>
      <c r="G335" s="2">
        <v>40</v>
      </c>
      <c r="H335" s="2">
        <v>4</v>
      </c>
      <c r="I335" s="2">
        <v>36</v>
      </c>
      <c r="J335" s="80"/>
      <c r="K335" s="80"/>
      <c r="L335" s="80"/>
      <c r="M335" s="80"/>
      <c r="N335" s="80"/>
      <c r="O335" s="80"/>
      <c r="P335" s="80"/>
      <c r="Q335" s="80"/>
      <c r="R335" s="80"/>
      <c r="S335" s="80"/>
      <c r="T335" s="80"/>
      <c r="U335" s="80"/>
      <c r="V335" s="80"/>
      <c r="W335" s="80"/>
    </row>
    <row r="336" spans="1:23">
      <c r="A336" s="4" t="s">
        <v>22</v>
      </c>
      <c r="B336" s="3" t="s">
        <v>57</v>
      </c>
      <c r="C336" s="3" t="str">
        <f>VLOOKUP(B336,'[20]Analyse Livraisons'!$A:$E,5,FALSE)</f>
        <v>FR26.470.432</v>
      </c>
      <c r="D336" s="3" t="str">
        <f>VLOOKUP(C336,'[20]Analyse Livraisons'!$E:$S,14,FALSE)</f>
        <v>FR26.479.432</v>
      </c>
      <c r="E336" s="101" t="s">
        <v>0</v>
      </c>
      <c r="F336" s="2" t="s">
        <v>851</v>
      </c>
      <c r="G336" s="2">
        <v>80</v>
      </c>
      <c r="H336" s="2">
        <v>0</v>
      </c>
      <c r="I336" s="2">
        <v>0</v>
      </c>
      <c r="J336" s="80"/>
      <c r="K336" s="80"/>
      <c r="L336" s="80"/>
      <c r="M336" s="80"/>
      <c r="N336" s="80"/>
      <c r="O336" s="80"/>
      <c r="P336" s="80"/>
      <c r="Q336" s="80"/>
      <c r="R336" s="80"/>
      <c r="S336" s="80"/>
      <c r="T336" s="80"/>
      <c r="U336" s="80"/>
      <c r="V336" s="80"/>
      <c r="W336" s="80"/>
    </row>
    <row r="337" spans="1:23">
      <c r="A337" s="4" t="s">
        <v>22</v>
      </c>
      <c r="B337" s="3" t="s">
        <v>56</v>
      </c>
      <c r="C337" s="3" t="str">
        <f>VLOOKUP(B337,'[20]Analyse Livraisons'!$A:$E,5,FALSE)</f>
        <v>FR26.470.502</v>
      </c>
      <c r="D337" s="3" t="str">
        <f>VLOOKUP(C337,'[20]Analyse Livraisons'!$E:$S,14,FALSE)</f>
        <v>FR26.479.502</v>
      </c>
      <c r="E337" s="101" t="s">
        <v>0</v>
      </c>
      <c r="F337" s="2" t="s">
        <v>856</v>
      </c>
      <c r="G337" s="2">
        <v>40</v>
      </c>
      <c r="H337" s="2">
        <v>44</v>
      </c>
      <c r="I337" s="2">
        <v>43</v>
      </c>
      <c r="J337" s="80"/>
      <c r="K337" s="80"/>
      <c r="L337" s="80"/>
      <c r="M337" s="80"/>
      <c r="N337" s="80"/>
      <c r="O337" s="80"/>
      <c r="P337" s="80"/>
      <c r="Q337" s="80"/>
      <c r="R337" s="80"/>
      <c r="S337" s="80"/>
      <c r="T337" s="80"/>
      <c r="U337" s="80"/>
      <c r="V337" s="80"/>
      <c r="W337" s="80"/>
    </row>
    <row r="338" spans="1:23">
      <c r="A338" s="4" t="s">
        <v>22</v>
      </c>
      <c r="B338" s="3" t="s">
        <v>55</v>
      </c>
      <c r="C338" s="3" t="str">
        <f>VLOOKUP(B338,'[20]Analyse Livraisons'!$A:$E,5,FALSE)</f>
        <v>FR26.470.532</v>
      </c>
      <c r="D338" s="3" t="str">
        <f>VLOOKUP(C338,'[20]Analyse Livraisons'!$E:$S,14,FALSE)</f>
        <v>FR26.479.532</v>
      </c>
      <c r="E338" s="101" t="s">
        <v>0</v>
      </c>
      <c r="F338" s="2">
        <v>0</v>
      </c>
      <c r="G338" s="2">
        <v>40</v>
      </c>
      <c r="H338" s="2">
        <v>44</v>
      </c>
      <c r="I338" s="2">
        <v>43</v>
      </c>
      <c r="J338" s="80"/>
      <c r="K338" s="80"/>
      <c r="L338" s="80"/>
      <c r="M338" s="80"/>
      <c r="N338" s="80"/>
      <c r="O338" s="80"/>
      <c r="P338" s="80"/>
      <c r="Q338" s="80"/>
      <c r="R338" s="80"/>
      <c r="S338" s="80"/>
      <c r="T338" s="80"/>
      <c r="U338" s="80"/>
      <c r="V338" s="80"/>
      <c r="W338" s="80"/>
    </row>
    <row r="339" spans="1:23">
      <c r="A339" s="4" t="s">
        <v>22</v>
      </c>
      <c r="B339" s="3" t="s">
        <v>54</v>
      </c>
      <c r="C339" s="3" t="str">
        <f>VLOOKUP(B339,'[20]Analyse Livraisons'!$A:$E,5,FALSE)</f>
        <v>FR26.470.544</v>
      </c>
      <c r="D339" s="3" t="str">
        <f>VLOOKUP(C339,'[20]Analyse Livraisons'!$E:$S,14,FALSE)</f>
        <v>FR26.479.544</v>
      </c>
      <c r="E339" s="101" t="s">
        <v>0</v>
      </c>
      <c r="F339" s="2">
        <v>0</v>
      </c>
      <c r="G339" s="2">
        <v>45</v>
      </c>
      <c r="H339" s="2">
        <v>81</v>
      </c>
      <c r="I339" s="2">
        <v>86</v>
      </c>
      <c r="J339" s="80"/>
      <c r="K339" s="80"/>
      <c r="L339" s="80"/>
      <c r="M339" s="80"/>
      <c r="N339" s="80"/>
      <c r="O339" s="80"/>
      <c r="P339" s="80"/>
      <c r="Q339" s="80"/>
      <c r="R339" s="80"/>
      <c r="S339" s="80"/>
      <c r="T339" s="80"/>
      <c r="U339" s="80"/>
      <c r="V339" s="80"/>
      <c r="W339" s="80"/>
    </row>
    <row r="340" spans="1:23">
      <c r="A340" s="4" t="s">
        <v>22</v>
      </c>
      <c r="B340" s="3" t="s">
        <v>53</v>
      </c>
      <c r="C340" s="3" t="str">
        <f>VLOOKUP(B340,'[20]Analyse Livraisons'!$A:$E,5,FALSE)</f>
        <v>FR26.480.402</v>
      </c>
      <c r="D340" s="3" t="str">
        <f>VLOOKUP(C340,'[20]Analyse Livraisons'!$E:$S,14,FALSE)</f>
        <v>FR26.489.402</v>
      </c>
      <c r="E340" s="101" t="s">
        <v>0</v>
      </c>
      <c r="F340" s="2">
        <v>0</v>
      </c>
      <c r="G340" s="2">
        <v>0</v>
      </c>
      <c r="H340" s="2">
        <v>0</v>
      </c>
      <c r="I340" s="2">
        <v>0</v>
      </c>
      <c r="J340" s="80"/>
      <c r="K340" s="80"/>
      <c r="L340" s="80"/>
      <c r="M340" s="80"/>
      <c r="N340" s="80"/>
      <c r="O340" s="80"/>
      <c r="P340" s="80"/>
      <c r="Q340" s="80"/>
      <c r="R340" s="80"/>
      <c r="S340" s="80"/>
      <c r="T340" s="80"/>
      <c r="U340" s="80"/>
      <c r="V340" s="80"/>
      <c r="W340" s="80"/>
    </row>
    <row r="341" spans="1:23">
      <c r="A341" s="4" t="s">
        <v>22</v>
      </c>
      <c r="B341" s="3" t="s">
        <v>52</v>
      </c>
      <c r="C341" s="3" t="str">
        <f>VLOOKUP(B341,'[20]Analyse Livraisons'!$A:$E,5,FALSE)</f>
        <v>FR26.480.432</v>
      </c>
      <c r="D341" s="3" t="str">
        <f>VLOOKUP(C341,'[20]Analyse Livraisons'!$E:$S,14,FALSE)</f>
        <v>FR26.489.432</v>
      </c>
      <c r="E341" s="101" t="s">
        <v>0</v>
      </c>
      <c r="F341" s="2">
        <v>0</v>
      </c>
      <c r="G341" s="2">
        <v>0</v>
      </c>
      <c r="H341" s="2">
        <v>0</v>
      </c>
      <c r="I341" s="2">
        <v>0</v>
      </c>
      <c r="J341" s="80"/>
      <c r="K341" s="80"/>
      <c r="L341" s="80"/>
      <c r="M341" s="80"/>
      <c r="N341" s="80"/>
      <c r="O341" s="80"/>
      <c r="P341" s="80"/>
      <c r="Q341" s="80"/>
      <c r="R341" s="80"/>
      <c r="S341" s="80"/>
      <c r="T341" s="80"/>
      <c r="U341" s="80"/>
      <c r="V341" s="80"/>
      <c r="W341" s="80"/>
    </row>
    <row r="342" spans="1:23">
      <c r="A342" s="4" t="s">
        <v>22</v>
      </c>
      <c r="B342" s="3" t="s">
        <v>51</v>
      </c>
      <c r="C342" s="3" t="str">
        <f>VLOOKUP(B342,'[20]Analyse Livraisons'!$A:$E,5,FALSE)</f>
        <v>FR26.480.502</v>
      </c>
      <c r="D342" s="3" t="str">
        <f>VLOOKUP(C342,'[20]Analyse Livraisons'!$E:$S,14,FALSE)</f>
        <v>FR26.489.502</v>
      </c>
      <c r="E342" s="101" t="s">
        <v>0</v>
      </c>
      <c r="F342" s="2">
        <v>0</v>
      </c>
      <c r="G342" s="2">
        <v>0</v>
      </c>
      <c r="H342" s="2">
        <v>0</v>
      </c>
      <c r="I342" s="2">
        <v>0</v>
      </c>
      <c r="J342" s="80"/>
      <c r="K342" s="80"/>
      <c r="L342" s="80"/>
      <c r="M342" s="80"/>
      <c r="N342" s="80"/>
      <c r="O342" s="80"/>
      <c r="P342" s="80"/>
      <c r="Q342" s="80"/>
      <c r="R342" s="80"/>
      <c r="S342" s="80"/>
      <c r="T342" s="80"/>
      <c r="U342" s="80"/>
      <c r="V342" s="80"/>
      <c r="W342" s="80"/>
    </row>
    <row r="343" spans="1:23">
      <c r="A343" s="4" t="s">
        <v>22</v>
      </c>
      <c r="B343" s="3" t="s">
        <v>50</v>
      </c>
      <c r="C343" s="3" t="str">
        <f>VLOOKUP(B343,'[20]Analyse Livraisons'!$A:$E,5,FALSE)</f>
        <v>FR26.480.532</v>
      </c>
      <c r="D343" s="3" t="str">
        <f>VLOOKUP(C343,'[20]Analyse Livraisons'!$E:$S,14,FALSE)</f>
        <v>FR26.489.532</v>
      </c>
      <c r="E343" s="101" t="s">
        <v>0</v>
      </c>
      <c r="F343" s="2">
        <v>0</v>
      </c>
      <c r="G343" s="2">
        <v>0</v>
      </c>
      <c r="H343" s="2">
        <v>0</v>
      </c>
      <c r="I343" s="2">
        <v>0</v>
      </c>
      <c r="J343" s="80"/>
      <c r="K343" s="80"/>
      <c r="L343" s="80"/>
      <c r="M343" s="80"/>
      <c r="N343" s="80"/>
      <c r="O343" s="80"/>
      <c r="P343" s="80"/>
      <c r="Q343" s="80"/>
      <c r="R343" s="80"/>
      <c r="S343" s="80"/>
      <c r="T343" s="80"/>
      <c r="U343" s="80"/>
      <c r="V343" s="80"/>
      <c r="W343" s="80"/>
    </row>
    <row r="344" spans="1:23">
      <c r="A344" s="4" t="s">
        <v>22</v>
      </c>
      <c r="B344" s="3" t="s">
        <v>49</v>
      </c>
      <c r="C344" s="3" t="str">
        <f>VLOOKUP(B344,'[20]Analyse Livraisons'!$A:$E,5,FALSE)</f>
        <v>FR26.540.402</v>
      </c>
      <c r="D344" s="3" t="str">
        <f>VLOOKUP(C344,'[20]Analyse Livraisons'!$E:$S,14,FALSE)</f>
        <v>FR26.549.402</v>
      </c>
      <c r="E344" s="101" t="s">
        <v>0</v>
      </c>
      <c r="F344" s="2">
        <v>0</v>
      </c>
      <c r="G344" s="2">
        <v>0</v>
      </c>
      <c r="H344" s="2">
        <v>0</v>
      </c>
      <c r="I344" s="2">
        <v>0</v>
      </c>
      <c r="J344" s="80"/>
      <c r="K344" s="80"/>
      <c r="L344" s="80"/>
      <c r="M344" s="80"/>
      <c r="N344" s="80"/>
      <c r="O344" s="80"/>
      <c r="P344" s="80"/>
      <c r="Q344" s="80"/>
      <c r="R344" s="80"/>
      <c r="S344" s="80"/>
      <c r="T344" s="80"/>
      <c r="U344" s="80"/>
      <c r="V344" s="80"/>
      <c r="W344" s="80"/>
    </row>
    <row r="345" spans="1:23">
      <c r="A345" s="4" t="s">
        <v>22</v>
      </c>
      <c r="B345" s="3" t="s">
        <v>48</v>
      </c>
      <c r="C345" s="3" t="str">
        <f>VLOOKUP(B345,'[20]Analyse Livraisons'!$A:$E,5,FALSE)</f>
        <v>FR26.540.502</v>
      </c>
      <c r="D345" s="3" t="str">
        <f>VLOOKUP(C345,'[20]Analyse Livraisons'!$E:$S,14,FALSE)</f>
        <v>FR26.549.502</v>
      </c>
      <c r="E345" s="101" t="s">
        <v>0</v>
      </c>
      <c r="F345" s="2">
        <v>0</v>
      </c>
      <c r="G345" s="2">
        <v>0</v>
      </c>
      <c r="H345" s="2">
        <v>2</v>
      </c>
      <c r="I345" s="2">
        <v>30</v>
      </c>
      <c r="J345" s="80"/>
      <c r="K345" s="80"/>
      <c r="L345" s="80"/>
      <c r="M345" s="80"/>
      <c r="N345" s="80"/>
      <c r="O345" s="80"/>
      <c r="P345" s="80"/>
      <c r="Q345" s="80"/>
      <c r="R345" s="80"/>
      <c r="S345" s="80"/>
      <c r="T345" s="80"/>
      <c r="U345" s="80"/>
      <c r="V345" s="80"/>
      <c r="W345" s="80"/>
    </row>
    <row r="346" spans="1:23">
      <c r="A346" s="4" t="s">
        <v>22</v>
      </c>
      <c r="B346" s="3" t="s">
        <v>47</v>
      </c>
      <c r="C346" s="3" t="str">
        <f>VLOOKUP(B346,'[20]Analyse Livraisons'!$A:$E,5,FALSE)</f>
        <v>FR26.700.402</v>
      </c>
      <c r="D346" s="3" t="str">
        <f>VLOOKUP(C346,'[20]Analyse Livraisons'!$E:$S,14,FALSE)</f>
        <v>FR26.709.402</v>
      </c>
      <c r="E346" s="101" t="s">
        <v>0</v>
      </c>
      <c r="F346" s="2" t="s">
        <v>886</v>
      </c>
      <c r="G346" s="2">
        <v>0</v>
      </c>
      <c r="H346" s="2">
        <v>0</v>
      </c>
      <c r="I346" s="2">
        <v>0</v>
      </c>
      <c r="J346" s="80"/>
      <c r="K346" s="80"/>
      <c r="L346" s="80"/>
      <c r="M346" s="80"/>
      <c r="N346" s="80"/>
      <c r="O346" s="80"/>
      <c r="P346" s="80"/>
      <c r="Q346" s="80"/>
      <c r="R346" s="80"/>
      <c r="S346" s="80"/>
      <c r="T346" s="80"/>
      <c r="U346" s="80"/>
      <c r="V346" s="80"/>
      <c r="W346" s="80"/>
    </row>
    <row r="347" spans="1:23">
      <c r="A347" s="4" t="s">
        <v>22</v>
      </c>
      <c r="B347" s="3" t="s">
        <v>46</v>
      </c>
      <c r="C347" s="3" t="str">
        <f>VLOOKUP(B347,'[20]Analyse Livraisons'!$A:$E,5,FALSE)</f>
        <v>FR26.700.432</v>
      </c>
      <c r="D347" s="3" t="str">
        <f>VLOOKUP(C347,'[20]Analyse Livraisons'!$E:$S,14,FALSE)</f>
        <v>FR26.709.432</v>
      </c>
      <c r="E347" s="101" t="s">
        <v>0</v>
      </c>
      <c r="F347" s="2" t="s">
        <v>887</v>
      </c>
      <c r="G347" s="2">
        <v>0</v>
      </c>
      <c r="H347" s="2">
        <v>0</v>
      </c>
      <c r="I347" s="2">
        <v>0</v>
      </c>
      <c r="J347" s="80"/>
      <c r="K347" s="80"/>
      <c r="L347" s="80"/>
      <c r="M347" s="80"/>
      <c r="N347" s="80"/>
      <c r="O347" s="80"/>
      <c r="P347" s="80"/>
      <c r="Q347" s="80"/>
      <c r="R347" s="80"/>
      <c r="S347" s="80"/>
      <c r="T347" s="80"/>
      <c r="U347" s="80"/>
      <c r="V347" s="80"/>
      <c r="W347" s="80"/>
    </row>
    <row r="348" spans="1:23">
      <c r="A348" s="4" t="s">
        <v>22</v>
      </c>
      <c r="B348" s="3" t="s">
        <v>45</v>
      </c>
      <c r="C348" s="3" t="str">
        <f>VLOOKUP(B348,'[20]Analyse Livraisons'!$A:$E,5,FALSE)</f>
        <v>FR26.700.502</v>
      </c>
      <c r="D348" s="3" t="str">
        <f>VLOOKUP(C348,'[20]Analyse Livraisons'!$E:$S,14,FALSE)</f>
        <v>FR26.709.502</v>
      </c>
      <c r="E348" s="101" t="s">
        <v>0</v>
      </c>
      <c r="F348" s="2" t="s">
        <v>851</v>
      </c>
      <c r="G348" s="2">
        <v>0</v>
      </c>
      <c r="H348" s="2">
        <v>0</v>
      </c>
      <c r="I348" s="2">
        <v>0</v>
      </c>
      <c r="J348" s="80"/>
      <c r="K348" s="80"/>
      <c r="L348" s="80"/>
      <c r="M348" s="80"/>
      <c r="N348" s="80"/>
      <c r="O348" s="80"/>
      <c r="P348" s="80"/>
      <c r="Q348" s="80"/>
      <c r="R348" s="80"/>
      <c r="S348" s="80"/>
      <c r="T348" s="80"/>
      <c r="U348" s="80"/>
      <c r="V348" s="80"/>
      <c r="W348" s="80"/>
    </row>
    <row r="349" spans="1:23">
      <c r="A349" s="4" t="s">
        <v>22</v>
      </c>
      <c r="B349" s="3" t="s">
        <v>44</v>
      </c>
      <c r="C349" s="3" t="str">
        <f>VLOOKUP(B349,'[20]Analyse Livraisons'!$A:$E,5,FALSE)</f>
        <v>FR26.700.532</v>
      </c>
      <c r="D349" s="3" t="str">
        <f>VLOOKUP(C349,'[20]Analyse Livraisons'!$E:$S,14,FALSE)</f>
        <v>FR26.709.532</v>
      </c>
      <c r="E349" s="101" t="s">
        <v>0</v>
      </c>
      <c r="F349" s="2" t="s">
        <v>887</v>
      </c>
      <c r="G349" s="2">
        <v>0</v>
      </c>
      <c r="H349" s="2">
        <v>0</v>
      </c>
      <c r="I349" s="2">
        <v>0</v>
      </c>
      <c r="J349" s="80"/>
      <c r="K349" s="80"/>
      <c r="L349" s="80"/>
      <c r="M349" s="80"/>
      <c r="N349" s="80"/>
      <c r="O349" s="80"/>
      <c r="P349" s="80"/>
      <c r="Q349" s="80"/>
      <c r="R349" s="80"/>
      <c r="S349" s="80"/>
      <c r="T349" s="80"/>
      <c r="U349" s="80"/>
      <c r="V349" s="80"/>
      <c r="W349" s="80"/>
    </row>
    <row r="350" spans="1:23">
      <c r="A350" s="4" t="s">
        <v>22</v>
      </c>
      <c r="B350" s="3" t="s">
        <v>43</v>
      </c>
      <c r="C350" s="3" t="s">
        <v>42</v>
      </c>
      <c r="D350" s="3" t="s">
        <v>41</v>
      </c>
      <c r="E350" s="101" t="s">
        <v>0</v>
      </c>
      <c r="F350" s="2">
        <v>0</v>
      </c>
      <c r="G350" s="2">
        <v>0</v>
      </c>
      <c r="H350" s="2">
        <v>0</v>
      </c>
      <c r="I350" s="2">
        <v>0</v>
      </c>
      <c r="J350" s="80"/>
      <c r="K350" s="81"/>
      <c r="L350" s="81"/>
      <c r="M350" s="81"/>
      <c r="N350" s="81"/>
      <c r="O350" s="81"/>
      <c r="P350" s="81"/>
      <c r="Q350" s="81"/>
      <c r="R350" s="81"/>
      <c r="S350" s="81"/>
      <c r="T350" s="81"/>
      <c r="U350" s="81"/>
      <c r="V350" s="81"/>
      <c r="W350" s="81"/>
    </row>
    <row r="351" spans="1:23">
      <c r="A351" s="4" t="s">
        <v>22</v>
      </c>
      <c r="B351" s="3" t="s">
        <v>40</v>
      </c>
      <c r="C351" s="3" t="s">
        <v>39</v>
      </c>
      <c r="D351" s="3" t="s">
        <v>38</v>
      </c>
      <c r="E351" s="101" t="s">
        <v>0</v>
      </c>
      <c r="F351" s="2">
        <v>0</v>
      </c>
      <c r="G351" s="2">
        <v>0</v>
      </c>
      <c r="H351" s="2">
        <v>0</v>
      </c>
      <c r="I351" s="2">
        <v>0</v>
      </c>
      <c r="J351" s="80"/>
      <c r="K351" s="81"/>
      <c r="L351" s="81"/>
      <c r="M351" s="81"/>
      <c r="N351" s="81"/>
      <c r="O351" s="81"/>
      <c r="P351" s="81"/>
      <c r="Q351" s="81"/>
      <c r="R351" s="81"/>
      <c r="S351" s="81"/>
      <c r="T351" s="81"/>
      <c r="U351" s="81"/>
      <c r="V351" s="81"/>
      <c r="W351" s="81"/>
    </row>
    <row r="352" spans="1:23">
      <c r="A352" s="4" t="s">
        <v>22</v>
      </c>
      <c r="B352" s="3" t="s">
        <v>37</v>
      </c>
      <c r="C352" s="3" t="s">
        <v>37</v>
      </c>
      <c r="D352" s="3" t="s">
        <v>36</v>
      </c>
      <c r="E352" s="101" t="s">
        <v>0</v>
      </c>
      <c r="F352" s="2">
        <v>0</v>
      </c>
      <c r="G352" s="2">
        <v>0</v>
      </c>
      <c r="H352" s="2">
        <v>0</v>
      </c>
      <c r="I352" s="2">
        <v>0</v>
      </c>
      <c r="J352" s="80"/>
      <c r="K352" s="81"/>
      <c r="L352" s="81"/>
      <c r="M352" s="81"/>
      <c r="N352" s="81"/>
      <c r="O352" s="81"/>
      <c r="P352" s="81"/>
      <c r="Q352" s="81"/>
      <c r="R352" s="81"/>
      <c r="S352" s="81"/>
      <c r="T352" s="81"/>
      <c r="U352" s="81"/>
      <c r="V352" s="81"/>
      <c r="W352" s="81"/>
    </row>
    <row r="353" spans="1:23">
      <c r="A353" s="4" t="s">
        <v>22</v>
      </c>
      <c r="B353" s="3" t="s">
        <v>35</v>
      </c>
      <c r="C353" s="3" t="s">
        <v>35</v>
      </c>
      <c r="D353" s="3" t="s">
        <v>34</v>
      </c>
      <c r="E353" s="101" t="s">
        <v>0</v>
      </c>
      <c r="F353" s="2">
        <v>0</v>
      </c>
      <c r="G353" s="2">
        <v>0</v>
      </c>
      <c r="H353" s="2">
        <v>0</v>
      </c>
      <c r="I353" s="2">
        <v>0</v>
      </c>
      <c r="J353" s="80"/>
      <c r="K353" s="81"/>
      <c r="L353" s="81"/>
      <c r="M353" s="81"/>
      <c r="N353" s="81"/>
      <c r="O353" s="81"/>
      <c r="P353" s="81"/>
      <c r="Q353" s="81"/>
      <c r="R353" s="81"/>
      <c r="S353" s="81"/>
      <c r="T353" s="81"/>
      <c r="U353" s="81"/>
      <c r="V353" s="81"/>
      <c r="W353" s="81"/>
    </row>
    <row r="354" spans="1:23">
      <c r="A354" s="4" t="s">
        <v>22</v>
      </c>
      <c r="B354" s="3" t="s">
        <v>33</v>
      </c>
      <c r="C354" s="3" t="s">
        <v>33</v>
      </c>
      <c r="D354" s="3" t="s">
        <v>32</v>
      </c>
      <c r="E354" s="101" t="s">
        <v>0</v>
      </c>
      <c r="F354" s="2">
        <v>0</v>
      </c>
      <c r="G354" s="2">
        <v>0</v>
      </c>
      <c r="H354" s="2">
        <v>0</v>
      </c>
      <c r="I354" s="2">
        <v>0</v>
      </c>
      <c r="J354" s="80"/>
      <c r="K354" s="81"/>
      <c r="L354" s="81"/>
      <c r="M354" s="81"/>
      <c r="N354" s="81"/>
      <c r="O354" s="81"/>
      <c r="P354" s="81"/>
      <c r="Q354" s="81"/>
      <c r="R354" s="81"/>
      <c r="S354" s="81"/>
      <c r="T354" s="81"/>
      <c r="U354" s="81"/>
      <c r="V354" s="81"/>
      <c r="W354" s="81"/>
    </row>
    <row r="355" spans="1:23">
      <c r="A355" s="4" t="s">
        <v>22</v>
      </c>
      <c r="B355" s="3" t="s">
        <v>31</v>
      </c>
      <c r="C355" s="3" t="s">
        <v>31</v>
      </c>
      <c r="D355" s="3" t="s">
        <v>30</v>
      </c>
      <c r="E355" s="101" t="s">
        <v>0</v>
      </c>
      <c r="F355" s="2">
        <v>0</v>
      </c>
      <c r="G355" s="2">
        <v>0</v>
      </c>
      <c r="H355" s="2">
        <v>0</v>
      </c>
      <c r="I355" s="2">
        <v>0</v>
      </c>
      <c r="J355" s="80"/>
      <c r="K355" s="81"/>
      <c r="L355" s="81"/>
      <c r="M355" s="81"/>
      <c r="N355" s="81"/>
      <c r="O355" s="81"/>
      <c r="P355" s="81"/>
      <c r="Q355" s="81"/>
      <c r="R355" s="81"/>
      <c r="S355" s="81"/>
      <c r="T355" s="81"/>
      <c r="U355" s="81"/>
      <c r="V355" s="81"/>
      <c r="W355" s="81"/>
    </row>
    <row r="356" spans="1:23">
      <c r="A356" s="4" t="s">
        <v>22</v>
      </c>
      <c r="B356" s="3" t="s">
        <v>29</v>
      </c>
      <c r="C356" s="3" t="s">
        <v>29</v>
      </c>
      <c r="D356" s="3" t="s">
        <v>28</v>
      </c>
      <c r="E356" s="101" t="s">
        <v>0</v>
      </c>
      <c r="F356" s="2">
        <v>0</v>
      </c>
      <c r="G356" s="2">
        <v>0</v>
      </c>
      <c r="H356" s="2">
        <v>0</v>
      </c>
      <c r="I356" s="2">
        <v>0</v>
      </c>
      <c r="J356" s="80"/>
      <c r="K356" s="81"/>
      <c r="L356" s="81"/>
      <c r="M356" s="81"/>
      <c r="N356" s="81"/>
      <c r="O356" s="81"/>
      <c r="P356" s="81"/>
      <c r="Q356" s="81"/>
      <c r="R356" s="81"/>
      <c r="S356" s="81"/>
      <c r="T356" s="81"/>
      <c r="U356" s="81"/>
      <c r="V356" s="81"/>
      <c r="W356" s="81"/>
    </row>
    <row r="357" spans="1:23">
      <c r="A357" s="4" t="s">
        <v>22</v>
      </c>
      <c r="B357" s="3" t="s">
        <v>27</v>
      </c>
      <c r="C357" s="3" t="str">
        <f>VLOOKUP(B357,'[20]Analyse Livraisons'!$A:$E,5,FALSE)</f>
        <v>FR26.750.401</v>
      </c>
      <c r="D357" s="3" t="str">
        <f>VLOOKUP(C357,'[20]Analyse Livraisons'!$E:$S,14,FALSE)</f>
        <v>FR26.759.401</v>
      </c>
      <c r="E357" s="101" t="s">
        <v>0</v>
      </c>
      <c r="F357" s="2" t="s">
        <v>888</v>
      </c>
      <c r="G357" s="2">
        <v>401</v>
      </c>
      <c r="H357" s="2">
        <v>388</v>
      </c>
      <c r="I357" s="2">
        <v>533</v>
      </c>
      <c r="J357" s="80"/>
      <c r="K357" s="80"/>
      <c r="L357" s="80"/>
      <c r="M357" s="80"/>
      <c r="N357" s="80"/>
      <c r="O357" s="80"/>
      <c r="P357" s="80"/>
      <c r="Q357" s="80"/>
      <c r="R357" s="80"/>
      <c r="S357" s="80"/>
      <c r="T357" s="80"/>
      <c r="U357" s="80"/>
      <c r="V357" s="80"/>
      <c r="W357" s="80"/>
    </row>
    <row r="358" spans="1:23">
      <c r="A358" s="4" t="s">
        <v>22</v>
      </c>
      <c r="B358" s="3" t="s">
        <v>26</v>
      </c>
      <c r="C358" s="3" t="str">
        <f>VLOOKUP(B358,'[20]Analyse Livraisons'!$A:$E,5,FALSE)</f>
        <v>FR26.750.501</v>
      </c>
      <c r="D358" s="3" t="str">
        <f>VLOOKUP(C358,'[20]Analyse Livraisons'!$E:$S,14,FALSE)</f>
        <v>FR26.759.501</v>
      </c>
      <c r="E358" s="101" t="s">
        <v>0</v>
      </c>
      <c r="F358" s="2" t="s">
        <v>889</v>
      </c>
      <c r="G358" s="2">
        <v>405</v>
      </c>
      <c r="H358" s="2">
        <v>475</v>
      </c>
      <c r="I358" s="2">
        <v>620</v>
      </c>
      <c r="J358" s="80"/>
      <c r="K358" s="80"/>
      <c r="L358" s="80"/>
      <c r="M358" s="80"/>
      <c r="N358" s="80"/>
      <c r="O358" s="80"/>
      <c r="P358" s="80"/>
      <c r="Q358" s="80"/>
      <c r="R358" s="80"/>
      <c r="S358" s="80"/>
      <c r="T358" s="80"/>
      <c r="U358" s="80"/>
      <c r="V358" s="80"/>
      <c r="W358" s="80"/>
    </row>
    <row r="359" spans="1:23">
      <c r="A359" s="4" t="s">
        <v>22</v>
      </c>
      <c r="B359" s="3" t="s">
        <v>25</v>
      </c>
      <c r="C359" s="3" t="str">
        <f>VLOOKUP(B359,'[20]Analyse Livraisons'!$A:$E,5,FALSE)</f>
        <v>FR26.750.701</v>
      </c>
      <c r="D359" s="3" t="str">
        <f>VLOOKUP(C359,'[20]Analyse Livraisons'!$E:$S,14,FALSE)</f>
        <v>FR26.759.501</v>
      </c>
      <c r="E359" s="101" t="s">
        <v>0</v>
      </c>
      <c r="F359" s="2" t="s">
        <v>856</v>
      </c>
      <c r="G359" s="2">
        <v>0</v>
      </c>
      <c r="H359" s="2">
        <v>40</v>
      </c>
      <c r="I359" s="2">
        <v>60</v>
      </c>
      <c r="J359" s="80"/>
      <c r="K359" s="80"/>
      <c r="L359" s="80"/>
      <c r="M359" s="80"/>
      <c r="N359" s="80"/>
      <c r="O359" s="80"/>
      <c r="P359" s="80"/>
      <c r="Q359" s="80"/>
      <c r="R359" s="80"/>
      <c r="S359" s="80"/>
      <c r="T359" s="80"/>
      <c r="U359" s="80"/>
      <c r="V359" s="80"/>
      <c r="W359" s="80"/>
    </row>
    <row r="360" spans="1:23">
      <c r="A360" s="4" t="s">
        <v>22</v>
      </c>
      <c r="B360" s="3" t="s">
        <v>24</v>
      </c>
      <c r="C360" s="3" t="str">
        <f>VLOOKUP(B360,'[20]Analyse Livraisons'!$A:$E,5,FALSE)</f>
        <v>FR26.750.702</v>
      </c>
      <c r="D360" s="3" t="str">
        <f>VLOOKUP(C360,'[20]Analyse Livraisons'!$E:$S,14,FALSE)</f>
        <v>FR26.759.502</v>
      </c>
      <c r="E360" s="101" t="s">
        <v>0</v>
      </c>
      <c r="F360" s="2" t="s">
        <v>851</v>
      </c>
      <c r="G360" s="2">
        <v>0</v>
      </c>
      <c r="H360" s="2">
        <v>60</v>
      </c>
      <c r="I360" s="2">
        <v>0</v>
      </c>
      <c r="J360" s="80"/>
      <c r="K360" s="80"/>
      <c r="L360" s="80"/>
      <c r="M360" s="80"/>
      <c r="N360" s="80"/>
      <c r="O360" s="80"/>
      <c r="P360" s="80"/>
      <c r="Q360" s="80"/>
      <c r="R360" s="80"/>
      <c r="S360" s="80"/>
      <c r="T360" s="80"/>
      <c r="U360" s="80"/>
      <c r="V360" s="80"/>
      <c r="W360" s="80"/>
    </row>
    <row r="361" spans="1:23">
      <c r="A361" s="4" t="s">
        <v>22</v>
      </c>
      <c r="B361" s="3" t="s">
        <v>23</v>
      </c>
      <c r="C361" s="3" t="str">
        <f>VLOOKUP(B361,'[20]Analyse Livraisons'!$A:$E,5,FALSE)</f>
        <v>FR26.750.801</v>
      </c>
      <c r="D361" s="3" t="str">
        <f>VLOOKUP(C361,'[20]Analyse Livraisons'!$E:$S,14,FALSE)</f>
        <v>FR26.759.401</v>
      </c>
      <c r="E361" s="101" t="s">
        <v>0</v>
      </c>
      <c r="F361" s="2" t="s">
        <v>886</v>
      </c>
      <c r="G361" s="2">
        <v>0</v>
      </c>
      <c r="H361" s="2">
        <v>60</v>
      </c>
      <c r="I361" s="2">
        <v>0</v>
      </c>
      <c r="J361" s="80"/>
      <c r="K361" s="80"/>
      <c r="L361" s="80"/>
      <c r="M361" s="80"/>
      <c r="N361" s="80"/>
      <c r="O361" s="80"/>
      <c r="P361" s="80"/>
      <c r="Q361" s="80"/>
      <c r="R361" s="80"/>
      <c r="S361" s="80"/>
      <c r="T361" s="80"/>
      <c r="U361" s="80"/>
      <c r="V361" s="80"/>
      <c r="W361" s="80"/>
    </row>
    <row r="362" spans="1:23">
      <c r="A362" s="4" t="s">
        <v>22</v>
      </c>
      <c r="B362" s="3" t="s">
        <v>21</v>
      </c>
      <c r="C362" s="3" t="s">
        <v>20</v>
      </c>
      <c r="D362" s="3" t="s">
        <v>19</v>
      </c>
      <c r="E362" s="101" t="s">
        <v>0</v>
      </c>
      <c r="F362" s="2" t="s">
        <v>871</v>
      </c>
      <c r="G362" s="2">
        <v>0</v>
      </c>
      <c r="H362" s="2">
        <v>20</v>
      </c>
      <c r="I362" s="2">
        <v>40</v>
      </c>
      <c r="J362" s="80"/>
      <c r="K362" s="81"/>
      <c r="L362" s="81"/>
      <c r="M362" s="81"/>
      <c r="N362" s="81"/>
      <c r="O362" s="81"/>
      <c r="P362" s="81"/>
      <c r="Q362" s="81"/>
      <c r="R362" s="81"/>
      <c r="S362" s="81"/>
      <c r="T362" s="81"/>
      <c r="U362" s="81"/>
      <c r="V362" s="81"/>
      <c r="W362" s="81"/>
    </row>
    <row r="363" spans="1:23">
      <c r="A363" s="4" t="s">
        <v>16</v>
      </c>
      <c r="B363" s="3" t="s">
        <v>18</v>
      </c>
      <c r="C363" s="1" t="s">
        <v>17</v>
      </c>
      <c r="D363" s="1" t="s">
        <v>17</v>
      </c>
      <c r="E363" s="101" t="s">
        <v>0</v>
      </c>
      <c r="F363" s="2">
        <v>0</v>
      </c>
      <c r="G363" s="2">
        <v>0</v>
      </c>
      <c r="H363" s="2">
        <v>0</v>
      </c>
      <c r="I363" s="2">
        <v>0</v>
      </c>
      <c r="J363" s="80"/>
      <c r="K363" s="80"/>
      <c r="L363" s="80"/>
      <c r="M363" s="80"/>
      <c r="N363" s="80"/>
      <c r="O363" s="80"/>
      <c r="P363" s="80"/>
      <c r="Q363" s="80"/>
      <c r="R363" s="80"/>
      <c r="S363" s="80"/>
      <c r="T363" s="81"/>
      <c r="U363" s="81"/>
      <c r="V363" s="81"/>
      <c r="W363" s="81"/>
    </row>
    <row r="364" spans="1:23">
      <c r="A364" s="4" t="s">
        <v>16</v>
      </c>
      <c r="B364" s="3" t="s">
        <v>15</v>
      </c>
      <c r="C364" s="1" t="s">
        <v>14</v>
      </c>
      <c r="D364" s="1" t="s">
        <v>14</v>
      </c>
      <c r="E364" s="101" t="s">
        <v>0</v>
      </c>
      <c r="F364" s="2">
        <v>0</v>
      </c>
      <c r="G364" s="2">
        <v>0</v>
      </c>
      <c r="H364" s="2">
        <v>0</v>
      </c>
      <c r="I364" s="2">
        <v>0</v>
      </c>
      <c r="J364" s="80"/>
      <c r="K364" s="80"/>
      <c r="L364" s="80"/>
      <c r="M364" s="80"/>
      <c r="N364" s="80"/>
      <c r="O364" s="80"/>
      <c r="P364" s="80"/>
      <c r="Q364" s="80"/>
      <c r="R364" s="80"/>
      <c r="S364" s="80"/>
      <c r="T364" s="81"/>
      <c r="U364" s="81"/>
      <c r="V364" s="81"/>
      <c r="W364" s="81"/>
    </row>
    <row r="365" spans="1:23">
      <c r="A365" s="4" t="s">
        <v>3</v>
      </c>
      <c r="B365" s="3" t="s">
        <v>13</v>
      </c>
      <c r="C365" s="1" t="s">
        <v>12</v>
      </c>
      <c r="D365" s="1" t="s">
        <v>12</v>
      </c>
      <c r="E365" s="101" t="s">
        <v>0</v>
      </c>
      <c r="F365" s="2" t="s">
        <v>890</v>
      </c>
      <c r="G365" s="2">
        <v>303</v>
      </c>
      <c r="H365" s="2">
        <v>364</v>
      </c>
      <c r="I365" s="2">
        <v>360</v>
      </c>
      <c r="J365" s="80"/>
      <c r="K365" s="80"/>
      <c r="L365" s="80"/>
      <c r="M365" s="80"/>
      <c r="N365" s="80"/>
      <c r="O365" s="80"/>
      <c r="P365" s="80"/>
      <c r="Q365" s="80"/>
      <c r="R365" s="80"/>
      <c r="S365" s="80"/>
      <c r="T365" s="81"/>
      <c r="U365" s="81"/>
      <c r="V365" s="81"/>
      <c r="W365" s="81"/>
    </row>
    <row r="366" spans="1:23">
      <c r="A366" s="4" t="s">
        <v>3</v>
      </c>
      <c r="B366" s="3" t="s">
        <v>11</v>
      </c>
      <c r="C366" s="1" t="s">
        <v>10</v>
      </c>
      <c r="D366" s="1" t="s">
        <v>10</v>
      </c>
      <c r="E366" s="101" t="s">
        <v>0</v>
      </c>
      <c r="F366" s="2">
        <v>0</v>
      </c>
      <c r="G366" s="2">
        <v>0</v>
      </c>
      <c r="H366" s="2">
        <v>0</v>
      </c>
      <c r="I366" s="2">
        <v>0</v>
      </c>
      <c r="J366" s="80"/>
      <c r="K366" s="80"/>
      <c r="L366" s="80"/>
      <c r="M366" s="80"/>
      <c r="N366" s="80"/>
      <c r="O366" s="80"/>
      <c r="P366" s="80"/>
      <c r="Q366" s="80"/>
      <c r="R366" s="80"/>
      <c r="S366" s="80"/>
      <c r="T366" s="81"/>
      <c r="U366" s="81"/>
      <c r="V366" s="81"/>
      <c r="W366" s="81"/>
    </row>
    <row r="367" spans="1:23">
      <c r="A367" s="4" t="s">
        <v>3</v>
      </c>
      <c r="B367" s="3" t="s">
        <v>9</v>
      </c>
      <c r="C367" s="1" t="s">
        <v>8</v>
      </c>
      <c r="D367" s="1" t="s">
        <v>8</v>
      </c>
      <c r="E367" s="101" t="s">
        <v>0</v>
      </c>
      <c r="F367" s="2" t="s">
        <v>890</v>
      </c>
      <c r="G367" s="2">
        <v>303</v>
      </c>
      <c r="H367" s="2">
        <v>364</v>
      </c>
      <c r="I367" s="2">
        <v>349</v>
      </c>
      <c r="J367" s="80"/>
      <c r="K367" s="80"/>
      <c r="L367" s="80"/>
      <c r="M367" s="80"/>
      <c r="N367" s="80"/>
      <c r="O367" s="80"/>
      <c r="P367" s="80"/>
      <c r="Q367" s="80"/>
      <c r="R367" s="80"/>
      <c r="S367" s="80"/>
      <c r="T367" s="81"/>
      <c r="U367" s="81"/>
      <c r="V367" s="81"/>
      <c r="W367" s="81"/>
    </row>
    <row r="368" spans="1:23">
      <c r="A368" s="4" t="s">
        <v>3</v>
      </c>
      <c r="B368" s="3" t="s">
        <v>7</v>
      </c>
      <c r="C368" s="1" t="s">
        <v>6</v>
      </c>
      <c r="D368" s="1" t="s">
        <v>6</v>
      </c>
      <c r="E368" s="101" t="s">
        <v>0</v>
      </c>
      <c r="F368" s="2">
        <v>0</v>
      </c>
      <c r="G368" s="2">
        <v>0</v>
      </c>
      <c r="H368" s="2">
        <v>0</v>
      </c>
      <c r="I368" s="2">
        <v>0</v>
      </c>
      <c r="J368" s="80"/>
      <c r="K368" s="80"/>
      <c r="L368" s="80"/>
      <c r="M368" s="80"/>
      <c r="N368" s="80"/>
      <c r="O368" s="80"/>
      <c r="P368" s="80"/>
      <c r="Q368" s="80"/>
      <c r="R368" s="80"/>
      <c r="S368" s="80"/>
      <c r="T368" s="81"/>
      <c r="U368" s="81"/>
      <c r="V368" s="81"/>
      <c r="W368" s="81"/>
    </row>
    <row r="369" spans="1:23">
      <c r="A369" s="4" t="s">
        <v>3</v>
      </c>
      <c r="B369" s="3" t="s">
        <v>5</v>
      </c>
      <c r="C369" s="1" t="s">
        <v>4</v>
      </c>
      <c r="D369" s="1" t="s">
        <v>4</v>
      </c>
      <c r="E369" s="101" t="s">
        <v>0</v>
      </c>
      <c r="F369" s="2" t="s">
        <v>887</v>
      </c>
      <c r="G369" s="2">
        <v>0</v>
      </c>
      <c r="H369" s="2">
        <v>80</v>
      </c>
      <c r="I369" s="2">
        <v>0</v>
      </c>
      <c r="J369" s="80"/>
      <c r="K369" s="80"/>
      <c r="L369" s="80"/>
      <c r="M369" s="80"/>
      <c r="N369" s="80"/>
      <c r="O369" s="80"/>
      <c r="P369" s="80"/>
      <c r="Q369" s="80"/>
      <c r="R369" s="80"/>
      <c r="S369" s="80"/>
      <c r="T369" s="81"/>
      <c r="U369" s="81"/>
      <c r="V369" s="81"/>
      <c r="W369" s="81"/>
    </row>
    <row r="370" spans="1:23">
      <c r="A370" s="4" t="s">
        <v>3</v>
      </c>
      <c r="B370" s="3" t="s">
        <v>2</v>
      </c>
      <c r="C370" s="1" t="s">
        <v>1</v>
      </c>
      <c r="D370" s="1" t="s">
        <v>1</v>
      </c>
      <c r="E370" s="101" t="s">
        <v>0</v>
      </c>
      <c r="F370" s="2">
        <v>0</v>
      </c>
      <c r="G370" s="2">
        <v>0</v>
      </c>
      <c r="H370" s="2">
        <v>80</v>
      </c>
      <c r="I370" s="2">
        <v>0</v>
      </c>
      <c r="J370" s="80"/>
      <c r="K370" s="80"/>
      <c r="L370" s="80"/>
      <c r="M370" s="80"/>
      <c r="N370" s="80"/>
      <c r="O370" s="80"/>
      <c r="P370" s="80"/>
      <c r="Q370" s="80"/>
      <c r="R370" s="80"/>
      <c r="S370" s="80"/>
      <c r="T370" s="81"/>
      <c r="U370" s="81"/>
      <c r="V370" s="81"/>
      <c r="W370" s="8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8" tint="-0.249977111117893"/>
  </sheetPr>
  <dimension ref="A1:L89"/>
  <sheetViews>
    <sheetView zoomScaleNormal="100" workbookViewId="0">
      <selection activeCell="G4" sqref="G4"/>
    </sheetView>
  </sheetViews>
  <sheetFormatPr baseColWidth="10" defaultColWidth="11.42578125" defaultRowHeight="15"/>
  <cols>
    <col min="1" max="1" width="6.5703125" style="21" customWidth="1"/>
    <col min="2" max="2" width="22.7109375" style="21" customWidth="1"/>
    <col min="3" max="3" width="21.42578125" style="21" customWidth="1"/>
    <col min="4" max="4" width="25.85546875" style="21" customWidth="1"/>
    <col min="5" max="5" width="10.7109375" style="21" customWidth="1"/>
    <col min="6" max="6" width="1" style="21" customWidth="1"/>
    <col min="7" max="7" width="21.28515625" style="21" customWidth="1"/>
    <col min="8" max="8" width="20" style="21" bestFit="1" customWidth="1"/>
    <col min="9" max="9" width="14.7109375" style="21" customWidth="1"/>
    <col min="10" max="10" width="14.7109375" style="21" bestFit="1" customWidth="1"/>
    <col min="11" max="12" width="14.7109375" style="21" customWidth="1"/>
    <col min="13" max="16384" width="11.42578125" style="21"/>
  </cols>
  <sheetData>
    <row r="1" spans="1:12" ht="21.75" customHeight="1">
      <c r="D1" s="31"/>
      <c r="E1" s="32" t="s">
        <v>800</v>
      </c>
      <c r="F1" s="21">
        <f ca="1">TODAY()</f>
        <v>42571</v>
      </c>
      <c r="G1" s="33">
        <f ca="1">TODAY()</f>
        <v>42571</v>
      </c>
      <c r="H1" s="34"/>
      <c r="I1" s="35"/>
      <c r="J1" s="35"/>
      <c r="K1" s="35"/>
      <c r="L1" s="35"/>
    </row>
    <row r="3" spans="1:12" s="36" customFormat="1" ht="8.25" customHeight="1">
      <c r="E3" s="37"/>
      <c r="F3" s="38"/>
      <c r="G3" s="38"/>
    </row>
    <row r="4" spans="1:12">
      <c r="C4" s="39"/>
    </row>
    <row r="5" spans="1:12">
      <c r="C5" s="40"/>
    </row>
    <row r="6" spans="1:12">
      <c r="C6" s="41"/>
      <c r="G6"/>
    </row>
    <row r="8" spans="1:12">
      <c r="D8" s="40"/>
    </row>
    <row r="9" spans="1:12">
      <c r="D9" s="42"/>
      <c r="H9" s="43" t="str">
        <f>INDEX('Arbitrage- PR'!A:A,MATCH(Forecast!H10,'Arbitrage- PR'!D:D,0))</f>
        <v>CAT</v>
      </c>
    </row>
    <row r="10" spans="1:12">
      <c r="E10" s="83" t="s">
        <v>801</v>
      </c>
      <c r="F10" s="84"/>
      <c r="G10" s="85"/>
      <c r="H10" s="45" t="s">
        <v>697</v>
      </c>
      <c r="I10" s="44"/>
      <c r="J10" s="44"/>
      <c r="K10" s="44"/>
      <c r="L10" s="44"/>
    </row>
    <row r="12" spans="1:12">
      <c r="E12" s="46" t="s">
        <v>802</v>
      </c>
      <c r="F12" s="47"/>
      <c r="G12" s="46">
        <v>2013</v>
      </c>
      <c r="H12" s="46">
        <v>2014</v>
      </c>
      <c r="I12" s="46">
        <v>2015</v>
      </c>
      <c r="J12" s="46">
        <v>2016</v>
      </c>
      <c r="K12" s="46">
        <v>2017</v>
      </c>
      <c r="L12" s="46">
        <v>2018</v>
      </c>
    </row>
    <row r="14" spans="1:12">
      <c r="A14" s="21" t="str">
        <f>CONCATENATE($H$10,"-",E14)</f>
        <v>FR15.121.401-1</v>
      </c>
      <c r="B14" s="21" t="str">
        <f t="shared" ref="B14:B25" si="0">CONCATENATE($H$10," ",$E14,"-",$J$12)</f>
        <v>FR15.121.401 1-2016</v>
      </c>
      <c r="C14" s="21" t="str">
        <f t="shared" ref="C14:C25" si="1">CONCATENATE($H$10," ",$E14,"-",$K$12)</f>
        <v>FR15.121.401 1-2017</v>
      </c>
      <c r="D14" s="21" t="str">
        <f>CONCATENATE($H$10," ",E14,"-",$L$12)</f>
        <v>FR15.121.401 1-2018</v>
      </c>
      <c r="E14" s="48">
        <f>MONTH(1)</f>
        <v>1</v>
      </c>
      <c r="F14" s="35"/>
      <c r="G14" s="49">
        <f>IFERROR(SUMIFS(DATA!E:E,DATA!B:B,Forecast!A:A),0)</f>
        <v>135</v>
      </c>
      <c r="H14" s="49">
        <f>IFERROR(SUMIFS(DATA!$I:$I,DATA!F:F,$A14),0)</f>
        <v>0</v>
      </c>
      <c r="I14" s="49">
        <f>IFERROR(SUMIFS(DATA!$M:$M,DATA!$J:$J,$A14),0)</f>
        <v>0</v>
      </c>
      <c r="J14" s="49">
        <f ca="1">IF(J29&gt;$G$1,VLOOKUP($B14,LES!H:M,6,FALSE),IFERROR(SUMIFS(DATA!$Q:$Q,DATA!N:N,$A14),0))</f>
        <v>0</v>
      </c>
      <c r="K14" s="49">
        <f ca="1">IF(K29&gt;$G$1,VLOOKUP($C14,LES!$H:$N,6,FALSE),IFERROR(VLOOKUP($C14,DATA!$R:$R,4,FALSE),0))</f>
        <v>23.618819888464618</v>
      </c>
      <c r="L14" s="49">
        <f ca="1">IF(L29&gt;$G$1,VLOOKUP($D14,LES!H:M,6,FALSE),IFERROR(VLOOKUP($D14,DATA!$R:$R,4,FALSE),0))</f>
        <v>12.762667585418766</v>
      </c>
    </row>
    <row r="15" spans="1:12">
      <c r="A15" s="21" t="str">
        <f t="shared" ref="A15:A25" si="2">CONCATENATE($H$10,"-",E15)</f>
        <v>FR15.121.401-2</v>
      </c>
      <c r="B15" s="21" t="str">
        <f t="shared" si="0"/>
        <v>FR15.121.401 2-2016</v>
      </c>
      <c r="C15" s="21" t="str">
        <f t="shared" si="1"/>
        <v>FR15.121.401 2-2017</v>
      </c>
      <c r="D15" s="21" t="str">
        <f t="shared" ref="D15:D25" si="3">CONCATENATE($H$10," ",E15,"-",$L$12)</f>
        <v>FR15.121.401 2-2018</v>
      </c>
      <c r="E15" s="48">
        <f>E14+1</f>
        <v>2</v>
      </c>
      <c r="F15" s="35"/>
      <c r="G15" s="49">
        <f>IFERROR(SUMIFS(DATA!E:E,DATA!B:B,Forecast!A:A),0)</f>
        <v>135</v>
      </c>
      <c r="H15" s="49">
        <f>IFERROR(SUMIFS(DATA!$I:$I,DATA!F:F,$A15),0)</f>
        <v>0</v>
      </c>
      <c r="I15" s="49">
        <f>IFERROR(SUMIFS(DATA!$M:$M,DATA!$J:$J,$A15),0)</f>
        <v>0</v>
      </c>
      <c r="J15" s="49">
        <f ca="1">IF(J30&gt;$G$1,VLOOKUP($B15,LES!H:M,6,FALSE),IFERROR(SUMIFS(DATA!$Q:$Q,DATA!N:N,$A15),0))</f>
        <v>0</v>
      </c>
      <c r="K15" s="49">
        <f ca="1">IF(K30&gt;$G$1,VLOOKUP($C15,LES!$H:$N,6,FALSE),IFERROR(VLOOKUP($C15,DATA!$R:$R,4,FALSE),0))</f>
        <v>22.437878894041386</v>
      </c>
      <c r="L15" s="49">
        <f ca="1">IF(L30&gt;$G$1,VLOOKUP($D15,LES!H:M,6,FALSE),IFERROR(VLOOKUP($D15,DATA!$R:$R,4,FALSE),0))</f>
        <v>12.124534206147828</v>
      </c>
    </row>
    <row r="16" spans="1:12">
      <c r="A16" s="21" t="str">
        <f t="shared" si="2"/>
        <v>FR15.121.401-3</v>
      </c>
      <c r="B16" s="21" t="str">
        <f t="shared" si="0"/>
        <v>FR15.121.401 3-2016</v>
      </c>
      <c r="C16" s="21" t="str">
        <f t="shared" si="1"/>
        <v>FR15.121.401 3-2017</v>
      </c>
      <c r="D16" s="21" t="str">
        <f t="shared" si="3"/>
        <v>FR15.121.401 3-2018</v>
      </c>
      <c r="E16" s="48">
        <f t="shared" ref="E16:E25" si="4">E15+1</f>
        <v>3</v>
      </c>
      <c r="F16" s="35"/>
      <c r="G16" s="49">
        <f>IFERROR(SUMIFS(DATA!E:E,DATA!B:B,Forecast!A:A),0)</f>
        <v>0</v>
      </c>
      <c r="H16" s="49">
        <f>IFERROR(SUMIFS(DATA!$I:$I,DATA!F:F,$A16),0)</f>
        <v>0</v>
      </c>
      <c r="I16" s="49">
        <f>IFERROR(SUMIFS(DATA!$M:$M,DATA!$J:$J,$A16),0)</f>
        <v>135</v>
      </c>
      <c r="J16" s="49">
        <f ca="1">IF(J31&gt;$G$1,VLOOKUP($B16,LES!H:M,6,FALSE),IFERROR(SUMIFS(DATA!$Q:$Q,DATA!N:N,$A16),0))</f>
        <v>0</v>
      </c>
      <c r="K16" s="49">
        <f ca="1">IF(K31&gt;$G$1,VLOOKUP($C16,LES!$H:$N,6,FALSE),IFERROR(VLOOKUP($C16,DATA!$R:$R,4,FALSE),0))</f>
        <v>21.315984949339317</v>
      </c>
      <c r="L16" s="49">
        <f ca="1">IF(L31&gt;$G$1,VLOOKUP($D16,LES!H:M,6,FALSE),IFERROR(VLOOKUP($D16,DATA!$R:$R,4,FALSE),0))</f>
        <v>11.518307495840435</v>
      </c>
    </row>
    <row r="17" spans="1:12">
      <c r="A17" s="21" t="str">
        <f t="shared" si="2"/>
        <v>FR15.121.401-4</v>
      </c>
      <c r="B17" s="21" t="str">
        <f t="shared" si="0"/>
        <v>FR15.121.401 4-2016</v>
      </c>
      <c r="C17" s="21" t="str">
        <f t="shared" si="1"/>
        <v>FR15.121.401 4-2017</v>
      </c>
      <c r="D17" s="21" t="str">
        <f t="shared" si="3"/>
        <v>FR15.121.401 4-2018</v>
      </c>
      <c r="E17" s="48">
        <f t="shared" si="4"/>
        <v>4</v>
      </c>
      <c r="F17" s="35"/>
      <c r="G17" s="49">
        <f>IFERROR(SUMIFS(DATA!E:E,DATA!B:B,Forecast!A:A),0)</f>
        <v>0</v>
      </c>
      <c r="H17" s="49">
        <f>IFERROR(SUMIFS(DATA!$I:$I,DATA!F:F,$A17),0)</f>
        <v>0</v>
      </c>
      <c r="I17" s="49">
        <f>IFERROR(SUMIFS(DATA!$M:$M,DATA!$J:$J,$A17),0)</f>
        <v>0</v>
      </c>
      <c r="J17" s="49">
        <f ca="1">IF(J32&gt;$G$1,VLOOKUP($B17,LES!H:M,6,FALSE),IFERROR(SUMIFS(DATA!$Q:$Q,DATA!N:N,$A17),0))</f>
        <v>270</v>
      </c>
      <c r="K17" s="49">
        <f ca="1">IF(K32&gt;$G$1,VLOOKUP($C17,LES!$H:$N,6,FALSE),IFERROR(VLOOKUP($C17,DATA!$R:$R,4,FALSE),0))</f>
        <v>20.250185701872351</v>
      </c>
      <c r="L17" s="49">
        <f ca="1">IF(L32&gt;$G$1,VLOOKUP($D17,LES!H:M,6,FALSE),IFERROR(VLOOKUP($D17,DATA!$R:$R,4,FALSE),0))</f>
        <v>10.942392121048414</v>
      </c>
    </row>
    <row r="18" spans="1:12">
      <c r="A18" s="21" t="str">
        <f t="shared" si="2"/>
        <v>FR15.121.401-5</v>
      </c>
      <c r="B18" s="21" t="str">
        <f t="shared" si="0"/>
        <v>FR15.121.401 5-2016</v>
      </c>
      <c r="C18" s="21" t="str">
        <f t="shared" si="1"/>
        <v>FR15.121.401 5-2017</v>
      </c>
      <c r="D18" s="21" t="str">
        <f t="shared" si="3"/>
        <v>FR15.121.401 5-2018</v>
      </c>
      <c r="E18" s="48">
        <f t="shared" si="4"/>
        <v>5</v>
      </c>
      <c r="F18" s="35"/>
      <c r="G18" s="49">
        <f>IFERROR(SUMIFS(DATA!E:E,DATA!B:B,Forecast!A:A),0)</f>
        <v>0</v>
      </c>
      <c r="H18" s="49">
        <f>IFERROR(SUMIFS(DATA!$I:$I,DATA!F:F,$A18),0)</f>
        <v>0</v>
      </c>
      <c r="I18" s="49">
        <f>IFERROR(SUMIFS(DATA!$M:$M,DATA!$J:$J,$A18),0)</f>
        <v>0</v>
      </c>
      <c r="J18" s="49">
        <f ca="1">IF(J33&gt;$G$1,VLOOKUP($B18,LES!H:M,6,FALSE),IFERROR(SUMIFS(DATA!$Q:$Q,DATA!N:N,$A18),0))</f>
        <v>0</v>
      </c>
      <c r="K18" s="49">
        <f ca="1">IF(K33&gt;$G$1,VLOOKUP($C18,LES!$H:$N,6,FALSE),IFERROR(VLOOKUP($C18,DATA!$R:$R,4,FALSE),0))</f>
        <v>19.237676416778733</v>
      </c>
      <c r="L18" s="49">
        <f ca="1">IF(L33&gt;$G$1,VLOOKUP($D18,LES!H:M,6,FALSE),IFERROR(VLOOKUP($D18,DATA!$R:$R,4,FALSE),0))</f>
        <v>10.395272514995993</v>
      </c>
    </row>
    <row r="19" spans="1:12">
      <c r="A19" s="21" t="str">
        <f t="shared" si="2"/>
        <v>FR15.121.401-6</v>
      </c>
      <c r="B19" s="21" t="str">
        <f t="shared" si="0"/>
        <v>FR15.121.401 6-2016</v>
      </c>
      <c r="C19" s="21" t="str">
        <f t="shared" si="1"/>
        <v>FR15.121.401 6-2017</v>
      </c>
      <c r="D19" s="21" t="str">
        <f t="shared" si="3"/>
        <v>FR15.121.401 6-2018</v>
      </c>
      <c r="E19" s="48">
        <f t="shared" si="4"/>
        <v>6</v>
      </c>
      <c r="F19" s="35"/>
      <c r="G19" s="49">
        <f>IFERROR(SUMIFS(DATA!E:E,DATA!B:B,Forecast!A:A),0)</f>
        <v>135</v>
      </c>
      <c r="H19" s="49">
        <f>IFERROR(SUMIFS(DATA!$I:$I,DATA!F:F,$A19),0)</f>
        <v>0</v>
      </c>
      <c r="I19" s="49">
        <f>IFERROR(SUMIFS(DATA!$M:$M,DATA!$J:$J,$A19),0)</f>
        <v>0</v>
      </c>
      <c r="J19" s="49">
        <f ca="1">IF(J34&gt;$G$1,VLOOKUP($B19,LES!H:M,6,FALSE),IFERROR(SUMIFS(DATA!$Q:$Q,DATA!N:N,$A19),0))</f>
        <v>0</v>
      </c>
      <c r="K19" s="49">
        <f ca="1">IF(K34&gt;$G$1,VLOOKUP($C19,LES!$H:$N,6,FALSE),IFERROR(VLOOKUP($C19,DATA!$R:$R,4,FALSE),0))</f>
        <v>18.275792595939794</v>
      </c>
      <c r="L19" s="49">
        <f ca="1">IF(L34&gt;$G$1,VLOOKUP($D19,LES!H:M,6,FALSE),IFERROR(VLOOKUP($D19,DATA!$R:$R,4,FALSE),0))</f>
        <v>0</v>
      </c>
    </row>
    <row r="20" spans="1:12">
      <c r="A20" s="21" t="str">
        <f t="shared" si="2"/>
        <v>FR15.121.401-7</v>
      </c>
      <c r="B20" s="21" t="str">
        <f t="shared" si="0"/>
        <v>FR15.121.401 7-2016</v>
      </c>
      <c r="C20" s="21" t="str">
        <f t="shared" si="1"/>
        <v>FR15.121.401 7-2017</v>
      </c>
      <c r="D20" s="21" t="str">
        <f t="shared" si="3"/>
        <v>FR15.121.401 7-2018</v>
      </c>
      <c r="E20" s="48">
        <f t="shared" si="4"/>
        <v>7</v>
      </c>
      <c r="F20" s="35"/>
      <c r="G20" s="49">
        <f>IFERROR(SUMIFS(DATA!E:E,DATA!B:B,Forecast!A:A),0)</f>
        <v>0</v>
      </c>
      <c r="H20" s="49">
        <f>IFERROR(SUMIFS(DATA!$I:$I,DATA!F:F,$A20),0)</f>
        <v>135</v>
      </c>
      <c r="I20" s="49">
        <f>IFERROR(SUMIFS(DATA!$M:$M,DATA!$J:$J,$A20),0)</f>
        <v>0</v>
      </c>
      <c r="J20" s="49">
        <f ca="1">IF(J35&gt;$G$1,VLOOKUP($B20,LES!H:M,6,FALSE),IFERROR(SUMIFS(DATA!$Q:$Q,DATA!N:N,$A20),0))</f>
        <v>0</v>
      </c>
      <c r="K20" s="49">
        <f ca="1">IF(K35&gt;$G$1,VLOOKUP($C20,LES!$H:$N,6,FALSE),IFERROR(VLOOKUP($C20,DATA!$R:$R,4,FALSE),0))</f>
        <v>17.362002966142803</v>
      </c>
      <c r="L20" s="49">
        <f ca="1">IF(L35&gt;$G$1,VLOOKUP($D20,LES!H:M,6,FALSE),IFERROR(VLOOKUP($D20,DATA!$R:$R,4,FALSE),0))</f>
        <v>0</v>
      </c>
    </row>
    <row r="21" spans="1:12">
      <c r="A21" s="21" t="str">
        <f t="shared" si="2"/>
        <v>FR15.121.401-8</v>
      </c>
      <c r="B21" s="21" t="str">
        <f t="shared" si="0"/>
        <v>FR15.121.401 8-2016</v>
      </c>
      <c r="C21" s="21" t="str">
        <f t="shared" si="1"/>
        <v>FR15.121.401 8-2017</v>
      </c>
      <c r="D21" s="21" t="str">
        <f t="shared" si="3"/>
        <v>FR15.121.401 8-2018</v>
      </c>
      <c r="E21" s="48">
        <f t="shared" si="4"/>
        <v>8</v>
      </c>
      <c r="F21" s="35"/>
      <c r="G21" s="49">
        <f>IFERROR(SUMIFS(DATA!E:E,DATA!B:B,Forecast!A:A),0)</f>
        <v>0</v>
      </c>
      <c r="H21" s="49">
        <f>IFERROR(SUMIFS(DATA!$I:$I,DATA!F:F,$A21),0)</f>
        <v>0</v>
      </c>
      <c r="I21" s="49">
        <f>IFERROR(SUMIFS(DATA!$M:$M,DATA!$J:$J,$A21),0)</f>
        <v>0</v>
      </c>
      <c r="J21" s="49">
        <f ca="1">IF(J36&gt;$G$1,VLOOKUP($B21,LES!H:M,6,FALSE),IFERROR(SUMIFS(DATA!$Q:$Q,DATA!N:N,$A21),0))</f>
        <v>30.523910248777124</v>
      </c>
      <c r="K21" s="49">
        <f ca="1">IF(K36&gt;$G$1,VLOOKUP($C21,LES!$H:$N,6,FALSE),IFERROR(VLOOKUP($C21,DATA!$R:$R,4,FALSE),0))</f>
        <v>16.493902817835661</v>
      </c>
      <c r="L21" s="49">
        <f ca="1">IF(L36&gt;$G$1,VLOOKUP($D21,LES!H:M,6,FALSE),IFERROR(VLOOKUP($D21,DATA!$R:$R,4,FALSE),0))</f>
        <v>0</v>
      </c>
    </row>
    <row r="22" spans="1:12">
      <c r="A22" s="21" t="str">
        <f t="shared" si="2"/>
        <v>FR15.121.401-9</v>
      </c>
      <c r="B22" s="21" t="str">
        <f t="shared" si="0"/>
        <v>FR15.121.401 9-2016</v>
      </c>
      <c r="C22" s="21" t="str">
        <f t="shared" si="1"/>
        <v>FR15.121.401 9-2017</v>
      </c>
      <c r="D22" s="21" t="str">
        <f t="shared" si="3"/>
        <v>FR15.121.401 9-2018</v>
      </c>
      <c r="E22" s="48">
        <f t="shared" si="4"/>
        <v>9</v>
      </c>
      <c r="F22" s="35"/>
      <c r="G22" s="49">
        <f>IFERROR(SUMIFS(DATA!E:E,DATA!B:B,Forecast!A:A),0)</f>
        <v>135</v>
      </c>
      <c r="H22" s="49">
        <f>IFERROR(SUMIFS(DATA!$I:$I,DATA!F:F,$A22),0)</f>
        <v>0</v>
      </c>
      <c r="I22" s="49">
        <f>IFERROR(SUMIFS(DATA!$M:$M,DATA!$J:$J,$A22),0)</f>
        <v>0</v>
      </c>
      <c r="J22" s="49">
        <f ca="1">IF(J37&gt;$G$1,VLOOKUP($B22,LES!H:M,6,FALSE),IFERROR(SUMIFS(DATA!$Q:$Q,DATA!N:N,$A22),0))</f>
        <v>28.997714736338267</v>
      </c>
      <c r="K22" s="49">
        <f ca="1">IF(K37&gt;$G$1,VLOOKUP($C22,LES!$H:$N,6,FALSE),IFERROR(VLOOKUP($C22,DATA!$R:$R,4,FALSE),0))</f>
        <v>15.669207676943877</v>
      </c>
      <c r="L22" s="49">
        <f ca="1">IF(L37&gt;$G$1,VLOOKUP($D22,LES!H:M,6,FALSE),IFERROR(VLOOKUP($D22,DATA!$R:$R,4,FALSE),0))</f>
        <v>0</v>
      </c>
    </row>
    <row r="23" spans="1:12">
      <c r="A23" s="21" t="str">
        <f t="shared" si="2"/>
        <v>FR15.121.401-10</v>
      </c>
      <c r="B23" s="21" t="str">
        <f t="shared" si="0"/>
        <v>FR15.121.401 10-2016</v>
      </c>
      <c r="C23" s="21" t="str">
        <f t="shared" si="1"/>
        <v>FR15.121.401 10-2017</v>
      </c>
      <c r="D23" s="21" t="str">
        <f t="shared" si="3"/>
        <v>FR15.121.401 10-2018</v>
      </c>
      <c r="E23" s="48">
        <f t="shared" si="4"/>
        <v>10</v>
      </c>
      <c r="F23" s="35"/>
      <c r="G23" s="49">
        <f>IFERROR(SUMIFS(DATA!E:E,DATA!B:B,Forecast!A:A),0)</f>
        <v>0</v>
      </c>
      <c r="H23" s="49">
        <f>IFERROR(SUMIFS(DATA!$I:$I,DATA!F:F,$A23),0)</f>
        <v>135</v>
      </c>
      <c r="I23" s="49">
        <f>IFERROR(SUMIFS(DATA!$M:$M,DATA!$J:$J,$A23),0)</f>
        <v>270</v>
      </c>
      <c r="J23" s="49">
        <f ca="1">IF(J38&gt;$G$1,VLOOKUP($B23,LES!H:M,6,FALSE),IFERROR(SUMIFS(DATA!$Q:$Q,DATA!N:N,$A23),0))</f>
        <v>27.547828999521354</v>
      </c>
      <c r="K23" s="49">
        <f ca="1">IF(K38&gt;$G$1,VLOOKUP($C23,LES!$H:$N,6,FALSE),IFERROR(VLOOKUP($C23,DATA!$R:$R,4,FALSE),0))</f>
        <v>14.885747293096683</v>
      </c>
      <c r="L23" s="49">
        <f ca="1">IF(L38&gt;$G$1,VLOOKUP($D23,LES!H:M,6,FALSE),IFERROR(VLOOKUP($D23,DATA!$R:$R,4,FALSE),0))</f>
        <v>0</v>
      </c>
    </row>
    <row r="24" spans="1:12">
      <c r="A24" s="21" t="str">
        <f t="shared" si="2"/>
        <v>FR15.121.401-11</v>
      </c>
      <c r="B24" s="21" t="str">
        <f t="shared" si="0"/>
        <v>FR15.121.401 11-2016</v>
      </c>
      <c r="C24" s="21" t="str">
        <f t="shared" si="1"/>
        <v>FR15.121.401 11-2017</v>
      </c>
      <c r="D24" s="21" t="str">
        <f t="shared" si="3"/>
        <v>FR15.121.401 11-2018</v>
      </c>
      <c r="E24" s="48">
        <f t="shared" si="4"/>
        <v>11</v>
      </c>
      <c r="F24" s="35"/>
      <c r="G24" s="49">
        <f>IFERROR(SUMIFS(DATA!E:E,DATA!B:B,Forecast!A:A),0)</f>
        <v>270</v>
      </c>
      <c r="H24" s="49">
        <f>IFERROR(SUMIFS(DATA!$I:$I,DATA!F:F,$A24),0)</f>
        <v>0</v>
      </c>
      <c r="I24" s="49">
        <f>IFERROR(SUMIFS(DATA!$M:$M,DATA!$J:$J,$A24),0)</f>
        <v>0</v>
      </c>
      <c r="J24" s="49">
        <f ca="1">IF(J39&gt;$G$1,VLOOKUP($B24,LES!H:M,6,FALSE),IFERROR(SUMIFS(DATA!$Q:$Q,DATA!N:N,$A24),0))</f>
        <v>26.170437549545284</v>
      </c>
      <c r="K24" s="49">
        <f ca="1">IF(K39&gt;$G$1,VLOOKUP($C24,LES!$H:$N,6,FALSE),IFERROR(VLOOKUP($C24,DATA!$R:$R,4,FALSE),0))</f>
        <v>14.141459928441849</v>
      </c>
      <c r="L24" s="49">
        <f ca="1">IF(L39&gt;$G$1,VLOOKUP($D24,LES!H:M,6,FALSE),IFERROR(VLOOKUP($D24,DATA!$R:$R,4,FALSE),0))</f>
        <v>0</v>
      </c>
    </row>
    <row r="25" spans="1:12">
      <c r="A25" s="21" t="str">
        <f t="shared" si="2"/>
        <v>FR15.121.401-12</v>
      </c>
      <c r="B25" s="21" t="str">
        <f t="shared" si="0"/>
        <v>FR15.121.401 12-2016</v>
      </c>
      <c r="C25" s="21" t="str">
        <f t="shared" si="1"/>
        <v>FR15.121.401 12-2017</v>
      </c>
      <c r="D25" s="21" t="str">
        <f t="shared" si="3"/>
        <v>FR15.121.401 12-2018</v>
      </c>
      <c r="E25" s="48">
        <f t="shared" si="4"/>
        <v>12</v>
      </c>
      <c r="F25" s="35"/>
      <c r="G25" s="49">
        <f>IFERROR(SUMIFS(DATA!E:E,DATA!B:B,Forecast!A:A),0)</f>
        <v>0</v>
      </c>
      <c r="H25" s="49">
        <f>IFERROR(SUMIFS(DATA!$I:$I,DATA!F:F,$A25),0)</f>
        <v>0</v>
      </c>
      <c r="I25" s="49">
        <f>IFERROR(SUMIFS(DATA!$M:$M,DATA!$J:$J,$A25),0)</f>
        <v>0</v>
      </c>
      <c r="J25" s="49">
        <f ca="1">IF(J40&gt;$G$1,VLOOKUP($B25,LES!H:M,6,FALSE),IFERROR(SUMIFS(DATA!$Q:$Q,DATA!N:N,$A25),0))</f>
        <v>24.861915672068019</v>
      </c>
      <c r="K25" s="49">
        <f ca="1">IF(K40&gt;$G$1,VLOOKUP($C25,LES!$H:$N,6,FALSE),IFERROR(VLOOKUP($C25,DATA!$R:$R,4,FALSE),0))</f>
        <v>13.434386932019756</v>
      </c>
      <c r="L25" s="49">
        <f ca="1">IF(L40&gt;$G$1,VLOOKUP($D25,LES!H:M,6,FALSE),IFERROR(VLOOKUP($D25,DATA!$R:$R,4,FALSE),0))</f>
        <v>0</v>
      </c>
    </row>
    <row r="28" spans="1:12">
      <c r="E28" s="50" t="s">
        <v>804</v>
      </c>
      <c r="G28" s="51">
        <f>SUM(G14:G25)</f>
        <v>810</v>
      </c>
      <c r="H28" s="51">
        <f t="shared" ref="H28:L28" si="5">SUM(H14:H25)</f>
        <v>270</v>
      </c>
      <c r="I28" s="51">
        <f t="shared" si="5"/>
        <v>405</v>
      </c>
      <c r="J28" s="51">
        <f t="shared" ca="1" si="5"/>
        <v>408.10180720624999</v>
      </c>
      <c r="K28" s="51">
        <f t="shared" ca="1" si="5"/>
        <v>217.12304606091681</v>
      </c>
      <c r="L28" s="51">
        <f t="shared" ca="1" si="5"/>
        <v>57.743173923451437</v>
      </c>
    </row>
    <row r="29" spans="1:12">
      <c r="G29" s="52">
        <v>41275</v>
      </c>
      <c r="H29" s="52">
        <v>41640</v>
      </c>
      <c r="I29" s="52">
        <v>42005</v>
      </c>
      <c r="J29" s="52">
        <v>42370</v>
      </c>
      <c r="K29" s="52">
        <v>42736</v>
      </c>
      <c r="L29" s="52">
        <v>43101</v>
      </c>
    </row>
    <row r="30" spans="1:12">
      <c r="G30" s="52">
        <v>41306</v>
      </c>
      <c r="H30" s="52">
        <v>41672</v>
      </c>
      <c r="I30" s="52">
        <v>42038</v>
      </c>
      <c r="J30" s="52">
        <v>42404</v>
      </c>
      <c r="K30" s="52">
        <v>42770</v>
      </c>
      <c r="L30" s="52">
        <v>43136</v>
      </c>
    </row>
    <row r="31" spans="1:12">
      <c r="G31" s="52">
        <v>41334</v>
      </c>
      <c r="H31" s="52">
        <v>41699</v>
      </c>
      <c r="I31" s="52">
        <v>42064</v>
      </c>
      <c r="J31" s="52">
        <v>42430</v>
      </c>
      <c r="K31" s="52">
        <v>42795</v>
      </c>
      <c r="L31" s="52">
        <v>43160</v>
      </c>
    </row>
    <row r="32" spans="1:12">
      <c r="G32" s="52">
        <v>41365</v>
      </c>
      <c r="H32" s="52">
        <v>41730</v>
      </c>
      <c r="I32" s="52">
        <v>42095</v>
      </c>
      <c r="J32" s="52">
        <v>42461</v>
      </c>
      <c r="K32" s="52">
        <v>42826</v>
      </c>
      <c r="L32" s="52">
        <v>43191</v>
      </c>
    </row>
    <row r="33" spans="7:12">
      <c r="G33" s="52">
        <v>41395</v>
      </c>
      <c r="H33" s="52">
        <v>41760</v>
      </c>
      <c r="I33" s="52">
        <v>42125</v>
      </c>
      <c r="J33" s="52">
        <v>42491</v>
      </c>
      <c r="K33" s="52">
        <v>42856</v>
      </c>
      <c r="L33" s="52">
        <v>43221</v>
      </c>
    </row>
    <row r="34" spans="7:12">
      <c r="G34" s="52">
        <v>41426</v>
      </c>
      <c r="H34" s="52">
        <v>41791</v>
      </c>
      <c r="I34" s="52">
        <v>42064</v>
      </c>
      <c r="J34" s="53">
        <v>42522</v>
      </c>
      <c r="K34" s="52">
        <v>42887</v>
      </c>
      <c r="L34" s="52">
        <v>41426</v>
      </c>
    </row>
    <row r="35" spans="7:12">
      <c r="G35" s="52">
        <v>41456</v>
      </c>
      <c r="H35" s="52">
        <v>41821</v>
      </c>
      <c r="I35" s="52">
        <v>42005</v>
      </c>
      <c r="J35" s="53">
        <v>42552</v>
      </c>
      <c r="K35" s="52">
        <v>42917</v>
      </c>
      <c r="L35" s="52">
        <v>41456</v>
      </c>
    </row>
    <row r="36" spans="7:12">
      <c r="G36" s="52">
        <v>41487</v>
      </c>
      <c r="H36" s="52">
        <v>41852</v>
      </c>
      <c r="I36" s="52">
        <v>42038</v>
      </c>
      <c r="J36" s="53">
        <v>42583</v>
      </c>
      <c r="K36" s="52">
        <v>42948</v>
      </c>
      <c r="L36" s="52">
        <v>41487</v>
      </c>
    </row>
    <row r="37" spans="7:12">
      <c r="G37" s="52">
        <v>41518</v>
      </c>
      <c r="H37" s="52">
        <v>41883</v>
      </c>
      <c r="I37" s="52">
        <v>42064</v>
      </c>
      <c r="J37" s="53">
        <v>42614</v>
      </c>
      <c r="K37" s="52">
        <v>42979</v>
      </c>
      <c r="L37" s="52">
        <v>41518</v>
      </c>
    </row>
    <row r="38" spans="7:12">
      <c r="G38" s="52">
        <v>41548</v>
      </c>
      <c r="H38" s="52">
        <v>41913</v>
      </c>
      <c r="I38" s="52">
        <v>42005</v>
      </c>
      <c r="J38" s="53">
        <v>42644</v>
      </c>
      <c r="K38" s="52">
        <v>43009</v>
      </c>
      <c r="L38" s="52">
        <v>41548</v>
      </c>
    </row>
    <row r="39" spans="7:12">
      <c r="G39" s="52">
        <v>41579</v>
      </c>
      <c r="H39" s="52">
        <v>41944</v>
      </c>
      <c r="I39" s="52">
        <v>42038</v>
      </c>
      <c r="J39" s="53">
        <v>42675</v>
      </c>
      <c r="K39" s="52">
        <v>43040</v>
      </c>
      <c r="L39" s="52">
        <v>41579</v>
      </c>
    </row>
    <row r="40" spans="7:12">
      <c r="G40" s="52">
        <v>41609</v>
      </c>
      <c r="H40" s="52">
        <v>41974</v>
      </c>
      <c r="I40" s="52">
        <v>42064</v>
      </c>
      <c r="J40" s="53">
        <v>42705</v>
      </c>
      <c r="K40" s="52">
        <v>43070</v>
      </c>
      <c r="L40" s="52">
        <v>41609</v>
      </c>
    </row>
    <row r="41" spans="7:12">
      <c r="G41" s="54"/>
      <c r="H41" s="54"/>
      <c r="I41" s="54"/>
      <c r="J41" s="54"/>
      <c r="K41" s="55"/>
      <c r="L41" s="55"/>
    </row>
    <row r="42" spans="7:12">
      <c r="G42" s="54"/>
      <c r="H42" s="54"/>
      <c r="I42" s="54"/>
      <c r="J42" s="54"/>
      <c r="K42" s="55"/>
      <c r="L42" s="55"/>
    </row>
    <row r="43" spans="7:12">
      <c r="G43" s="54"/>
      <c r="H43" s="54"/>
      <c r="I43" s="54"/>
      <c r="J43" s="54"/>
      <c r="K43" s="55"/>
      <c r="L43" s="55"/>
    </row>
    <row r="44" spans="7:12">
      <c r="G44" s="54"/>
      <c r="H44" s="54"/>
      <c r="I44" s="54"/>
      <c r="J44" s="54"/>
      <c r="K44" s="55"/>
      <c r="L44" s="55"/>
    </row>
    <row r="45" spans="7:12">
      <c r="G45" s="54"/>
      <c r="H45" s="54"/>
      <c r="I45" s="54"/>
      <c r="J45" s="54"/>
      <c r="K45" s="55"/>
      <c r="L45" s="55"/>
    </row>
    <row r="46" spans="7:12">
      <c r="G46" s="54"/>
      <c r="H46" s="54"/>
      <c r="I46" s="54"/>
      <c r="J46" s="54"/>
      <c r="K46" s="55"/>
      <c r="L46" s="55"/>
    </row>
    <row r="47" spans="7:12">
      <c r="G47" s="54"/>
      <c r="H47" s="54"/>
      <c r="I47" s="54"/>
      <c r="J47" s="54"/>
      <c r="K47" s="55"/>
      <c r="L47" s="55"/>
    </row>
    <row r="48" spans="7:12">
      <c r="G48" s="54"/>
      <c r="H48" s="54"/>
      <c r="I48" s="54"/>
      <c r="J48" s="54"/>
      <c r="K48" s="55"/>
      <c r="L48" s="55"/>
    </row>
    <row r="49" spans="7:12">
      <c r="G49" s="54"/>
      <c r="H49" s="54"/>
      <c r="I49" s="54"/>
      <c r="J49" s="54"/>
      <c r="K49" s="55"/>
      <c r="L49" s="55"/>
    </row>
    <row r="50" spans="7:12">
      <c r="G50" s="54"/>
      <c r="H50" s="54"/>
      <c r="I50" s="54"/>
      <c r="J50" s="54"/>
      <c r="K50" s="55"/>
      <c r="L50" s="55"/>
    </row>
    <row r="51" spans="7:12">
      <c r="G51" s="54"/>
      <c r="H51" s="54"/>
      <c r="I51" s="54"/>
      <c r="J51" s="54"/>
      <c r="K51" s="55"/>
      <c r="L51" s="55"/>
    </row>
    <row r="52" spans="7:12">
      <c r="G52" s="54"/>
      <c r="H52" s="54"/>
      <c r="I52" s="54"/>
      <c r="J52" s="54"/>
      <c r="K52" s="55"/>
      <c r="L52" s="55"/>
    </row>
    <row r="53" spans="7:12">
      <c r="G53" s="54"/>
      <c r="H53" s="54"/>
      <c r="I53" s="54"/>
      <c r="J53" s="54"/>
      <c r="K53" s="55"/>
      <c r="L53" s="55"/>
    </row>
    <row r="54" spans="7:12">
      <c r="G54" s="54"/>
      <c r="H54" s="54"/>
      <c r="I54" s="54"/>
      <c r="J54" s="54"/>
      <c r="K54" s="55"/>
      <c r="L54" s="55"/>
    </row>
    <row r="55" spans="7:12">
      <c r="G55" s="54"/>
      <c r="H55" s="54"/>
      <c r="I55" s="54"/>
      <c r="J55" s="54"/>
      <c r="K55" s="55"/>
      <c r="L55" s="55"/>
    </row>
    <row r="56" spans="7:12">
      <c r="G56" s="54"/>
      <c r="H56" s="54"/>
      <c r="I56" s="54"/>
      <c r="J56" s="54"/>
      <c r="K56" s="55"/>
      <c r="L56" s="55"/>
    </row>
    <row r="57" spans="7:12">
      <c r="G57" s="54"/>
      <c r="H57" s="54"/>
      <c r="I57" s="54"/>
      <c r="J57" s="54"/>
      <c r="K57" s="55"/>
      <c r="L57" s="55"/>
    </row>
    <row r="58" spans="7:12">
      <c r="G58" s="54"/>
      <c r="H58" s="54"/>
      <c r="I58" s="54"/>
      <c r="J58" s="54"/>
      <c r="K58" s="55"/>
      <c r="L58" s="55"/>
    </row>
    <row r="59" spans="7:12">
      <c r="G59" s="54"/>
      <c r="H59" s="54"/>
      <c r="I59" s="54"/>
      <c r="J59" s="54"/>
      <c r="K59" s="55"/>
      <c r="L59" s="55"/>
    </row>
    <row r="60" spans="7:12">
      <c r="G60" s="54"/>
      <c r="H60" s="54"/>
      <c r="I60" s="54"/>
      <c r="J60" s="54"/>
      <c r="K60" s="55"/>
      <c r="L60" s="55"/>
    </row>
    <row r="61" spans="7:12">
      <c r="G61" s="54"/>
      <c r="H61" s="54"/>
      <c r="I61" s="54"/>
      <c r="J61" s="54"/>
      <c r="K61" s="55"/>
      <c r="L61" s="55"/>
    </row>
    <row r="62" spans="7:12">
      <c r="G62" s="54"/>
      <c r="H62" s="54"/>
      <c r="I62" s="54"/>
      <c r="J62" s="54"/>
      <c r="K62" s="55"/>
      <c r="L62" s="55"/>
    </row>
    <row r="63" spans="7:12">
      <c r="G63" s="54"/>
      <c r="H63" s="54"/>
      <c r="I63" s="54"/>
      <c r="J63" s="54"/>
      <c r="K63" s="55"/>
      <c r="L63" s="55"/>
    </row>
    <row r="64" spans="7:12">
      <c r="G64" s="54"/>
      <c r="H64" s="54"/>
      <c r="I64" s="54"/>
      <c r="J64" s="54"/>
      <c r="K64" s="55"/>
      <c r="L64" s="55"/>
    </row>
    <row r="65" spans="7:12">
      <c r="G65" s="54"/>
      <c r="H65" s="54"/>
      <c r="I65" s="54"/>
      <c r="J65" s="54"/>
      <c r="K65" s="55"/>
      <c r="L65" s="55"/>
    </row>
    <row r="66" spans="7:12">
      <c r="G66" s="54"/>
      <c r="H66" s="54"/>
      <c r="I66" s="54"/>
      <c r="J66" s="54"/>
      <c r="K66" s="55"/>
      <c r="L66" s="55"/>
    </row>
    <row r="67" spans="7:12">
      <c r="G67" s="54"/>
      <c r="H67" s="54"/>
      <c r="I67" s="54"/>
      <c r="J67" s="54"/>
      <c r="K67" s="55"/>
      <c r="L67" s="55"/>
    </row>
    <row r="68" spans="7:12">
      <c r="G68" s="54"/>
      <c r="H68" s="54"/>
      <c r="I68" s="54"/>
      <c r="J68" s="54"/>
      <c r="K68" s="55"/>
      <c r="L68" s="55"/>
    </row>
    <row r="69" spans="7:12">
      <c r="G69" s="54"/>
      <c r="H69" s="56"/>
      <c r="I69" s="56"/>
      <c r="J69" s="56"/>
      <c r="K69" s="55"/>
      <c r="L69" s="55"/>
    </row>
    <row r="70" spans="7:12">
      <c r="G70" s="56"/>
      <c r="H70" s="56"/>
      <c r="I70" s="56"/>
      <c r="J70" s="56"/>
      <c r="K70" s="55"/>
      <c r="L70" s="55"/>
    </row>
    <row r="71" spans="7:12">
      <c r="G71" s="57"/>
      <c r="H71" s="57"/>
      <c r="I71" s="57"/>
      <c r="J71" s="57"/>
      <c r="K71" s="55"/>
      <c r="L71" s="55"/>
    </row>
    <row r="72" spans="7:12">
      <c r="G72" s="58"/>
      <c r="H72" s="58"/>
      <c r="I72" s="58"/>
      <c r="J72" s="58"/>
      <c r="K72" s="55"/>
      <c r="L72" s="55"/>
    </row>
    <row r="73" spans="7:12">
      <c r="G73" s="58"/>
      <c r="H73" s="58"/>
      <c r="I73" s="58"/>
      <c r="J73" s="58"/>
      <c r="K73" s="55"/>
      <c r="L73" s="55"/>
    </row>
    <row r="74" spans="7:12">
      <c r="G74" s="58"/>
      <c r="H74" s="58"/>
      <c r="I74" s="58"/>
      <c r="J74" s="58"/>
      <c r="K74" s="55"/>
      <c r="L74" s="55"/>
    </row>
    <row r="75" spans="7:12">
      <c r="G75" s="58"/>
      <c r="H75" s="58"/>
      <c r="I75" s="58"/>
      <c r="J75" s="58"/>
      <c r="K75" s="55"/>
      <c r="L75" s="55"/>
    </row>
    <row r="76" spans="7:12">
      <c r="G76" s="58"/>
      <c r="H76" s="58"/>
      <c r="I76" s="58"/>
      <c r="J76" s="58"/>
      <c r="K76" s="55"/>
      <c r="L76" s="55"/>
    </row>
    <row r="77" spans="7:12">
      <c r="G77" s="58"/>
      <c r="H77" s="58"/>
      <c r="I77" s="58"/>
      <c r="J77" s="58"/>
      <c r="K77" s="55"/>
      <c r="L77" s="55"/>
    </row>
    <row r="78" spans="7:12">
      <c r="K78" s="55"/>
      <c r="L78" s="55"/>
    </row>
    <row r="79" spans="7:12">
      <c r="K79" s="55"/>
      <c r="L79" s="55"/>
    </row>
    <row r="80" spans="7:12">
      <c r="K80" s="55"/>
      <c r="L80" s="55"/>
    </row>
    <row r="81" spans="11:12">
      <c r="K81" s="59"/>
      <c r="L81" s="59"/>
    </row>
    <row r="82" spans="11:12">
      <c r="K82" s="59"/>
      <c r="L82" s="59"/>
    </row>
    <row r="83" spans="11:12">
      <c r="K83" s="57"/>
      <c r="L83" s="57"/>
    </row>
    <row r="84" spans="11:12">
      <c r="K84" s="58"/>
      <c r="L84" s="58"/>
    </row>
    <row r="85" spans="11:12">
      <c r="K85" s="58"/>
      <c r="L85" s="58"/>
    </row>
    <row r="86" spans="11:12">
      <c r="K86" s="58"/>
      <c r="L86" s="58"/>
    </row>
    <row r="87" spans="11:12">
      <c r="K87" s="58"/>
      <c r="L87" s="58"/>
    </row>
    <row r="88" spans="11:12">
      <c r="K88" s="58"/>
      <c r="L88" s="58"/>
    </row>
    <row r="89" spans="11:12">
      <c r="K89" s="58"/>
      <c r="L89" s="58"/>
    </row>
  </sheetData>
  <mergeCells count="1">
    <mergeCell ref="E10:G10"/>
  </mergeCells>
  <dataValidations disablePrompts="1" count="1">
    <dataValidation type="list" allowBlank="1" showInputMessage="1" sqref="H10">
      <formula1>c_ref</formula1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hisWorkbook.copie">
                <anchor moveWithCells="1" sizeWithCells="1">
                  <from>
                    <xdr:col>8</xdr:col>
                    <xdr:colOff>266700</xdr:colOff>
                    <xdr:row>8</xdr:row>
                    <xdr:rowOff>0</xdr:rowOff>
                  </from>
                  <to>
                    <xdr:col>9</xdr:col>
                    <xdr:colOff>523875</xdr:colOff>
                    <xdr:row>10</xdr:row>
                    <xdr:rowOff>76200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OFFSET('Arbitrage- PR'!#REF!,MATCH($H$9,'Arbitrage- PR'!#REF!,0)-1,1,COUNTIF('Arbitrage- PR'!#REF!,'Arbitrage- PR'!#REF!),1)</xm:f>
          </x14:formula1>
          <xm:sqref>I10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1642"/>
  <sheetViews>
    <sheetView topLeftCell="B1621" zoomScaleNormal="100" workbookViewId="0">
      <selection activeCell="E1649" sqref="E1649"/>
    </sheetView>
  </sheetViews>
  <sheetFormatPr baseColWidth="10" defaultRowHeight="15"/>
  <cols>
    <col min="1" max="1" width="3.5703125" style="15" hidden="1" customWidth="1"/>
    <col min="2" max="2" width="1.85546875" customWidth="1"/>
    <col min="3" max="3" width="22.7109375" customWidth="1"/>
    <col min="4" max="4" width="22.7109375" style="14" customWidth="1"/>
    <col min="5" max="5" width="22.7109375" customWidth="1"/>
    <col min="6" max="6" width="2.140625" customWidth="1"/>
    <col min="7" max="7" width="20" customWidth="1"/>
    <col min="8" max="9" width="21" customWidth="1"/>
    <col min="10" max="10" width="1.5703125" customWidth="1"/>
    <col min="11" max="13" width="21" customWidth="1"/>
    <col min="14" max="14" width="3.7109375" customWidth="1"/>
    <col min="15" max="16" width="21" customWidth="1"/>
    <col min="17" max="17" width="21" style="5" customWidth="1"/>
    <col min="18" max="18" width="3.42578125" customWidth="1"/>
    <col min="19" max="19" width="14.28515625" customWidth="1"/>
  </cols>
  <sheetData>
    <row r="1" spans="1:19" ht="54" customHeight="1">
      <c r="C1" s="27"/>
      <c r="D1" s="29">
        <v>2013</v>
      </c>
      <c r="E1" s="30"/>
      <c r="G1" s="28"/>
      <c r="H1" s="27">
        <v>2014</v>
      </c>
      <c r="I1" s="29"/>
      <c r="K1" s="28"/>
      <c r="L1" s="27">
        <v>2015</v>
      </c>
      <c r="M1" s="29"/>
      <c r="O1" s="28"/>
      <c r="P1" s="27">
        <v>2016</v>
      </c>
      <c r="Q1" s="26" t="s">
        <v>799</v>
      </c>
    </row>
    <row r="2" spans="1:19">
      <c r="B2" s="21"/>
      <c r="E2">
        <f>SUM(E4:E1642)</f>
        <v>292680</v>
      </c>
      <c r="I2" s="25">
        <f>SUM(I4:I1617)</f>
        <v>275853</v>
      </c>
      <c r="M2">
        <f>SUM(M4:M1545)</f>
        <v>245333</v>
      </c>
      <c r="S2" s="24" t="s">
        <v>798</v>
      </c>
    </row>
    <row r="3" spans="1:19">
      <c r="C3" s="16" t="s">
        <v>701</v>
      </c>
      <c r="D3" s="23" t="s">
        <v>797</v>
      </c>
      <c r="E3" s="16" t="s">
        <v>796</v>
      </c>
      <c r="G3" s="16" t="s">
        <v>701</v>
      </c>
      <c r="H3" s="16" t="s">
        <v>797</v>
      </c>
      <c r="I3" s="16" t="s">
        <v>796</v>
      </c>
      <c r="J3" s="22"/>
      <c r="K3" s="16" t="s">
        <v>701</v>
      </c>
      <c r="L3" s="16" t="s">
        <v>797</v>
      </c>
      <c r="M3" s="16" t="s">
        <v>796</v>
      </c>
      <c r="O3" s="16" t="s">
        <v>701</v>
      </c>
      <c r="P3" s="16" t="s">
        <v>797</v>
      </c>
      <c r="Q3" s="18" t="s">
        <v>796</v>
      </c>
      <c r="S3" s="1" t="s">
        <v>697</v>
      </c>
    </row>
    <row r="4" spans="1:19">
      <c r="A4"/>
      <c r="B4" t="str">
        <f t="shared" ref="B4:B67" si="0">CONCATENATE(C4,"-",MONTH(D4))</f>
        <v>FR15.121.401-1</v>
      </c>
      <c r="C4" s="16" t="s">
        <v>697</v>
      </c>
      <c r="D4" s="17" t="s">
        <v>711</v>
      </c>
      <c r="E4" s="16">
        <v>135</v>
      </c>
      <c r="F4" t="str">
        <f t="shared" ref="F4:F67" si="1">CONCATENATE(G4,"-",MONTH(H4))</f>
        <v>FR15.121.401-7</v>
      </c>
      <c r="G4" s="16" t="s">
        <v>697</v>
      </c>
      <c r="H4" s="17" t="s">
        <v>718</v>
      </c>
      <c r="I4" s="16">
        <v>135</v>
      </c>
      <c r="J4" t="str">
        <f t="shared" ref="J4:J67" si="2">CONCATENATE(K4,"-",MONTH(L4))</f>
        <v>FR15.121.401-3</v>
      </c>
      <c r="K4" s="16" t="s">
        <v>697</v>
      </c>
      <c r="L4" s="17" t="s">
        <v>742</v>
      </c>
      <c r="M4" s="16">
        <v>135</v>
      </c>
      <c r="N4" t="str">
        <f t="shared" ref="N4:N67" si="3">CONCATENATE(O4,"-",MONTH(P4))</f>
        <v>FR15.121.501-4</v>
      </c>
      <c r="O4" s="16" t="s">
        <v>695</v>
      </c>
      <c r="P4" s="16" t="s">
        <v>776</v>
      </c>
      <c r="Q4" s="18">
        <v>270</v>
      </c>
      <c r="S4" s="1" t="s">
        <v>695</v>
      </c>
    </row>
    <row r="5" spans="1:19">
      <c r="A5"/>
      <c r="B5" t="str">
        <f t="shared" si="0"/>
        <v>FR15.121.401-2</v>
      </c>
      <c r="C5" s="16" t="s">
        <v>697</v>
      </c>
      <c r="D5" s="17" t="s">
        <v>710</v>
      </c>
      <c r="E5" s="16">
        <v>135</v>
      </c>
      <c r="F5" t="str">
        <f t="shared" si="1"/>
        <v>FR15.121.401-10</v>
      </c>
      <c r="G5" s="16" t="s">
        <v>697</v>
      </c>
      <c r="H5" s="17" t="s">
        <v>715</v>
      </c>
      <c r="I5" s="16">
        <v>135</v>
      </c>
      <c r="J5" t="str">
        <f t="shared" si="2"/>
        <v>FR15.121.401-10</v>
      </c>
      <c r="K5" s="16" t="s">
        <v>697</v>
      </c>
      <c r="L5" s="17" t="s">
        <v>748</v>
      </c>
      <c r="M5" s="16">
        <v>270</v>
      </c>
      <c r="N5" t="str">
        <f t="shared" si="3"/>
        <v>FR19.800.401-6</v>
      </c>
      <c r="O5" s="16" t="s">
        <v>693</v>
      </c>
      <c r="P5" s="16" t="s">
        <v>773</v>
      </c>
      <c r="Q5" s="18">
        <v>628</v>
      </c>
      <c r="S5" s="1" t="s">
        <v>693</v>
      </c>
    </row>
    <row r="6" spans="1:19">
      <c r="A6"/>
      <c r="B6" t="str">
        <f t="shared" si="0"/>
        <v>FR15.121.401-6</v>
      </c>
      <c r="C6" s="16" t="s">
        <v>697</v>
      </c>
      <c r="D6" s="17" t="s">
        <v>706</v>
      </c>
      <c r="E6" s="16">
        <v>135</v>
      </c>
      <c r="F6" t="str">
        <f t="shared" si="1"/>
        <v>FR15.121.501-7</v>
      </c>
      <c r="G6" s="16" t="s">
        <v>695</v>
      </c>
      <c r="H6" s="17" t="s">
        <v>718</v>
      </c>
      <c r="I6" s="16">
        <v>135</v>
      </c>
      <c r="J6" t="str">
        <f t="shared" si="2"/>
        <v>FR15.121.501-1</v>
      </c>
      <c r="K6" s="16" t="s">
        <v>695</v>
      </c>
      <c r="L6" s="17" t="s">
        <v>744</v>
      </c>
      <c r="M6" s="16">
        <v>135</v>
      </c>
      <c r="N6" t="str">
        <f t="shared" si="3"/>
        <v>FR19.800.401-2</v>
      </c>
      <c r="O6" s="16" t="s">
        <v>693</v>
      </c>
      <c r="P6" s="16" t="s">
        <v>774</v>
      </c>
      <c r="Q6" s="18">
        <v>307</v>
      </c>
      <c r="S6" s="1" t="s">
        <v>691</v>
      </c>
    </row>
    <row r="7" spans="1:19">
      <c r="A7"/>
      <c r="B7" t="str">
        <f t="shared" si="0"/>
        <v>FR15.121.401-9</v>
      </c>
      <c r="C7" s="16" t="s">
        <v>697</v>
      </c>
      <c r="D7" s="17" t="s">
        <v>704</v>
      </c>
      <c r="E7" s="16">
        <v>135</v>
      </c>
      <c r="F7" t="str">
        <f t="shared" si="1"/>
        <v>FR19.800.401-4</v>
      </c>
      <c r="G7" s="16" t="s">
        <v>693</v>
      </c>
      <c r="H7" s="17" t="s">
        <v>721</v>
      </c>
      <c r="I7" s="16">
        <v>324</v>
      </c>
      <c r="J7" t="str">
        <f t="shared" si="2"/>
        <v>FR15.121.501-5</v>
      </c>
      <c r="K7" s="16" t="s">
        <v>695</v>
      </c>
      <c r="L7" s="17" t="s">
        <v>745</v>
      </c>
      <c r="M7" s="16">
        <v>135</v>
      </c>
      <c r="N7" t="str">
        <f t="shared" si="3"/>
        <v>FR19.800.501-6</v>
      </c>
      <c r="O7" s="16" t="s">
        <v>691</v>
      </c>
      <c r="P7" s="16" t="s">
        <v>773</v>
      </c>
      <c r="Q7" s="18">
        <v>324</v>
      </c>
      <c r="S7" s="1" t="s">
        <v>689</v>
      </c>
    </row>
    <row r="8" spans="1:19">
      <c r="A8"/>
      <c r="B8" t="str">
        <f t="shared" si="0"/>
        <v>FR15.121.401-11</v>
      </c>
      <c r="C8" s="16" t="s">
        <v>697</v>
      </c>
      <c r="D8" s="17" t="s">
        <v>703</v>
      </c>
      <c r="E8" s="16">
        <v>270</v>
      </c>
      <c r="F8" t="str">
        <f t="shared" si="1"/>
        <v>FR19.800.501-2</v>
      </c>
      <c r="G8" s="16" t="s">
        <v>691</v>
      </c>
      <c r="H8" s="17" t="s">
        <v>727</v>
      </c>
      <c r="I8" s="16">
        <v>324</v>
      </c>
      <c r="J8" t="str">
        <f t="shared" si="2"/>
        <v>FR15.121.501-10</v>
      </c>
      <c r="K8" s="16" t="s">
        <v>695</v>
      </c>
      <c r="L8" s="17" t="s">
        <v>748</v>
      </c>
      <c r="M8" s="16">
        <v>270</v>
      </c>
      <c r="N8" t="str">
        <f t="shared" si="3"/>
        <v>FR19.800.501-2</v>
      </c>
      <c r="O8" s="16" t="s">
        <v>691</v>
      </c>
      <c r="P8" s="16" t="s">
        <v>774</v>
      </c>
      <c r="Q8" s="18">
        <v>324</v>
      </c>
      <c r="S8" s="1" t="s">
        <v>685</v>
      </c>
    </row>
    <row r="9" spans="1:19">
      <c r="A9"/>
      <c r="B9" t="str">
        <f t="shared" si="0"/>
        <v>FR15.121.501-3</v>
      </c>
      <c r="C9" s="16" t="s">
        <v>695</v>
      </c>
      <c r="D9" s="17" t="s">
        <v>709</v>
      </c>
      <c r="E9" s="16">
        <v>135</v>
      </c>
      <c r="F9" t="str">
        <f t="shared" si="1"/>
        <v>FR25.310.401-1</v>
      </c>
      <c r="G9" s="16" t="s">
        <v>685</v>
      </c>
      <c r="H9" s="17" t="s">
        <v>723</v>
      </c>
      <c r="I9" s="16">
        <v>486</v>
      </c>
      <c r="J9" t="str">
        <f t="shared" si="2"/>
        <v>FR19.800.401-1</v>
      </c>
      <c r="K9" s="16" t="s">
        <v>693</v>
      </c>
      <c r="L9" s="17" t="s">
        <v>744</v>
      </c>
      <c r="M9" s="16">
        <v>324</v>
      </c>
      <c r="N9" t="str">
        <f t="shared" si="3"/>
        <v>FR25.310.401-7</v>
      </c>
      <c r="O9" s="16" t="s">
        <v>685</v>
      </c>
      <c r="P9" s="16" t="s">
        <v>778</v>
      </c>
      <c r="Q9" s="18">
        <v>216</v>
      </c>
      <c r="S9" s="1" t="s">
        <v>683</v>
      </c>
    </row>
    <row r="10" spans="1:19">
      <c r="A10"/>
      <c r="B10" t="str">
        <f t="shared" si="0"/>
        <v>FR15.121.501-6</v>
      </c>
      <c r="C10" s="16" t="s">
        <v>695</v>
      </c>
      <c r="D10" s="17" t="s">
        <v>706</v>
      </c>
      <c r="E10" s="16">
        <v>135</v>
      </c>
      <c r="F10" t="str">
        <f t="shared" si="1"/>
        <v>FR25.310.401-2</v>
      </c>
      <c r="G10" s="16" t="s">
        <v>685</v>
      </c>
      <c r="H10" s="17" t="s">
        <v>727</v>
      </c>
      <c r="I10" s="16">
        <v>540</v>
      </c>
      <c r="J10" t="str">
        <f t="shared" si="2"/>
        <v>FR19.800.501-2</v>
      </c>
      <c r="K10" s="16" t="s">
        <v>691</v>
      </c>
      <c r="L10" s="17" t="s">
        <v>743</v>
      </c>
      <c r="M10" s="16">
        <v>324</v>
      </c>
      <c r="N10" t="str">
        <f t="shared" si="3"/>
        <v>FR25.310.401-6</v>
      </c>
      <c r="O10" s="16" t="s">
        <v>685</v>
      </c>
      <c r="P10" s="16" t="s">
        <v>773</v>
      </c>
      <c r="Q10" s="18">
        <v>378</v>
      </c>
      <c r="S10" s="1" t="s">
        <v>681</v>
      </c>
    </row>
    <row r="11" spans="1:19">
      <c r="A11"/>
      <c r="B11" t="str">
        <f t="shared" si="0"/>
        <v>FR15.121.501-9</v>
      </c>
      <c r="C11" s="16" t="s">
        <v>695</v>
      </c>
      <c r="D11" s="17" t="s">
        <v>704</v>
      </c>
      <c r="E11" s="16">
        <v>135</v>
      </c>
      <c r="F11" t="str">
        <f t="shared" si="1"/>
        <v>FR25.310.401-3</v>
      </c>
      <c r="G11" s="16" t="s">
        <v>685</v>
      </c>
      <c r="H11" s="17" t="s">
        <v>722</v>
      </c>
      <c r="I11" s="16">
        <v>378</v>
      </c>
      <c r="J11" t="str">
        <f t="shared" si="2"/>
        <v>FR25.310.401-1</v>
      </c>
      <c r="K11" s="16" t="s">
        <v>685</v>
      </c>
      <c r="L11" s="17" t="s">
        <v>744</v>
      </c>
      <c r="M11" s="16">
        <v>486</v>
      </c>
      <c r="N11" t="str">
        <f t="shared" si="3"/>
        <v>FR25.310.401-5</v>
      </c>
      <c r="O11" s="16" t="s">
        <v>685</v>
      </c>
      <c r="P11" s="16" t="s">
        <v>777</v>
      </c>
      <c r="Q11" s="18">
        <v>378</v>
      </c>
      <c r="S11" s="1" t="s">
        <v>679</v>
      </c>
    </row>
    <row r="12" spans="1:19">
      <c r="A12"/>
      <c r="B12" t="str">
        <f t="shared" si="0"/>
        <v>FR15.121.501-11</v>
      </c>
      <c r="C12" s="16" t="s">
        <v>695</v>
      </c>
      <c r="D12" s="17" t="s">
        <v>703</v>
      </c>
      <c r="E12" s="16">
        <v>270</v>
      </c>
      <c r="F12" t="str">
        <f t="shared" si="1"/>
        <v>FR25.310.401-4</v>
      </c>
      <c r="G12" s="16" t="s">
        <v>685</v>
      </c>
      <c r="H12" s="17" t="s">
        <v>721</v>
      </c>
      <c r="I12" s="16">
        <v>540</v>
      </c>
      <c r="J12" t="str">
        <f t="shared" si="2"/>
        <v>FR25.310.401-2</v>
      </c>
      <c r="K12" s="16" t="s">
        <v>685</v>
      </c>
      <c r="L12" s="17" t="s">
        <v>743</v>
      </c>
      <c r="M12" s="16">
        <v>594</v>
      </c>
      <c r="N12" t="str">
        <f t="shared" si="3"/>
        <v>FR25.310.401-4</v>
      </c>
      <c r="O12" s="16" t="s">
        <v>685</v>
      </c>
      <c r="P12" s="16" t="s">
        <v>776</v>
      </c>
      <c r="Q12" s="18">
        <v>216</v>
      </c>
      <c r="S12" s="1" t="s">
        <v>677</v>
      </c>
    </row>
    <row r="13" spans="1:19">
      <c r="A13"/>
      <c r="B13" t="str">
        <f t="shared" si="0"/>
        <v>FR19.800.401-7</v>
      </c>
      <c r="C13" s="16" t="s">
        <v>693</v>
      </c>
      <c r="D13" s="17" t="s">
        <v>713</v>
      </c>
      <c r="E13" s="16">
        <v>324</v>
      </c>
      <c r="F13" t="str">
        <f t="shared" si="1"/>
        <v>FR25.310.401-5</v>
      </c>
      <c r="G13" s="16" t="s">
        <v>685</v>
      </c>
      <c r="H13" s="17" t="s">
        <v>720</v>
      </c>
      <c r="I13" s="16">
        <v>486</v>
      </c>
      <c r="J13" t="str">
        <f t="shared" si="2"/>
        <v>FR25.310.401-3</v>
      </c>
      <c r="K13" s="16" t="s">
        <v>685</v>
      </c>
      <c r="L13" s="17" t="s">
        <v>742</v>
      </c>
      <c r="M13" s="16">
        <v>432</v>
      </c>
      <c r="N13" t="str">
        <f t="shared" si="3"/>
        <v>FR25.310.401-3</v>
      </c>
      <c r="O13" s="16" t="s">
        <v>685</v>
      </c>
      <c r="P13" s="16" t="s">
        <v>775</v>
      </c>
      <c r="Q13" s="18">
        <v>702</v>
      </c>
      <c r="S13" s="1" t="s">
        <v>675</v>
      </c>
    </row>
    <row r="14" spans="1:19">
      <c r="A14"/>
      <c r="B14" t="str">
        <f t="shared" si="0"/>
        <v>FR19.800.501-5</v>
      </c>
      <c r="C14" s="16" t="s">
        <v>691</v>
      </c>
      <c r="D14" s="17" t="s">
        <v>707</v>
      </c>
      <c r="E14" s="16">
        <v>324</v>
      </c>
      <c r="F14" t="str">
        <f t="shared" si="1"/>
        <v>FR25.310.401-6</v>
      </c>
      <c r="G14" s="16" t="s">
        <v>685</v>
      </c>
      <c r="H14" s="17" t="s">
        <v>719</v>
      </c>
      <c r="I14" s="16">
        <v>594</v>
      </c>
      <c r="J14" t="str">
        <f t="shared" si="2"/>
        <v>FR25.310.401-4</v>
      </c>
      <c r="K14" s="16" t="s">
        <v>685</v>
      </c>
      <c r="L14" s="17" t="s">
        <v>741</v>
      </c>
      <c r="M14" s="16">
        <v>378</v>
      </c>
      <c r="N14" t="str">
        <f t="shared" si="3"/>
        <v>FR25.310.401-2</v>
      </c>
      <c r="O14" s="16" t="s">
        <v>685</v>
      </c>
      <c r="P14" s="16" t="s">
        <v>774</v>
      </c>
      <c r="Q14" s="18">
        <v>378</v>
      </c>
      <c r="S14" s="1" t="s">
        <v>673</v>
      </c>
    </row>
    <row r="15" spans="1:19">
      <c r="A15"/>
      <c r="B15" t="str">
        <f t="shared" si="0"/>
        <v>FR25.270.503-3</v>
      </c>
      <c r="C15" s="16" t="s">
        <v>689</v>
      </c>
      <c r="D15" s="17" t="s">
        <v>709</v>
      </c>
      <c r="E15" s="16">
        <v>120</v>
      </c>
      <c r="F15" t="str">
        <f t="shared" si="1"/>
        <v>FR25.310.401-7</v>
      </c>
      <c r="G15" s="16" t="s">
        <v>685</v>
      </c>
      <c r="H15" s="17" t="s">
        <v>718</v>
      </c>
      <c r="I15" s="16">
        <v>432</v>
      </c>
      <c r="J15" t="str">
        <f t="shared" si="2"/>
        <v>FR25.310.401-5</v>
      </c>
      <c r="K15" s="16" t="s">
        <v>685</v>
      </c>
      <c r="L15" s="17" t="s">
        <v>745</v>
      </c>
      <c r="M15" s="16">
        <v>378</v>
      </c>
      <c r="N15" t="str">
        <f t="shared" si="3"/>
        <v>FR25.310.401-1</v>
      </c>
      <c r="O15" s="16" t="s">
        <v>685</v>
      </c>
      <c r="P15" s="16" t="s">
        <v>772</v>
      </c>
      <c r="Q15" s="18">
        <v>486</v>
      </c>
      <c r="S15" s="1" t="s">
        <v>671</v>
      </c>
    </row>
    <row r="16" spans="1:19">
      <c r="A16"/>
      <c r="B16" t="str">
        <f t="shared" si="0"/>
        <v>FR25.310.401-1</v>
      </c>
      <c r="C16" s="16" t="s">
        <v>685</v>
      </c>
      <c r="D16" s="17" t="s">
        <v>711</v>
      </c>
      <c r="E16" s="16">
        <v>486</v>
      </c>
      <c r="F16" t="str">
        <f t="shared" si="1"/>
        <v>FR25.310.401-8</v>
      </c>
      <c r="G16" s="16" t="s">
        <v>685</v>
      </c>
      <c r="H16" s="17" t="s">
        <v>717</v>
      </c>
      <c r="I16" s="16">
        <v>432</v>
      </c>
      <c r="J16" t="str">
        <f t="shared" si="2"/>
        <v>FR25.310.401-6</v>
      </c>
      <c r="K16" s="16" t="s">
        <v>685</v>
      </c>
      <c r="L16" s="17" t="s">
        <v>740</v>
      </c>
      <c r="M16" s="16">
        <v>108</v>
      </c>
      <c r="N16" t="str">
        <f t="shared" si="3"/>
        <v>FR25.310.403-5</v>
      </c>
      <c r="O16" s="16" t="s">
        <v>683</v>
      </c>
      <c r="P16" s="16" t="s">
        <v>777</v>
      </c>
      <c r="Q16" s="18">
        <v>54</v>
      </c>
      <c r="S16" s="1" t="s">
        <v>665</v>
      </c>
    </row>
    <row r="17" spans="1:19">
      <c r="A17"/>
      <c r="B17" t="str">
        <f t="shared" si="0"/>
        <v>FR25.310.401-2</v>
      </c>
      <c r="C17" s="16" t="s">
        <v>685</v>
      </c>
      <c r="D17" s="17" t="s">
        <v>710</v>
      </c>
      <c r="E17" s="16">
        <v>1134</v>
      </c>
      <c r="F17" t="str">
        <f t="shared" si="1"/>
        <v>FR25.310.401-9</v>
      </c>
      <c r="G17" s="16" t="s">
        <v>685</v>
      </c>
      <c r="H17" s="17" t="s">
        <v>716</v>
      </c>
      <c r="I17" s="16">
        <v>432</v>
      </c>
      <c r="J17" t="str">
        <f t="shared" si="2"/>
        <v>FR25.310.401-9</v>
      </c>
      <c r="K17" s="16" t="s">
        <v>685</v>
      </c>
      <c r="L17" s="17" t="s">
        <v>746</v>
      </c>
      <c r="M17" s="16">
        <v>1458</v>
      </c>
      <c r="N17" t="str">
        <f t="shared" si="3"/>
        <v>FR25.310.403-4</v>
      </c>
      <c r="O17" s="16" t="s">
        <v>683</v>
      </c>
      <c r="P17" s="16" t="s">
        <v>776</v>
      </c>
      <c r="Q17" s="18">
        <v>54</v>
      </c>
      <c r="S17" s="1" t="s">
        <v>661</v>
      </c>
    </row>
    <row r="18" spans="1:19">
      <c r="A18"/>
      <c r="B18" t="str">
        <f t="shared" si="0"/>
        <v>FR25.310.401-3</v>
      </c>
      <c r="C18" s="16" t="s">
        <v>685</v>
      </c>
      <c r="D18" s="17" t="s">
        <v>709</v>
      </c>
      <c r="E18" s="16">
        <v>702</v>
      </c>
      <c r="F18" t="str">
        <f t="shared" si="1"/>
        <v>FR25.310.401-10</v>
      </c>
      <c r="G18" s="16" t="s">
        <v>685</v>
      </c>
      <c r="H18" s="17" t="s">
        <v>715</v>
      </c>
      <c r="I18" s="16">
        <v>486</v>
      </c>
      <c r="J18" t="str">
        <f t="shared" si="2"/>
        <v>FR25.310.401-10</v>
      </c>
      <c r="K18" s="16" t="s">
        <v>685</v>
      </c>
      <c r="L18" s="17" t="s">
        <v>748</v>
      </c>
      <c r="M18" s="16">
        <v>378</v>
      </c>
      <c r="N18" t="str">
        <f t="shared" si="3"/>
        <v>FR25.310.403-3</v>
      </c>
      <c r="O18" s="16" t="s">
        <v>683</v>
      </c>
      <c r="P18" s="16" t="s">
        <v>775</v>
      </c>
      <c r="Q18" s="18">
        <v>54</v>
      </c>
      <c r="S18" s="1" t="s">
        <v>659</v>
      </c>
    </row>
    <row r="19" spans="1:19">
      <c r="A19"/>
      <c r="B19" t="str">
        <f t="shared" si="0"/>
        <v>FR25.310.401-4</v>
      </c>
      <c r="C19" s="16" t="s">
        <v>685</v>
      </c>
      <c r="D19" s="17" t="s">
        <v>708</v>
      </c>
      <c r="E19" s="16">
        <v>810</v>
      </c>
      <c r="F19" t="str">
        <f t="shared" si="1"/>
        <v>FR25.310.401-11</v>
      </c>
      <c r="G19" s="16" t="s">
        <v>685</v>
      </c>
      <c r="H19" s="17" t="s">
        <v>724</v>
      </c>
      <c r="I19" s="16">
        <v>378</v>
      </c>
      <c r="J19" t="str">
        <f t="shared" si="2"/>
        <v>FR25.310.401-11</v>
      </c>
      <c r="K19" s="16" t="s">
        <v>685</v>
      </c>
      <c r="L19" s="17" t="s">
        <v>753</v>
      </c>
      <c r="M19" s="16">
        <v>270</v>
      </c>
      <c r="N19" t="str">
        <f t="shared" si="3"/>
        <v>FR25.310.403-2</v>
      </c>
      <c r="O19" s="16" t="s">
        <v>683</v>
      </c>
      <c r="P19" s="16" t="s">
        <v>774</v>
      </c>
      <c r="Q19" s="18">
        <v>54</v>
      </c>
      <c r="S19" s="1" t="s">
        <v>655</v>
      </c>
    </row>
    <row r="20" spans="1:19">
      <c r="A20"/>
      <c r="B20" t="str">
        <f t="shared" si="0"/>
        <v>FR25.310.401-5</v>
      </c>
      <c r="C20" s="16" t="s">
        <v>685</v>
      </c>
      <c r="D20" s="17" t="s">
        <v>707</v>
      </c>
      <c r="E20" s="16">
        <v>432</v>
      </c>
      <c r="F20" t="str">
        <f t="shared" si="1"/>
        <v>FR25.310.401-12</v>
      </c>
      <c r="G20" s="16" t="s">
        <v>685</v>
      </c>
      <c r="H20" s="17" t="s">
        <v>714</v>
      </c>
      <c r="I20" s="16">
        <v>270</v>
      </c>
      <c r="J20" t="str">
        <f t="shared" si="2"/>
        <v>FR25.310.401-12</v>
      </c>
      <c r="K20" s="16" t="s">
        <v>685</v>
      </c>
      <c r="L20" s="17" t="s">
        <v>747</v>
      </c>
      <c r="M20" s="16">
        <v>324</v>
      </c>
      <c r="N20" t="str">
        <f t="shared" si="3"/>
        <v>FR25.310.403-1</v>
      </c>
      <c r="O20" s="16" t="s">
        <v>683</v>
      </c>
      <c r="P20" s="16" t="s">
        <v>772</v>
      </c>
      <c r="Q20" s="18">
        <v>54</v>
      </c>
      <c r="S20" s="1" t="s">
        <v>653</v>
      </c>
    </row>
    <row r="21" spans="1:19">
      <c r="A21"/>
      <c r="B21" t="str">
        <f t="shared" si="0"/>
        <v>FR25.310.401-6</v>
      </c>
      <c r="C21" s="16" t="s">
        <v>685</v>
      </c>
      <c r="D21" s="17" t="s">
        <v>706</v>
      </c>
      <c r="E21" s="16">
        <v>432</v>
      </c>
      <c r="F21" t="str">
        <f t="shared" si="1"/>
        <v>FR25.310.403-1</v>
      </c>
      <c r="G21" s="16" t="s">
        <v>683</v>
      </c>
      <c r="H21" s="17" t="s">
        <v>723</v>
      </c>
      <c r="I21" s="16">
        <v>54</v>
      </c>
      <c r="J21" t="str">
        <f t="shared" si="2"/>
        <v>FR25.310.403-2</v>
      </c>
      <c r="K21" s="16" t="s">
        <v>683</v>
      </c>
      <c r="L21" s="17" t="s">
        <v>743</v>
      </c>
      <c r="M21" s="16">
        <v>54</v>
      </c>
      <c r="N21" t="str">
        <f t="shared" si="3"/>
        <v>FR25.310.501-7</v>
      </c>
      <c r="O21" s="16" t="s">
        <v>681</v>
      </c>
      <c r="P21" s="16" t="s">
        <v>778</v>
      </c>
      <c r="Q21" s="18">
        <v>324</v>
      </c>
      <c r="S21" s="1" t="s">
        <v>651</v>
      </c>
    </row>
    <row r="22" spans="1:19">
      <c r="A22"/>
      <c r="B22" t="str">
        <f t="shared" si="0"/>
        <v>FR25.310.401-7</v>
      </c>
      <c r="C22" s="16" t="s">
        <v>685</v>
      </c>
      <c r="D22" s="17" t="s">
        <v>713</v>
      </c>
      <c r="E22" s="16">
        <v>810</v>
      </c>
      <c r="F22" t="str">
        <f t="shared" si="1"/>
        <v>FR25.310.403-2</v>
      </c>
      <c r="G22" s="16" t="s">
        <v>683</v>
      </c>
      <c r="H22" s="17" t="s">
        <v>727</v>
      </c>
      <c r="I22" s="16">
        <v>108</v>
      </c>
      <c r="J22" t="str">
        <f t="shared" si="2"/>
        <v>FR25.310.403-3</v>
      </c>
      <c r="K22" s="16" t="s">
        <v>683</v>
      </c>
      <c r="L22" s="17" t="s">
        <v>742</v>
      </c>
      <c r="M22" s="16">
        <v>54</v>
      </c>
      <c r="N22" t="str">
        <f t="shared" si="3"/>
        <v>FR25.310.501-6</v>
      </c>
      <c r="O22" s="16" t="s">
        <v>681</v>
      </c>
      <c r="P22" s="16" t="s">
        <v>773</v>
      </c>
      <c r="Q22" s="18">
        <v>270</v>
      </c>
      <c r="S22" s="1" t="s">
        <v>649</v>
      </c>
    </row>
    <row r="23" spans="1:19">
      <c r="A23"/>
      <c r="B23" t="str">
        <f t="shared" si="0"/>
        <v>FR25.310.401-8</v>
      </c>
      <c r="C23" s="16" t="s">
        <v>685</v>
      </c>
      <c r="D23" s="17" t="s">
        <v>705</v>
      </c>
      <c r="E23" s="16">
        <v>540</v>
      </c>
      <c r="F23" t="str">
        <f t="shared" si="1"/>
        <v>FR25.310.403-4</v>
      </c>
      <c r="G23" s="16" t="s">
        <v>683</v>
      </c>
      <c r="H23" s="17" t="s">
        <v>721</v>
      </c>
      <c r="I23" s="16">
        <v>54</v>
      </c>
      <c r="J23" t="str">
        <f t="shared" si="2"/>
        <v>FR25.310.403-4</v>
      </c>
      <c r="K23" s="16" t="s">
        <v>683</v>
      </c>
      <c r="L23" s="17" t="s">
        <v>741</v>
      </c>
      <c r="M23" s="16">
        <v>54</v>
      </c>
      <c r="N23" t="str">
        <f t="shared" si="3"/>
        <v>FR25.310.501-5</v>
      </c>
      <c r="O23" s="16" t="s">
        <v>681</v>
      </c>
      <c r="P23" s="16" t="s">
        <v>777</v>
      </c>
      <c r="Q23" s="18">
        <v>378</v>
      </c>
      <c r="S23" s="1" t="s">
        <v>645</v>
      </c>
    </row>
    <row r="24" spans="1:19">
      <c r="A24"/>
      <c r="B24" t="str">
        <f t="shared" si="0"/>
        <v>FR25.310.401-9</v>
      </c>
      <c r="C24" s="16" t="s">
        <v>685</v>
      </c>
      <c r="D24" s="17" t="s">
        <v>704</v>
      </c>
      <c r="E24" s="16">
        <v>432</v>
      </c>
      <c r="F24" t="str">
        <f t="shared" si="1"/>
        <v>FR25.310.403-5</v>
      </c>
      <c r="G24" s="16" t="s">
        <v>683</v>
      </c>
      <c r="H24" s="17" t="s">
        <v>720</v>
      </c>
      <c r="I24" s="16">
        <v>54</v>
      </c>
      <c r="J24" t="str">
        <f t="shared" si="2"/>
        <v>FR25.310.403-5</v>
      </c>
      <c r="K24" s="16" t="s">
        <v>683</v>
      </c>
      <c r="L24" s="17" t="s">
        <v>745</v>
      </c>
      <c r="M24" s="16">
        <v>54</v>
      </c>
      <c r="N24" t="str">
        <f t="shared" si="3"/>
        <v>FR25.310.501-4</v>
      </c>
      <c r="O24" s="16" t="s">
        <v>681</v>
      </c>
      <c r="P24" s="16" t="s">
        <v>776</v>
      </c>
      <c r="Q24" s="18">
        <v>756</v>
      </c>
      <c r="S24" s="1" t="s">
        <v>643</v>
      </c>
    </row>
    <row r="25" spans="1:19">
      <c r="A25"/>
      <c r="B25" t="str">
        <f t="shared" si="0"/>
        <v>FR25.310.401-10</v>
      </c>
      <c r="C25" s="16" t="s">
        <v>685</v>
      </c>
      <c r="D25" s="17" t="s">
        <v>712</v>
      </c>
      <c r="E25" s="16">
        <v>1026</v>
      </c>
      <c r="F25" t="str">
        <f t="shared" si="1"/>
        <v>FR25.310.403-6</v>
      </c>
      <c r="G25" s="16" t="s">
        <v>683</v>
      </c>
      <c r="H25" s="17" t="s">
        <v>719</v>
      </c>
      <c r="I25" s="16">
        <v>54</v>
      </c>
      <c r="J25" t="str">
        <f t="shared" si="2"/>
        <v>FR25.310.403-6</v>
      </c>
      <c r="K25" s="16" t="s">
        <v>683</v>
      </c>
      <c r="L25" s="17" t="s">
        <v>740</v>
      </c>
      <c r="M25" s="16">
        <v>54</v>
      </c>
      <c r="N25" t="str">
        <f t="shared" si="3"/>
        <v>FR25.310.501-3</v>
      </c>
      <c r="O25" s="16" t="s">
        <v>681</v>
      </c>
      <c r="P25" s="16" t="s">
        <v>775</v>
      </c>
      <c r="Q25" s="18">
        <v>378</v>
      </c>
      <c r="S25" s="1" t="s">
        <v>641</v>
      </c>
    </row>
    <row r="26" spans="1:19">
      <c r="A26"/>
      <c r="B26" t="str">
        <f t="shared" si="0"/>
        <v>FR25.310.401-11</v>
      </c>
      <c r="C26" s="16" t="s">
        <v>685</v>
      </c>
      <c r="D26" s="17" t="s">
        <v>703</v>
      </c>
      <c r="E26" s="16">
        <v>540</v>
      </c>
      <c r="F26" t="str">
        <f t="shared" si="1"/>
        <v>FR25.310.403-7</v>
      </c>
      <c r="G26" s="16" t="s">
        <v>683</v>
      </c>
      <c r="H26" s="17" t="s">
        <v>718</v>
      </c>
      <c r="I26" s="16">
        <v>108</v>
      </c>
      <c r="J26" t="str">
        <f t="shared" si="2"/>
        <v>FR25.310.403-9</v>
      </c>
      <c r="K26" s="16" t="s">
        <v>683</v>
      </c>
      <c r="L26" s="17" t="s">
        <v>746</v>
      </c>
      <c r="M26" s="16">
        <v>108</v>
      </c>
      <c r="N26" t="str">
        <f t="shared" si="3"/>
        <v>FR25.310.501-2</v>
      </c>
      <c r="O26" s="16" t="s">
        <v>681</v>
      </c>
      <c r="P26" s="16" t="s">
        <v>774</v>
      </c>
      <c r="Q26" s="18">
        <v>810</v>
      </c>
      <c r="S26" s="1" t="s">
        <v>639</v>
      </c>
    </row>
    <row r="27" spans="1:19">
      <c r="A27"/>
      <c r="B27" t="str">
        <f t="shared" si="0"/>
        <v>FR25.310.401-12</v>
      </c>
      <c r="C27" s="16" t="s">
        <v>685</v>
      </c>
      <c r="D27" s="17" t="s">
        <v>702</v>
      </c>
      <c r="E27" s="16">
        <v>540</v>
      </c>
      <c r="F27" t="str">
        <f t="shared" si="1"/>
        <v>FR25.310.403-10</v>
      </c>
      <c r="G27" s="16" t="s">
        <v>683</v>
      </c>
      <c r="H27" s="17" t="s">
        <v>715</v>
      </c>
      <c r="I27" s="16">
        <v>108</v>
      </c>
      <c r="J27" t="str">
        <f t="shared" si="2"/>
        <v>FR25.310.403-11</v>
      </c>
      <c r="K27" s="16" t="s">
        <v>683</v>
      </c>
      <c r="L27" s="17" t="s">
        <v>753</v>
      </c>
      <c r="M27" s="16">
        <v>54</v>
      </c>
      <c r="N27" t="str">
        <f t="shared" si="3"/>
        <v>FR25.310.501-1</v>
      </c>
      <c r="O27" s="16" t="s">
        <v>681</v>
      </c>
      <c r="P27" s="16" t="s">
        <v>772</v>
      </c>
      <c r="Q27" s="18">
        <v>216</v>
      </c>
      <c r="S27" s="1" t="s">
        <v>637</v>
      </c>
    </row>
    <row r="28" spans="1:19">
      <c r="A28" s="20" t="s">
        <v>513</v>
      </c>
      <c r="B28" t="str">
        <f t="shared" si="0"/>
        <v>FR25.310.403-1</v>
      </c>
      <c r="C28" s="16" t="s">
        <v>683</v>
      </c>
      <c r="D28" s="17" t="s">
        <v>711</v>
      </c>
      <c r="E28" s="16">
        <v>54</v>
      </c>
      <c r="F28" t="str">
        <f t="shared" si="1"/>
        <v>FR25.310.403-11</v>
      </c>
      <c r="G28" s="16" t="s">
        <v>683</v>
      </c>
      <c r="H28" s="17" t="s">
        <v>724</v>
      </c>
      <c r="I28" s="16">
        <v>54</v>
      </c>
      <c r="J28" t="str">
        <f t="shared" si="2"/>
        <v>FR25.310.501-1</v>
      </c>
      <c r="K28" s="16" t="s">
        <v>681</v>
      </c>
      <c r="L28" s="17" t="s">
        <v>744</v>
      </c>
      <c r="M28" s="16">
        <v>432</v>
      </c>
      <c r="N28" t="str">
        <f t="shared" si="3"/>
        <v>FR25.310.503-5</v>
      </c>
      <c r="O28" s="16" t="s">
        <v>679</v>
      </c>
      <c r="P28" s="16" t="s">
        <v>777</v>
      </c>
      <c r="Q28" s="18">
        <v>54</v>
      </c>
      <c r="S28" s="1" t="s">
        <v>635</v>
      </c>
    </row>
    <row r="29" spans="1:19">
      <c r="A29" s="20" t="s">
        <v>513</v>
      </c>
      <c r="B29" t="str">
        <f t="shared" si="0"/>
        <v>FR25.310.403-2</v>
      </c>
      <c r="C29" s="16" t="s">
        <v>683</v>
      </c>
      <c r="D29" s="17" t="s">
        <v>710</v>
      </c>
      <c r="E29" s="16">
        <v>54</v>
      </c>
      <c r="F29" t="str">
        <f t="shared" si="1"/>
        <v>FR25.310.403-12</v>
      </c>
      <c r="G29" s="16" t="s">
        <v>683</v>
      </c>
      <c r="H29" s="17" t="s">
        <v>714</v>
      </c>
      <c r="I29" s="16">
        <v>54</v>
      </c>
      <c r="J29" t="str">
        <f t="shared" si="2"/>
        <v>FR25.310.501-2</v>
      </c>
      <c r="K29" s="16" t="s">
        <v>681</v>
      </c>
      <c r="L29" s="17" t="s">
        <v>743</v>
      </c>
      <c r="M29" s="16">
        <v>756</v>
      </c>
      <c r="N29" t="str">
        <f t="shared" si="3"/>
        <v>FR25.310.503-4</v>
      </c>
      <c r="O29" s="16" t="s">
        <v>679</v>
      </c>
      <c r="P29" s="16" t="s">
        <v>776</v>
      </c>
      <c r="Q29" s="18">
        <v>54</v>
      </c>
      <c r="S29" s="1" t="s">
        <v>633</v>
      </c>
    </row>
    <row r="30" spans="1:19">
      <c r="A30" s="20" t="s">
        <v>513</v>
      </c>
      <c r="B30" t="str">
        <f t="shared" si="0"/>
        <v>FR25.310.403-4</v>
      </c>
      <c r="C30" s="16" t="s">
        <v>683</v>
      </c>
      <c r="D30" s="17" t="s">
        <v>708</v>
      </c>
      <c r="E30" s="16">
        <v>54</v>
      </c>
      <c r="F30" t="str">
        <f t="shared" si="1"/>
        <v>FR25.310.501-1</v>
      </c>
      <c r="G30" s="16" t="s">
        <v>681</v>
      </c>
      <c r="H30" s="17" t="s">
        <v>723</v>
      </c>
      <c r="I30" s="16">
        <v>432</v>
      </c>
      <c r="J30" t="str">
        <f t="shared" si="2"/>
        <v>FR25.310.501-3</v>
      </c>
      <c r="K30" s="16" t="s">
        <v>681</v>
      </c>
      <c r="L30" s="17" t="s">
        <v>742</v>
      </c>
      <c r="M30" s="16">
        <v>378</v>
      </c>
      <c r="N30" t="str">
        <f t="shared" si="3"/>
        <v>FR25.310.503-2</v>
      </c>
      <c r="O30" s="16" t="s">
        <v>679</v>
      </c>
      <c r="P30" s="16" t="s">
        <v>774</v>
      </c>
      <c r="Q30" s="18">
        <v>108</v>
      </c>
      <c r="S30" s="1" t="s">
        <v>631</v>
      </c>
    </row>
    <row r="31" spans="1:19">
      <c r="A31" s="20" t="s">
        <v>513</v>
      </c>
      <c r="B31" t="str">
        <f t="shared" si="0"/>
        <v>FR25.310.403-5</v>
      </c>
      <c r="C31" s="16" t="s">
        <v>683</v>
      </c>
      <c r="D31" s="17" t="s">
        <v>707</v>
      </c>
      <c r="E31" s="16">
        <v>108</v>
      </c>
      <c r="F31" t="str">
        <f t="shared" si="1"/>
        <v>FR25.310.501-2</v>
      </c>
      <c r="G31" s="16" t="s">
        <v>681</v>
      </c>
      <c r="H31" s="17" t="s">
        <v>727</v>
      </c>
      <c r="I31" s="16">
        <v>486</v>
      </c>
      <c r="J31" t="str">
        <f t="shared" si="2"/>
        <v>FR25.310.501-4</v>
      </c>
      <c r="K31" s="16" t="s">
        <v>681</v>
      </c>
      <c r="L31" s="17" t="s">
        <v>741</v>
      </c>
      <c r="M31" s="16">
        <v>432</v>
      </c>
      <c r="N31" t="str">
        <f t="shared" si="3"/>
        <v>FR25.310.503-1</v>
      </c>
      <c r="O31" s="16" t="s">
        <v>679</v>
      </c>
      <c r="P31" s="16" t="s">
        <v>772</v>
      </c>
      <c r="Q31" s="18">
        <v>54</v>
      </c>
      <c r="S31" s="1" t="s">
        <v>629</v>
      </c>
    </row>
    <row r="32" spans="1:19">
      <c r="A32" s="20" t="s">
        <v>513</v>
      </c>
      <c r="B32" t="str">
        <f t="shared" si="0"/>
        <v>FR25.310.403-6</v>
      </c>
      <c r="C32" s="16" t="s">
        <v>683</v>
      </c>
      <c r="D32" s="17" t="s">
        <v>706</v>
      </c>
      <c r="E32" s="16">
        <v>54</v>
      </c>
      <c r="F32" t="str">
        <f t="shared" si="1"/>
        <v>FR25.310.501-3</v>
      </c>
      <c r="G32" s="16" t="s">
        <v>681</v>
      </c>
      <c r="H32" s="17" t="s">
        <v>722</v>
      </c>
      <c r="I32" s="16">
        <v>486</v>
      </c>
      <c r="J32" t="str">
        <f t="shared" si="2"/>
        <v>FR25.310.501-5</v>
      </c>
      <c r="K32" s="16" t="s">
        <v>681</v>
      </c>
      <c r="L32" s="17" t="s">
        <v>745</v>
      </c>
      <c r="M32" s="16">
        <v>324</v>
      </c>
      <c r="N32" t="str">
        <f t="shared" si="3"/>
        <v>FR25.310.701-6</v>
      </c>
      <c r="O32" s="16" t="s">
        <v>677</v>
      </c>
      <c r="P32" s="16" t="s">
        <v>773</v>
      </c>
      <c r="Q32" s="18">
        <v>180</v>
      </c>
      <c r="S32" s="1" t="s">
        <v>627</v>
      </c>
    </row>
    <row r="33" spans="1:19">
      <c r="A33" s="20" t="s">
        <v>513</v>
      </c>
      <c r="B33" t="str">
        <f t="shared" si="0"/>
        <v>FR25.310.403-7</v>
      </c>
      <c r="C33" s="16" t="s">
        <v>683</v>
      </c>
      <c r="D33" s="17" t="s">
        <v>713</v>
      </c>
      <c r="E33" s="16">
        <v>108</v>
      </c>
      <c r="F33" t="str">
        <f t="shared" si="1"/>
        <v>FR25.310.501-4</v>
      </c>
      <c r="G33" s="16" t="s">
        <v>681</v>
      </c>
      <c r="H33" s="17" t="s">
        <v>721</v>
      </c>
      <c r="I33" s="16">
        <v>486</v>
      </c>
      <c r="J33" t="str">
        <f t="shared" si="2"/>
        <v>FR25.310.501-6</v>
      </c>
      <c r="K33" s="16" t="s">
        <v>681</v>
      </c>
      <c r="L33" s="17" t="s">
        <v>740</v>
      </c>
      <c r="M33" s="16">
        <v>108</v>
      </c>
      <c r="N33" t="str">
        <f t="shared" si="3"/>
        <v>FR25.310.701-5</v>
      </c>
      <c r="O33" s="16" t="s">
        <v>677</v>
      </c>
      <c r="P33" s="16" t="s">
        <v>777</v>
      </c>
      <c r="Q33" s="18">
        <v>570</v>
      </c>
      <c r="S33" s="1" t="s">
        <v>625</v>
      </c>
    </row>
    <row r="34" spans="1:19">
      <c r="A34" s="20" t="s">
        <v>513</v>
      </c>
      <c r="B34" t="str">
        <f t="shared" si="0"/>
        <v>FR25.310.403-8</v>
      </c>
      <c r="C34" s="16" t="s">
        <v>683</v>
      </c>
      <c r="D34" s="17" t="s">
        <v>705</v>
      </c>
      <c r="E34" s="16">
        <v>54</v>
      </c>
      <c r="F34" t="str">
        <f t="shared" si="1"/>
        <v>FR25.310.501-5</v>
      </c>
      <c r="G34" s="16" t="s">
        <v>681</v>
      </c>
      <c r="H34" s="17" t="s">
        <v>720</v>
      </c>
      <c r="I34" s="16">
        <v>378</v>
      </c>
      <c r="J34" t="str">
        <f t="shared" si="2"/>
        <v>FR25.310.501-9</v>
      </c>
      <c r="K34" s="16" t="s">
        <v>681</v>
      </c>
      <c r="L34" s="17" t="s">
        <v>746</v>
      </c>
      <c r="M34" s="16">
        <v>1566</v>
      </c>
      <c r="N34" t="str">
        <f t="shared" si="3"/>
        <v>FR25.310.701-4</v>
      </c>
      <c r="O34" s="16" t="s">
        <v>677</v>
      </c>
      <c r="P34" s="16" t="s">
        <v>776</v>
      </c>
      <c r="Q34" s="18">
        <v>360</v>
      </c>
      <c r="S34" s="1" t="s">
        <v>623</v>
      </c>
    </row>
    <row r="35" spans="1:19">
      <c r="A35" s="20" t="s">
        <v>513</v>
      </c>
      <c r="B35" t="str">
        <f t="shared" si="0"/>
        <v>FR25.310.403-9</v>
      </c>
      <c r="C35" s="16" t="s">
        <v>683</v>
      </c>
      <c r="D35" s="17" t="s">
        <v>704</v>
      </c>
      <c r="E35" s="16">
        <v>54</v>
      </c>
      <c r="F35" t="str">
        <f t="shared" si="1"/>
        <v>FR25.310.501-6</v>
      </c>
      <c r="G35" s="16" t="s">
        <v>681</v>
      </c>
      <c r="H35" s="17" t="s">
        <v>719</v>
      </c>
      <c r="I35" s="16">
        <v>594</v>
      </c>
      <c r="J35" t="str">
        <f t="shared" si="2"/>
        <v>FR25.310.501-10</v>
      </c>
      <c r="K35" s="16" t="s">
        <v>681</v>
      </c>
      <c r="L35" s="17" t="s">
        <v>748</v>
      </c>
      <c r="M35" s="16">
        <v>270</v>
      </c>
      <c r="N35" t="str">
        <f t="shared" si="3"/>
        <v>FR25.310.701-3</v>
      </c>
      <c r="O35" s="16" t="s">
        <v>677</v>
      </c>
      <c r="P35" s="16" t="s">
        <v>775</v>
      </c>
      <c r="Q35" s="18">
        <v>510</v>
      </c>
      <c r="S35" s="1" t="s">
        <v>621</v>
      </c>
    </row>
    <row r="36" spans="1:19">
      <c r="A36" s="20" t="s">
        <v>513</v>
      </c>
      <c r="B36" t="str">
        <f t="shared" si="0"/>
        <v>FR25.310.403-10</v>
      </c>
      <c r="C36" s="16" t="s">
        <v>683</v>
      </c>
      <c r="D36" s="17" t="s">
        <v>712</v>
      </c>
      <c r="E36" s="16">
        <v>54</v>
      </c>
      <c r="F36" t="str">
        <f t="shared" si="1"/>
        <v>FR25.310.501-7</v>
      </c>
      <c r="G36" s="16" t="s">
        <v>681</v>
      </c>
      <c r="H36" s="17" t="s">
        <v>718</v>
      </c>
      <c r="I36" s="16">
        <v>540</v>
      </c>
      <c r="J36" t="str">
        <f t="shared" si="2"/>
        <v>FR25.310.501-11</v>
      </c>
      <c r="K36" s="16" t="s">
        <v>681</v>
      </c>
      <c r="L36" s="17" t="s">
        <v>753</v>
      </c>
      <c r="M36" s="16">
        <v>648</v>
      </c>
      <c r="N36" t="str">
        <f t="shared" si="3"/>
        <v>FR25.310.701-2</v>
      </c>
      <c r="O36" s="16" t="s">
        <v>677</v>
      </c>
      <c r="P36" s="16" t="s">
        <v>774</v>
      </c>
      <c r="Q36" s="18">
        <v>120</v>
      </c>
      <c r="S36" s="1" t="s">
        <v>619</v>
      </c>
    </row>
    <row r="37" spans="1:19">
      <c r="A37" s="20" t="s">
        <v>513</v>
      </c>
      <c r="B37" t="str">
        <f t="shared" si="0"/>
        <v>FR25.310.403-11</v>
      </c>
      <c r="C37" s="16" t="s">
        <v>683</v>
      </c>
      <c r="D37" s="17" t="s">
        <v>703</v>
      </c>
      <c r="E37" s="16">
        <v>54</v>
      </c>
      <c r="F37" t="str">
        <f t="shared" si="1"/>
        <v>FR25.310.501-8</v>
      </c>
      <c r="G37" s="16" t="s">
        <v>681</v>
      </c>
      <c r="H37" s="17" t="s">
        <v>717</v>
      </c>
      <c r="I37" s="16">
        <v>162</v>
      </c>
      <c r="J37" t="str">
        <f t="shared" si="2"/>
        <v>FR25.310.501-12</v>
      </c>
      <c r="K37" s="16" t="s">
        <v>681</v>
      </c>
      <c r="L37" s="17" t="s">
        <v>747</v>
      </c>
      <c r="M37" s="16">
        <v>378</v>
      </c>
      <c r="N37" t="str">
        <f t="shared" si="3"/>
        <v>FR25.310.701-1</v>
      </c>
      <c r="O37" s="16" t="s">
        <v>677</v>
      </c>
      <c r="P37" s="16" t="s">
        <v>772</v>
      </c>
      <c r="Q37" s="18">
        <v>300</v>
      </c>
      <c r="S37" s="1" t="s">
        <v>617</v>
      </c>
    </row>
    <row r="38" spans="1:19">
      <c r="A38" s="20" t="s">
        <v>513</v>
      </c>
      <c r="B38" t="str">
        <f t="shared" si="0"/>
        <v>FR25.310.403-12</v>
      </c>
      <c r="C38" s="16" t="s">
        <v>683</v>
      </c>
      <c r="D38" s="17" t="s">
        <v>702</v>
      </c>
      <c r="E38" s="16">
        <v>54</v>
      </c>
      <c r="F38" t="str">
        <f t="shared" si="1"/>
        <v>FR25.310.501-9</v>
      </c>
      <c r="G38" s="16" t="s">
        <v>681</v>
      </c>
      <c r="H38" s="17" t="s">
        <v>716</v>
      </c>
      <c r="I38" s="16">
        <v>918</v>
      </c>
      <c r="J38" t="str">
        <f t="shared" si="2"/>
        <v>FR25.310.503-1</v>
      </c>
      <c r="K38" s="16" t="s">
        <v>679</v>
      </c>
      <c r="L38" s="17" t="s">
        <v>744</v>
      </c>
      <c r="M38" s="16">
        <v>54</v>
      </c>
      <c r="N38" t="str">
        <f t="shared" si="3"/>
        <v>FR25.310.703-6</v>
      </c>
      <c r="O38" s="16" t="s">
        <v>675</v>
      </c>
      <c r="P38" s="16" t="s">
        <v>773</v>
      </c>
      <c r="Q38" s="18">
        <v>21</v>
      </c>
      <c r="S38" s="1" t="s">
        <v>615</v>
      </c>
    </row>
    <row r="39" spans="1:19">
      <c r="A39" s="20" t="s">
        <v>513</v>
      </c>
      <c r="B39" t="str">
        <f t="shared" si="0"/>
        <v>FR25.310.501-1</v>
      </c>
      <c r="C39" s="16" t="s">
        <v>681</v>
      </c>
      <c r="D39" s="17" t="s">
        <v>711</v>
      </c>
      <c r="E39" s="16">
        <v>406</v>
      </c>
      <c r="F39" t="str">
        <f t="shared" si="1"/>
        <v>FR25.310.501-10</v>
      </c>
      <c r="G39" s="16" t="s">
        <v>681</v>
      </c>
      <c r="H39" s="17" t="s">
        <v>715</v>
      </c>
      <c r="I39" s="16">
        <v>378</v>
      </c>
      <c r="J39" t="str">
        <f t="shared" si="2"/>
        <v>FR25.310.503-2</v>
      </c>
      <c r="K39" s="16" t="s">
        <v>679</v>
      </c>
      <c r="L39" s="17" t="s">
        <v>743</v>
      </c>
      <c r="M39" s="16">
        <v>108</v>
      </c>
      <c r="N39" t="str">
        <f t="shared" si="3"/>
        <v>FR25.310.703-5</v>
      </c>
      <c r="O39" s="16" t="s">
        <v>675</v>
      </c>
      <c r="P39" s="16" t="s">
        <v>777</v>
      </c>
      <c r="Q39" s="18">
        <v>30</v>
      </c>
      <c r="S39" s="1" t="s">
        <v>613</v>
      </c>
    </row>
    <row r="40" spans="1:19">
      <c r="A40" s="20" t="s">
        <v>511</v>
      </c>
      <c r="B40" t="str">
        <f t="shared" si="0"/>
        <v>FR25.310.501-2</v>
      </c>
      <c r="C40" s="16" t="s">
        <v>681</v>
      </c>
      <c r="D40" s="17" t="s">
        <v>710</v>
      </c>
      <c r="E40" s="16">
        <v>1728</v>
      </c>
      <c r="F40" t="str">
        <f t="shared" si="1"/>
        <v>FR25.310.501-11</v>
      </c>
      <c r="G40" s="16" t="s">
        <v>681</v>
      </c>
      <c r="H40" s="17" t="s">
        <v>724</v>
      </c>
      <c r="I40" s="16">
        <v>540</v>
      </c>
      <c r="J40" t="str">
        <f t="shared" si="2"/>
        <v>FR25.310.503-3</v>
      </c>
      <c r="K40" s="16" t="s">
        <v>679</v>
      </c>
      <c r="L40" s="17" t="s">
        <v>742</v>
      </c>
      <c r="M40" s="16">
        <v>162</v>
      </c>
      <c r="N40" t="str">
        <f t="shared" si="3"/>
        <v>FR25.310.703-4</v>
      </c>
      <c r="O40" s="16" t="s">
        <v>675</v>
      </c>
      <c r="P40" s="16" t="s">
        <v>776</v>
      </c>
      <c r="Q40" s="18">
        <v>270</v>
      </c>
      <c r="S40" s="1" t="s">
        <v>611</v>
      </c>
    </row>
    <row r="41" spans="1:19">
      <c r="A41" s="20" t="s">
        <v>511</v>
      </c>
      <c r="B41" t="str">
        <f t="shared" si="0"/>
        <v>FR25.310.501-3</v>
      </c>
      <c r="C41" s="16" t="s">
        <v>681</v>
      </c>
      <c r="D41" s="17" t="s">
        <v>709</v>
      </c>
      <c r="E41" s="16">
        <v>702</v>
      </c>
      <c r="F41" t="str">
        <f t="shared" si="1"/>
        <v>FR25.310.501-12</v>
      </c>
      <c r="G41" s="16" t="s">
        <v>681</v>
      </c>
      <c r="H41" s="17" t="s">
        <v>714</v>
      </c>
      <c r="I41" s="16">
        <v>378</v>
      </c>
      <c r="J41" t="str">
        <f t="shared" si="2"/>
        <v>FR25.310.503-4</v>
      </c>
      <c r="K41" s="16" t="s">
        <v>679</v>
      </c>
      <c r="L41" s="17" t="s">
        <v>741</v>
      </c>
      <c r="M41" s="16">
        <v>54</v>
      </c>
      <c r="N41" t="str">
        <f t="shared" si="3"/>
        <v>FR25.310.703-1</v>
      </c>
      <c r="O41" s="16" t="s">
        <v>675</v>
      </c>
      <c r="P41" s="16" t="s">
        <v>772</v>
      </c>
      <c r="Q41" s="18">
        <v>30</v>
      </c>
      <c r="S41" s="1" t="s">
        <v>609</v>
      </c>
    </row>
    <row r="42" spans="1:19">
      <c r="A42" s="20" t="s">
        <v>511</v>
      </c>
      <c r="B42" t="str">
        <f t="shared" si="0"/>
        <v>FR25.310.501-4</v>
      </c>
      <c r="C42" s="16" t="s">
        <v>681</v>
      </c>
      <c r="D42" s="17" t="s">
        <v>708</v>
      </c>
      <c r="E42" s="16">
        <v>810</v>
      </c>
      <c r="F42" t="str">
        <f t="shared" si="1"/>
        <v>FR25.310.503-1</v>
      </c>
      <c r="G42" s="16" t="s">
        <v>679</v>
      </c>
      <c r="H42" s="17" t="s">
        <v>723</v>
      </c>
      <c r="I42" s="16">
        <v>54</v>
      </c>
      <c r="J42" t="str">
        <f t="shared" si="2"/>
        <v>FR25.310.503-9</v>
      </c>
      <c r="K42" s="16" t="s">
        <v>679</v>
      </c>
      <c r="L42" s="17" t="s">
        <v>746</v>
      </c>
      <c r="M42" s="16">
        <v>162</v>
      </c>
      <c r="N42" t="str">
        <f t="shared" si="3"/>
        <v>FR25.310.801-6</v>
      </c>
      <c r="O42" s="16" t="s">
        <v>673</v>
      </c>
      <c r="P42" s="16" t="s">
        <v>773</v>
      </c>
      <c r="Q42" s="18">
        <v>240</v>
      </c>
      <c r="S42" s="1" t="s">
        <v>607</v>
      </c>
    </row>
    <row r="43" spans="1:19">
      <c r="A43" s="20" t="s">
        <v>511</v>
      </c>
      <c r="B43" t="str">
        <f t="shared" si="0"/>
        <v>FR25.310.501-5</v>
      </c>
      <c r="C43" s="16" t="s">
        <v>681</v>
      </c>
      <c r="D43" s="17" t="s">
        <v>707</v>
      </c>
      <c r="E43" s="16">
        <v>432</v>
      </c>
      <c r="F43" t="str">
        <f t="shared" si="1"/>
        <v>FR25.310.503-2</v>
      </c>
      <c r="G43" s="16" t="s">
        <v>679</v>
      </c>
      <c r="H43" s="17" t="s">
        <v>727</v>
      </c>
      <c r="I43" s="16">
        <v>54</v>
      </c>
      <c r="J43" t="str">
        <f t="shared" si="2"/>
        <v>FR25.310.503-10</v>
      </c>
      <c r="K43" s="16" t="s">
        <v>679</v>
      </c>
      <c r="L43" s="17" t="s">
        <v>748</v>
      </c>
      <c r="M43" s="16">
        <v>54</v>
      </c>
      <c r="N43" t="str">
        <f t="shared" si="3"/>
        <v>FR25.310.801-5</v>
      </c>
      <c r="O43" s="16" t="s">
        <v>673</v>
      </c>
      <c r="P43" s="16" t="s">
        <v>777</v>
      </c>
      <c r="Q43" s="18">
        <v>540</v>
      </c>
      <c r="S43" s="1" t="s">
        <v>605</v>
      </c>
    </row>
    <row r="44" spans="1:19">
      <c r="A44" s="20" t="s">
        <v>511</v>
      </c>
      <c r="B44" t="str">
        <f t="shared" si="0"/>
        <v>FR25.310.501-6</v>
      </c>
      <c r="C44" s="16" t="s">
        <v>681</v>
      </c>
      <c r="D44" s="17" t="s">
        <v>706</v>
      </c>
      <c r="E44" s="16">
        <v>486</v>
      </c>
      <c r="F44" t="str">
        <f t="shared" si="1"/>
        <v>FR25.310.503-3</v>
      </c>
      <c r="G44" s="16" t="s">
        <v>679</v>
      </c>
      <c r="H44" s="17" t="s">
        <v>722</v>
      </c>
      <c r="I44" s="16">
        <v>54</v>
      </c>
      <c r="J44" t="str">
        <f t="shared" si="2"/>
        <v>FR25.310.503-12</v>
      </c>
      <c r="K44" s="16" t="s">
        <v>679</v>
      </c>
      <c r="L44" s="17" t="s">
        <v>747</v>
      </c>
      <c r="M44" s="16">
        <v>54</v>
      </c>
      <c r="N44" t="str">
        <f t="shared" si="3"/>
        <v>FR25.310.801-4</v>
      </c>
      <c r="O44" s="16" t="s">
        <v>673</v>
      </c>
      <c r="P44" s="16" t="s">
        <v>776</v>
      </c>
      <c r="Q44" s="18">
        <v>750</v>
      </c>
      <c r="S44" s="1" t="s">
        <v>603</v>
      </c>
    </row>
    <row r="45" spans="1:19">
      <c r="A45" s="20" t="s">
        <v>511</v>
      </c>
      <c r="B45" t="str">
        <f t="shared" si="0"/>
        <v>FR25.310.501-7</v>
      </c>
      <c r="C45" s="16" t="s">
        <v>681</v>
      </c>
      <c r="D45" s="17" t="s">
        <v>713</v>
      </c>
      <c r="E45" s="16">
        <v>756</v>
      </c>
      <c r="F45" t="str">
        <f t="shared" si="1"/>
        <v>FR25.310.503-4</v>
      </c>
      <c r="G45" s="16" t="s">
        <v>679</v>
      </c>
      <c r="H45" s="17" t="s">
        <v>721</v>
      </c>
      <c r="I45" s="16">
        <v>108</v>
      </c>
      <c r="J45" t="str">
        <f t="shared" si="2"/>
        <v>FR25.310.701-1</v>
      </c>
      <c r="K45" s="16" t="s">
        <v>677</v>
      </c>
      <c r="L45" s="17" t="s">
        <v>744</v>
      </c>
      <c r="M45" s="16">
        <v>720</v>
      </c>
      <c r="N45" t="str">
        <f t="shared" si="3"/>
        <v>FR25.310.801-3</v>
      </c>
      <c r="O45" s="16" t="s">
        <v>673</v>
      </c>
      <c r="P45" s="16" t="s">
        <v>775</v>
      </c>
      <c r="Q45" s="18">
        <v>540</v>
      </c>
      <c r="S45" s="1" t="s">
        <v>601</v>
      </c>
    </row>
    <row r="46" spans="1:19">
      <c r="A46" s="20" t="s">
        <v>511</v>
      </c>
      <c r="B46" t="str">
        <f t="shared" si="0"/>
        <v>FR25.310.501-8</v>
      </c>
      <c r="C46" s="16" t="s">
        <v>681</v>
      </c>
      <c r="D46" s="17" t="s">
        <v>705</v>
      </c>
      <c r="E46" s="16">
        <v>594</v>
      </c>
      <c r="F46" t="str">
        <f t="shared" si="1"/>
        <v>FR25.310.503-6</v>
      </c>
      <c r="G46" s="16" t="s">
        <v>679</v>
      </c>
      <c r="H46" s="17" t="s">
        <v>719</v>
      </c>
      <c r="I46" s="16">
        <v>54</v>
      </c>
      <c r="J46" t="str">
        <f t="shared" si="2"/>
        <v>FR25.310.701-2</v>
      </c>
      <c r="K46" s="16" t="s">
        <v>677</v>
      </c>
      <c r="L46" s="17" t="s">
        <v>743</v>
      </c>
      <c r="M46" s="16">
        <v>60</v>
      </c>
      <c r="N46" t="str">
        <f t="shared" si="3"/>
        <v>FR25.310.801-2</v>
      </c>
      <c r="O46" s="16" t="s">
        <v>673</v>
      </c>
      <c r="P46" s="16" t="s">
        <v>774</v>
      </c>
      <c r="Q46" s="18">
        <v>510</v>
      </c>
      <c r="S46" s="1" t="s">
        <v>599</v>
      </c>
    </row>
    <row r="47" spans="1:19">
      <c r="A47" s="20" t="s">
        <v>511</v>
      </c>
      <c r="B47" t="str">
        <f t="shared" si="0"/>
        <v>FR25.310.501-9</v>
      </c>
      <c r="C47" s="16" t="s">
        <v>681</v>
      </c>
      <c r="D47" s="17" t="s">
        <v>704</v>
      </c>
      <c r="E47" s="16">
        <v>648</v>
      </c>
      <c r="F47" t="str">
        <f t="shared" si="1"/>
        <v>FR25.310.503-7</v>
      </c>
      <c r="G47" s="16" t="s">
        <v>679</v>
      </c>
      <c r="H47" s="17" t="s">
        <v>718</v>
      </c>
      <c r="I47" s="16">
        <v>54</v>
      </c>
      <c r="J47" t="str">
        <f t="shared" si="2"/>
        <v>FR25.310.701-3</v>
      </c>
      <c r="K47" s="16" t="s">
        <v>677</v>
      </c>
      <c r="L47" s="17" t="s">
        <v>742</v>
      </c>
      <c r="M47" s="16">
        <v>870</v>
      </c>
      <c r="N47" t="str">
        <f t="shared" si="3"/>
        <v>FR25.310.801-1</v>
      </c>
      <c r="O47" s="16" t="s">
        <v>673</v>
      </c>
      <c r="P47" s="16" t="s">
        <v>772</v>
      </c>
      <c r="Q47" s="18">
        <v>390</v>
      </c>
      <c r="S47" s="1" t="s">
        <v>597</v>
      </c>
    </row>
    <row r="48" spans="1:19">
      <c r="A48" s="20" t="s">
        <v>511</v>
      </c>
      <c r="B48" t="str">
        <f t="shared" si="0"/>
        <v>FR25.310.501-10</v>
      </c>
      <c r="C48" s="16" t="s">
        <v>681</v>
      </c>
      <c r="D48" s="17" t="s">
        <v>712</v>
      </c>
      <c r="E48" s="16">
        <v>378</v>
      </c>
      <c r="F48" t="str">
        <f t="shared" si="1"/>
        <v>FR25.310.503-8</v>
      </c>
      <c r="G48" s="16" t="s">
        <v>679</v>
      </c>
      <c r="H48" s="17" t="s">
        <v>717</v>
      </c>
      <c r="I48" s="16">
        <v>108</v>
      </c>
      <c r="J48" t="str">
        <f t="shared" si="2"/>
        <v>FR25.310.701-4</v>
      </c>
      <c r="K48" s="16" t="s">
        <v>677</v>
      </c>
      <c r="L48" s="17" t="s">
        <v>741</v>
      </c>
      <c r="M48" s="16">
        <v>720</v>
      </c>
      <c r="N48" t="str">
        <f t="shared" si="3"/>
        <v>FR25.310.803-7</v>
      </c>
      <c r="O48" s="16" t="s">
        <v>671</v>
      </c>
      <c r="P48" s="16" t="s">
        <v>778</v>
      </c>
      <c r="Q48" s="18">
        <v>30</v>
      </c>
      <c r="S48" s="1" t="s">
        <v>595</v>
      </c>
    </row>
    <row r="49" spans="1:19">
      <c r="A49" s="20" t="s">
        <v>511</v>
      </c>
      <c r="B49" t="str">
        <f t="shared" si="0"/>
        <v>FR25.310.501-11</v>
      </c>
      <c r="C49" s="16" t="s">
        <v>681</v>
      </c>
      <c r="D49" s="17" t="s">
        <v>703</v>
      </c>
      <c r="E49" s="16">
        <v>864</v>
      </c>
      <c r="F49" t="str">
        <f t="shared" si="1"/>
        <v>FR25.310.503-10</v>
      </c>
      <c r="G49" s="16" t="s">
        <v>679</v>
      </c>
      <c r="H49" s="17" t="s">
        <v>715</v>
      </c>
      <c r="I49" s="16">
        <v>108</v>
      </c>
      <c r="J49" t="str">
        <f t="shared" si="2"/>
        <v>FR25.310.701-5</v>
      </c>
      <c r="K49" s="16" t="s">
        <v>677</v>
      </c>
      <c r="L49" s="17" t="s">
        <v>745</v>
      </c>
      <c r="M49" s="16">
        <v>180</v>
      </c>
      <c r="N49" t="str">
        <f t="shared" si="3"/>
        <v>FR25.310.803-6</v>
      </c>
      <c r="O49" s="16" t="s">
        <v>671</v>
      </c>
      <c r="P49" s="16" t="s">
        <v>773</v>
      </c>
      <c r="Q49" s="18">
        <v>30</v>
      </c>
      <c r="S49" s="1" t="s">
        <v>593</v>
      </c>
    </row>
    <row r="50" spans="1:19">
      <c r="A50" s="20" t="s">
        <v>511</v>
      </c>
      <c r="B50" t="str">
        <f t="shared" si="0"/>
        <v>FR25.310.501-12</v>
      </c>
      <c r="C50" s="16" t="s">
        <v>681</v>
      </c>
      <c r="D50" s="17" t="s">
        <v>702</v>
      </c>
      <c r="E50" s="16">
        <v>918</v>
      </c>
      <c r="F50" t="str">
        <f t="shared" si="1"/>
        <v>FR25.310.503-11</v>
      </c>
      <c r="G50" s="16" t="s">
        <v>679</v>
      </c>
      <c r="H50" s="17" t="s">
        <v>724</v>
      </c>
      <c r="I50" s="16">
        <v>54</v>
      </c>
      <c r="J50" t="str">
        <f t="shared" si="2"/>
        <v>FR25.310.701-6</v>
      </c>
      <c r="K50" s="16" t="s">
        <v>677</v>
      </c>
      <c r="L50" s="17" t="s">
        <v>740</v>
      </c>
      <c r="M50" s="16">
        <v>330</v>
      </c>
      <c r="N50" t="str">
        <f t="shared" si="3"/>
        <v>FR25.310.803-5</v>
      </c>
      <c r="O50" s="16" t="s">
        <v>671</v>
      </c>
      <c r="P50" s="16" t="s">
        <v>777</v>
      </c>
      <c r="Q50" s="18">
        <v>60</v>
      </c>
      <c r="S50" s="1" t="s">
        <v>591</v>
      </c>
    </row>
    <row r="51" spans="1:19">
      <c r="A51" s="20" t="s">
        <v>511</v>
      </c>
      <c r="B51" t="str">
        <f t="shared" si="0"/>
        <v>FR25.310.503-1</v>
      </c>
      <c r="C51" s="16" t="s">
        <v>679</v>
      </c>
      <c r="D51" s="17" t="s">
        <v>711</v>
      </c>
      <c r="E51" s="16">
        <v>54</v>
      </c>
      <c r="F51" t="str">
        <f t="shared" si="1"/>
        <v>FR25.310.503-12</v>
      </c>
      <c r="G51" s="16" t="s">
        <v>679</v>
      </c>
      <c r="H51" s="17" t="s">
        <v>714</v>
      </c>
      <c r="I51" s="16">
        <v>54</v>
      </c>
      <c r="J51" t="str">
        <f t="shared" si="2"/>
        <v>FR25.310.701-9</v>
      </c>
      <c r="K51" s="16" t="s">
        <v>677</v>
      </c>
      <c r="L51" s="17" t="s">
        <v>746</v>
      </c>
      <c r="M51" s="16">
        <v>150</v>
      </c>
      <c r="N51" t="str">
        <f t="shared" si="3"/>
        <v>FR25.310.803-4</v>
      </c>
      <c r="O51" s="16" t="s">
        <v>671</v>
      </c>
      <c r="P51" s="16" t="s">
        <v>776</v>
      </c>
      <c r="Q51" s="18">
        <v>60</v>
      </c>
      <c r="S51" s="1" t="s">
        <v>589</v>
      </c>
    </row>
    <row r="52" spans="1:19">
      <c r="A52"/>
      <c r="B52" t="str">
        <f t="shared" si="0"/>
        <v>FR25.310.503-2</v>
      </c>
      <c r="C52" s="16" t="s">
        <v>679</v>
      </c>
      <c r="D52" s="17" t="s">
        <v>710</v>
      </c>
      <c r="E52" s="16">
        <v>54</v>
      </c>
      <c r="F52" t="str">
        <f t="shared" si="1"/>
        <v>FR25.310.701-1</v>
      </c>
      <c r="G52" s="16" t="s">
        <v>677</v>
      </c>
      <c r="H52" s="17" t="s">
        <v>723</v>
      </c>
      <c r="I52" s="16">
        <v>480</v>
      </c>
      <c r="J52" t="str">
        <f t="shared" si="2"/>
        <v>FR25.310.701-10</v>
      </c>
      <c r="K52" s="16" t="s">
        <v>677</v>
      </c>
      <c r="L52" s="17" t="s">
        <v>748</v>
      </c>
      <c r="M52" s="16">
        <v>408</v>
      </c>
      <c r="N52" t="str">
        <f t="shared" si="3"/>
        <v>FR25.310.803-2</v>
      </c>
      <c r="O52" s="16" t="s">
        <v>671</v>
      </c>
      <c r="P52" s="16" t="s">
        <v>774</v>
      </c>
      <c r="Q52" s="18">
        <v>120</v>
      </c>
      <c r="S52" s="1" t="s">
        <v>587</v>
      </c>
    </row>
    <row r="53" spans="1:19">
      <c r="A53"/>
      <c r="B53" t="str">
        <f t="shared" si="0"/>
        <v>FR25.310.503-3</v>
      </c>
      <c r="C53" s="16" t="s">
        <v>679</v>
      </c>
      <c r="D53" s="17" t="s">
        <v>709</v>
      </c>
      <c r="E53" s="16">
        <v>54</v>
      </c>
      <c r="F53" t="str">
        <f t="shared" si="1"/>
        <v>FR25.310.701-2</v>
      </c>
      <c r="G53" s="16" t="s">
        <v>677</v>
      </c>
      <c r="H53" s="17" t="s">
        <v>727</v>
      </c>
      <c r="I53" s="16">
        <v>600</v>
      </c>
      <c r="J53" t="str">
        <f t="shared" si="2"/>
        <v>FR25.310.701-11</v>
      </c>
      <c r="K53" s="16" t="s">
        <v>677</v>
      </c>
      <c r="L53" s="17" t="s">
        <v>753</v>
      </c>
      <c r="M53" s="16">
        <v>630</v>
      </c>
      <c r="N53" t="str">
        <f t="shared" si="3"/>
        <v>FR25.310.803-1</v>
      </c>
      <c r="O53" s="16" t="s">
        <v>671</v>
      </c>
      <c r="P53" s="16" t="s">
        <v>772</v>
      </c>
      <c r="Q53" s="18">
        <v>90</v>
      </c>
      <c r="S53" s="1" t="s">
        <v>585</v>
      </c>
    </row>
    <row r="54" spans="1:19">
      <c r="A54"/>
      <c r="B54" t="str">
        <f t="shared" si="0"/>
        <v>FR25.310.503-4</v>
      </c>
      <c r="C54" s="16" t="s">
        <v>679</v>
      </c>
      <c r="D54" s="17" t="s">
        <v>708</v>
      </c>
      <c r="E54" s="16">
        <v>54</v>
      </c>
      <c r="F54" t="str">
        <f t="shared" si="1"/>
        <v>FR25.310.701-3</v>
      </c>
      <c r="G54" s="16" t="s">
        <v>677</v>
      </c>
      <c r="H54" s="17" t="s">
        <v>722</v>
      </c>
      <c r="I54" s="16">
        <v>300</v>
      </c>
      <c r="J54" t="str">
        <f t="shared" si="2"/>
        <v>FR25.310.701-12</v>
      </c>
      <c r="K54" s="16" t="s">
        <v>677</v>
      </c>
      <c r="L54" s="17" t="s">
        <v>747</v>
      </c>
      <c r="M54" s="16">
        <v>750</v>
      </c>
      <c r="N54" t="str">
        <f t="shared" si="3"/>
        <v>FR25.380.501-3</v>
      </c>
      <c r="O54" s="16" t="s">
        <v>659</v>
      </c>
      <c r="P54" s="16" t="s">
        <v>775</v>
      </c>
      <c r="Q54" s="18">
        <v>54</v>
      </c>
      <c r="S54" s="1" t="s">
        <v>583</v>
      </c>
    </row>
    <row r="55" spans="1:19">
      <c r="A55"/>
      <c r="B55" t="str">
        <f t="shared" si="0"/>
        <v>FR25.310.503-5</v>
      </c>
      <c r="C55" s="16" t="s">
        <v>679</v>
      </c>
      <c r="D55" s="17" t="s">
        <v>707</v>
      </c>
      <c r="E55" s="16">
        <v>54</v>
      </c>
      <c r="F55" t="str">
        <f t="shared" si="1"/>
        <v>FR25.310.701-4</v>
      </c>
      <c r="G55" s="16" t="s">
        <v>677</v>
      </c>
      <c r="H55" s="17" t="s">
        <v>721</v>
      </c>
      <c r="I55" s="16">
        <v>690</v>
      </c>
      <c r="J55" t="str">
        <f t="shared" si="2"/>
        <v>FR25.310.703-1</v>
      </c>
      <c r="K55" s="16" t="s">
        <v>675</v>
      </c>
      <c r="L55" s="17" t="s">
        <v>744</v>
      </c>
      <c r="M55" s="16">
        <v>60</v>
      </c>
      <c r="N55" t="str">
        <f t="shared" si="3"/>
        <v>FR25.430.401-7</v>
      </c>
      <c r="O55" s="16" t="s">
        <v>655</v>
      </c>
      <c r="P55" s="16" t="s">
        <v>778</v>
      </c>
      <c r="Q55" s="18">
        <v>12</v>
      </c>
      <c r="S55" s="1" t="s">
        <v>581</v>
      </c>
    </row>
    <row r="56" spans="1:19">
      <c r="A56"/>
      <c r="B56" t="str">
        <f t="shared" si="0"/>
        <v>FR25.310.503-6</v>
      </c>
      <c r="C56" s="16" t="s">
        <v>679</v>
      </c>
      <c r="D56" s="17" t="s">
        <v>706</v>
      </c>
      <c r="E56" s="16">
        <v>54</v>
      </c>
      <c r="F56" t="str">
        <f t="shared" si="1"/>
        <v>FR25.310.701-5</v>
      </c>
      <c r="G56" s="16" t="s">
        <v>677</v>
      </c>
      <c r="H56" s="17" t="s">
        <v>720</v>
      </c>
      <c r="I56" s="16">
        <v>810</v>
      </c>
      <c r="J56" t="str">
        <f t="shared" si="2"/>
        <v>FR25.310.703-2</v>
      </c>
      <c r="K56" s="16" t="s">
        <v>675</v>
      </c>
      <c r="L56" s="17" t="s">
        <v>743</v>
      </c>
      <c r="M56" s="16">
        <v>90</v>
      </c>
      <c r="N56" t="str">
        <f t="shared" si="3"/>
        <v>FR25.430.401-6</v>
      </c>
      <c r="O56" s="16" t="s">
        <v>655</v>
      </c>
      <c r="P56" s="16" t="s">
        <v>773</v>
      </c>
      <c r="Q56" s="18">
        <v>54</v>
      </c>
      <c r="S56" s="1" t="s">
        <v>579</v>
      </c>
    </row>
    <row r="57" spans="1:19">
      <c r="A57"/>
      <c r="B57" t="str">
        <f t="shared" si="0"/>
        <v>FR25.310.503-7</v>
      </c>
      <c r="C57" s="16" t="s">
        <v>679</v>
      </c>
      <c r="D57" s="17" t="s">
        <v>713</v>
      </c>
      <c r="E57" s="16">
        <v>54</v>
      </c>
      <c r="F57" t="str">
        <f t="shared" si="1"/>
        <v>FR25.310.701-6</v>
      </c>
      <c r="G57" s="16" t="s">
        <v>677</v>
      </c>
      <c r="H57" s="17" t="s">
        <v>719</v>
      </c>
      <c r="I57" s="16">
        <v>270</v>
      </c>
      <c r="J57" t="str">
        <f t="shared" si="2"/>
        <v>FR25.310.703-5</v>
      </c>
      <c r="K57" s="16" t="s">
        <v>675</v>
      </c>
      <c r="L57" s="17" t="s">
        <v>745</v>
      </c>
      <c r="M57" s="16">
        <v>60</v>
      </c>
      <c r="N57" t="str">
        <f t="shared" si="3"/>
        <v>FR25.430.401-3</v>
      </c>
      <c r="O57" s="16" t="s">
        <v>655</v>
      </c>
      <c r="P57" s="16" t="s">
        <v>775</v>
      </c>
      <c r="Q57" s="18">
        <v>18</v>
      </c>
      <c r="S57" s="1" t="s">
        <v>577</v>
      </c>
    </row>
    <row r="58" spans="1:19">
      <c r="A58" s="19" t="s">
        <v>503</v>
      </c>
      <c r="B58" t="str">
        <f t="shared" si="0"/>
        <v>FR25.310.503-8</v>
      </c>
      <c r="C58" s="16" t="s">
        <v>679</v>
      </c>
      <c r="D58" s="17" t="s">
        <v>705</v>
      </c>
      <c r="E58" s="16">
        <v>108</v>
      </c>
      <c r="F58" t="str">
        <f t="shared" si="1"/>
        <v>FR25.310.701-7</v>
      </c>
      <c r="G58" s="16" t="s">
        <v>677</v>
      </c>
      <c r="H58" s="17" t="s">
        <v>718</v>
      </c>
      <c r="I58" s="16">
        <v>240</v>
      </c>
      <c r="J58" t="str">
        <f t="shared" si="2"/>
        <v>FR25.310.703-6</v>
      </c>
      <c r="K58" s="16" t="s">
        <v>675</v>
      </c>
      <c r="L58" s="17" t="s">
        <v>740</v>
      </c>
      <c r="M58" s="16">
        <v>30</v>
      </c>
      <c r="N58" t="str">
        <f t="shared" si="3"/>
        <v>FR25.430.401-2</v>
      </c>
      <c r="O58" s="16" t="s">
        <v>655</v>
      </c>
      <c r="P58" s="16" t="s">
        <v>774</v>
      </c>
      <c r="Q58" s="18">
        <v>12</v>
      </c>
      <c r="S58" s="1" t="s">
        <v>575</v>
      </c>
    </row>
    <row r="59" spans="1:19">
      <c r="A59" s="19" t="s">
        <v>503</v>
      </c>
      <c r="B59" t="str">
        <f t="shared" si="0"/>
        <v>FR25.310.503-9</v>
      </c>
      <c r="C59" s="16" t="s">
        <v>679</v>
      </c>
      <c r="D59" s="17" t="s">
        <v>704</v>
      </c>
      <c r="E59" s="16">
        <v>54</v>
      </c>
      <c r="F59" t="str">
        <f t="shared" si="1"/>
        <v>FR25.310.701-9</v>
      </c>
      <c r="G59" s="16" t="s">
        <v>677</v>
      </c>
      <c r="H59" s="17" t="s">
        <v>716</v>
      </c>
      <c r="I59" s="16">
        <v>270</v>
      </c>
      <c r="J59" t="str">
        <f t="shared" si="2"/>
        <v>FR25.310.703-7</v>
      </c>
      <c r="K59" s="16" t="s">
        <v>675</v>
      </c>
      <c r="L59" s="17" t="s">
        <v>751</v>
      </c>
      <c r="M59" s="16">
        <v>30</v>
      </c>
      <c r="N59" t="str">
        <f t="shared" si="3"/>
        <v>FR25.430.401-1</v>
      </c>
      <c r="O59" s="16" t="s">
        <v>655</v>
      </c>
      <c r="P59" s="16" t="s">
        <v>772</v>
      </c>
      <c r="Q59" s="18">
        <v>18</v>
      </c>
      <c r="S59" s="1" t="s">
        <v>573</v>
      </c>
    </row>
    <row r="60" spans="1:19">
      <c r="A60" s="19" t="s">
        <v>503</v>
      </c>
      <c r="B60" t="str">
        <f t="shared" si="0"/>
        <v>FR25.310.503-10</v>
      </c>
      <c r="C60" s="16" t="s">
        <v>679</v>
      </c>
      <c r="D60" s="17" t="s">
        <v>712</v>
      </c>
      <c r="E60" s="16">
        <v>108</v>
      </c>
      <c r="F60" t="str">
        <f t="shared" si="1"/>
        <v>FR25.310.701-10</v>
      </c>
      <c r="G60" s="16" t="s">
        <v>677</v>
      </c>
      <c r="H60" s="17" t="s">
        <v>715</v>
      </c>
      <c r="I60" s="16">
        <v>90</v>
      </c>
      <c r="J60" t="str">
        <f t="shared" si="2"/>
        <v>FR25.310.703-9</v>
      </c>
      <c r="K60" s="16" t="s">
        <v>675</v>
      </c>
      <c r="L60" s="17" t="s">
        <v>746</v>
      </c>
      <c r="M60" s="16">
        <v>90</v>
      </c>
      <c r="N60" t="str">
        <f t="shared" si="3"/>
        <v>FR25.430.403-3</v>
      </c>
      <c r="O60" s="16" t="s">
        <v>653</v>
      </c>
      <c r="P60" s="16" t="s">
        <v>775</v>
      </c>
      <c r="Q60" s="18">
        <v>12</v>
      </c>
      <c r="S60" s="1" t="s">
        <v>571</v>
      </c>
    </row>
    <row r="61" spans="1:19">
      <c r="A61" s="19" t="s">
        <v>503</v>
      </c>
      <c r="B61" t="str">
        <f t="shared" si="0"/>
        <v>FR25.310.503-12</v>
      </c>
      <c r="C61" s="16" t="s">
        <v>679</v>
      </c>
      <c r="D61" s="17" t="s">
        <v>702</v>
      </c>
      <c r="E61" s="16">
        <v>54</v>
      </c>
      <c r="F61" t="str">
        <f t="shared" si="1"/>
        <v>FR25.310.701-11</v>
      </c>
      <c r="G61" s="16" t="s">
        <v>677</v>
      </c>
      <c r="H61" s="17" t="s">
        <v>724</v>
      </c>
      <c r="I61" s="16">
        <v>360</v>
      </c>
      <c r="J61" t="str">
        <f t="shared" si="2"/>
        <v>FR25.310.703-10</v>
      </c>
      <c r="K61" s="16" t="s">
        <v>675</v>
      </c>
      <c r="L61" s="17" t="s">
        <v>748</v>
      </c>
      <c r="M61" s="16">
        <v>30</v>
      </c>
      <c r="N61" t="str">
        <f t="shared" si="3"/>
        <v>FR25.430.403-1</v>
      </c>
      <c r="O61" s="16" t="s">
        <v>653</v>
      </c>
      <c r="P61" s="16" t="s">
        <v>772</v>
      </c>
      <c r="Q61" s="18">
        <v>12</v>
      </c>
      <c r="S61" s="1" t="s">
        <v>569</v>
      </c>
    </row>
    <row r="62" spans="1:19">
      <c r="A62" s="19" t="s">
        <v>503</v>
      </c>
      <c r="B62" t="str">
        <f t="shared" si="0"/>
        <v>FR25.310.701-1</v>
      </c>
      <c r="C62" s="16" t="s">
        <v>677</v>
      </c>
      <c r="D62" s="17" t="s">
        <v>711</v>
      </c>
      <c r="E62" s="16">
        <v>30</v>
      </c>
      <c r="F62" t="str">
        <f t="shared" si="1"/>
        <v>FR25.310.701-12</v>
      </c>
      <c r="G62" s="16" t="s">
        <v>677</v>
      </c>
      <c r="H62" s="17" t="s">
        <v>714</v>
      </c>
      <c r="I62" s="16">
        <v>390</v>
      </c>
      <c r="J62" t="str">
        <f t="shared" si="2"/>
        <v>FR25.310.703-12</v>
      </c>
      <c r="K62" s="16" t="s">
        <v>675</v>
      </c>
      <c r="L62" s="17" t="s">
        <v>747</v>
      </c>
      <c r="M62" s="16">
        <v>120</v>
      </c>
      <c r="N62" t="str">
        <f t="shared" si="3"/>
        <v>FR25.430.501-6</v>
      </c>
      <c r="O62" s="16" t="s">
        <v>651</v>
      </c>
      <c r="P62" s="16" t="s">
        <v>773</v>
      </c>
      <c r="Q62" s="18">
        <v>42</v>
      </c>
      <c r="S62" s="1" t="s">
        <v>567</v>
      </c>
    </row>
    <row r="63" spans="1:19">
      <c r="A63" s="19" t="s">
        <v>503</v>
      </c>
      <c r="B63" t="str">
        <f t="shared" si="0"/>
        <v>FR25.310.701-3</v>
      </c>
      <c r="C63" s="16" t="s">
        <v>677</v>
      </c>
      <c r="D63" s="17" t="s">
        <v>709</v>
      </c>
      <c r="E63" s="16">
        <v>1320</v>
      </c>
      <c r="F63" t="str">
        <f t="shared" si="1"/>
        <v>FR25.310.703-2</v>
      </c>
      <c r="G63" s="16" t="s">
        <v>675</v>
      </c>
      <c r="H63" s="17" t="s">
        <v>727</v>
      </c>
      <c r="I63" s="16">
        <v>120</v>
      </c>
      <c r="J63" t="str">
        <f t="shared" si="2"/>
        <v>FR25.310.801-1</v>
      </c>
      <c r="K63" s="16" t="s">
        <v>673</v>
      </c>
      <c r="L63" s="17" t="s">
        <v>744</v>
      </c>
      <c r="M63" s="16">
        <v>780</v>
      </c>
      <c r="N63" t="str">
        <f t="shared" si="3"/>
        <v>FR25.430.501-4</v>
      </c>
      <c r="O63" s="16" t="s">
        <v>651</v>
      </c>
      <c r="P63" s="16" t="s">
        <v>776</v>
      </c>
      <c r="Q63" s="18">
        <v>6</v>
      </c>
      <c r="S63" s="1" t="s">
        <v>565</v>
      </c>
    </row>
    <row r="64" spans="1:19">
      <c r="A64" s="19" t="s">
        <v>503</v>
      </c>
      <c r="B64" t="str">
        <f t="shared" si="0"/>
        <v>FR25.310.701-4</v>
      </c>
      <c r="C64" s="16" t="s">
        <v>677</v>
      </c>
      <c r="D64" s="17" t="s">
        <v>708</v>
      </c>
      <c r="E64" s="16">
        <v>30</v>
      </c>
      <c r="F64" t="str">
        <f t="shared" si="1"/>
        <v>FR25.310.703-4</v>
      </c>
      <c r="G64" s="16" t="s">
        <v>675</v>
      </c>
      <c r="H64" s="17" t="s">
        <v>721</v>
      </c>
      <c r="I64" s="16">
        <v>60</v>
      </c>
      <c r="J64" t="str">
        <f t="shared" si="2"/>
        <v>FR25.310.801-2</v>
      </c>
      <c r="K64" s="16" t="s">
        <v>673</v>
      </c>
      <c r="L64" s="17" t="s">
        <v>743</v>
      </c>
      <c r="M64" s="16">
        <v>360</v>
      </c>
      <c r="N64" t="str">
        <f t="shared" si="3"/>
        <v>FR25.430.501-3</v>
      </c>
      <c r="O64" s="16" t="s">
        <v>651</v>
      </c>
      <c r="P64" s="16" t="s">
        <v>775</v>
      </c>
      <c r="Q64" s="18">
        <v>24</v>
      </c>
      <c r="S64" s="1" t="s">
        <v>563</v>
      </c>
    </row>
    <row r="65" spans="2:19" customFormat="1">
      <c r="B65" t="str">
        <f t="shared" si="0"/>
        <v>FR25.310.701-5</v>
      </c>
      <c r="C65" s="16" t="s">
        <v>677</v>
      </c>
      <c r="D65" s="17" t="s">
        <v>707</v>
      </c>
      <c r="E65" s="16">
        <v>30</v>
      </c>
      <c r="F65" t="str">
        <f t="shared" si="1"/>
        <v>FR25.310.703-6</v>
      </c>
      <c r="G65" s="16" t="s">
        <v>675</v>
      </c>
      <c r="H65" s="17" t="s">
        <v>719</v>
      </c>
      <c r="I65" s="16">
        <v>90</v>
      </c>
      <c r="J65" t="str">
        <f t="shared" si="2"/>
        <v>FR25.310.801-3</v>
      </c>
      <c r="K65" s="16" t="s">
        <v>673</v>
      </c>
      <c r="L65" s="17" t="s">
        <v>742</v>
      </c>
      <c r="M65" s="16">
        <v>720</v>
      </c>
      <c r="N65" t="str">
        <f t="shared" si="3"/>
        <v>FR25.430.501-2</v>
      </c>
      <c r="O65" s="16" t="s">
        <v>651</v>
      </c>
      <c r="P65" s="16" t="s">
        <v>774</v>
      </c>
      <c r="Q65" s="18">
        <v>12</v>
      </c>
      <c r="S65" s="1" t="s">
        <v>561</v>
      </c>
    </row>
    <row r="66" spans="2:19" customFormat="1">
      <c r="B66" t="str">
        <f t="shared" si="0"/>
        <v>FR25.310.701-6</v>
      </c>
      <c r="C66" s="16" t="s">
        <v>677</v>
      </c>
      <c r="D66" s="17" t="s">
        <v>706</v>
      </c>
      <c r="E66" s="16">
        <v>660</v>
      </c>
      <c r="F66" t="str">
        <f t="shared" si="1"/>
        <v>FR25.310.703-9</v>
      </c>
      <c r="G66" s="16" t="s">
        <v>675</v>
      </c>
      <c r="H66" s="17" t="s">
        <v>716</v>
      </c>
      <c r="I66" s="16">
        <v>180</v>
      </c>
      <c r="J66" t="str">
        <f t="shared" si="2"/>
        <v>FR25.310.801-4</v>
      </c>
      <c r="K66" s="16" t="s">
        <v>673</v>
      </c>
      <c r="L66" s="17" t="s">
        <v>741</v>
      </c>
      <c r="M66" s="16">
        <v>660</v>
      </c>
      <c r="N66" t="str">
        <f t="shared" si="3"/>
        <v>FR25.430.501-1</v>
      </c>
      <c r="O66" s="16" t="s">
        <v>651</v>
      </c>
      <c r="P66" s="16" t="s">
        <v>772</v>
      </c>
      <c r="Q66" s="18">
        <v>12</v>
      </c>
      <c r="S66" s="1" t="s">
        <v>559</v>
      </c>
    </row>
    <row r="67" spans="2:19" customFormat="1">
      <c r="B67" t="str">
        <f t="shared" si="0"/>
        <v>FR25.310.701-7</v>
      </c>
      <c r="C67" s="16" t="s">
        <v>677</v>
      </c>
      <c r="D67" s="17" t="s">
        <v>713</v>
      </c>
      <c r="E67" s="16">
        <v>180</v>
      </c>
      <c r="F67" t="str">
        <f t="shared" si="1"/>
        <v>FR25.310.703-11</v>
      </c>
      <c r="G67" s="16" t="s">
        <v>675</v>
      </c>
      <c r="H67" s="17" t="s">
        <v>724</v>
      </c>
      <c r="I67" s="16">
        <v>30</v>
      </c>
      <c r="J67" t="str">
        <f t="shared" si="2"/>
        <v>FR25.310.801-5</v>
      </c>
      <c r="K67" s="16" t="s">
        <v>673</v>
      </c>
      <c r="L67" s="17" t="s">
        <v>745</v>
      </c>
      <c r="M67" s="16">
        <v>360</v>
      </c>
      <c r="N67" t="str">
        <f t="shared" si="3"/>
        <v>FR25.430.503-6</v>
      </c>
      <c r="O67" s="16" t="s">
        <v>649</v>
      </c>
      <c r="P67" s="16" t="s">
        <v>773</v>
      </c>
      <c r="Q67" s="18">
        <v>12</v>
      </c>
      <c r="S67" s="1" t="s">
        <v>557</v>
      </c>
    </row>
    <row r="68" spans="2:19" customFormat="1">
      <c r="B68" t="str">
        <f t="shared" ref="B68:B131" si="4">CONCATENATE(C68,"-",MONTH(D68))</f>
        <v>FR25.310.701-8</v>
      </c>
      <c r="C68" s="16" t="s">
        <v>677</v>
      </c>
      <c r="D68" s="17" t="s">
        <v>705</v>
      </c>
      <c r="E68" s="16">
        <v>120</v>
      </c>
      <c r="F68" t="str">
        <f t="shared" ref="F68:F131" si="5">CONCATENATE(G68,"-",MONTH(H68))</f>
        <v>FR25.310.801-1</v>
      </c>
      <c r="G68" s="16" t="s">
        <v>673</v>
      </c>
      <c r="H68" s="17" t="s">
        <v>723</v>
      </c>
      <c r="I68" s="16">
        <v>540</v>
      </c>
      <c r="J68" t="str">
        <f t="shared" ref="J68:J131" si="6">CONCATENATE(K68,"-",MONTH(L68))</f>
        <v>FR25.310.801-6</v>
      </c>
      <c r="K68" s="16" t="s">
        <v>673</v>
      </c>
      <c r="L68" s="17" t="s">
        <v>740</v>
      </c>
      <c r="M68" s="16">
        <v>210</v>
      </c>
      <c r="N68" t="str">
        <f t="shared" ref="N68:N131" si="7">CONCATENATE(O68,"-",MONTH(P68))</f>
        <v>FR25.430.503-5</v>
      </c>
      <c r="O68" s="16" t="s">
        <v>649</v>
      </c>
      <c r="P68" s="16" t="s">
        <v>777</v>
      </c>
      <c r="Q68" s="18">
        <v>12</v>
      </c>
      <c r="S68" s="1" t="s">
        <v>555</v>
      </c>
    </row>
    <row r="69" spans="2:19" customFormat="1">
      <c r="B69" t="str">
        <f t="shared" si="4"/>
        <v>FR25.310.701-9</v>
      </c>
      <c r="C69" s="16" t="s">
        <v>677</v>
      </c>
      <c r="D69" s="17" t="s">
        <v>704</v>
      </c>
      <c r="E69" s="16">
        <v>690</v>
      </c>
      <c r="F69" t="str">
        <f t="shared" si="5"/>
        <v>FR25.310.801-2</v>
      </c>
      <c r="G69" s="16" t="s">
        <v>673</v>
      </c>
      <c r="H69" s="17" t="s">
        <v>727</v>
      </c>
      <c r="I69" s="16">
        <v>1080</v>
      </c>
      <c r="J69" t="str">
        <f t="shared" si="6"/>
        <v>FR25.310.801-9</v>
      </c>
      <c r="K69" s="16" t="s">
        <v>673</v>
      </c>
      <c r="L69" s="17" t="s">
        <v>746</v>
      </c>
      <c r="M69" s="16">
        <v>30</v>
      </c>
      <c r="N69" t="str">
        <f t="shared" si="7"/>
        <v>FR25.430.503-4</v>
      </c>
      <c r="O69" s="16" t="s">
        <v>649</v>
      </c>
      <c r="P69" s="16" t="s">
        <v>776</v>
      </c>
      <c r="Q69" s="18">
        <v>12</v>
      </c>
      <c r="S69" s="1" t="s">
        <v>553</v>
      </c>
    </row>
    <row r="70" spans="2:19" customFormat="1">
      <c r="B70" t="str">
        <f t="shared" si="4"/>
        <v>FR25.310.701-10</v>
      </c>
      <c r="C70" s="16" t="s">
        <v>677</v>
      </c>
      <c r="D70" s="17" t="s">
        <v>712</v>
      </c>
      <c r="E70" s="16">
        <v>30</v>
      </c>
      <c r="F70" t="str">
        <f t="shared" si="5"/>
        <v>FR25.310.801-3</v>
      </c>
      <c r="G70" s="16" t="s">
        <v>673</v>
      </c>
      <c r="H70" s="17" t="s">
        <v>722</v>
      </c>
      <c r="I70" s="16">
        <v>330</v>
      </c>
      <c r="J70" t="str">
        <f t="shared" si="6"/>
        <v>FR25.310.801-10</v>
      </c>
      <c r="K70" s="16" t="s">
        <v>673</v>
      </c>
      <c r="L70" s="17" t="s">
        <v>748</v>
      </c>
      <c r="M70" s="16">
        <v>810</v>
      </c>
      <c r="N70" t="str">
        <f t="shared" si="7"/>
        <v>FR25.430.503-2</v>
      </c>
      <c r="O70" s="16" t="s">
        <v>649</v>
      </c>
      <c r="P70" s="16" t="s">
        <v>774</v>
      </c>
      <c r="Q70" s="18">
        <v>12</v>
      </c>
      <c r="S70" s="1" t="s">
        <v>551</v>
      </c>
    </row>
    <row r="71" spans="2:19" customFormat="1">
      <c r="B71" t="str">
        <f t="shared" si="4"/>
        <v>FR25.310.701-11</v>
      </c>
      <c r="C71" s="16" t="s">
        <v>677</v>
      </c>
      <c r="D71" s="17" t="s">
        <v>703</v>
      </c>
      <c r="E71" s="16">
        <v>240</v>
      </c>
      <c r="F71" t="str">
        <f t="shared" si="5"/>
        <v>FR25.310.801-4</v>
      </c>
      <c r="G71" s="16" t="s">
        <v>673</v>
      </c>
      <c r="H71" s="17" t="s">
        <v>721</v>
      </c>
      <c r="I71" s="16">
        <v>480</v>
      </c>
      <c r="J71" t="str">
        <f t="shared" si="6"/>
        <v>FR25.310.801-11</v>
      </c>
      <c r="K71" s="16" t="s">
        <v>673</v>
      </c>
      <c r="L71" s="17" t="s">
        <v>753</v>
      </c>
      <c r="M71" s="16">
        <v>660</v>
      </c>
      <c r="N71" t="str">
        <f t="shared" si="7"/>
        <v>FR25.431.801-6</v>
      </c>
      <c r="O71" s="16" t="s">
        <v>643</v>
      </c>
      <c r="P71" s="16" t="s">
        <v>773</v>
      </c>
      <c r="Q71" s="18">
        <v>60</v>
      </c>
      <c r="S71" s="1" t="s">
        <v>549</v>
      </c>
    </row>
    <row r="72" spans="2:19" customFormat="1">
      <c r="B72" t="str">
        <f t="shared" si="4"/>
        <v>FR25.310.701-12</v>
      </c>
      <c r="C72" s="16" t="s">
        <v>677</v>
      </c>
      <c r="D72" s="17" t="s">
        <v>702</v>
      </c>
      <c r="E72" s="16">
        <v>180</v>
      </c>
      <c r="F72" t="str">
        <f t="shared" si="5"/>
        <v>FR25.310.801-5</v>
      </c>
      <c r="G72" s="16" t="s">
        <v>673</v>
      </c>
      <c r="H72" s="17" t="s">
        <v>720</v>
      </c>
      <c r="I72" s="16">
        <v>480</v>
      </c>
      <c r="J72" t="str">
        <f t="shared" si="6"/>
        <v>FR25.310.801-12</v>
      </c>
      <c r="K72" s="16" t="s">
        <v>673</v>
      </c>
      <c r="L72" s="17" t="s">
        <v>747</v>
      </c>
      <c r="M72" s="16">
        <v>60</v>
      </c>
      <c r="N72" t="str">
        <f t="shared" si="7"/>
        <v>FR25.460.404-7</v>
      </c>
      <c r="O72" s="16" t="s">
        <v>639</v>
      </c>
      <c r="P72" s="16" t="s">
        <v>778</v>
      </c>
      <c r="Q72" s="18">
        <v>28</v>
      </c>
      <c r="S72" s="1" t="s">
        <v>547</v>
      </c>
    </row>
    <row r="73" spans="2:19" customFormat="1">
      <c r="B73" t="str">
        <f t="shared" si="4"/>
        <v>FR25.310.703-1</v>
      </c>
      <c r="C73" s="16" t="s">
        <v>675</v>
      </c>
      <c r="D73" s="17" t="s">
        <v>711</v>
      </c>
      <c r="E73" s="16">
        <v>30</v>
      </c>
      <c r="F73" t="str">
        <f t="shared" si="5"/>
        <v>FR25.310.801-6</v>
      </c>
      <c r="G73" s="16" t="s">
        <v>673</v>
      </c>
      <c r="H73" s="17" t="s">
        <v>719</v>
      </c>
      <c r="I73" s="16">
        <v>210</v>
      </c>
      <c r="J73" t="str">
        <f t="shared" si="6"/>
        <v>FR25.310.803-1</v>
      </c>
      <c r="K73" s="16" t="s">
        <v>671</v>
      </c>
      <c r="L73" s="17" t="s">
        <v>744</v>
      </c>
      <c r="M73" s="16">
        <v>60</v>
      </c>
      <c r="N73" t="str">
        <f t="shared" si="7"/>
        <v>FR25.460.404-6</v>
      </c>
      <c r="O73" s="16" t="s">
        <v>639</v>
      </c>
      <c r="P73" s="16" t="s">
        <v>773</v>
      </c>
      <c r="Q73" s="18">
        <v>28</v>
      </c>
      <c r="S73" s="1" t="s">
        <v>545</v>
      </c>
    </row>
    <row r="74" spans="2:19" customFormat="1">
      <c r="B74" t="str">
        <f t="shared" si="4"/>
        <v>FR25.310.703-2</v>
      </c>
      <c r="C74" s="16" t="s">
        <v>675</v>
      </c>
      <c r="D74" s="17" t="s">
        <v>710</v>
      </c>
      <c r="E74" s="16">
        <v>30</v>
      </c>
      <c r="F74" t="str">
        <f t="shared" si="5"/>
        <v>FR25.310.801-7</v>
      </c>
      <c r="G74" s="16" t="s">
        <v>673</v>
      </c>
      <c r="H74" s="17" t="s">
        <v>718</v>
      </c>
      <c r="I74" s="16">
        <v>210</v>
      </c>
      <c r="J74" t="str">
        <f t="shared" si="6"/>
        <v>FR25.310.803-2</v>
      </c>
      <c r="K74" s="16" t="s">
        <v>671</v>
      </c>
      <c r="L74" s="17" t="s">
        <v>743</v>
      </c>
      <c r="M74" s="16">
        <v>30</v>
      </c>
      <c r="N74" t="str">
        <f t="shared" si="7"/>
        <v>FR25.460.404-1</v>
      </c>
      <c r="O74" s="16" t="s">
        <v>639</v>
      </c>
      <c r="P74" s="16" t="s">
        <v>772</v>
      </c>
      <c r="Q74" s="18">
        <v>28</v>
      </c>
      <c r="S74" s="1" t="s">
        <v>543</v>
      </c>
    </row>
    <row r="75" spans="2:19" customFormat="1">
      <c r="B75" t="str">
        <f t="shared" si="4"/>
        <v>FR25.310.703-3</v>
      </c>
      <c r="C75" s="16" t="s">
        <v>675</v>
      </c>
      <c r="D75" s="17" t="s">
        <v>709</v>
      </c>
      <c r="E75" s="16">
        <v>90</v>
      </c>
      <c r="F75" t="str">
        <f t="shared" si="5"/>
        <v>FR25.310.801-8</v>
      </c>
      <c r="G75" s="16" t="s">
        <v>673</v>
      </c>
      <c r="H75" s="17" t="s">
        <v>717</v>
      </c>
      <c r="I75" s="16">
        <v>90</v>
      </c>
      <c r="J75" t="str">
        <f t="shared" si="6"/>
        <v>FR25.310.803-3</v>
      </c>
      <c r="K75" s="16" t="s">
        <v>671</v>
      </c>
      <c r="L75" s="17" t="s">
        <v>742</v>
      </c>
      <c r="M75" s="16">
        <v>90</v>
      </c>
      <c r="N75" t="str">
        <f t="shared" si="7"/>
        <v>FR25.460.410-7</v>
      </c>
      <c r="O75" s="16" t="s">
        <v>633</v>
      </c>
      <c r="P75" s="16" t="s">
        <v>778</v>
      </c>
      <c r="Q75" s="18">
        <v>28</v>
      </c>
      <c r="S75" s="1" t="s">
        <v>541</v>
      </c>
    </row>
    <row r="76" spans="2:19" customFormat="1">
      <c r="B76" t="str">
        <f t="shared" si="4"/>
        <v>FR25.310.703-5</v>
      </c>
      <c r="C76" s="16" t="s">
        <v>675</v>
      </c>
      <c r="D76" s="17" t="s">
        <v>707</v>
      </c>
      <c r="E76" s="16">
        <v>120</v>
      </c>
      <c r="F76" t="str">
        <f t="shared" si="5"/>
        <v>FR25.310.801-9</v>
      </c>
      <c r="G76" s="16" t="s">
        <v>673</v>
      </c>
      <c r="H76" s="17" t="s">
        <v>716</v>
      </c>
      <c r="I76" s="16">
        <v>330</v>
      </c>
      <c r="J76" t="str">
        <f t="shared" si="6"/>
        <v>FR25.310.803-4</v>
      </c>
      <c r="K76" s="16" t="s">
        <v>671</v>
      </c>
      <c r="L76" s="17" t="s">
        <v>741</v>
      </c>
      <c r="M76" s="16">
        <v>30</v>
      </c>
      <c r="N76" t="str">
        <f t="shared" si="7"/>
        <v>FR25.460.410-6</v>
      </c>
      <c r="O76" s="16" t="s">
        <v>633</v>
      </c>
      <c r="P76" s="16" t="s">
        <v>773</v>
      </c>
      <c r="Q76" s="18">
        <v>336</v>
      </c>
      <c r="S76" s="1" t="s">
        <v>539</v>
      </c>
    </row>
    <row r="77" spans="2:19" customFormat="1">
      <c r="B77" t="str">
        <f t="shared" si="4"/>
        <v>FR25.310.703-6</v>
      </c>
      <c r="C77" s="16" t="s">
        <v>675</v>
      </c>
      <c r="D77" s="17" t="s">
        <v>706</v>
      </c>
      <c r="E77" s="16">
        <v>30</v>
      </c>
      <c r="F77" t="str">
        <f t="shared" si="5"/>
        <v>FR25.310.801-10</v>
      </c>
      <c r="G77" s="16" t="s">
        <v>673</v>
      </c>
      <c r="H77" s="17" t="s">
        <v>715</v>
      </c>
      <c r="I77" s="16">
        <v>360</v>
      </c>
      <c r="J77" t="str">
        <f t="shared" si="6"/>
        <v>FR25.310.803-5</v>
      </c>
      <c r="K77" s="16" t="s">
        <v>671</v>
      </c>
      <c r="L77" s="17" t="s">
        <v>745</v>
      </c>
      <c r="M77" s="16">
        <v>30</v>
      </c>
      <c r="N77" t="str">
        <f t="shared" si="7"/>
        <v>FR25.460.410-4</v>
      </c>
      <c r="O77" s="16" t="s">
        <v>633</v>
      </c>
      <c r="P77" s="16" t="s">
        <v>776</v>
      </c>
      <c r="Q77" s="18">
        <v>476</v>
      </c>
      <c r="S77" s="1" t="s">
        <v>537</v>
      </c>
    </row>
    <row r="78" spans="2:19" customFormat="1">
      <c r="B78" t="str">
        <f t="shared" si="4"/>
        <v>FR25.310.703-8</v>
      </c>
      <c r="C78" s="16" t="s">
        <v>675</v>
      </c>
      <c r="D78" s="17" t="s">
        <v>705</v>
      </c>
      <c r="E78" s="16">
        <v>30</v>
      </c>
      <c r="F78" t="str">
        <f t="shared" si="5"/>
        <v>FR25.310.801-11</v>
      </c>
      <c r="G78" s="16" t="s">
        <v>673</v>
      </c>
      <c r="H78" s="17" t="s">
        <v>724</v>
      </c>
      <c r="I78" s="16">
        <v>390</v>
      </c>
      <c r="J78" t="str">
        <f t="shared" si="6"/>
        <v>FR25.310.803-6</v>
      </c>
      <c r="K78" s="16" t="s">
        <v>671</v>
      </c>
      <c r="L78" s="17" t="s">
        <v>740</v>
      </c>
      <c r="M78" s="16">
        <v>60</v>
      </c>
      <c r="N78" t="str">
        <f t="shared" si="7"/>
        <v>FR25.460.410-2</v>
      </c>
      <c r="O78" s="16" t="s">
        <v>633</v>
      </c>
      <c r="P78" s="16" t="s">
        <v>774</v>
      </c>
      <c r="Q78" s="18">
        <v>56</v>
      </c>
      <c r="S78" s="1" t="s">
        <v>535</v>
      </c>
    </row>
    <row r="79" spans="2:19" customFormat="1">
      <c r="B79" t="str">
        <f t="shared" si="4"/>
        <v>FR25.310.703-9</v>
      </c>
      <c r="C79" s="16" t="s">
        <v>675</v>
      </c>
      <c r="D79" s="17" t="s">
        <v>704</v>
      </c>
      <c r="E79" s="16">
        <v>30</v>
      </c>
      <c r="F79" t="str">
        <f t="shared" si="5"/>
        <v>FR25.310.803-1</v>
      </c>
      <c r="G79" s="16" t="s">
        <v>671</v>
      </c>
      <c r="H79" s="17" t="s">
        <v>723</v>
      </c>
      <c r="I79" s="16">
        <v>60</v>
      </c>
      <c r="J79" t="str">
        <f t="shared" si="6"/>
        <v>FR25.310.803-7</v>
      </c>
      <c r="K79" s="16" t="s">
        <v>671</v>
      </c>
      <c r="L79" s="17" t="s">
        <v>751</v>
      </c>
      <c r="M79" s="16">
        <v>30</v>
      </c>
      <c r="N79" t="str">
        <f t="shared" si="7"/>
        <v>FR25.460.410-1</v>
      </c>
      <c r="O79" s="16" t="s">
        <v>633</v>
      </c>
      <c r="P79" s="16" t="s">
        <v>772</v>
      </c>
      <c r="Q79" s="18">
        <v>140</v>
      </c>
      <c r="S79" s="1" t="s">
        <v>533</v>
      </c>
    </row>
    <row r="80" spans="2:19" customFormat="1">
      <c r="B80" t="str">
        <f t="shared" si="4"/>
        <v>FR25.310.703-10</v>
      </c>
      <c r="C80" s="16" t="s">
        <v>675</v>
      </c>
      <c r="D80" s="17" t="s">
        <v>712</v>
      </c>
      <c r="E80" s="16">
        <v>60</v>
      </c>
      <c r="F80" t="str">
        <f t="shared" si="5"/>
        <v>FR25.310.803-2</v>
      </c>
      <c r="G80" s="16" t="s">
        <v>671</v>
      </c>
      <c r="H80" s="17" t="s">
        <v>727</v>
      </c>
      <c r="I80" s="16">
        <v>30</v>
      </c>
      <c r="J80" t="str">
        <f t="shared" si="6"/>
        <v>FR25.310.803-9</v>
      </c>
      <c r="K80" s="16" t="s">
        <v>671</v>
      </c>
      <c r="L80" s="17" t="s">
        <v>746</v>
      </c>
      <c r="M80" s="16">
        <v>30</v>
      </c>
      <c r="N80" t="str">
        <f t="shared" si="7"/>
        <v>FR25.460.412-6</v>
      </c>
      <c r="O80" s="16" t="s">
        <v>631</v>
      </c>
      <c r="P80" s="16" t="s">
        <v>773</v>
      </c>
      <c r="Q80" s="18">
        <v>56</v>
      </c>
      <c r="S80" s="1" t="s">
        <v>531</v>
      </c>
    </row>
    <row r="81" spans="2:19" customFormat="1">
      <c r="B81" t="str">
        <f t="shared" si="4"/>
        <v>FR25.310.703-12</v>
      </c>
      <c r="C81" s="16" t="s">
        <v>675</v>
      </c>
      <c r="D81" s="17" t="s">
        <v>702</v>
      </c>
      <c r="E81" s="16">
        <v>58</v>
      </c>
      <c r="F81" t="str">
        <f t="shared" si="5"/>
        <v>FR25.310.803-3</v>
      </c>
      <c r="G81" s="16" t="s">
        <v>671</v>
      </c>
      <c r="H81" s="17" t="s">
        <v>722</v>
      </c>
      <c r="I81" s="16">
        <v>60</v>
      </c>
      <c r="J81" t="str">
        <f t="shared" si="6"/>
        <v>FR25.310.803-10</v>
      </c>
      <c r="K81" s="16" t="s">
        <v>671</v>
      </c>
      <c r="L81" s="17" t="s">
        <v>748</v>
      </c>
      <c r="M81" s="16">
        <v>60</v>
      </c>
      <c r="N81" t="str">
        <f t="shared" si="7"/>
        <v>FR25.460.422-4</v>
      </c>
      <c r="O81" s="16" t="s">
        <v>621</v>
      </c>
      <c r="P81" s="16" t="s">
        <v>776</v>
      </c>
      <c r="Q81" s="18">
        <v>35</v>
      </c>
      <c r="S81" s="1" t="s">
        <v>529</v>
      </c>
    </row>
    <row r="82" spans="2:19" customFormat="1">
      <c r="B82" t="str">
        <f t="shared" si="4"/>
        <v>FR25.310.801-1</v>
      </c>
      <c r="C82" s="16" t="s">
        <v>673</v>
      </c>
      <c r="D82" s="17" t="s">
        <v>711</v>
      </c>
      <c r="E82" s="16">
        <v>180</v>
      </c>
      <c r="F82" t="str">
        <f t="shared" si="5"/>
        <v>FR25.310.803-4</v>
      </c>
      <c r="G82" s="16" t="s">
        <v>671</v>
      </c>
      <c r="H82" s="17" t="s">
        <v>721</v>
      </c>
      <c r="I82" s="16">
        <v>30</v>
      </c>
      <c r="J82" t="str">
        <f t="shared" si="6"/>
        <v>FR25.310.803-11</v>
      </c>
      <c r="K82" s="16" t="s">
        <v>671</v>
      </c>
      <c r="L82" s="17" t="s">
        <v>753</v>
      </c>
      <c r="M82" s="16">
        <v>30</v>
      </c>
      <c r="N82" t="str">
        <f t="shared" si="7"/>
        <v>FR25.460.422-2</v>
      </c>
      <c r="O82" s="16" t="s">
        <v>621</v>
      </c>
      <c r="P82" s="16" t="s">
        <v>774</v>
      </c>
      <c r="Q82" s="18">
        <v>35</v>
      </c>
      <c r="S82" s="1" t="s">
        <v>527</v>
      </c>
    </row>
    <row r="83" spans="2:19" customFormat="1">
      <c r="B83" t="str">
        <f t="shared" si="4"/>
        <v>FR25.310.801-2</v>
      </c>
      <c r="C83" s="16" t="s">
        <v>673</v>
      </c>
      <c r="D83" s="17" t="s">
        <v>710</v>
      </c>
      <c r="E83" s="16">
        <v>570</v>
      </c>
      <c r="F83" t="str">
        <f t="shared" si="5"/>
        <v>FR25.310.803-6</v>
      </c>
      <c r="G83" s="16" t="s">
        <v>671</v>
      </c>
      <c r="H83" s="17" t="s">
        <v>719</v>
      </c>
      <c r="I83" s="16">
        <v>120</v>
      </c>
      <c r="J83" t="str">
        <f t="shared" si="6"/>
        <v>FR25.430.401-1</v>
      </c>
      <c r="K83" s="16" t="s">
        <v>655</v>
      </c>
      <c r="L83" s="17" t="s">
        <v>744</v>
      </c>
      <c r="M83" s="16">
        <v>42</v>
      </c>
      <c r="N83" t="str">
        <f t="shared" si="7"/>
        <v>FR25.460.422-1</v>
      </c>
      <c r="O83" s="16" t="s">
        <v>621</v>
      </c>
      <c r="P83" s="16" t="s">
        <v>772</v>
      </c>
      <c r="Q83" s="18">
        <v>210</v>
      </c>
      <c r="S83" s="1" t="s">
        <v>525</v>
      </c>
    </row>
    <row r="84" spans="2:19" customFormat="1">
      <c r="B84" t="str">
        <f t="shared" si="4"/>
        <v>FR25.310.801-3</v>
      </c>
      <c r="C84" s="16" t="s">
        <v>673</v>
      </c>
      <c r="D84" s="17" t="s">
        <v>709</v>
      </c>
      <c r="E84" s="16">
        <v>570</v>
      </c>
      <c r="F84" t="str">
        <f t="shared" si="5"/>
        <v>FR25.310.803-7</v>
      </c>
      <c r="G84" s="16" t="s">
        <v>671</v>
      </c>
      <c r="H84" s="17" t="s">
        <v>718</v>
      </c>
      <c r="I84" s="16">
        <v>60</v>
      </c>
      <c r="J84" t="str">
        <f t="shared" si="6"/>
        <v>FR25.430.401-2</v>
      </c>
      <c r="K84" s="16" t="s">
        <v>655</v>
      </c>
      <c r="L84" s="17" t="s">
        <v>743</v>
      </c>
      <c r="M84" s="16">
        <v>42</v>
      </c>
      <c r="N84" t="str">
        <f t="shared" si="7"/>
        <v>FR25.460.424-6</v>
      </c>
      <c r="O84" s="16" t="s">
        <v>619</v>
      </c>
      <c r="P84" s="16" t="s">
        <v>773</v>
      </c>
      <c r="Q84" s="18">
        <v>70</v>
      </c>
      <c r="S84" s="1" t="s">
        <v>523</v>
      </c>
    </row>
    <row r="85" spans="2:19" customFormat="1">
      <c r="B85" t="str">
        <f t="shared" si="4"/>
        <v>FR25.310.801-4</v>
      </c>
      <c r="C85" s="16" t="s">
        <v>673</v>
      </c>
      <c r="D85" s="17" t="s">
        <v>708</v>
      </c>
      <c r="E85" s="16">
        <v>210</v>
      </c>
      <c r="F85" t="str">
        <f t="shared" si="5"/>
        <v>FR25.310.803-9</v>
      </c>
      <c r="G85" s="16" t="s">
        <v>671</v>
      </c>
      <c r="H85" s="17" t="s">
        <v>716</v>
      </c>
      <c r="I85" s="16">
        <v>60</v>
      </c>
      <c r="J85" t="str">
        <f t="shared" si="6"/>
        <v>FR25.430.401-3</v>
      </c>
      <c r="K85" s="16" t="s">
        <v>655</v>
      </c>
      <c r="L85" s="17" t="s">
        <v>742</v>
      </c>
      <c r="M85" s="16">
        <v>6</v>
      </c>
      <c r="N85" t="str">
        <f t="shared" si="7"/>
        <v>FR25.460.424-4</v>
      </c>
      <c r="O85" s="16" t="s">
        <v>619</v>
      </c>
      <c r="P85" s="16" t="s">
        <v>776</v>
      </c>
      <c r="Q85" s="18">
        <v>70</v>
      </c>
      <c r="S85" s="1" t="s">
        <v>521</v>
      </c>
    </row>
    <row r="86" spans="2:19" customFormat="1">
      <c r="B86" t="str">
        <f t="shared" si="4"/>
        <v>FR25.310.801-5</v>
      </c>
      <c r="C86" s="16" t="s">
        <v>673</v>
      </c>
      <c r="D86" s="17" t="s">
        <v>707</v>
      </c>
      <c r="E86" s="16">
        <v>480</v>
      </c>
      <c r="F86" t="str">
        <f t="shared" si="5"/>
        <v>FR25.310.803-10</v>
      </c>
      <c r="G86" s="16" t="s">
        <v>671</v>
      </c>
      <c r="H86" s="17" t="s">
        <v>715</v>
      </c>
      <c r="I86" s="16">
        <v>90</v>
      </c>
      <c r="J86" t="str">
        <f t="shared" si="6"/>
        <v>FR25.430.401-4</v>
      </c>
      <c r="K86" s="16" t="s">
        <v>655</v>
      </c>
      <c r="L86" s="17" t="s">
        <v>741</v>
      </c>
      <c r="M86" s="16">
        <v>24</v>
      </c>
      <c r="N86" t="str">
        <f t="shared" si="7"/>
        <v>FR25.460.502-1</v>
      </c>
      <c r="O86" s="16" t="s">
        <v>617</v>
      </c>
      <c r="P86" s="16" t="s">
        <v>772</v>
      </c>
      <c r="Q86" s="18">
        <v>28</v>
      </c>
      <c r="S86" s="1" t="s">
        <v>519</v>
      </c>
    </row>
    <row r="87" spans="2:19" customFormat="1">
      <c r="B87" t="str">
        <f t="shared" si="4"/>
        <v>FR25.310.801-6</v>
      </c>
      <c r="C87" s="16" t="s">
        <v>673</v>
      </c>
      <c r="D87" s="17" t="s">
        <v>706</v>
      </c>
      <c r="E87" s="16">
        <v>30</v>
      </c>
      <c r="F87" t="str">
        <f t="shared" si="5"/>
        <v>FR25.310.803-11</v>
      </c>
      <c r="G87" s="16" t="s">
        <v>671</v>
      </c>
      <c r="H87" s="17" t="s">
        <v>724</v>
      </c>
      <c r="I87" s="16">
        <v>60</v>
      </c>
      <c r="J87" t="str">
        <f t="shared" si="6"/>
        <v>FR25.430.401-5</v>
      </c>
      <c r="K87" s="16" t="s">
        <v>655</v>
      </c>
      <c r="L87" s="17" t="s">
        <v>745</v>
      </c>
      <c r="M87" s="16">
        <v>6</v>
      </c>
      <c r="N87" t="str">
        <f t="shared" si="7"/>
        <v>FR25.460.504-6</v>
      </c>
      <c r="O87" s="16" t="s">
        <v>615</v>
      </c>
      <c r="P87" s="16" t="s">
        <v>773</v>
      </c>
      <c r="Q87" s="18">
        <v>252</v>
      </c>
      <c r="S87" s="1" t="s">
        <v>517</v>
      </c>
    </row>
    <row r="88" spans="2:19" customFormat="1">
      <c r="B88" t="str">
        <f t="shared" si="4"/>
        <v>FR25.310.801-7</v>
      </c>
      <c r="C88" s="16" t="s">
        <v>673</v>
      </c>
      <c r="D88" s="17" t="s">
        <v>713</v>
      </c>
      <c r="E88" s="16">
        <v>30</v>
      </c>
      <c r="F88" t="str">
        <f t="shared" si="5"/>
        <v>FR25.380.501-5</v>
      </c>
      <c r="G88" s="16" t="s">
        <v>659</v>
      </c>
      <c r="H88" s="17" t="s">
        <v>720</v>
      </c>
      <c r="I88" s="16">
        <v>66</v>
      </c>
      <c r="J88" t="str">
        <f t="shared" si="6"/>
        <v>FR25.430.401-6</v>
      </c>
      <c r="K88" s="16" t="s">
        <v>655</v>
      </c>
      <c r="L88" s="17" t="s">
        <v>740</v>
      </c>
      <c r="M88" s="16">
        <v>6</v>
      </c>
      <c r="N88" t="str">
        <f t="shared" si="7"/>
        <v>FR25.460.504-4</v>
      </c>
      <c r="O88" s="16" t="s">
        <v>615</v>
      </c>
      <c r="P88" s="16" t="s">
        <v>776</v>
      </c>
      <c r="Q88" s="18">
        <v>252</v>
      </c>
      <c r="S88" s="1" t="s">
        <v>515</v>
      </c>
    </row>
    <row r="89" spans="2:19" customFormat="1">
      <c r="B89" t="str">
        <f t="shared" si="4"/>
        <v>FR25.310.801-8</v>
      </c>
      <c r="C89" s="16" t="s">
        <v>673</v>
      </c>
      <c r="D89" s="17" t="s">
        <v>705</v>
      </c>
      <c r="E89" s="16">
        <v>120</v>
      </c>
      <c r="F89" t="str">
        <f t="shared" si="5"/>
        <v>FR25.430.401-1</v>
      </c>
      <c r="G89" s="16" t="s">
        <v>655</v>
      </c>
      <c r="H89" s="17" t="s">
        <v>723</v>
      </c>
      <c r="I89" s="16">
        <v>24</v>
      </c>
      <c r="J89" t="str">
        <f t="shared" si="6"/>
        <v>FR25.430.401-7</v>
      </c>
      <c r="K89" s="16" t="s">
        <v>655</v>
      </c>
      <c r="L89" s="17" t="s">
        <v>751</v>
      </c>
      <c r="M89" s="16">
        <v>18</v>
      </c>
      <c r="N89" t="str">
        <f t="shared" si="7"/>
        <v>FR25.460.504-3</v>
      </c>
      <c r="O89" s="16" t="s">
        <v>615</v>
      </c>
      <c r="P89" s="16" t="s">
        <v>775</v>
      </c>
      <c r="Q89" s="18">
        <v>280</v>
      </c>
      <c r="S89" s="1" t="s">
        <v>513</v>
      </c>
    </row>
    <row r="90" spans="2:19" customFormat="1">
      <c r="B90" t="str">
        <f t="shared" si="4"/>
        <v>FR25.310.801-9</v>
      </c>
      <c r="C90" s="16" t="s">
        <v>673</v>
      </c>
      <c r="D90" s="17" t="s">
        <v>704</v>
      </c>
      <c r="E90" s="16">
        <v>240</v>
      </c>
      <c r="F90" t="str">
        <f t="shared" si="5"/>
        <v>FR25.430.401-2</v>
      </c>
      <c r="G90" s="16" t="s">
        <v>655</v>
      </c>
      <c r="H90" s="17" t="s">
        <v>727</v>
      </c>
      <c r="I90" s="16">
        <v>12</v>
      </c>
      <c r="J90" t="str">
        <f t="shared" si="6"/>
        <v>FR25.430.401-8</v>
      </c>
      <c r="K90" s="16" t="s">
        <v>655</v>
      </c>
      <c r="L90" s="17" t="s">
        <v>750</v>
      </c>
      <c r="M90" s="16">
        <v>12</v>
      </c>
      <c r="N90" t="str">
        <f t="shared" si="7"/>
        <v>FR25.460.504-2</v>
      </c>
      <c r="O90" s="16" t="s">
        <v>615</v>
      </c>
      <c r="P90" s="16" t="s">
        <v>774</v>
      </c>
      <c r="Q90" s="18">
        <v>56</v>
      </c>
      <c r="S90" s="1" t="s">
        <v>511</v>
      </c>
    </row>
    <row r="91" spans="2:19" customFormat="1">
      <c r="B91" t="str">
        <f t="shared" si="4"/>
        <v>FR25.310.801-10</v>
      </c>
      <c r="C91" s="16" t="s">
        <v>673</v>
      </c>
      <c r="D91" s="17" t="s">
        <v>712</v>
      </c>
      <c r="E91" s="16">
        <v>300</v>
      </c>
      <c r="F91" t="str">
        <f t="shared" si="5"/>
        <v>FR25.430.401-3</v>
      </c>
      <c r="G91" s="16" t="s">
        <v>655</v>
      </c>
      <c r="H91" s="17" t="s">
        <v>722</v>
      </c>
      <c r="I91" s="16">
        <v>18</v>
      </c>
      <c r="J91" t="str">
        <f t="shared" si="6"/>
        <v>FR25.430.401-9</v>
      </c>
      <c r="K91" s="16" t="s">
        <v>655</v>
      </c>
      <c r="L91" s="17" t="s">
        <v>746</v>
      </c>
      <c r="M91" s="16">
        <v>24</v>
      </c>
      <c r="N91" t="str">
        <f t="shared" si="7"/>
        <v>FR25.460.504-1</v>
      </c>
      <c r="O91" s="16" t="s">
        <v>615</v>
      </c>
      <c r="P91" s="16" t="s">
        <v>772</v>
      </c>
      <c r="Q91" s="18">
        <v>140</v>
      </c>
      <c r="S91" s="1" t="s">
        <v>509</v>
      </c>
    </row>
    <row r="92" spans="2:19" customFormat="1">
      <c r="B92" t="str">
        <f t="shared" si="4"/>
        <v>FR25.310.801-11</v>
      </c>
      <c r="C92" s="16" t="s">
        <v>673</v>
      </c>
      <c r="D92" s="17" t="s">
        <v>703</v>
      </c>
      <c r="E92" s="16">
        <v>60</v>
      </c>
      <c r="F92" t="str">
        <f t="shared" si="5"/>
        <v>FR25.430.401-4</v>
      </c>
      <c r="G92" s="16" t="s">
        <v>655</v>
      </c>
      <c r="H92" s="17" t="s">
        <v>721</v>
      </c>
      <c r="I92" s="16">
        <v>18</v>
      </c>
      <c r="J92" t="str">
        <f t="shared" si="6"/>
        <v>FR25.430.401-10</v>
      </c>
      <c r="K92" s="16" t="s">
        <v>655</v>
      </c>
      <c r="L92" s="17" t="s">
        <v>748</v>
      </c>
      <c r="M92" s="16">
        <v>18</v>
      </c>
      <c r="N92" t="str">
        <f t="shared" si="7"/>
        <v>FR25.460.506-6</v>
      </c>
      <c r="O92" s="16" t="s">
        <v>613</v>
      </c>
      <c r="P92" s="16" t="s">
        <v>773</v>
      </c>
      <c r="Q92" s="18">
        <v>56</v>
      </c>
      <c r="S92" s="1" t="s">
        <v>507</v>
      </c>
    </row>
    <row r="93" spans="2:19" customFormat="1">
      <c r="B93" t="str">
        <f t="shared" si="4"/>
        <v>FR25.310.801-12</v>
      </c>
      <c r="C93" s="16" t="s">
        <v>673</v>
      </c>
      <c r="D93" s="17" t="s">
        <v>702</v>
      </c>
      <c r="E93" s="16">
        <v>390</v>
      </c>
      <c r="F93" t="str">
        <f t="shared" si="5"/>
        <v>FR25.430.401-5</v>
      </c>
      <c r="G93" s="16" t="s">
        <v>655</v>
      </c>
      <c r="H93" s="17" t="s">
        <v>720</v>
      </c>
      <c r="I93" s="16">
        <v>6</v>
      </c>
      <c r="J93" t="str">
        <f t="shared" si="6"/>
        <v>FR25.430.401-11</v>
      </c>
      <c r="K93" s="16" t="s">
        <v>655</v>
      </c>
      <c r="L93" s="17" t="s">
        <v>753</v>
      </c>
      <c r="M93" s="16">
        <v>6</v>
      </c>
      <c r="N93" t="str">
        <f t="shared" si="7"/>
        <v>FR25.460.506-2</v>
      </c>
      <c r="O93" s="16" t="s">
        <v>613</v>
      </c>
      <c r="P93" s="16" t="s">
        <v>774</v>
      </c>
      <c r="Q93" s="18">
        <v>28</v>
      </c>
      <c r="S93" s="1" t="s">
        <v>505</v>
      </c>
    </row>
    <row r="94" spans="2:19" customFormat="1">
      <c r="B94" t="str">
        <f t="shared" si="4"/>
        <v>FR25.310.803-1</v>
      </c>
      <c r="C94" s="16" t="s">
        <v>671</v>
      </c>
      <c r="D94" s="17" t="s">
        <v>711</v>
      </c>
      <c r="E94" s="16">
        <v>60</v>
      </c>
      <c r="F94" t="str">
        <f t="shared" si="5"/>
        <v>FR25.430.401-6</v>
      </c>
      <c r="G94" s="16" t="s">
        <v>655</v>
      </c>
      <c r="H94" s="17" t="s">
        <v>719</v>
      </c>
      <c r="I94" s="16">
        <v>18</v>
      </c>
      <c r="J94" t="str">
        <f t="shared" si="6"/>
        <v>FR25.430.401-12</v>
      </c>
      <c r="K94" s="16" t="s">
        <v>655</v>
      </c>
      <c r="L94" s="17" t="s">
        <v>747</v>
      </c>
      <c r="M94" s="16">
        <v>6</v>
      </c>
      <c r="N94" t="str">
        <f t="shared" si="7"/>
        <v>FR25.460.510-4</v>
      </c>
      <c r="O94" s="16" t="s">
        <v>609</v>
      </c>
      <c r="P94" s="16" t="s">
        <v>776</v>
      </c>
      <c r="Q94" s="18">
        <v>28</v>
      </c>
      <c r="S94" s="1" t="s">
        <v>503</v>
      </c>
    </row>
    <row r="95" spans="2:19" customFormat="1">
      <c r="B95" t="str">
        <f t="shared" si="4"/>
        <v>FR25.310.803-2</v>
      </c>
      <c r="C95" s="16" t="s">
        <v>671</v>
      </c>
      <c r="D95" s="17" t="s">
        <v>710</v>
      </c>
      <c r="E95" s="16">
        <v>30</v>
      </c>
      <c r="F95" t="str">
        <f t="shared" si="5"/>
        <v>FR25.430.401-7</v>
      </c>
      <c r="G95" s="16" t="s">
        <v>655</v>
      </c>
      <c r="H95" s="17" t="s">
        <v>718</v>
      </c>
      <c r="I95" s="16">
        <v>18</v>
      </c>
      <c r="J95" t="str">
        <f t="shared" si="6"/>
        <v>FR25.430.403-1</v>
      </c>
      <c r="K95" s="16" t="s">
        <v>653</v>
      </c>
      <c r="L95" s="17" t="s">
        <v>744</v>
      </c>
      <c r="M95" s="16">
        <v>24</v>
      </c>
      <c r="N95" t="str">
        <f t="shared" si="7"/>
        <v>FR25.460.510-3</v>
      </c>
      <c r="O95" s="16" t="s">
        <v>609</v>
      </c>
      <c r="P95" s="16" t="s">
        <v>775</v>
      </c>
      <c r="Q95" s="18">
        <v>28</v>
      </c>
      <c r="S95" s="1" t="s">
        <v>501</v>
      </c>
    </row>
    <row r="96" spans="2:19" customFormat="1">
      <c r="B96" t="str">
        <f t="shared" si="4"/>
        <v>FR25.310.803-4</v>
      </c>
      <c r="C96" s="16" t="s">
        <v>671</v>
      </c>
      <c r="D96" s="17" t="s">
        <v>708</v>
      </c>
      <c r="E96" s="16">
        <v>90</v>
      </c>
      <c r="F96" t="str">
        <f t="shared" si="5"/>
        <v>FR25.430.401-8</v>
      </c>
      <c r="G96" s="16" t="s">
        <v>655</v>
      </c>
      <c r="H96" s="17" t="s">
        <v>717</v>
      </c>
      <c r="I96" s="16">
        <v>36</v>
      </c>
      <c r="J96" t="str">
        <f t="shared" si="6"/>
        <v>FR25.430.403-3</v>
      </c>
      <c r="K96" s="16" t="s">
        <v>653</v>
      </c>
      <c r="L96" s="17" t="s">
        <v>742</v>
      </c>
      <c r="M96" s="16">
        <v>24</v>
      </c>
      <c r="N96" t="str">
        <f t="shared" si="7"/>
        <v>FR25.460.512-4</v>
      </c>
      <c r="O96" s="16" t="s">
        <v>607</v>
      </c>
      <c r="P96" s="16" t="s">
        <v>776</v>
      </c>
      <c r="Q96" s="18">
        <v>28</v>
      </c>
      <c r="S96" s="1" t="s">
        <v>499</v>
      </c>
    </row>
    <row r="97" spans="2:19" customFormat="1">
      <c r="B97" t="str">
        <f t="shared" si="4"/>
        <v>FR25.310.803-5</v>
      </c>
      <c r="C97" s="16" t="s">
        <v>671</v>
      </c>
      <c r="D97" s="17" t="s">
        <v>707</v>
      </c>
      <c r="E97" s="16">
        <v>30</v>
      </c>
      <c r="F97" t="str">
        <f t="shared" si="5"/>
        <v>FR25.430.401-9</v>
      </c>
      <c r="G97" s="16" t="s">
        <v>655</v>
      </c>
      <c r="H97" s="17" t="s">
        <v>716</v>
      </c>
      <c r="I97" s="16">
        <v>6</v>
      </c>
      <c r="J97" t="str">
        <f t="shared" si="6"/>
        <v>FR25.430.403-5</v>
      </c>
      <c r="K97" s="16" t="s">
        <v>653</v>
      </c>
      <c r="L97" s="17" t="s">
        <v>745</v>
      </c>
      <c r="M97" s="16">
        <v>12</v>
      </c>
      <c r="N97" t="str">
        <f t="shared" si="7"/>
        <v>FR25.460.516-6</v>
      </c>
      <c r="O97" s="16" t="s">
        <v>603</v>
      </c>
      <c r="P97" s="16" t="s">
        <v>773</v>
      </c>
      <c r="Q97" s="18">
        <v>105</v>
      </c>
      <c r="S97" s="1" t="s">
        <v>497</v>
      </c>
    </row>
    <row r="98" spans="2:19" customFormat="1">
      <c r="B98" t="str">
        <f t="shared" si="4"/>
        <v>FR25.310.803-6</v>
      </c>
      <c r="C98" s="16" t="s">
        <v>671</v>
      </c>
      <c r="D98" s="17" t="s">
        <v>706</v>
      </c>
      <c r="E98" s="16">
        <v>30</v>
      </c>
      <c r="F98" t="str">
        <f t="shared" si="5"/>
        <v>FR25.430.401-10</v>
      </c>
      <c r="G98" s="16" t="s">
        <v>655</v>
      </c>
      <c r="H98" s="17" t="s">
        <v>715</v>
      </c>
      <c r="I98" s="16">
        <v>12</v>
      </c>
      <c r="J98" t="str">
        <f t="shared" si="6"/>
        <v>FR25.430.403-7</v>
      </c>
      <c r="K98" s="16" t="s">
        <v>653</v>
      </c>
      <c r="L98" s="17" t="s">
        <v>751</v>
      </c>
      <c r="M98" s="16">
        <v>36</v>
      </c>
      <c r="N98" t="str">
        <f t="shared" si="7"/>
        <v>FR25.460.516-1</v>
      </c>
      <c r="O98" s="16" t="s">
        <v>603</v>
      </c>
      <c r="P98" s="16" t="s">
        <v>772</v>
      </c>
      <c r="Q98" s="18">
        <v>70</v>
      </c>
      <c r="S98" s="1" t="s">
        <v>495</v>
      </c>
    </row>
    <row r="99" spans="2:19" customFormat="1">
      <c r="B99" t="str">
        <f t="shared" si="4"/>
        <v>FR25.310.803-8</v>
      </c>
      <c r="C99" s="16" t="s">
        <v>671</v>
      </c>
      <c r="D99" s="17" t="s">
        <v>705</v>
      </c>
      <c r="E99" s="16">
        <v>60</v>
      </c>
      <c r="F99" t="str">
        <f t="shared" si="5"/>
        <v>FR25.430.401-11</v>
      </c>
      <c r="G99" s="16" t="s">
        <v>655</v>
      </c>
      <c r="H99" s="17" t="s">
        <v>724</v>
      </c>
      <c r="I99" s="16">
        <v>24</v>
      </c>
      <c r="J99" t="str">
        <f t="shared" si="6"/>
        <v>FR25.430.403-10</v>
      </c>
      <c r="K99" s="16" t="s">
        <v>653</v>
      </c>
      <c r="L99" s="17" t="s">
        <v>748</v>
      </c>
      <c r="M99" s="16">
        <v>12</v>
      </c>
      <c r="N99" t="str">
        <f t="shared" si="7"/>
        <v>FR25.460.518-6</v>
      </c>
      <c r="O99" s="16" t="s">
        <v>601</v>
      </c>
      <c r="P99" s="16" t="s">
        <v>773</v>
      </c>
      <c r="Q99" s="18">
        <v>70</v>
      </c>
      <c r="S99" s="1" t="s">
        <v>493</v>
      </c>
    </row>
    <row r="100" spans="2:19" customFormat="1">
      <c r="B100" t="str">
        <f t="shared" si="4"/>
        <v>FR25.310.803-9</v>
      </c>
      <c r="C100" s="16" t="s">
        <v>671</v>
      </c>
      <c r="D100" s="17" t="s">
        <v>704</v>
      </c>
      <c r="E100" s="16">
        <v>30</v>
      </c>
      <c r="F100" t="str">
        <f t="shared" si="5"/>
        <v>FR25.430.401-12</v>
      </c>
      <c r="G100" s="16" t="s">
        <v>655</v>
      </c>
      <c r="H100" s="17" t="s">
        <v>714</v>
      </c>
      <c r="I100" s="16">
        <v>6</v>
      </c>
      <c r="J100" t="str">
        <f t="shared" si="6"/>
        <v>FR25.430.403-12</v>
      </c>
      <c r="K100" s="16" t="s">
        <v>653</v>
      </c>
      <c r="L100" s="17" t="s">
        <v>747</v>
      </c>
      <c r="M100" s="16">
        <v>12</v>
      </c>
      <c r="N100" t="str">
        <f t="shared" si="7"/>
        <v>FR25.460.522-3</v>
      </c>
      <c r="O100" s="16" t="s">
        <v>597</v>
      </c>
      <c r="P100" s="16" t="s">
        <v>775</v>
      </c>
      <c r="Q100" s="18">
        <v>70</v>
      </c>
      <c r="S100" s="1" t="s">
        <v>491</v>
      </c>
    </row>
    <row r="101" spans="2:19" customFormat="1">
      <c r="B101" t="str">
        <f t="shared" si="4"/>
        <v>FR25.310.803-10</v>
      </c>
      <c r="C101" s="16" t="s">
        <v>671</v>
      </c>
      <c r="D101" s="17" t="s">
        <v>712</v>
      </c>
      <c r="E101" s="16">
        <v>60</v>
      </c>
      <c r="F101" t="str">
        <f t="shared" si="5"/>
        <v>FR25.430.403-1</v>
      </c>
      <c r="G101" s="16" t="s">
        <v>653</v>
      </c>
      <c r="H101" s="17" t="s">
        <v>723</v>
      </c>
      <c r="I101" s="16">
        <v>24</v>
      </c>
      <c r="J101" t="str">
        <f t="shared" si="6"/>
        <v>FR25.430.501-1</v>
      </c>
      <c r="K101" s="16" t="s">
        <v>651</v>
      </c>
      <c r="L101" s="17" t="s">
        <v>744</v>
      </c>
      <c r="M101" s="16">
        <v>36</v>
      </c>
      <c r="N101" t="str">
        <f t="shared" si="7"/>
        <v>FR25.460.522-1</v>
      </c>
      <c r="O101" s="16" t="s">
        <v>597</v>
      </c>
      <c r="P101" s="16" t="s">
        <v>772</v>
      </c>
      <c r="Q101" s="18">
        <v>70</v>
      </c>
      <c r="S101" s="1" t="s">
        <v>489</v>
      </c>
    </row>
    <row r="102" spans="2:19" customFormat="1">
      <c r="B102" t="str">
        <f t="shared" si="4"/>
        <v>FR25.380.401-4</v>
      </c>
      <c r="C102" s="16" t="s">
        <v>665</v>
      </c>
      <c r="D102" s="17" t="s">
        <v>708</v>
      </c>
      <c r="E102" s="16">
        <v>50</v>
      </c>
      <c r="F102" t="str">
        <f t="shared" si="5"/>
        <v>FR25.430.403-2</v>
      </c>
      <c r="G102" s="16" t="s">
        <v>653</v>
      </c>
      <c r="H102" s="17" t="s">
        <v>727</v>
      </c>
      <c r="I102" s="16">
        <v>12</v>
      </c>
      <c r="J102" t="str">
        <f t="shared" si="6"/>
        <v>FR25.430.501-2</v>
      </c>
      <c r="K102" s="16" t="s">
        <v>651</v>
      </c>
      <c r="L102" s="17" t="s">
        <v>743</v>
      </c>
      <c r="M102" s="16">
        <v>12</v>
      </c>
      <c r="N102" t="str">
        <f t="shared" si="7"/>
        <v>FR25.460.702-4</v>
      </c>
      <c r="O102" s="16" t="s">
        <v>593</v>
      </c>
      <c r="P102" s="16" t="s">
        <v>776</v>
      </c>
      <c r="Q102" s="18">
        <v>38</v>
      </c>
      <c r="S102" s="1" t="s">
        <v>487</v>
      </c>
    </row>
    <row r="103" spans="2:19" customFormat="1">
      <c r="B103" t="str">
        <f t="shared" si="4"/>
        <v>FR25.380.501-2</v>
      </c>
      <c r="C103" s="16" t="s">
        <v>659</v>
      </c>
      <c r="D103" s="17" t="s">
        <v>710</v>
      </c>
      <c r="E103" s="16">
        <v>66</v>
      </c>
      <c r="F103" t="str">
        <f t="shared" si="5"/>
        <v>FR25.430.403-3</v>
      </c>
      <c r="G103" s="16" t="s">
        <v>653</v>
      </c>
      <c r="H103" s="17" t="s">
        <v>722</v>
      </c>
      <c r="I103" s="16">
        <v>24</v>
      </c>
      <c r="J103" t="str">
        <f t="shared" si="6"/>
        <v>FR25.430.501-3</v>
      </c>
      <c r="K103" s="16" t="s">
        <v>651</v>
      </c>
      <c r="L103" s="17" t="s">
        <v>742</v>
      </c>
      <c r="M103" s="16">
        <v>6</v>
      </c>
      <c r="N103" t="str">
        <f t="shared" si="7"/>
        <v>FR25.460.702-1</v>
      </c>
      <c r="O103" s="16" t="s">
        <v>593</v>
      </c>
      <c r="P103" s="16" t="s">
        <v>772</v>
      </c>
      <c r="Q103" s="18">
        <v>114</v>
      </c>
      <c r="S103" s="1" t="s">
        <v>485</v>
      </c>
    </row>
    <row r="104" spans="2:19" customFormat="1">
      <c r="B104" t="str">
        <f t="shared" si="4"/>
        <v>FR25.430.401-1</v>
      </c>
      <c r="C104" s="16" t="s">
        <v>655</v>
      </c>
      <c r="D104" s="17" t="s">
        <v>711</v>
      </c>
      <c r="E104" s="16">
        <v>30</v>
      </c>
      <c r="F104" t="str">
        <f t="shared" si="5"/>
        <v>FR25.430.403-6</v>
      </c>
      <c r="G104" s="16" t="s">
        <v>653</v>
      </c>
      <c r="H104" s="17" t="s">
        <v>719</v>
      </c>
      <c r="I104" s="16">
        <v>12</v>
      </c>
      <c r="J104" t="str">
        <f t="shared" si="6"/>
        <v>FR25.430.501-4</v>
      </c>
      <c r="K104" s="16" t="s">
        <v>651</v>
      </c>
      <c r="L104" s="17" t="s">
        <v>741</v>
      </c>
      <c r="M104" s="16">
        <v>12</v>
      </c>
      <c r="N104" t="str">
        <f t="shared" si="7"/>
        <v>FR25.460.704-7</v>
      </c>
      <c r="O104" s="16" t="s">
        <v>591</v>
      </c>
      <c r="P104" s="16" t="s">
        <v>778</v>
      </c>
      <c r="Q104" s="18">
        <v>19</v>
      </c>
      <c r="S104" s="1" t="s">
        <v>483</v>
      </c>
    </row>
    <row r="105" spans="2:19" customFormat="1">
      <c r="B105" t="str">
        <f t="shared" si="4"/>
        <v>FR25.430.401-2</v>
      </c>
      <c r="C105" s="16" t="s">
        <v>655</v>
      </c>
      <c r="D105" s="17" t="s">
        <v>710</v>
      </c>
      <c r="E105" s="16">
        <v>24</v>
      </c>
      <c r="F105" t="str">
        <f t="shared" si="5"/>
        <v>FR25.430.403-8</v>
      </c>
      <c r="G105" s="16" t="s">
        <v>653</v>
      </c>
      <c r="H105" s="17" t="s">
        <v>717</v>
      </c>
      <c r="I105" s="16">
        <v>12</v>
      </c>
      <c r="J105" t="str">
        <f t="shared" si="6"/>
        <v>FR25.430.501-5</v>
      </c>
      <c r="K105" s="16" t="s">
        <v>651</v>
      </c>
      <c r="L105" s="17" t="s">
        <v>745</v>
      </c>
      <c r="M105" s="16">
        <v>6</v>
      </c>
      <c r="N105" t="str">
        <f t="shared" si="7"/>
        <v>FR25.460.704-6</v>
      </c>
      <c r="O105" s="16" t="s">
        <v>591</v>
      </c>
      <c r="P105" s="16" t="s">
        <v>773</v>
      </c>
      <c r="Q105" s="18">
        <v>513</v>
      </c>
      <c r="S105" s="1" t="s">
        <v>481</v>
      </c>
    </row>
    <row r="106" spans="2:19" customFormat="1">
      <c r="B106" t="str">
        <f t="shared" si="4"/>
        <v>FR25.430.401-3</v>
      </c>
      <c r="C106" s="16" t="s">
        <v>655</v>
      </c>
      <c r="D106" s="17" t="s">
        <v>709</v>
      </c>
      <c r="E106" s="16">
        <v>24</v>
      </c>
      <c r="F106" t="str">
        <f t="shared" si="5"/>
        <v>FR25.430.403-10</v>
      </c>
      <c r="G106" s="16" t="s">
        <v>653</v>
      </c>
      <c r="H106" s="17" t="s">
        <v>715</v>
      </c>
      <c r="I106" s="16">
        <v>12</v>
      </c>
      <c r="J106" t="str">
        <f t="shared" si="6"/>
        <v>FR25.430.501-7</v>
      </c>
      <c r="K106" s="16" t="s">
        <v>651</v>
      </c>
      <c r="L106" s="17" t="s">
        <v>751</v>
      </c>
      <c r="M106" s="16">
        <v>24</v>
      </c>
      <c r="N106" t="str">
        <f t="shared" si="7"/>
        <v>FR25.460.704-5</v>
      </c>
      <c r="O106" s="16" t="s">
        <v>591</v>
      </c>
      <c r="P106" s="16" t="s">
        <v>777</v>
      </c>
      <c r="Q106" s="18">
        <v>798</v>
      </c>
      <c r="S106" s="1" t="s">
        <v>479</v>
      </c>
    </row>
    <row r="107" spans="2:19" customFormat="1">
      <c r="B107" t="str">
        <f t="shared" si="4"/>
        <v>FR25.430.401-4</v>
      </c>
      <c r="C107" s="16" t="s">
        <v>655</v>
      </c>
      <c r="D107" s="17" t="s">
        <v>708</v>
      </c>
      <c r="E107" s="16">
        <v>36</v>
      </c>
      <c r="F107" t="str">
        <f t="shared" si="5"/>
        <v>FR25.430.501-1</v>
      </c>
      <c r="G107" s="16" t="s">
        <v>651</v>
      </c>
      <c r="H107" s="17" t="s">
        <v>723</v>
      </c>
      <c r="I107" s="16">
        <v>18</v>
      </c>
      <c r="J107" t="str">
        <f t="shared" si="6"/>
        <v>FR25.430.501-8</v>
      </c>
      <c r="K107" s="16" t="s">
        <v>651</v>
      </c>
      <c r="L107" s="17" t="s">
        <v>750</v>
      </c>
      <c r="M107" s="16">
        <v>6</v>
      </c>
      <c r="N107" t="str">
        <f t="shared" si="7"/>
        <v>FR25.460.704-4</v>
      </c>
      <c r="O107" s="16" t="s">
        <v>591</v>
      </c>
      <c r="P107" s="16" t="s">
        <v>776</v>
      </c>
      <c r="Q107" s="18">
        <v>437</v>
      </c>
      <c r="S107" s="1" t="s">
        <v>477</v>
      </c>
    </row>
    <row r="108" spans="2:19" customFormat="1">
      <c r="B108" t="str">
        <f t="shared" si="4"/>
        <v>FR25.430.401-5</v>
      </c>
      <c r="C108" s="16" t="s">
        <v>655</v>
      </c>
      <c r="D108" s="17" t="s">
        <v>707</v>
      </c>
      <c r="E108" s="16">
        <v>12</v>
      </c>
      <c r="F108" t="str">
        <f t="shared" si="5"/>
        <v>FR25.430.501-2</v>
      </c>
      <c r="G108" s="16" t="s">
        <v>651</v>
      </c>
      <c r="H108" s="17" t="s">
        <v>727</v>
      </c>
      <c r="I108" s="16">
        <v>30</v>
      </c>
      <c r="J108" t="str">
        <f t="shared" si="6"/>
        <v>FR25.430.501-9</v>
      </c>
      <c r="K108" s="16" t="s">
        <v>651</v>
      </c>
      <c r="L108" s="17" t="s">
        <v>746</v>
      </c>
      <c r="M108" s="16">
        <v>6</v>
      </c>
      <c r="N108" t="str">
        <f t="shared" si="7"/>
        <v>FR25.460.704-3</v>
      </c>
      <c r="O108" s="16" t="s">
        <v>591</v>
      </c>
      <c r="P108" s="16" t="s">
        <v>775</v>
      </c>
      <c r="Q108" s="18">
        <v>380</v>
      </c>
      <c r="S108" s="1" t="s">
        <v>475</v>
      </c>
    </row>
    <row r="109" spans="2:19" customFormat="1">
      <c r="B109" t="str">
        <f t="shared" si="4"/>
        <v>FR25.430.401-6</v>
      </c>
      <c r="C109" s="16" t="s">
        <v>655</v>
      </c>
      <c r="D109" s="17" t="s">
        <v>706</v>
      </c>
      <c r="E109" s="16">
        <v>18</v>
      </c>
      <c r="F109" t="str">
        <f t="shared" si="5"/>
        <v>FR25.430.501-3</v>
      </c>
      <c r="G109" s="16" t="s">
        <v>651</v>
      </c>
      <c r="H109" s="17" t="s">
        <v>722</v>
      </c>
      <c r="I109" s="16">
        <v>18</v>
      </c>
      <c r="J109" t="str">
        <f t="shared" si="6"/>
        <v>FR25.430.501-10</v>
      </c>
      <c r="K109" s="16" t="s">
        <v>651</v>
      </c>
      <c r="L109" s="17" t="s">
        <v>748</v>
      </c>
      <c r="M109" s="16">
        <v>18</v>
      </c>
      <c r="N109" t="str">
        <f t="shared" si="7"/>
        <v>FR25.460.704-1</v>
      </c>
      <c r="O109" s="16" t="s">
        <v>591</v>
      </c>
      <c r="P109" s="16" t="s">
        <v>772</v>
      </c>
      <c r="Q109" s="18">
        <v>133</v>
      </c>
      <c r="S109" s="1" t="s">
        <v>473</v>
      </c>
    </row>
    <row r="110" spans="2:19" customFormat="1">
      <c r="B110" t="str">
        <f t="shared" si="4"/>
        <v>FR25.430.401-7</v>
      </c>
      <c r="C110" s="16" t="s">
        <v>655</v>
      </c>
      <c r="D110" s="17" t="s">
        <v>713</v>
      </c>
      <c r="E110" s="16">
        <v>60</v>
      </c>
      <c r="F110" t="str">
        <f t="shared" si="5"/>
        <v>FR25.430.501-4</v>
      </c>
      <c r="G110" s="16" t="s">
        <v>651</v>
      </c>
      <c r="H110" s="17" t="s">
        <v>721</v>
      </c>
      <c r="I110" s="16">
        <v>24</v>
      </c>
      <c r="J110" t="str">
        <f t="shared" si="6"/>
        <v>FR25.430.501-11</v>
      </c>
      <c r="K110" s="16" t="s">
        <v>651</v>
      </c>
      <c r="L110" s="17" t="s">
        <v>753</v>
      </c>
      <c r="M110" s="16">
        <v>12</v>
      </c>
      <c r="N110" t="str">
        <f t="shared" si="7"/>
        <v>FR25.460.706-5</v>
      </c>
      <c r="O110" s="16" t="s">
        <v>589</v>
      </c>
      <c r="P110" s="16" t="s">
        <v>777</v>
      </c>
      <c r="Q110" s="18">
        <v>133</v>
      </c>
      <c r="S110" s="1" t="s">
        <v>471</v>
      </c>
    </row>
    <row r="111" spans="2:19" customFormat="1">
      <c r="B111" t="str">
        <f t="shared" si="4"/>
        <v>FR25.430.401-8</v>
      </c>
      <c r="C111" s="16" t="s">
        <v>655</v>
      </c>
      <c r="D111" s="17" t="s">
        <v>705</v>
      </c>
      <c r="E111" s="16">
        <v>36</v>
      </c>
      <c r="F111" t="str">
        <f t="shared" si="5"/>
        <v>FR25.430.501-5</v>
      </c>
      <c r="G111" s="16" t="s">
        <v>651</v>
      </c>
      <c r="H111" s="17" t="s">
        <v>720</v>
      </c>
      <c r="I111" s="16">
        <v>6</v>
      </c>
      <c r="J111" t="str">
        <f t="shared" si="6"/>
        <v>FR25.430.501-12</v>
      </c>
      <c r="K111" s="16" t="s">
        <v>651</v>
      </c>
      <c r="L111" s="17" t="s">
        <v>747</v>
      </c>
      <c r="M111" s="16">
        <v>18</v>
      </c>
      <c r="N111" t="str">
        <f t="shared" si="7"/>
        <v>FR25.460.706-4</v>
      </c>
      <c r="O111" s="16" t="s">
        <v>589</v>
      </c>
      <c r="P111" s="16" t="s">
        <v>776</v>
      </c>
      <c r="Q111" s="18">
        <v>380</v>
      </c>
      <c r="S111" s="1" t="s">
        <v>469</v>
      </c>
    </row>
    <row r="112" spans="2:19" customFormat="1">
      <c r="B112" t="str">
        <f t="shared" si="4"/>
        <v>FR25.430.401-9</v>
      </c>
      <c r="C112" s="16" t="s">
        <v>655</v>
      </c>
      <c r="D112" s="17" t="s">
        <v>704</v>
      </c>
      <c r="E112" s="16">
        <v>60</v>
      </c>
      <c r="F112" t="str">
        <f t="shared" si="5"/>
        <v>FR25.430.501-6</v>
      </c>
      <c r="G112" s="16" t="s">
        <v>651</v>
      </c>
      <c r="H112" s="17" t="s">
        <v>719</v>
      </c>
      <c r="I112" s="16">
        <v>24</v>
      </c>
      <c r="J112" t="str">
        <f t="shared" si="6"/>
        <v>FR25.430.503-1</v>
      </c>
      <c r="K112" s="16" t="s">
        <v>649</v>
      </c>
      <c r="L112" s="17" t="s">
        <v>744</v>
      </c>
      <c r="M112" s="16">
        <v>24</v>
      </c>
      <c r="N112" t="str">
        <f t="shared" si="7"/>
        <v>FR25.460.708-3</v>
      </c>
      <c r="O112" s="16" t="s">
        <v>587</v>
      </c>
      <c r="P112" s="16" t="s">
        <v>775</v>
      </c>
      <c r="Q112" s="18">
        <v>76</v>
      </c>
      <c r="S112" s="1" t="s">
        <v>467</v>
      </c>
    </row>
    <row r="113" spans="2:19" customFormat="1">
      <c r="B113" t="str">
        <f t="shared" si="4"/>
        <v>FR25.430.401-10</v>
      </c>
      <c r="C113" s="16" t="s">
        <v>655</v>
      </c>
      <c r="D113" s="17" t="s">
        <v>712</v>
      </c>
      <c r="E113" s="16">
        <v>30</v>
      </c>
      <c r="F113" t="str">
        <f t="shared" si="5"/>
        <v>FR25.430.501-7</v>
      </c>
      <c r="G113" s="16" t="s">
        <v>651</v>
      </c>
      <c r="H113" s="17" t="s">
        <v>718</v>
      </c>
      <c r="I113" s="16">
        <v>36</v>
      </c>
      <c r="J113" t="str">
        <f t="shared" si="6"/>
        <v>FR25.430.503-2</v>
      </c>
      <c r="K113" s="16" t="s">
        <v>649</v>
      </c>
      <c r="L113" s="17" t="s">
        <v>743</v>
      </c>
      <c r="M113" s="16">
        <v>24</v>
      </c>
      <c r="N113" t="str">
        <f t="shared" si="7"/>
        <v>FR25.460.708-2</v>
      </c>
      <c r="O113" s="16" t="s">
        <v>587</v>
      </c>
      <c r="P113" s="16" t="s">
        <v>774</v>
      </c>
      <c r="Q113" s="18">
        <v>19</v>
      </c>
      <c r="S113" s="1" t="s">
        <v>465</v>
      </c>
    </row>
    <row r="114" spans="2:19" customFormat="1">
      <c r="B114" t="str">
        <f t="shared" si="4"/>
        <v>FR25.430.401-11</v>
      </c>
      <c r="C114" s="16" t="s">
        <v>655</v>
      </c>
      <c r="D114" s="17" t="s">
        <v>703</v>
      </c>
      <c r="E114" s="16">
        <v>24</v>
      </c>
      <c r="F114" t="str">
        <f t="shared" si="5"/>
        <v>FR25.430.501-8</v>
      </c>
      <c r="G114" s="16" t="s">
        <v>651</v>
      </c>
      <c r="H114" s="17" t="s">
        <v>717</v>
      </c>
      <c r="I114" s="16">
        <v>36</v>
      </c>
      <c r="J114" t="str">
        <f t="shared" si="6"/>
        <v>FR25.430.503-3</v>
      </c>
      <c r="K114" s="16" t="s">
        <v>649</v>
      </c>
      <c r="L114" s="17" t="s">
        <v>742</v>
      </c>
      <c r="M114" s="16">
        <v>12</v>
      </c>
      <c r="N114" t="str">
        <f t="shared" si="7"/>
        <v>FR25.460.708-1</v>
      </c>
      <c r="O114" s="16" t="s">
        <v>587</v>
      </c>
      <c r="P114" s="16" t="s">
        <v>772</v>
      </c>
      <c r="Q114" s="18">
        <v>38</v>
      </c>
      <c r="S114" s="1" t="s">
        <v>463</v>
      </c>
    </row>
    <row r="115" spans="2:19" customFormat="1">
      <c r="B115" t="str">
        <f t="shared" si="4"/>
        <v>FR25.430.401-12</v>
      </c>
      <c r="C115" s="16" t="s">
        <v>655</v>
      </c>
      <c r="D115" s="17" t="s">
        <v>702</v>
      </c>
      <c r="E115" s="16">
        <v>30</v>
      </c>
      <c r="F115" t="str">
        <f t="shared" si="5"/>
        <v>FR25.430.501-9</v>
      </c>
      <c r="G115" s="16" t="s">
        <v>651</v>
      </c>
      <c r="H115" s="17" t="s">
        <v>716</v>
      </c>
      <c r="I115" s="16">
        <v>42</v>
      </c>
      <c r="J115" t="str">
        <f t="shared" si="6"/>
        <v>FR25.430.503-6</v>
      </c>
      <c r="K115" s="16" t="s">
        <v>649</v>
      </c>
      <c r="L115" s="17" t="s">
        <v>740</v>
      </c>
      <c r="M115" s="16">
        <v>12</v>
      </c>
      <c r="N115" t="str">
        <f t="shared" si="7"/>
        <v>FR25.460.710-6</v>
      </c>
      <c r="O115" s="16" t="s">
        <v>585</v>
      </c>
      <c r="P115" s="16" t="s">
        <v>773</v>
      </c>
      <c r="Q115" s="18">
        <v>247</v>
      </c>
      <c r="S115" s="1" t="s">
        <v>461</v>
      </c>
    </row>
    <row r="116" spans="2:19" customFormat="1">
      <c r="B116" t="str">
        <f t="shared" si="4"/>
        <v>FR25.430.403-1</v>
      </c>
      <c r="C116" s="16" t="s">
        <v>653</v>
      </c>
      <c r="D116" s="17" t="s">
        <v>711</v>
      </c>
      <c r="E116" s="16">
        <v>12</v>
      </c>
      <c r="F116" t="str">
        <f t="shared" si="5"/>
        <v>FR25.430.501-10</v>
      </c>
      <c r="G116" s="16" t="s">
        <v>651</v>
      </c>
      <c r="H116" s="17" t="s">
        <v>715</v>
      </c>
      <c r="I116" s="16">
        <v>36</v>
      </c>
      <c r="J116" t="str">
        <f t="shared" si="6"/>
        <v>FR25.430.503-7</v>
      </c>
      <c r="K116" s="16" t="s">
        <v>649</v>
      </c>
      <c r="L116" s="17" t="s">
        <v>751</v>
      </c>
      <c r="M116" s="16">
        <v>12</v>
      </c>
      <c r="N116" t="str">
        <f t="shared" si="7"/>
        <v>FR25.460.710-5</v>
      </c>
      <c r="O116" s="16" t="s">
        <v>585</v>
      </c>
      <c r="P116" s="16" t="s">
        <v>777</v>
      </c>
      <c r="Q116" s="18">
        <v>152</v>
      </c>
      <c r="S116" s="1" t="s">
        <v>459</v>
      </c>
    </row>
    <row r="117" spans="2:19" customFormat="1">
      <c r="B117" t="str">
        <f t="shared" si="4"/>
        <v>FR25.430.403-2</v>
      </c>
      <c r="C117" s="16" t="s">
        <v>653</v>
      </c>
      <c r="D117" s="17" t="s">
        <v>710</v>
      </c>
      <c r="E117" s="16">
        <v>24</v>
      </c>
      <c r="F117" t="str">
        <f t="shared" si="5"/>
        <v>FR25.430.501-11</v>
      </c>
      <c r="G117" s="16" t="s">
        <v>651</v>
      </c>
      <c r="H117" s="17" t="s">
        <v>724</v>
      </c>
      <c r="I117" s="16">
        <v>36</v>
      </c>
      <c r="J117" t="str">
        <f t="shared" si="6"/>
        <v>FR25.430.503-9</v>
      </c>
      <c r="K117" s="16" t="s">
        <v>649</v>
      </c>
      <c r="L117" s="17" t="s">
        <v>746</v>
      </c>
      <c r="M117" s="16">
        <v>12</v>
      </c>
      <c r="N117" t="str">
        <f t="shared" si="7"/>
        <v>FR25.460.710-4</v>
      </c>
      <c r="O117" s="16" t="s">
        <v>585</v>
      </c>
      <c r="P117" s="16" t="s">
        <v>776</v>
      </c>
      <c r="Q117" s="18">
        <v>165</v>
      </c>
      <c r="S117" s="1" t="s">
        <v>457</v>
      </c>
    </row>
    <row r="118" spans="2:19" customFormat="1">
      <c r="B118" t="str">
        <f t="shared" si="4"/>
        <v>FR25.430.403-3</v>
      </c>
      <c r="C118" s="16" t="s">
        <v>653</v>
      </c>
      <c r="D118" s="17" t="s">
        <v>709</v>
      </c>
      <c r="E118" s="16">
        <v>12</v>
      </c>
      <c r="F118" t="str">
        <f t="shared" si="5"/>
        <v>FR25.430.501-12</v>
      </c>
      <c r="G118" s="16" t="s">
        <v>651</v>
      </c>
      <c r="H118" s="17" t="s">
        <v>714</v>
      </c>
      <c r="I118" s="16">
        <v>18</v>
      </c>
      <c r="J118" t="str">
        <f t="shared" si="6"/>
        <v>FR25.430.503-10</v>
      </c>
      <c r="K118" s="16" t="s">
        <v>649</v>
      </c>
      <c r="L118" s="17" t="s">
        <v>748</v>
      </c>
      <c r="M118" s="16">
        <v>12</v>
      </c>
      <c r="N118" t="str">
        <f t="shared" si="7"/>
        <v>FR25.460.710-1</v>
      </c>
      <c r="O118" s="16" t="s">
        <v>585</v>
      </c>
      <c r="P118" s="16" t="s">
        <v>772</v>
      </c>
      <c r="Q118" s="18">
        <v>38</v>
      </c>
      <c r="S118" s="1" t="s">
        <v>455</v>
      </c>
    </row>
    <row r="119" spans="2:19" customFormat="1">
      <c r="B119" t="str">
        <f t="shared" si="4"/>
        <v>FR25.430.403-5</v>
      </c>
      <c r="C119" s="16" t="s">
        <v>653</v>
      </c>
      <c r="D119" s="17" t="s">
        <v>707</v>
      </c>
      <c r="E119" s="16">
        <v>12</v>
      </c>
      <c r="F119" t="str">
        <f t="shared" si="5"/>
        <v>FR25.430.503-1</v>
      </c>
      <c r="G119" s="16" t="s">
        <v>649</v>
      </c>
      <c r="H119" s="17" t="s">
        <v>723</v>
      </c>
      <c r="I119" s="16">
        <v>12</v>
      </c>
      <c r="J119" t="str">
        <f t="shared" si="6"/>
        <v>FR25.430.503-11</v>
      </c>
      <c r="K119" s="16" t="s">
        <v>649</v>
      </c>
      <c r="L119" s="17" t="s">
        <v>753</v>
      </c>
      <c r="M119" s="16">
        <v>12</v>
      </c>
      <c r="N119" t="str">
        <f t="shared" si="7"/>
        <v>FR25.460.712-5</v>
      </c>
      <c r="O119" s="16" t="s">
        <v>583</v>
      </c>
      <c r="P119" s="16" t="s">
        <v>777</v>
      </c>
      <c r="Q119" s="18">
        <v>57</v>
      </c>
      <c r="S119" s="1" t="s">
        <v>453</v>
      </c>
    </row>
    <row r="120" spans="2:19" customFormat="1">
      <c r="B120" t="str">
        <f t="shared" si="4"/>
        <v>FR25.430.403-7</v>
      </c>
      <c r="C120" s="16" t="s">
        <v>653</v>
      </c>
      <c r="D120" s="17" t="s">
        <v>713</v>
      </c>
      <c r="E120" s="16">
        <v>24</v>
      </c>
      <c r="F120" t="str">
        <f t="shared" si="5"/>
        <v>FR25.430.503-2</v>
      </c>
      <c r="G120" s="16" t="s">
        <v>649</v>
      </c>
      <c r="H120" s="17" t="s">
        <v>727</v>
      </c>
      <c r="I120" s="16">
        <v>24</v>
      </c>
      <c r="J120" t="str">
        <f t="shared" si="6"/>
        <v>FR25.430.503-12</v>
      </c>
      <c r="K120" s="16" t="s">
        <v>649</v>
      </c>
      <c r="L120" s="17" t="s">
        <v>747</v>
      </c>
      <c r="M120" s="16">
        <v>12</v>
      </c>
      <c r="N120" t="str">
        <f t="shared" si="7"/>
        <v>FR25.460.712-4</v>
      </c>
      <c r="O120" s="16" t="s">
        <v>583</v>
      </c>
      <c r="P120" s="16" t="s">
        <v>776</v>
      </c>
      <c r="Q120" s="18">
        <v>95</v>
      </c>
      <c r="S120" s="1" t="s">
        <v>451</v>
      </c>
    </row>
    <row r="121" spans="2:19" customFormat="1">
      <c r="B121" t="str">
        <f t="shared" si="4"/>
        <v>FR25.430.403-8</v>
      </c>
      <c r="C121" s="16" t="s">
        <v>653</v>
      </c>
      <c r="D121" s="17" t="s">
        <v>705</v>
      </c>
      <c r="E121" s="16">
        <v>12</v>
      </c>
      <c r="F121" t="str">
        <f t="shared" si="5"/>
        <v>FR25.430.503-3</v>
      </c>
      <c r="G121" s="16" t="s">
        <v>649</v>
      </c>
      <c r="H121" s="17" t="s">
        <v>722</v>
      </c>
      <c r="I121" s="16">
        <v>12</v>
      </c>
      <c r="J121" t="str">
        <f t="shared" si="6"/>
        <v>FR25.431.701-4</v>
      </c>
      <c r="K121" s="16" t="s">
        <v>645</v>
      </c>
      <c r="L121" s="17" t="s">
        <v>741</v>
      </c>
      <c r="M121" s="16">
        <v>30</v>
      </c>
      <c r="N121" t="str">
        <f t="shared" si="7"/>
        <v>FR25.460.712-2</v>
      </c>
      <c r="O121" s="16" t="s">
        <v>583</v>
      </c>
      <c r="P121" s="16" t="s">
        <v>774</v>
      </c>
      <c r="Q121" s="18">
        <v>19</v>
      </c>
      <c r="S121" s="1" t="s">
        <v>449</v>
      </c>
    </row>
    <row r="122" spans="2:19" customFormat="1">
      <c r="B122" t="str">
        <f t="shared" si="4"/>
        <v>FR25.430.403-9</v>
      </c>
      <c r="C122" s="16" t="s">
        <v>653</v>
      </c>
      <c r="D122" s="17" t="s">
        <v>704</v>
      </c>
      <c r="E122" s="16">
        <v>12</v>
      </c>
      <c r="F122" t="str">
        <f t="shared" si="5"/>
        <v>FR25.430.503-6</v>
      </c>
      <c r="G122" s="16" t="s">
        <v>649</v>
      </c>
      <c r="H122" s="17" t="s">
        <v>719</v>
      </c>
      <c r="I122" s="16">
        <v>12</v>
      </c>
      <c r="J122" t="str">
        <f t="shared" si="6"/>
        <v>FR25.431.701-5</v>
      </c>
      <c r="K122" s="16" t="s">
        <v>645</v>
      </c>
      <c r="L122" s="17" t="s">
        <v>745</v>
      </c>
      <c r="M122" s="16">
        <v>30</v>
      </c>
      <c r="N122" t="str">
        <f t="shared" si="7"/>
        <v>FR25.460.712-1</v>
      </c>
      <c r="O122" s="16" t="s">
        <v>583</v>
      </c>
      <c r="P122" s="16" t="s">
        <v>772</v>
      </c>
      <c r="Q122" s="18">
        <v>38</v>
      </c>
      <c r="S122" s="1" t="s">
        <v>447</v>
      </c>
    </row>
    <row r="123" spans="2:19" customFormat="1">
      <c r="B123" t="str">
        <f t="shared" si="4"/>
        <v>FR25.430.403-11</v>
      </c>
      <c r="C123" s="16" t="s">
        <v>653</v>
      </c>
      <c r="D123" s="17" t="s">
        <v>703</v>
      </c>
      <c r="E123" s="16">
        <v>12</v>
      </c>
      <c r="F123" t="str">
        <f t="shared" si="5"/>
        <v>FR25.430.503-7</v>
      </c>
      <c r="G123" s="16" t="s">
        <v>649</v>
      </c>
      <c r="H123" s="17" t="s">
        <v>718</v>
      </c>
      <c r="I123" s="16">
        <v>24</v>
      </c>
      <c r="J123" t="str">
        <f t="shared" si="6"/>
        <v>FR25.431.701-6</v>
      </c>
      <c r="K123" s="16" t="s">
        <v>645</v>
      </c>
      <c r="L123" s="17" t="s">
        <v>740</v>
      </c>
      <c r="M123" s="16">
        <v>30</v>
      </c>
      <c r="N123" t="str">
        <f t="shared" si="7"/>
        <v>FR25.460.802-2</v>
      </c>
      <c r="O123" s="16" t="s">
        <v>581</v>
      </c>
      <c r="P123" s="16" t="s">
        <v>774</v>
      </c>
      <c r="Q123" s="18">
        <v>52</v>
      </c>
      <c r="S123" s="1" t="s">
        <v>445</v>
      </c>
    </row>
    <row r="124" spans="2:19" customFormat="1">
      <c r="B124" t="str">
        <f t="shared" si="4"/>
        <v>FR25.430.403-12</v>
      </c>
      <c r="C124" s="16" t="s">
        <v>653</v>
      </c>
      <c r="D124" s="17" t="s">
        <v>702</v>
      </c>
      <c r="E124" s="16">
        <v>12</v>
      </c>
      <c r="F124" t="str">
        <f t="shared" si="5"/>
        <v>FR25.430.503-8</v>
      </c>
      <c r="G124" s="16" t="s">
        <v>649</v>
      </c>
      <c r="H124" s="17" t="s">
        <v>717</v>
      </c>
      <c r="I124" s="16">
        <v>12</v>
      </c>
      <c r="J124" t="str">
        <f t="shared" si="6"/>
        <v>FR25.431.801-1</v>
      </c>
      <c r="K124" s="16" t="s">
        <v>643</v>
      </c>
      <c r="L124" s="17" t="s">
        <v>744</v>
      </c>
      <c r="M124" s="16">
        <v>30</v>
      </c>
      <c r="N124" t="str">
        <f t="shared" si="7"/>
        <v>FR25.460.804-7</v>
      </c>
      <c r="O124" s="16" t="s">
        <v>579</v>
      </c>
      <c r="P124" s="16" t="s">
        <v>778</v>
      </c>
      <c r="Q124" s="18">
        <v>57</v>
      </c>
      <c r="S124" s="1" t="s">
        <v>443</v>
      </c>
    </row>
    <row r="125" spans="2:19" customFormat="1">
      <c r="B125" t="str">
        <f t="shared" si="4"/>
        <v>FR25.430.501-1</v>
      </c>
      <c r="C125" s="16" t="s">
        <v>651</v>
      </c>
      <c r="D125" s="17" t="s">
        <v>711</v>
      </c>
      <c r="E125" s="16">
        <v>18</v>
      </c>
      <c r="F125" t="str">
        <f t="shared" si="5"/>
        <v>FR25.430.503-9</v>
      </c>
      <c r="G125" s="16" t="s">
        <v>649</v>
      </c>
      <c r="H125" s="17" t="s">
        <v>716</v>
      </c>
      <c r="I125" s="16">
        <v>12</v>
      </c>
      <c r="J125" t="str">
        <f t="shared" si="6"/>
        <v>FR25.431.801-4</v>
      </c>
      <c r="K125" s="16" t="s">
        <v>643</v>
      </c>
      <c r="L125" s="17" t="s">
        <v>741</v>
      </c>
      <c r="M125" s="16">
        <v>30</v>
      </c>
      <c r="N125" t="str">
        <f t="shared" si="7"/>
        <v>FR25.460.804-6</v>
      </c>
      <c r="O125" s="16" t="s">
        <v>579</v>
      </c>
      <c r="P125" s="16" t="s">
        <v>773</v>
      </c>
      <c r="Q125" s="18">
        <v>209</v>
      </c>
      <c r="S125" s="1" t="s">
        <v>441</v>
      </c>
    </row>
    <row r="126" spans="2:19" customFormat="1">
      <c r="B126" t="str">
        <f t="shared" si="4"/>
        <v>FR25.430.501-2</v>
      </c>
      <c r="C126" s="16" t="s">
        <v>651</v>
      </c>
      <c r="D126" s="17" t="s">
        <v>710</v>
      </c>
      <c r="E126" s="16">
        <v>36</v>
      </c>
      <c r="F126" t="str">
        <f t="shared" si="5"/>
        <v>FR25.430.503-10</v>
      </c>
      <c r="G126" s="16" t="s">
        <v>649</v>
      </c>
      <c r="H126" s="17" t="s">
        <v>715</v>
      </c>
      <c r="I126" s="16">
        <v>12</v>
      </c>
      <c r="J126" t="str">
        <f t="shared" si="6"/>
        <v>FR25.431.801-7</v>
      </c>
      <c r="K126" s="16" t="s">
        <v>643</v>
      </c>
      <c r="L126" s="17" t="s">
        <v>751</v>
      </c>
      <c r="M126" s="16">
        <v>30</v>
      </c>
      <c r="N126" t="str">
        <f t="shared" si="7"/>
        <v>FR25.460.804-3</v>
      </c>
      <c r="O126" s="16" t="s">
        <v>579</v>
      </c>
      <c r="P126" s="16" t="s">
        <v>775</v>
      </c>
      <c r="Q126" s="18">
        <v>19</v>
      </c>
      <c r="S126" s="1" t="s">
        <v>439</v>
      </c>
    </row>
    <row r="127" spans="2:19" customFormat="1">
      <c r="B127" t="str">
        <f t="shared" si="4"/>
        <v>FR25.430.501-3</v>
      </c>
      <c r="C127" s="16" t="s">
        <v>651</v>
      </c>
      <c r="D127" s="17" t="s">
        <v>709</v>
      </c>
      <c r="E127" s="16">
        <v>48</v>
      </c>
      <c r="F127" t="str">
        <f t="shared" si="5"/>
        <v>FR25.431.701-1</v>
      </c>
      <c r="G127" s="16" t="s">
        <v>645</v>
      </c>
      <c r="H127" s="17" t="s">
        <v>723</v>
      </c>
      <c r="I127" s="16">
        <v>30</v>
      </c>
      <c r="J127" t="str">
        <f t="shared" si="6"/>
        <v>FR25.460.404-1</v>
      </c>
      <c r="K127" s="16" t="s">
        <v>639</v>
      </c>
      <c r="L127" s="17" t="s">
        <v>744</v>
      </c>
      <c r="M127" s="16">
        <v>28</v>
      </c>
      <c r="N127" t="str">
        <f t="shared" si="7"/>
        <v>FR25.460.804-2</v>
      </c>
      <c r="O127" s="16" t="s">
        <v>579</v>
      </c>
      <c r="P127" s="16" t="s">
        <v>774</v>
      </c>
      <c r="Q127" s="18">
        <v>247</v>
      </c>
      <c r="S127" s="1" t="s">
        <v>437</v>
      </c>
    </row>
    <row r="128" spans="2:19" customFormat="1">
      <c r="B128" t="str">
        <f t="shared" si="4"/>
        <v>FR25.430.501-4</v>
      </c>
      <c r="C128" s="16" t="s">
        <v>651</v>
      </c>
      <c r="D128" s="17" t="s">
        <v>708</v>
      </c>
      <c r="E128" s="16">
        <v>18</v>
      </c>
      <c r="F128" t="str">
        <f t="shared" si="5"/>
        <v>FR25.431.701-5</v>
      </c>
      <c r="G128" s="16" t="s">
        <v>645</v>
      </c>
      <c r="H128" s="17" t="s">
        <v>720</v>
      </c>
      <c r="I128" s="16">
        <v>30</v>
      </c>
      <c r="J128" t="str">
        <f t="shared" si="6"/>
        <v>FR25.460.404-3</v>
      </c>
      <c r="K128" s="16" t="s">
        <v>639</v>
      </c>
      <c r="L128" s="17" t="s">
        <v>742</v>
      </c>
      <c r="M128" s="16">
        <v>56</v>
      </c>
      <c r="N128" t="str">
        <f t="shared" si="7"/>
        <v>FR25.460.806-7</v>
      </c>
      <c r="O128" s="16" t="s">
        <v>577</v>
      </c>
      <c r="P128" s="16" t="s">
        <v>778</v>
      </c>
      <c r="Q128" s="18">
        <v>76</v>
      </c>
      <c r="S128" s="1" t="s">
        <v>435</v>
      </c>
    </row>
    <row r="129" spans="1:19">
      <c r="A129"/>
      <c r="B129" t="str">
        <f t="shared" si="4"/>
        <v>FR25.430.501-5</v>
      </c>
      <c r="C129" s="16" t="s">
        <v>651</v>
      </c>
      <c r="D129" s="17" t="s">
        <v>707</v>
      </c>
      <c r="E129" s="16">
        <v>24</v>
      </c>
      <c r="F129" t="str">
        <f t="shared" si="5"/>
        <v>FR25.431.701-9</v>
      </c>
      <c r="G129" s="16" t="s">
        <v>645</v>
      </c>
      <c r="H129" s="17" t="s">
        <v>716</v>
      </c>
      <c r="I129" s="16">
        <v>30</v>
      </c>
      <c r="J129" t="str">
        <f t="shared" si="6"/>
        <v>FR25.460.404-6</v>
      </c>
      <c r="K129" s="16" t="s">
        <v>639</v>
      </c>
      <c r="L129" s="17" t="s">
        <v>740</v>
      </c>
      <c r="M129" s="16">
        <v>28</v>
      </c>
      <c r="N129" t="str">
        <f t="shared" si="7"/>
        <v>FR25.460.806-2</v>
      </c>
      <c r="O129" s="16" t="s">
        <v>577</v>
      </c>
      <c r="P129" s="16" t="s">
        <v>774</v>
      </c>
      <c r="Q129" s="18">
        <v>38</v>
      </c>
      <c r="S129" s="1" t="s">
        <v>433</v>
      </c>
    </row>
    <row r="130" spans="1:19">
      <c r="A130" s="19" t="s">
        <v>337</v>
      </c>
      <c r="B130" t="str">
        <f t="shared" si="4"/>
        <v>FR25.430.501-6</v>
      </c>
      <c r="C130" s="16" t="s">
        <v>651</v>
      </c>
      <c r="D130" s="17" t="s">
        <v>706</v>
      </c>
      <c r="E130" s="16">
        <v>54</v>
      </c>
      <c r="F130" t="str">
        <f t="shared" si="5"/>
        <v>FR25.431.701-10</v>
      </c>
      <c r="G130" s="16" t="s">
        <v>645</v>
      </c>
      <c r="H130" s="17" t="s">
        <v>715</v>
      </c>
      <c r="I130" s="16">
        <v>30</v>
      </c>
      <c r="J130" t="str">
        <f t="shared" si="6"/>
        <v>FR25.460.404-9</v>
      </c>
      <c r="K130" s="16" t="s">
        <v>639</v>
      </c>
      <c r="L130" s="17" t="s">
        <v>746</v>
      </c>
      <c r="M130" s="16">
        <v>28</v>
      </c>
      <c r="N130" t="str">
        <f t="shared" si="7"/>
        <v>FR25.460.808-5</v>
      </c>
      <c r="O130" s="16" t="s">
        <v>575</v>
      </c>
      <c r="P130" s="16" t="s">
        <v>777</v>
      </c>
      <c r="Q130" s="18">
        <v>38</v>
      </c>
      <c r="S130" s="1" t="s">
        <v>431</v>
      </c>
    </row>
    <row r="131" spans="1:19">
      <c r="A131" s="19" t="s">
        <v>337</v>
      </c>
      <c r="B131" t="str">
        <f t="shared" si="4"/>
        <v>FR25.430.501-7</v>
      </c>
      <c r="C131" s="16" t="s">
        <v>651</v>
      </c>
      <c r="D131" s="17" t="s">
        <v>713</v>
      </c>
      <c r="E131" s="16">
        <v>36</v>
      </c>
      <c r="F131" t="str">
        <f t="shared" si="5"/>
        <v>FR25.431.801-1</v>
      </c>
      <c r="G131" s="16" t="s">
        <v>643</v>
      </c>
      <c r="H131" s="17" t="s">
        <v>723</v>
      </c>
      <c r="I131" s="16">
        <v>30</v>
      </c>
      <c r="J131" t="str">
        <f t="shared" si="6"/>
        <v>FR25.460.406-2</v>
      </c>
      <c r="K131" s="16" t="s">
        <v>637</v>
      </c>
      <c r="L131" s="17" t="s">
        <v>743</v>
      </c>
      <c r="M131" s="16">
        <v>28</v>
      </c>
      <c r="N131" t="str">
        <f t="shared" si="7"/>
        <v>FR25.460.808-2</v>
      </c>
      <c r="O131" s="16" t="s">
        <v>575</v>
      </c>
      <c r="P131" s="16" t="s">
        <v>774</v>
      </c>
      <c r="Q131" s="18">
        <v>228</v>
      </c>
      <c r="S131" s="1" t="s">
        <v>429</v>
      </c>
    </row>
    <row r="132" spans="1:19">
      <c r="A132" s="19" t="s">
        <v>337</v>
      </c>
      <c r="B132" t="str">
        <f t="shared" ref="B132:B195" si="8">CONCATENATE(C132,"-",MONTH(D132))</f>
        <v>FR25.430.501-8</v>
      </c>
      <c r="C132" s="16" t="s">
        <v>651</v>
      </c>
      <c r="D132" s="17" t="s">
        <v>705</v>
      </c>
      <c r="E132" s="16">
        <v>36</v>
      </c>
      <c r="F132" t="str">
        <f t="shared" ref="F132:F195" si="9">CONCATENATE(G132,"-",MONTH(H132))</f>
        <v>FR25.431.801-4</v>
      </c>
      <c r="G132" s="16" t="s">
        <v>643</v>
      </c>
      <c r="H132" s="17" t="s">
        <v>721</v>
      </c>
      <c r="I132" s="16">
        <v>60</v>
      </c>
      <c r="J132" t="str">
        <f t="shared" ref="J132:J195" si="10">CONCATENATE(K132,"-",MONTH(L132))</f>
        <v>FR25.460.406-9</v>
      </c>
      <c r="K132" s="16" t="s">
        <v>637</v>
      </c>
      <c r="L132" s="17" t="s">
        <v>746</v>
      </c>
      <c r="M132" s="16">
        <v>28</v>
      </c>
      <c r="N132" t="str">
        <f t="shared" ref="N132:N195" si="11">CONCATENATE(O132,"-",MONTH(P132))</f>
        <v>FR25.460.810-7</v>
      </c>
      <c r="O132" s="16" t="s">
        <v>573</v>
      </c>
      <c r="P132" s="16" t="s">
        <v>778</v>
      </c>
      <c r="Q132" s="18">
        <v>190</v>
      </c>
      <c r="S132" s="1" t="s">
        <v>427</v>
      </c>
    </row>
    <row r="133" spans="1:19">
      <c r="A133" s="19" t="s">
        <v>337</v>
      </c>
      <c r="B133" t="str">
        <f t="shared" si="8"/>
        <v>FR25.430.501-9</v>
      </c>
      <c r="C133" s="16" t="s">
        <v>651</v>
      </c>
      <c r="D133" s="17" t="s">
        <v>704</v>
      </c>
      <c r="E133" s="16">
        <v>24</v>
      </c>
      <c r="F133" t="str">
        <f t="shared" si="9"/>
        <v>FR25.431.801-9</v>
      </c>
      <c r="G133" s="16" t="s">
        <v>643</v>
      </c>
      <c r="H133" s="17" t="s">
        <v>716</v>
      </c>
      <c r="I133" s="16">
        <v>30</v>
      </c>
      <c r="J133" t="str">
        <f t="shared" si="10"/>
        <v>FR25.460.408-1</v>
      </c>
      <c r="K133" s="16" t="s">
        <v>635</v>
      </c>
      <c r="L133" s="17" t="s">
        <v>744</v>
      </c>
      <c r="M133" s="16">
        <v>28</v>
      </c>
      <c r="N133" t="str">
        <f t="shared" si="11"/>
        <v>FR25.460.810-6</v>
      </c>
      <c r="O133" s="16" t="s">
        <v>573</v>
      </c>
      <c r="P133" s="16" t="s">
        <v>773</v>
      </c>
      <c r="Q133" s="18">
        <v>627</v>
      </c>
      <c r="S133" s="1" t="s">
        <v>425</v>
      </c>
    </row>
    <row r="134" spans="1:19">
      <c r="A134" s="19" t="s">
        <v>337</v>
      </c>
      <c r="B134" t="str">
        <f t="shared" si="8"/>
        <v>FR25.430.501-10</v>
      </c>
      <c r="C134" s="16" t="s">
        <v>651</v>
      </c>
      <c r="D134" s="17" t="s">
        <v>712</v>
      </c>
      <c r="E134" s="16">
        <v>36</v>
      </c>
      <c r="F134" t="str">
        <f t="shared" si="9"/>
        <v>FR25.460.402-12</v>
      </c>
      <c r="G134" s="16" t="s">
        <v>641</v>
      </c>
      <c r="H134" s="17" t="s">
        <v>714</v>
      </c>
      <c r="I134" s="16">
        <v>28</v>
      </c>
      <c r="J134" t="str">
        <f t="shared" si="10"/>
        <v>FR25.460.408-3</v>
      </c>
      <c r="K134" s="16" t="s">
        <v>635</v>
      </c>
      <c r="L134" s="17" t="s">
        <v>742</v>
      </c>
      <c r="M134" s="16">
        <v>28</v>
      </c>
      <c r="N134" t="str">
        <f t="shared" si="11"/>
        <v>FR25.460.810-5</v>
      </c>
      <c r="O134" s="16" t="s">
        <v>573</v>
      </c>
      <c r="P134" s="16" t="s">
        <v>777</v>
      </c>
      <c r="Q134" s="18">
        <v>988</v>
      </c>
      <c r="S134" s="1" t="s">
        <v>423</v>
      </c>
    </row>
    <row r="135" spans="1:19">
      <c r="A135" s="19" t="s">
        <v>337</v>
      </c>
      <c r="B135" t="str">
        <f t="shared" si="8"/>
        <v>FR25.430.501-11</v>
      </c>
      <c r="C135" s="16" t="s">
        <v>651</v>
      </c>
      <c r="D135" s="17" t="s">
        <v>703</v>
      </c>
      <c r="E135" s="16">
        <v>12</v>
      </c>
      <c r="F135" t="str">
        <f t="shared" si="9"/>
        <v>FR25.460.404-1</v>
      </c>
      <c r="G135" s="16" t="s">
        <v>639</v>
      </c>
      <c r="H135" s="17" t="s">
        <v>723</v>
      </c>
      <c r="I135" s="16">
        <v>56</v>
      </c>
      <c r="J135" t="str">
        <f t="shared" si="10"/>
        <v>FR25.460.408-7</v>
      </c>
      <c r="K135" s="16" t="s">
        <v>635</v>
      </c>
      <c r="L135" s="17" t="s">
        <v>751</v>
      </c>
      <c r="M135" s="16">
        <v>28</v>
      </c>
      <c r="N135" t="str">
        <f t="shared" si="11"/>
        <v>FR25.460.810-4</v>
      </c>
      <c r="O135" s="16" t="s">
        <v>573</v>
      </c>
      <c r="P135" s="16" t="s">
        <v>776</v>
      </c>
      <c r="Q135" s="18">
        <v>399</v>
      </c>
      <c r="S135" s="1" t="s">
        <v>421</v>
      </c>
    </row>
    <row r="136" spans="1:19">
      <c r="A136" s="19" t="s">
        <v>337</v>
      </c>
      <c r="B136" t="str">
        <f t="shared" si="8"/>
        <v>FR25.430.501-12</v>
      </c>
      <c r="C136" s="16" t="s">
        <v>651</v>
      </c>
      <c r="D136" s="17" t="s">
        <v>702</v>
      </c>
      <c r="E136" s="16">
        <v>36</v>
      </c>
      <c r="F136" t="str">
        <f t="shared" si="9"/>
        <v>FR25.460.404-3</v>
      </c>
      <c r="G136" s="16" t="s">
        <v>639</v>
      </c>
      <c r="H136" s="17" t="s">
        <v>722</v>
      </c>
      <c r="I136" s="16">
        <v>28</v>
      </c>
      <c r="J136" t="str">
        <f t="shared" si="10"/>
        <v>FR25.460.408-10</v>
      </c>
      <c r="K136" s="16" t="s">
        <v>635</v>
      </c>
      <c r="L136" s="17" t="s">
        <v>748</v>
      </c>
      <c r="M136" s="16">
        <v>28</v>
      </c>
      <c r="N136" t="str">
        <f t="shared" si="11"/>
        <v>FR25.460.810-2</v>
      </c>
      <c r="O136" s="16" t="s">
        <v>573</v>
      </c>
      <c r="P136" s="16" t="s">
        <v>774</v>
      </c>
      <c r="Q136" s="18">
        <v>437</v>
      </c>
      <c r="S136" s="1" t="s">
        <v>419</v>
      </c>
    </row>
    <row r="137" spans="1:19">
      <c r="A137" s="19" t="s">
        <v>337</v>
      </c>
      <c r="B137" t="str">
        <f t="shared" si="8"/>
        <v>FR25.430.503-1</v>
      </c>
      <c r="C137" s="16" t="s">
        <v>649</v>
      </c>
      <c r="D137" s="17" t="s">
        <v>711</v>
      </c>
      <c r="E137" s="16">
        <v>12</v>
      </c>
      <c r="F137" t="str">
        <f t="shared" si="9"/>
        <v>FR25.460.404-4</v>
      </c>
      <c r="G137" s="16" t="s">
        <v>639</v>
      </c>
      <c r="H137" s="17" t="s">
        <v>721</v>
      </c>
      <c r="I137" s="16">
        <v>56</v>
      </c>
      <c r="J137" t="str">
        <f t="shared" si="10"/>
        <v>FR25.460.408-12</v>
      </c>
      <c r="K137" s="16" t="s">
        <v>635</v>
      </c>
      <c r="L137" s="17" t="s">
        <v>747</v>
      </c>
      <c r="M137" s="16">
        <v>28</v>
      </c>
      <c r="N137" t="str">
        <f t="shared" si="11"/>
        <v>FR25.460.810-1</v>
      </c>
      <c r="O137" s="16" t="s">
        <v>573</v>
      </c>
      <c r="P137" s="16" t="s">
        <v>772</v>
      </c>
      <c r="Q137" s="18">
        <v>76</v>
      </c>
      <c r="S137" s="1" t="s">
        <v>417</v>
      </c>
    </row>
    <row r="138" spans="1:19">
      <c r="A138" s="19" t="s">
        <v>337</v>
      </c>
      <c r="B138" t="str">
        <f t="shared" si="8"/>
        <v>FR25.430.503-3</v>
      </c>
      <c r="C138" s="16" t="s">
        <v>649</v>
      </c>
      <c r="D138" s="17" t="s">
        <v>709</v>
      </c>
      <c r="E138" s="16">
        <v>12</v>
      </c>
      <c r="F138" t="str">
        <f t="shared" si="9"/>
        <v>FR25.460.404-5</v>
      </c>
      <c r="G138" s="16" t="s">
        <v>639</v>
      </c>
      <c r="H138" s="17" t="s">
        <v>720</v>
      </c>
      <c r="I138" s="16">
        <v>56</v>
      </c>
      <c r="J138" t="str">
        <f t="shared" si="10"/>
        <v>FR25.460.410-1</v>
      </c>
      <c r="K138" s="16" t="s">
        <v>633</v>
      </c>
      <c r="L138" s="17" t="s">
        <v>744</v>
      </c>
      <c r="M138" s="16">
        <v>392</v>
      </c>
      <c r="N138" t="str">
        <f t="shared" si="11"/>
        <v>FR25.460.812-7</v>
      </c>
      <c r="O138" s="16" t="s">
        <v>571</v>
      </c>
      <c r="P138" s="16" t="s">
        <v>778</v>
      </c>
      <c r="Q138" s="18">
        <v>19</v>
      </c>
      <c r="S138" s="1" t="s">
        <v>415</v>
      </c>
    </row>
    <row r="139" spans="1:19">
      <c r="A139" s="19" t="s">
        <v>337</v>
      </c>
      <c r="B139" t="str">
        <f t="shared" si="8"/>
        <v>FR25.430.503-4</v>
      </c>
      <c r="C139" s="16" t="s">
        <v>649</v>
      </c>
      <c r="D139" s="17" t="s">
        <v>708</v>
      </c>
      <c r="E139" s="16">
        <v>12</v>
      </c>
      <c r="F139" t="str">
        <f t="shared" si="9"/>
        <v>FR25.460.404-7</v>
      </c>
      <c r="G139" s="16" t="s">
        <v>639</v>
      </c>
      <c r="H139" s="17" t="s">
        <v>718</v>
      </c>
      <c r="I139" s="16">
        <v>28</v>
      </c>
      <c r="J139" t="str">
        <f t="shared" si="10"/>
        <v>FR25.460.410-2</v>
      </c>
      <c r="K139" s="16" t="s">
        <v>633</v>
      </c>
      <c r="L139" s="17" t="s">
        <v>743</v>
      </c>
      <c r="M139" s="16">
        <v>112</v>
      </c>
      <c r="N139" t="str">
        <f t="shared" si="11"/>
        <v>FR25.460.812-6</v>
      </c>
      <c r="O139" s="16" t="s">
        <v>571</v>
      </c>
      <c r="P139" s="16" t="s">
        <v>773</v>
      </c>
      <c r="Q139" s="18">
        <v>133</v>
      </c>
      <c r="S139" s="1" t="s">
        <v>413</v>
      </c>
    </row>
    <row r="140" spans="1:19">
      <c r="A140" s="19" t="s">
        <v>337</v>
      </c>
      <c r="B140" t="str">
        <f t="shared" si="8"/>
        <v>FR25.430.503-6</v>
      </c>
      <c r="C140" s="16" t="s">
        <v>649</v>
      </c>
      <c r="D140" s="17" t="s">
        <v>706</v>
      </c>
      <c r="E140" s="16">
        <v>12</v>
      </c>
      <c r="F140" t="str">
        <f t="shared" si="9"/>
        <v>FR25.460.404-8</v>
      </c>
      <c r="G140" s="16" t="s">
        <v>639</v>
      </c>
      <c r="H140" s="17" t="s">
        <v>717</v>
      </c>
      <c r="I140" s="16">
        <v>56</v>
      </c>
      <c r="J140" t="str">
        <f t="shared" si="10"/>
        <v>FR25.460.410-3</v>
      </c>
      <c r="K140" s="16" t="s">
        <v>633</v>
      </c>
      <c r="L140" s="17" t="s">
        <v>742</v>
      </c>
      <c r="M140" s="16">
        <v>168</v>
      </c>
      <c r="N140" t="str">
        <f t="shared" si="11"/>
        <v>FR25.460.812-5</v>
      </c>
      <c r="O140" s="16" t="s">
        <v>571</v>
      </c>
      <c r="P140" s="16" t="s">
        <v>777</v>
      </c>
      <c r="Q140" s="18">
        <v>51</v>
      </c>
      <c r="S140" s="1" t="s">
        <v>411</v>
      </c>
    </row>
    <row r="141" spans="1:19">
      <c r="A141" s="19" t="s">
        <v>337</v>
      </c>
      <c r="B141" t="str">
        <f t="shared" si="8"/>
        <v>FR25.430.503-7</v>
      </c>
      <c r="C141" s="16" t="s">
        <v>649</v>
      </c>
      <c r="D141" s="17" t="s">
        <v>713</v>
      </c>
      <c r="E141" s="16">
        <v>24</v>
      </c>
      <c r="F141" t="str">
        <f t="shared" si="9"/>
        <v>FR25.460.404-10</v>
      </c>
      <c r="G141" s="16" t="s">
        <v>639</v>
      </c>
      <c r="H141" s="17" t="s">
        <v>715</v>
      </c>
      <c r="I141" s="16">
        <v>28</v>
      </c>
      <c r="J141" t="str">
        <f t="shared" si="10"/>
        <v>FR25.460.410-4</v>
      </c>
      <c r="K141" s="16" t="s">
        <v>633</v>
      </c>
      <c r="L141" s="17" t="s">
        <v>741</v>
      </c>
      <c r="M141" s="16">
        <v>224</v>
      </c>
      <c r="N141" t="str">
        <f t="shared" si="11"/>
        <v>FR25.460.812-4</v>
      </c>
      <c r="O141" s="16" t="s">
        <v>571</v>
      </c>
      <c r="P141" s="16" t="s">
        <v>776</v>
      </c>
      <c r="Q141" s="18">
        <v>456</v>
      </c>
      <c r="S141" s="1" t="s">
        <v>409</v>
      </c>
    </row>
    <row r="142" spans="1:19">
      <c r="A142" s="15" t="s">
        <v>335</v>
      </c>
      <c r="B142" t="str">
        <f t="shared" si="8"/>
        <v>FR25.430.503-8</v>
      </c>
      <c r="C142" s="16" t="s">
        <v>649</v>
      </c>
      <c r="D142" s="17" t="s">
        <v>705</v>
      </c>
      <c r="E142" s="16">
        <v>12</v>
      </c>
      <c r="F142" t="str">
        <f t="shared" si="9"/>
        <v>FR25.460.404-12</v>
      </c>
      <c r="G142" s="16" t="s">
        <v>639</v>
      </c>
      <c r="H142" s="17" t="s">
        <v>714</v>
      </c>
      <c r="I142" s="16">
        <v>28</v>
      </c>
      <c r="J142" t="str">
        <f t="shared" si="10"/>
        <v>FR25.460.410-5</v>
      </c>
      <c r="K142" s="16" t="s">
        <v>633</v>
      </c>
      <c r="L142" s="17" t="s">
        <v>745</v>
      </c>
      <c r="M142" s="16">
        <v>56</v>
      </c>
      <c r="N142" t="str">
        <f t="shared" si="11"/>
        <v>FR25.480.468-6</v>
      </c>
      <c r="O142" s="16" t="s">
        <v>561</v>
      </c>
      <c r="P142" s="16" t="s">
        <v>773</v>
      </c>
      <c r="Q142" s="18">
        <v>208</v>
      </c>
      <c r="S142" s="1" t="s">
        <v>407</v>
      </c>
    </row>
    <row r="143" spans="1:19">
      <c r="A143" s="15" t="s">
        <v>335</v>
      </c>
      <c r="B143" t="str">
        <f t="shared" si="8"/>
        <v>FR25.430.503-9</v>
      </c>
      <c r="C143" s="16" t="s">
        <v>649</v>
      </c>
      <c r="D143" s="17" t="s">
        <v>704</v>
      </c>
      <c r="E143" s="16">
        <v>24</v>
      </c>
      <c r="F143" t="str">
        <f t="shared" si="9"/>
        <v>FR25.460.408-3</v>
      </c>
      <c r="G143" s="16" t="s">
        <v>635</v>
      </c>
      <c r="H143" s="17" t="s">
        <v>722</v>
      </c>
      <c r="I143" s="16">
        <v>28</v>
      </c>
      <c r="J143" t="str">
        <f t="shared" si="10"/>
        <v>FR25.460.410-6</v>
      </c>
      <c r="K143" s="16" t="s">
        <v>633</v>
      </c>
      <c r="L143" s="17" t="s">
        <v>740</v>
      </c>
      <c r="M143" s="16">
        <v>140</v>
      </c>
      <c r="N143" t="str">
        <f t="shared" si="11"/>
        <v>FR25.480.468-2</v>
      </c>
      <c r="O143" s="16" t="s">
        <v>561</v>
      </c>
      <c r="P143" s="16" t="s">
        <v>774</v>
      </c>
      <c r="Q143" s="18">
        <v>32</v>
      </c>
      <c r="S143" s="1" t="s">
        <v>405</v>
      </c>
    </row>
    <row r="144" spans="1:19">
      <c r="A144" s="15" t="s">
        <v>335</v>
      </c>
      <c r="B144" t="str">
        <f t="shared" si="8"/>
        <v>FR25.430.503-10</v>
      </c>
      <c r="C144" s="16" t="s">
        <v>649</v>
      </c>
      <c r="D144" s="17" t="s">
        <v>712</v>
      </c>
      <c r="E144" s="16">
        <v>12</v>
      </c>
      <c r="F144" t="str">
        <f t="shared" si="9"/>
        <v>FR25.460.408-4</v>
      </c>
      <c r="G144" s="16" t="s">
        <v>635</v>
      </c>
      <c r="H144" s="17" t="s">
        <v>721</v>
      </c>
      <c r="I144" s="16">
        <v>28</v>
      </c>
      <c r="J144" t="str">
        <f t="shared" si="10"/>
        <v>FR25.460.410-7</v>
      </c>
      <c r="K144" s="16" t="s">
        <v>633</v>
      </c>
      <c r="L144" s="17" t="s">
        <v>751</v>
      </c>
      <c r="M144" s="16">
        <v>140</v>
      </c>
      <c r="N144" t="str">
        <f t="shared" si="11"/>
        <v>FR25.480.468-1</v>
      </c>
      <c r="O144" s="16" t="s">
        <v>561</v>
      </c>
      <c r="P144" s="16" t="s">
        <v>772</v>
      </c>
      <c r="Q144" s="18">
        <v>65</v>
      </c>
      <c r="S144" s="1" t="s">
        <v>403</v>
      </c>
    </row>
    <row r="145" spans="1:19">
      <c r="A145" s="15" t="s">
        <v>335</v>
      </c>
      <c r="B145" t="str">
        <f t="shared" si="8"/>
        <v>FR25.430.503-11</v>
      </c>
      <c r="C145" s="16" t="s">
        <v>649</v>
      </c>
      <c r="D145" s="17" t="s">
        <v>703</v>
      </c>
      <c r="E145" s="16">
        <v>12</v>
      </c>
      <c r="F145" t="str">
        <f t="shared" si="9"/>
        <v>FR25.460.408-7</v>
      </c>
      <c r="G145" s="16" t="s">
        <v>635</v>
      </c>
      <c r="H145" s="17" t="s">
        <v>718</v>
      </c>
      <c r="I145" s="16">
        <v>28</v>
      </c>
      <c r="J145" t="str">
        <f t="shared" si="10"/>
        <v>FR25.460.410-8</v>
      </c>
      <c r="K145" s="16" t="s">
        <v>633</v>
      </c>
      <c r="L145" s="17" t="s">
        <v>750</v>
      </c>
      <c r="M145" s="16">
        <v>196</v>
      </c>
      <c r="N145" t="str">
        <f t="shared" si="11"/>
        <v>FR25.480.568-5</v>
      </c>
      <c r="O145" s="16" t="s">
        <v>551</v>
      </c>
      <c r="P145" s="16" t="s">
        <v>777</v>
      </c>
      <c r="Q145" s="18">
        <v>32</v>
      </c>
      <c r="S145" s="1" t="s">
        <v>401</v>
      </c>
    </row>
    <row r="146" spans="1:19">
      <c r="A146" s="15" t="s">
        <v>335</v>
      </c>
      <c r="B146" t="str">
        <f t="shared" si="8"/>
        <v>FR25.431.701-1</v>
      </c>
      <c r="C146" s="16" t="s">
        <v>645</v>
      </c>
      <c r="D146" s="17" t="s">
        <v>711</v>
      </c>
      <c r="E146" s="16">
        <v>30</v>
      </c>
      <c r="F146" t="str">
        <f t="shared" si="9"/>
        <v>FR25.460.408-10</v>
      </c>
      <c r="G146" s="16" t="s">
        <v>635</v>
      </c>
      <c r="H146" s="17" t="s">
        <v>715</v>
      </c>
      <c r="I146" s="16">
        <v>28</v>
      </c>
      <c r="J146" t="str">
        <f t="shared" si="10"/>
        <v>FR25.460.410-10</v>
      </c>
      <c r="K146" s="16" t="s">
        <v>633</v>
      </c>
      <c r="L146" s="17" t="s">
        <v>748</v>
      </c>
      <c r="M146" s="16">
        <v>392</v>
      </c>
      <c r="N146" t="str">
        <f t="shared" si="11"/>
        <v>FR25.480.568-4</v>
      </c>
      <c r="O146" s="16" t="s">
        <v>551</v>
      </c>
      <c r="P146" s="16" t="s">
        <v>776</v>
      </c>
      <c r="Q146" s="18">
        <v>64</v>
      </c>
      <c r="S146" s="1" t="s">
        <v>399</v>
      </c>
    </row>
    <row r="147" spans="1:19">
      <c r="A147" s="15" t="s">
        <v>335</v>
      </c>
      <c r="B147" t="str">
        <f t="shared" si="8"/>
        <v>FR25.431.701-3</v>
      </c>
      <c r="C147" s="16" t="s">
        <v>645</v>
      </c>
      <c r="D147" s="17" t="s">
        <v>709</v>
      </c>
      <c r="E147" s="16">
        <v>30</v>
      </c>
      <c r="F147" t="str">
        <f t="shared" si="9"/>
        <v>FR25.460.410-1</v>
      </c>
      <c r="G147" s="16" t="s">
        <v>633</v>
      </c>
      <c r="H147" s="17" t="s">
        <v>723</v>
      </c>
      <c r="I147" s="16">
        <v>196</v>
      </c>
      <c r="J147" t="str">
        <f t="shared" si="10"/>
        <v>FR25.460.410-11</v>
      </c>
      <c r="K147" s="16" t="s">
        <v>633</v>
      </c>
      <c r="L147" s="17" t="s">
        <v>753</v>
      </c>
      <c r="M147" s="16">
        <v>168</v>
      </c>
      <c r="N147" t="str">
        <f t="shared" si="11"/>
        <v>FR25.480.568-3</v>
      </c>
      <c r="O147" s="16" t="s">
        <v>551</v>
      </c>
      <c r="P147" s="16" t="s">
        <v>775</v>
      </c>
      <c r="Q147" s="18">
        <v>96</v>
      </c>
      <c r="S147" s="1" t="s">
        <v>397</v>
      </c>
    </row>
    <row r="148" spans="1:19">
      <c r="A148" s="15" t="s">
        <v>335</v>
      </c>
      <c r="B148" t="str">
        <f t="shared" si="8"/>
        <v>FR25.431.701-6</v>
      </c>
      <c r="C148" s="16" t="s">
        <v>645</v>
      </c>
      <c r="D148" s="17" t="s">
        <v>706</v>
      </c>
      <c r="E148" s="16">
        <v>30</v>
      </c>
      <c r="F148" t="str">
        <f t="shared" si="9"/>
        <v>FR25.460.410-2</v>
      </c>
      <c r="G148" s="16" t="s">
        <v>633</v>
      </c>
      <c r="H148" s="17" t="s">
        <v>727</v>
      </c>
      <c r="I148" s="16">
        <v>84</v>
      </c>
      <c r="J148" t="str">
        <f t="shared" si="10"/>
        <v>FR25.460.410-12</v>
      </c>
      <c r="K148" s="16" t="s">
        <v>633</v>
      </c>
      <c r="L148" s="17" t="s">
        <v>747</v>
      </c>
      <c r="M148" s="16">
        <v>168</v>
      </c>
      <c r="N148" t="str">
        <f t="shared" si="11"/>
        <v>FR25.490.401-4</v>
      </c>
      <c r="O148" s="16" t="s">
        <v>537</v>
      </c>
      <c r="P148" s="16" t="s">
        <v>776</v>
      </c>
      <c r="Q148" s="18">
        <v>42</v>
      </c>
      <c r="S148" s="1" t="s">
        <v>395</v>
      </c>
    </row>
    <row r="149" spans="1:19">
      <c r="A149" s="15" t="s">
        <v>335</v>
      </c>
      <c r="B149" t="str">
        <f t="shared" si="8"/>
        <v>FR25.431.701-8</v>
      </c>
      <c r="C149" s="16" t="s">
        <v>645</v>
      </c>
      <c r="D149" s="17" t="s">
        <v>705</v>
      </c>
      <c r="E149" s="16">
        <v>30</v>
      </c>
      <c r="F149" t="str">
        <f t="shared" si="9"/>
        <v>FR25.460.410-3</v>
      </c>
      <c r="G149" s="16" t="s">
        <v>633</v>
      </c>
      <c r="H149" s="17" t="s">
        <v>722</v>
      </c>
      <c r="I149" s="16">
        <v>392</v>
      </c>
      <c r="J149" t="str">
        <f t="shared" si="10"/>
        <v>FR25.460.412-1</v>
      </c>
      <c r="K149" s="16" t="s">
        <v>631</v>
      </c>
      <c r="L149" s="17" t="s">
        <v>744</v>
      </c>
      <c r="M149" s="16">
        <v>56</v>
      </c>
      <c r="N149" t="str">
        <f t="shared" si="11"/>
        <v>FR25.490.401-2</v>
      </c>
      <c r="O149" s="16" t="s">
        <v>537</v>
      </c>
      <c r="P149" s="16" t="s">
        <v>774</v>
      </c>
      <c r="Q149" s="18">
        <v>42</v>
      </c>
      <c r="S149" s="1" t="s">
        <v>393</v>
      </c>
    </row>
    <row r="150" spans="1:19">
      <c r="A150" s="15" t="s">
        <v>335</v>
      </c>
      <c r="B150" t="str">
        <f t="shared" si="8"/>
        <v>FR25.431.701-11</v>
      </c>
      <c r="C150" s="16" t="s">
        <v>645</v>
      </c>
      <c r="D150" s="17" t="s">
        <v>703</v>
      </c>
      <c r="E150" s="16">
        <v>30</v>
      </c>
      <c r="F150" t="str">
        <f t="shared" si="9"/>
        <v>FR25.460.410-4</v>
      </c>
      <c r="G150" s="16" t="s">
        <v>633</v>
      </c>
      <c r="H150" s="17" t="s">
        <v>721</v>
      </c>
      <c r="I150" s="16">
        <v>280</v>
      </c>
      <c r="J150" t="str">
        <f t="shared" si="10"/>
        <v>FR25.460.412-3</v>
      </c>
      <c r="K150" s="16" t="s">
        <v>631</v>
      </c>
      <c r="L150" s="17" t="s">
        <v>742</v>
      </c>
      <c r="M150" s="16">
        <v>56</v>
      </c>
      <c r="N150" t="str">
        <f t="shared" si="11"/>
        <v>FR25.490.403-6</v>
      </c>
      <c r="O150" s="16" t="s">
        <v>535</v>
      </c>
      <c r="P150" s="16" t="s">
        <v>773</v>
      </c>
      <c r="Q150" s="18">
        <v>42</v>
      </c>
      <c r="S150" s="1" t="s">
        <v>391</v>
      </c>
    </row>
    <row r="151" spans="1:19">
      <c r="A151" s="15" t="s">
        <v>335</v>
      </c>
      <c r="B151" t="str">
        <f t="shared" si="8"/>
        <v>FR25.431.801-1</v>
      </c>
      <c r="C151" s="16" t="s">
        <v>643</v>
      </c>
      <c r="D151" s="17" t="s">
        <v>711</v>
      </c>
      <c r="E151" s="16">
        <v>30</v>
      </c>
      <c r="F151" t="str">
        <f t="shared" si="9"/>
        <v>FR25.460.410-5</v>
      </c>
      <c r="G151" s="16" t="s">
        <v>633</v>
      </c>
      <c r="H151" s="17" t="s">
        <v>720</v>
      </c>
      <c r="I151" s="16">
        <v>168</v>
      </c>
      <c r="J151" t="str">
        <f t="shared" si="10"/>
        <v>FR25.460.412-4</v>
      </c>
      <c r="K151" s="16" t="s">
        <v>631</v>
      </c>
      <c r="L151" s="17" t="s">
        <v>741</v>
      </c>
      <c r="M151" s="16">
        <v>28</v>
      </c>
      <c r="N151" t="str">
        <f t="shared" si="11"/>
        <v>FR25.490.403-3</v>
      </c>
      <c r="O151" s="16" t="s">
        <v>535</v>
      </c>
      <c r="P151" s="16" t="s">
        <v>775</v>
      </c>
      <c r="Q151" s="18">
        <v>42</v>
      </c>
      <c r="S151" s="1" t="s">
        <v>389</v>
      </c>
    </row>
    <row r="152" spans="1:19">
      <c r="A152" s="15" t="s">
        <v>335</v>
      </c>
      <c r="B152" t="str">
        <f t="shared" si="8"/>
        <v>FR25.431.801-4</v>
      </c>
      <c r="C152" s="16" t="s">
        <v>643</v>
      </c>
      <c r="D152" s="17" t="s">
        <v>708</v>
      </c>
      <c r="E152" s="16">
        <v>30</v>
      </c>
      <c r="F152" t="str">
        <f t="shared" si="9"/>
        <v>FR25.460.410-6</v>
      </c>
      <c r="G152" s="16" t="s">
        <v>633</v>
      </c>
      <c r="H152" s="17" t="s">
        <v>719</v>
      </c>
      <c r="I152" s="16">
        <v>196</v>
      </c>
      <c r="J152" t="str">
        <f t="shared" si="10"/>
        <v>FR25.460.412-5</v>
      </c>
      <c r="K152" s="16" t="s">
        <v>631</v>
      </c>
      <c r="L152" s="17" t="s">
        <v>745</v>
      </c>
      <c r="M152" s="16">
        <v>28</v>
      </c>
      <c r="N152" t="str">
        <f t="shared" si="11"/>
        <v>FR25.490.403-1</v>
      </c>
      <c r="O152" s="16" t="s">
        <v>535</v>
      </c>
      <c r="P152" s="16" t="s">
        <v>772</v>
      </c>
      <c r="Q152" s="18">
        <v>42</v>
      </c>
      <c r="S152" s="1" t="s">
        <v>387</v>
      </c>
    </row>
    <row r="153" spans="1:19">
      <c r="A153" s="15" t="s">
        <v>335</v>
      </c>
      <c r="B153" t="str">
        <f t="shared" si="8"/>
        <v>FR25.431.801-6</v>
      </c>
      <c r="C153" s="16" t="s">
        <v>643</v>
      </c>
      <c r="D153" s="17" t="s">
        <v>706</v>
      </c>
      <c r="E153" s="16">
        <v>30</v>
      </c>
      <c r="F153" t="str">
        <f t="shared" si="9"/>
        <v>FR25.460.410-7</v>
      </c>
      <c r="G153" s="16" t="s">
        <v>633</v>
      </c>
      <c r="H153" s="17" t="s">
        <v>718</v>
      </c>
      <c r="I153" s="16">
        <v>168</v>
      </c>
      <c r="J153" t="str">
        <f t="shared" si="10"/>
        <v>FR25.460.412-6</v>
      </c>
      <c r="K153" s="16" t="s">
        <v>631</v>
      </c>
      <c r="L153" s="17" t="s">
        <v>740</v>
      </c>
      <c r="M153" s="16">
        <v>28</v>
      </c>
      <c r="N153" t="str">
        <f t="shared" si="11"/>
        <v>FR25.490.503-7</v>
      </c>
      <c r="O153" s="16" t="s">
        <v>531</v>
      </c>
      <c r="P153" s="16" t="s">
        <v>778</v>
      </c>
      <c r="Q153" s="18">
        <v>84</v>
      </c>
      <c r="S153" s="1" t="s">
        <v>385</v>
      </c>
    </row>
    <row r="154" spans="1:19">
      <c r="A154" s="19" t="s">
        <v>333</v>
      </c>
      <c r="B154" t="str">
        <f t="shared" si="8"/>
        <v>FR25.431.801-8</v>
      </c>
      <c r="C154" s="16" t="s">
        <v>643</v>
      </c>
      <c r="D154" s="17" t="s">
        <v>705</v>
      </c>
      <c r="E154" s="16">
        <v>30</v>
      </c>
      <c r="F154" t="str">
        <f t="shared" si="9"/>
        <v>FR25.460.410-8</v>
      </c>
      <c r="G154" s="16" t="s">
        <v>633</v>
      </c>
      <c r="H154" s="17" t="s">
        <v>717</v>
      </c>
      <c r="I154" s="16">
        <v>140</v>
      </c>
      <c r="J154" t="str">
        <f t="shared" si="10"/>
        <v>FR25.460.412-7</v>
      </c>
      <c r="K154" s="16" t="s">
        <v>631</v>
      </c>
      <c r="L154" s="17" t="s">
        <v>751</v>
      </c>
      <c r="M154" s="16">
        <v>28</v>
      </c>
      <c r="N154" t="str">
        <f t="shared" si="11"/>
        <v>FR25.490.503-2</v>
      </c>
      <c r="O154" s="16" t="s">
        <v>531</v>
      </c>
      <c r="P154" s="16" t="s">
        <v>774</v>
      </c>
      <c r="Q154" s="18">
        <v>42</v>
      </c>
      <c r="S154" s="1" t="s">
        <v>383</v>
      </c>
    </row>
    <row r="155" spans="1:19">
      <c r="A155" s="19" t="s">
        <v>333</v>
      </c>
      <c r="B155" t="str">
        <f t="shared" si="8"/>
        <v>FR25.460.402-5</v>
      </c>
      <c r="C155" s="16" t="s">
        <v>641</v>
      </c>
      <c r="D155" s="17" t="s">
        <v>707</v>
      </c>
      <c r="E155" s="16">
        <v>28</v>
      </c>
      <c r="F155" t="str">
        <f t="shared" si="9"/>
        <v>FR25.460.410-9</v>
      </c>
      <c r="G155" s="16" t="s">
        <v>633</v>
      </c>
      <c r="H155" s="17" t="s">
        <v>716</v>
      </c>
      <c r="I155" s="16">
        <v>196</v>
      </c>
      <c r="J155" t="str">
        <f t="shared" si="10"/>
        <v>FR25.460.412-9</v>
      </c>
      <c r="K155" s="16" t="s">
        <v>631</v>
      </c>
      <c r="L155" s="17" t="s">
        <v>746</v>
      </c>
      <c r="M155" s="16">
        <v>28</v>
      </c>
      <c r="N155" t="str">
        <f t="shared" si="11"/>
        <v>FR25.490.801-7</v>
      </c>
      <c r="O155" s="16" t="s">
        <v>525</v>
      </c>
      <c r="P155" s="16" t="s">
        <v>778</v>
      </c>
      <c r="Q155" s="18">
        <v>84</v>
      </c>
      <c r="S155" s="1" t="s">
        <v>381</v>
      </c>
    </row>
    <row r="156" spans="1:19">
      <c r="A156" s="19" t="s">
        <v>333</v>
      </c>
      <c r="B156" t="str">
        <f t="shared" si="8"/>
        <v>FR25.460.404-1</v>
      </c>
      <c r="C156" s="16" t="s">
        <v>639</v>
      </c>
      <c r="D156" s="17" t="s">
        <v>711</v>
      </c>
      <c r="E156" s="16">
        <v>56</v>
      </c>
      <c r="F156" t="str">
        <f t="shared" si="9"/>
        <v>FR25.460.410-10</v>
      </c>
      <c r="G156" s="16" t="s">
        <v>633</v>
      </c>
      <c r="H156" s="17" t="s">
        <v>715</v>
      </c>
      <c r="I156" s="16">
        <v>168</v>
      </c>
      <c r="J156" t="str">
        <f t="shared" si="10"/>
        <v>FR25.460.412-10</v>
      </c>
      <c r="K156" s="16" t="s">
        <v>631</v>
      </c>
      <c r="L156" s="17" t="s">
        <v>748</v>
      </c>
      <c r="M156" s="16">
        <v>28</v>
      </c>
      <c r="N156" t="str">
        <f t="shared" si="11"/>
        <v>FR25.490.803-6</v>
      </c>
      <c r="O156" s="16" t="s">
        <v>523</v>
      </c>
      <c r="P156" s="16" t="s">
        <v>773</v>
      </c>
      <c r="Q156" s="18">
        <v>42</v>
      </c>
      <c r="S156" s="1" t="s">
        <v>379</v>
      </c>
    </row>
    <row r="157" spans="1:19">
      <c r="A157" s="19" t="s">
        <v>333</v>
      </c>
      <c r="B157" t="str">
        <f t="shared" si="8"/>
        <v>FR25.460.404-2</v>
      </c>
      <c r="C157" s="16" t="s">
        <v>639</v>
      </c>
      <c r="D157" s="17" t="s">
        <v>710</v>
      </c>
      <c r="E157" s="16">
        <v>56</v>
      </c>
      <c r="F157" t="str">
        <f t="shared" si="9"/>
        <v>FR25.460.410-11</v>
      </c>
      <c r="G157" s="16" t="s">
        <v>633</v>
      </c>
      <c r="H157" s="17" t="s">
        <v>724</v>
      </c>
      <c r="I157" s="16">
        <v>112</v>
      </c>
      <c r="J157" t="str">
        <f t="shared" si="10"/>
        <v>FR25.460.412-11</v>
      </c>
      <c r="K157" s="16" t="s">
        <v>631</v>
      </c>
      <c r="L157" s="17" t="s">
        <v>753</v>
      </c>
      <c r="M157" s="16">
        <v>28</v>
      </c>
      <c r="N157" t="str">
        <f t="shared" si="11"/>
        <v>FR25.490.803-2</v>
      </c>
      <c r="O157" s="16" t="s">
        <v>523</v>
      </c>
      <c r="P157" s="16" t="s">
        <v>774</v>
      </c>
      <c r="Q157" s="18">
        <v>42</v>
      </c>
      <c r="S157" s="1" t="s">
        <v>377</v>
      </c>
    </row>
    <row r="158" spans="1:19">
      <c r="A158" s="19" t="s">
        <v>333</v>
      </c>
      <c r="B158" t="str">
        <f t="shared" si="8"/>
        <v>FR25.460.404-4</v>
      </c>
      <c r="C158" s="16" t="s">
        <v>639</v>
      </c>
      <c r="D158" s="17" t="s">
        <v>708</v>
      </c>
      <c r="E158" s="16">
        <v>56</v>
      </c>
      <c r="F158" t="str">
        <f t="shared" si="9"/>
        <v>FR25.460.410-12</v>
      </c>
      <c r="G158" s="16" t="s">
        <v>633</v>
      </c>
      <c r="H158" s="17" t="s">
        <v>714</v>
      </c>
      <c r="I158" s="16">
        <v>224</v>
      </c>
      <c r="J158" t="str">
        <f t="shared" si="10"/>
        <v>FR25.460.414-10</v>
      </c>
      <c r="K158" s="16" t="s">
        <v>629</v>
      </c>
      <c r="L158" s="17" t="s">
        <v>748</v>
      </c>
      <c r="M158" s="16">
        <v>35</v>
      </c>
      <c r="N158" t="str">
        <f t="shared" si="11"/>
        <v>FR25.510.401-7</v>
      </c>
      <c r="O158" s="16" t="s">
        <v>521</v>
      </c>
      <c r="P158" s="16" t="s">
        <v>778</v>
      </c>
      <c r="Q158" s="18">
        <v>56</v>
      </c>
      <c r="S158" s="1" t="s">
        <v>375</v>
      </c>
    </row>
    <row r="159" spans="1:19">
      <c r="A159" s="19" t="s">
        <v>333</v>
      </c>
      <c r="B159" t="str">
        <f t="shared" si="8"/>
        <v>FR25.460.404-6</v>
      </c>
      <c r="C159" s="16" t="s">
        <v>639</v>
      </c>
      <c r="D159" s="17" t="s">
        <v>706</v>
      </c>
      <c r="E159" s="16">
        <v>28</v>
      </c>
      <c r="F159" t="str">
        <f t="shared" si="9"/>
        <v>FR25.460.412-1</v>
      </c>
      <c r="G159" s="16" t="s">
        <v>631</v>
      </c>
      <c r="H159" s="17" t="s">
        <v>723</v>
      </c>
      <c r="I159" s="16">
        <v>28</v>
      </c>
      <c r="J159" t="str">
        <f t="shared" si="10"/>
        <v>FR25.460.414-11</v>
      </c>
      <c r="K159" s="16" t="s">
        <v>629</v>
      </c>
      <c r="L159" s="17" t="s">
        <v>753</v>
      </c>
      <c r="M159" s="16">
        <v>35</v>
      </c>
      <c r="N159" t="str">
        <f t="shared" si="11"/>
        <v>FR25.510.401-6</v>
      </c>
      <c r="O159" s="16" t="s">
        <v>521</v>
      </c>
      <c r="P159" s="16" t="s">
        <v>773</v>
      </c>
      <c r="Q159" s="18">
        <v>56</v>
      </c>
      <c r="S159" s="1" t="s">
        <v>373</v>
      </c>
    </row>
    <row r="160" spans="1:19">
      <c r="A160" s="19" t="s">
        <v>333</v>
      </c>
      <c r="B160" t="str">
        <f t="shared" si="8"/>
        <v>FR25.460.404-7</v>
      </c>
      <c r="C160" s="16" t="s">
        <v>639</v>
      </c>
      <c r="D160" s="17" t="s">
        <v>713</v>
      </c>
      <c r="E160" s="16">
        <v>28</v>
      </c>
      <c r="F160" t="str">
        <f t="shared" si="9"/>
        <v>FR25.460.412-2</v>
      </c>
      <c r="G160" s="16" t="s">
        <v>631</v>
      </c>
      <c r="H160" s="17" t="s">
        <v>727</v>
      </c>
      <c r="I160" s="16">
        <v>28</v>
      </c>
      <c r="J160" t="str">
        <f t="shared" si="10"/>
        <v>FR25.460.416-1</v>
      </c>
      <c r="K160" s="16" t="s">
        <v>627</v>
      </c>
      <c r="L160" s="17" t="s">
        <v>744</v>
      </c>
      <c r="M160" s="16">
        <v>70</v>
      </c>
      <c r="N160" t="str">
        <f t="shared" si="11"/>
        <v>FR25.510.401-3</v>
      </c>
      <c r="O160" s="16" t="s">
        <v>521</v>
      </c>
      <c r="P160" s="16" t="s">
        <v>775</v>
      </c>
      <c r="Q160" s="18">
        <v>112</v>
      </c>
      <c r="S160" s="1" t="s">
        <v>371</v>
      </c>
    </row>
    <row r="161" spans="1:19">
      <c r="A161" s="19" t="s">
        <v>333</v>
      </c>
      <c r="B161" t="str">
        <f t="shared" si="8"/>
        <v>FR25.460.404-8</v>
      </c>
      <c r="C161" s="16" t="s">
        <v>639</v>
      </c>
      <c r="D161" s="17" t="s">
        <v>705</v>
      </c>
      <c r="E161" s="16">
        <v>28</v>
      </c>
      <c r="F161" t="str">
        <f t="shared" si="9"/>
        <v>FR25.460.412-3</v>
      </c>
      <c r="G161" s="16" t="s">
        <v>631</v>
      </c>
      <c r="H161" s="17" t="s">
        <v>722</v>
      </c>
      <c r="I161" s="16">
        <v>84</v>
      </c>
      <c r="J161" t="str">
        <f t="shared" si="10"/>
        <v>FR25.460.416-6</v>
      </c>
      <c r="K161" s="16" t="s">
        <v>627</v>
      </c>
      <c r="L161" s="17" t="s">
        <v>740</v>
      </c>
      <c r="M161" s="16">
        <v>35</v>
      </c>
      <c r="N161" t="str">
        <f t="shared" si="11"/>
        <v>FR25.510.401-1</v>
      </c>
      <c r="O161" s="16" t="s">
        <v>521</v>
      </c>
      <c r="P161" s="16" t="s">
        <v>772</v>
      </c>
      <c r="Q161" s="18">
        <v>56</v>
      </c>
      <c r="S161" s="1" t="s">
        <v>369</v>
      </c>
    </row>
    <row r="162" spans="1:19">
      <c r="A162" s="19" t="s">
        <v>333</v>
      </c>
      <c r="B162" t="str">
        <f t="shared" si="8"/>
        <v>FR25.460.404-9</v>
      </c>
      <c r="C162" s="16" t="s">
        <v>639</v>
      </c>
      <c r="D162" s="17" t="s">
        <v>704</v>
      </c>
      <c r="E162" s="16">
        <v>140</v>
      </c>
      <c r="F162" t="str">
        <f t="shared" si="9"/>
        <v>FR25.460.412-5</v>
      </c>
      <c r="G162" s="16" t="s">
        <v>631</v>
      </c>
      <c r="H162" s="17" t="s">
        <v>720</v>
      </c>
      <c r="I162" s="16">
        <v>28</v>
      </c>
      <c r="J162" t="str">
        <f t="shared" si="10"/>
        <v>FR25.460.416-7</v>
      </c>
      <c r="K162" s="16" t="s">
        <v>627</v>
      </c>
      <c r="L162" s="17" t="s">
        <v>751</v>
      </c>
      <c r="M162" s="16">
        <v>35</v>
      </c>
      <c r="N162" t="str">
        <f t="shared" si="11"/>
        <v>FR25.510.501-7</v>
      </c>
      <c r="O162" s="16" t="s">
        <v>519</v>
      </c>
      <c r="P162" s="16" t="s">
        <v>778</v>
      </c>
      <c r="Q162" s="18">
        <v>112</v>
      </c>
      <c r="S162" s="1" t="s">
        <v>367</v>
      </c>
    </row>
    <row r="163" spans="1:19">
      <c r="A163" s="19" t="s">
        <v>333</v>
      </c>
      <c r="B163" t="str">
        <f t="shared" si="8"/>
        <v>FR25.460.406-10</v>
      </c>
      <c r="C163" s="16" t="s">
        <v>637</v>
      </c>
      <c r="D163" s="17" t="s">
        <v>712</v>
      </c>
      <c r="E163" s="16">
        <v>56</v>
      </c>
      <c r="F163" t="str">
        <f t="shared" si="9"/>
        <v>FR25.460.412-6</v>
      </c>
      <c r="G163" s="16" t="s">
        <v>631</v>
      </c>
      <c r="H163" s="17" t="s">
        <v>719</v>
      </c>
      <c r="I163" s="16">
        <v>56</v>
      </c>
      <c r="J163" t="str">
        <f t="shared" si="10"/>
        <v>FR25.460.416-8</v>
      </c>
      <c r="K163" s="16" t="s">
        <v>627</v>
      </c>
      <c r="L163" s="17" t="s">
        <v>750</v>
      </c>
      <c r="M163" s="16">
        <v>105</v>
      </c>
      <c r="N163" t="str">
        <f t="shared" si="11"/>
        <v>FR25.510.501-3</v>
      </c>
      <c r="O163" s="16" t="s">
        <v>519</v>
      </c>
      <c r="P163" s="16" t="s">
        <v>775</v>
      </c>
      <c r="Q163" s="18">
        <v>112</v>
      </c>
      <c r="S163" s="1" t="s">
        <v>365</v>
      </c>
    </row>
    <row r="164" spans="1:19">
      <c r="A164" s="19" t="s">
        <v>333</v>
      </c>
      <c r="B164" t="str">
        <f t="shared" si="8"/>
        <v>FR25.460.408-1</v>
      </c>
      <c r="C164" s="16" t="s">
        <v>635</v>
      </c>
      <c r="D164" s="17" t="s">
        <v>711</v>
      </c>
      <c r="E164" s="16">
        <v>28</v>
      </c>
      <c r="F164" t="str">
        <f t="shared" si="9"/>
        <v>FR25.460.412-7</v>
      </c>
      <c r="G164" s="16" t="s">
        <v>631</v>
      </c>
      <c r="H164" s="17" t="s">
        <v>718</v>
      </c>
      <c r="I164" s="16">
        <v>56</v>
      </c>
      <c r="J164" t="str">
        <f t="shared" si="10"/>
        <v>FR25.460.420-9</v>
      </c>
      <c r="K164" s="16" t="s">
        <v>623</v>
      </c>
      <c r="L164" s="17" t="s">
        <v>746</v>
      </c>
      <c r="M164" s="16">
        <v>35</v>
      </c>
      <c r="N164" t="str">
        <f t="shared" si="11"/>
        <v>FR25.510.501-2</v>
      </c>
      <c r="O164" s="16" t="s">
        <v>519</v>
      </c>
      <c r="P164" s="16" t="s">
        <v>774</v>
      </c>
      <c r="Q164" s="18">
        <v>56</v>
      </c>
      <c r="S164" s="1" t="s">
        <v>363</v>
      </c>
    </row>
    <row r="165" spans="1:19">
      <c r="A165" s="19" t="s">
        <v>333</v>
      </c>
      <c r="B165" t="str">
        <f t="shared" si="8"/>
        <v>FR25.460.408-2</v>
      </c>
      <c r="C165" s="16" t="s">
        <v>635</v>
      </c>
      <c r="D165" s="17" t="s">
        <v>710</v>
      </c>
      <c r="E165" s="16">
        <v>28</v>
      </c>
      <c r="F165" t="str">
        <f t="shared" si="9"/>
        <v>FR25.460.412-9</v>
      </c>
      <c r="G165" s="16" t="s">
        <v>631</v>
      </c>
      <c r="H165" s="17" t="s">
        <v>716</v>
      </c>
      <c r="I165" s="16">
        <v>28</v>
      </c>
      <c r="J165" t="str">
        <f t="shared" si="10"/>
        <v>FR25.460.422-1</v>
      </c>
      <c r="K165" s="16" t="s">
        <v>621</v>
      </c>
      <c r="L165" s="17" t="s">
        <v>744</v>
      </c>
      <c r="M165" s="16">
        <v>70</v>
      </c>
      <c r="N165" t="str">
        <f t="shared" si="11"/>
        <v>FR25.510.501-1</v>
      </c>
      <c r="O165" s="16" t="s">
        <v>519</v>
      </c>
      <c r="P165" s="16" t="s">
        <v>772</v>
      </c>
      <c r="Q165" s="18">
        <v>56</v>
      </c>
      <c r="S165" s="1" t="s">
        <v>361</v>
      </c>
    </row>
    <row r="166" spans="1:19">
      <c r="A166" s="19" t="s">
        <v>331</v>
      </c>
      <c r="B166" t="str">
        <f t="shared" si="8"/>
        <v>FR25.460.408-7</v>
      </c>
      <c r="C166" s="16" t="s">
        <v>635</v>
      </c>
      <c r="D166" s="17" t="s">
        <v>713</v>
      </c>
      <c r="E166" s="16">
        <v>28</v>
      </c>
      <c r="F166" t="str">
        <f t="shared" si="9"/>
        <v>FR25.460.412-10</v>
      </c>
      <c r="G166" s="16" t="s">
        <v>631</v>
      </c>
      <c r="H166" s="17" t="s">
        <v>715</v>
      </c>
      <c r="I166" s="16">
        <v>28</v>
      </c>
      <c r="J166" t="str">
        <f t="shared" si="10"/>
        <v>FR25.460.422-3</v>
      </c>
      <c r="K166" s="16" t="s">
        <v>621</v>
      </c>
      <c r="L166" s="17" t="s">
        <v>742</v>
      </c>
      <c r="M166" s="16">
        <v>70</v>
      </c>
      <c r="N166" t="str">
        <f t="shared" si="11"/>
        <v>FR25.510.701-7</v>
      </c>
      <c r="O166" s="16" t="s">
        <v>517</v>
      </c>
      <c r="P166" s="16" t="s">
        <v>778</v>
      </c>
      <c r="Q166" s="18">
        <v>60</v>
      </c>
      <c r="S166" s="1" t="s">
        <v>359</v>
      </c>
    </row>
    <row r="167" spans="1:19">
      <c r="A167" s="19" t="s">
        <v>331</v>
      </c>
      <c r="B167" t="str">
        <f t="shared" si="8"/>
        <v>FR25.460.408-11</v>
      </c>
      <c r="C167" s="16" t="s">
        <v>635</v>
      </c>
      <c r="D167" s="17" t="s">
        <v>703</v>
      </c>
      <c r="E167" s="16">
        <v>28</v>
      </c>
      <c r="F167" t="str">
        <f t="shared" si="9"/>
        <v>FR25.460.412-11</v>
      </c>
      <c r="G167" s="16" t="s">
        <v>631</v>
      </c>
      <c r="H167" s="17" t="s">
        <v>724</v>
      </c>
      <c r="I167" s="16">
        <v>28</v>
      </c>
      <c r="J167" t="str">
        <f t="shared" si="10"/>
        <v>FR25.460.422-6</v>
      </c>
      <c r="K167" s="16" t="s">
        <v>621</v>
      </c>
      <c r="L167" s="17" t="s">
        <v>740</v>
      </c>
      <c r="M167" s="16">
        <v>140</v>
      </c>
      <c r="N167" t="str">
        <f t="shared" si="11"/>
        <v>FR25.510.701-4</v>
      </c>
      <c r="O167" s="16" t="s">
        <v>517</v>
      </c>
      <c r="P167" s="16" t="s">
        <v>776</v>
      </c>
      <c r="Q167" s="18">
        <v>105</v>
      </c>
      <c r="S167" s="1" t="s">
        <v>357</v>
      </c>
    </row>
    <row r="168" spans="1:19">
      <c r="A168" s="19" t="s">
        <v>331</v>
      </c>
      <c r="B168" t="str">
        <f t="shared" si="8"/>
        <v>FR25.460.410-1</v>
      </c>
      <c r="C168" s="16" t="s">
        <v>633</v>
      </c>
      <c r="D168" s="17" t="s">
        <v>711</v>
      </c>
      <c r="E168" s="16">
        <v>112</v>
      </c>
      <c r="F168" t="str">
        <f t="shared" si="9"/>
        <v>FR25.460.412-12</v>
      </c>
      <c r="G168" s="16" t="s">
        <v>631</v>
      </c>
      <c r="H168" s="17" t="s">
        <v>714</v>
      </c>
      <c r="I168" s="16">
        <v>28</v>
      </c>
      <c r="J168" t="str">
        <f t="shared" si="10"/>
        <v>FR25.460.422-10</v>
      </c>
      <c r="K168" s="16" t="s">
        <v>621</v>
      </c>
      <c r="L168" s="17" t="s">
        <v>748</v>
      </c>
      <c r="M168" s="16">
        <v>140</v>
      </c>
      <c r="N168" t="str">
        <f t="shared" si="11"/>
        <v>FR25.510.701-3</v>
      </c>
      <c r="O168" s="16" t="s">
        <v>517</v>
      </c>
      <c r="P168" s="16" t="s">
        <v>775</v>
      </c>
      <c r="Q168" s="18">
        <v>120</v>
      </c>
      <c r="S168" s="1" t="s">
        <v>355</v>
      </c>
    </row>
    <row r="169" spans="1:19">
      <c r="A169" s="19" t="s">
        <v>331</v>
      </c>
      <c r="B169" t="str">
        <f t="shared" si="8"/>
        <v>FR25.460.410-2</v>
      </c>
      <c r="C169" s="16" t="s">
        <v>633</v>
      </c>
      <c r="D169" s="17" t="s">
        <v>710</v>
      </c>
      <c r="E169" s="16">
        <v>616</v>
      </c>
      <c r="F169" t="str">
        <f t="shared" si="9"/>
        <v>FR25.460.416-3</v>
      </c>
      <c r="G169" s="16" t="s">
        <v>627</v>
      </c>
      <c r="H169" s="17" t="s">
        <v>722</v>
      </c>
      <c r="I169" s="16">
        <v>70</v>
      </c>
      <c r="J169" t="str">
        <f t="shared" si="10"/>
        <v>FR25.460.422-11</v>
      </c>
      <c r="K169" s="16" t="s">
        <v>621</v>
      </c>
      <c r="L169" s="17" t="s">
        <v>753</v>
      </c>
      <c r="M169" s="16">
        <v>70</v>
      </c>
      <c r="N169" t="str">
        <f t="shared" si="11"/>
        <v>FR25.510.701-2</v>
      </c>
      <c r="O169" s="16" t="s">
        <v>517</v>
      </c>
      <c r="P169" s="16" t="s">
        <v>774</v>
      </c>
      <c r="Q169" s="18">
        <v>60</v>
      </c>
      <c r="S169" s="1" t="s">
        <v>353</v>
      </c>
    </row>
    <row r="170" spans="1:19">
      <c r="A170" s="19" t="s">
        <v>331</v>
      </c>
      <c r="B170" t="str">
        <f t="shared" si="8"/>
        <v>FR25.460.410-3</v>
      </c>
      <c r="C170" s="16" t="s">
        <v>633</v>
      </c>
      <c r="D170" s="17" t="s">
        <v>709</v>
      </c>
      <c r="E170" s="16">
        <v>336</v>
      </c>
      <c r="F170" t="str">
        <f t="shared" si="9"/>
        <v>FR25.460.416-5</v>
      </c>
      <c r="G170" s="16" t="s">
        <v>627</v>
      </c>
      <c r="H170" s="17" t="s">
        <v>720</v>
      </c>
      <c r="I170" s="16">
        <v>70</v>
      </c>
      <c r="J170" t="str">
        <f t="shared" si="10"/>
        <v>FR25.460.424-1</v>
      </c>
      <c r="K170" s="16" t="s">
        <v>619</v>
      </c>
      <c r="L170" s="17" t="s">
        <v>744</v>
      </c>
      <c r="M170" s="16">
        <v>35</v>
      </c>
      <c r="N170" t="str">
        <f t="shared" si="11"/>
        <v>FR25.510.801-7</v>
      </c>
      <c r="O170" s="16" t="s">
        <v>515</v>
      </c>
      <c r="P170" s="16" t="s">
        <v>778</v>
      </c>
      <c r="Q170" s="18">
        <v>120</v>
      </c>
      <c r="S170" s="1" t="s">
        <v>351</v>
      </c>
    </row>
    <row r="171" spans="1:19">
      <c r="A171" s="19" t="s">
        <v>331</v>
      </c>
      <c r="B171" t="str">
        <f t="shared" si="8"/>
        <v>FR25.460.410-4</v>
      </c>
      <c r="C171" s="16" t="s">
        <v>633</v>
      </c>
      <c r="D171" s="17" t="s">
        <v>708</v>
      </c>
      <c r="E171" s="16">
        <v>224</v>
      </c>
      <c r="F171" t="str">
        <f t="shared" si="9"/>
        <v>FR25.460.416-8</v>
      </c>
      <c r="G171" s="16" t="s">
        <v>627</v>
      </c>
      <c r="H171" s="17" t="s">
        <v>717</v>
      </c>
      <c r="I171" s="16">
        <v>35</v>
      </c>
      <c r="J171" t="str">
        <f t="shared" si="10"/>
        <v>FR25.460.424-4</v>
      </c>
      <c r="K171" s="16" t="s">
        <v>619</v>
      </c>
      <c r="L171" s="17" t="s">
        <v>741</v>
      </c>
      <c r="M171" s="16">
        <v>70</v>
      </c>
      <c r="N171" t="str">
        <f t="shared" si="11"/>
        <v>FR25.510.801-3</v>
      </c>
      <c r="O171" s="16" t="s">
        <v>515</v>
      </c>
      <c r="P171" s="16" t="s">
        <v>775</v>
      </c>
      <c r="Q171" s="18">
        <v>180</v>
      </c>
      <c r="S171" s="1" t="s">
        <v>349</v>
      </c>
    </row>
    <row r="172" spans="1:19">
      <c r="A172" s="19" t="s">
        <v>331</v>
      </c>
      <c r="B172" t="str">
        <f t="shared" si="8"/>
        <v>FR25.460.410-5</v>
      </c>
      <c r="C172" s="16" t="s">
        <v>633</v>
      </c>
      <c r="D172" s="17" t="s">
        <v>707</v>
      </c>
      <c r="E172" s="16">
        <v>56</v>
      </c>
      <c r="F172" t="str">
        <f t="shared" si="9"/>
        <v>FR25.460.416-10</v>
      </c>
      <c r="G172" s="16" t="s">
        <v>627</v>
      </c>
      <c r="H172" s="17" t="s">
        <v>715</v>
      </c>
      <c r="I172" s="16">
        <v>70</v>
      </c>
      <c r="J172" t="str">
        <f t="shared" si="10"/>
        <v>FR25.460.424-9</v>
      </c>
      <c r="K172" s="16" t="s">
        <v>619</v>
      </c>
      <c r="L172" s="17" t="s">
        <v>746</v>
      </c>
      <c r="M172" s="16">
        <v>35</v>
      </c>
      <c r="N172" t="str">
        <f t="shared" si="11"/>
        <v>FR25.510.801-2</v>
      </c>
      <c r="O172" s="16" t="s">
        <v>515</v>
      </c>
      <c r="P172" s="16" t="s">
        <v>774</v>
      </c>
      <c r="Q172" s="18">
        <v>53</v>
      </c>
      <c r="S172" s="1" t="s">
        <v>347</v>
      </c>
    </row>
    <row r="173" spans="1:19">
      <c r="A173" s="19" t="s">
        <v>331</v>
      </c>
      <c r="B173" t="str">
        <f t="shared" si="8"/>
        <v>FR25.460.410-6</v>
      </c>
      <c r="C173" s="16" t="s">
        <v>633</v>
      </c>
      <c r="D173" s="17" t="s">
        <v>706</v>
      </c>
      <c r="E173" s="16">
        <v>364</v>
      </c>
      <c r="F173" t="str">
        <f t="shared" si="9"/>
        <v>FR25.460.416-12</v>
      </c>
      <c r="G173" s="16" t="s">
        <v>627</v>
      </c>
      <c r="H173" s="17" t="s">
        <v>714</v>
      </c>
      <c r="I173" s="16">
        <v>35</v>
      </c>
      <c r="J173" t="str">
        <f t="shared" si="10"/>
        <v>FR25.460.424-12</v>
      </c>
      <c r="K173" s="16" t="s">
        <v>619</v>
      </c>
      <c r="L173" s="17" t="s">
        <v>747</v>
      </c>
      <c r="M173" s="16">
        <v>35</v>
      </c>
      <c r="N173" t="str">
        <f t="shared" si="11"/>
        <v>FR25.520.401-6</v>
      </c>
      <c r="O173" s="16" t="s">
        <v>513</v>
      </c>
      <c r="P173" s="16" t="s">
        <v>773</v>
      </c>
      <c r="Q173" s="18">
        <v>40</v>
      </c>
      <c r="S173" s="1" t="s">
        <v>345</v>
      </c>
    </row>
    <row r="174" spans="1:19">
      <c r="A174" s="19" t="s">
        <v>331</v>
      </c>
      <c r="B174" t="str">
        <f t="shared" si="8"/>
        <v>FR25.460.410-7</v>
      </c>
      <c r="C174" s="16" t="s">
        <v>633</v>
      </c>
      <c r="D174" s="17" t="s">
        <v>713</v>
      </c>
      <c r="E174" s="16">
        <v>308</v>
      </c>
      <c r="F174" t="str">
        <f t="shared" si="9"/>
        <v>FR25.460.418-10</v>
      </c>
      <c r="G174" s="16" t="s">
        <v>625</v>
      </c>
      <c r="H174" s="17" t="s">
        <v>715</v>
      </c>
      <c r="I174" s="16">
        <v>35</v>
      </c>
      <c r="J174" t="str">
        <f t="shared" si="10"/>
        <v>FR25.460.502-2</v>
      </c>
      <c r="K174" s="16" t="s">
        <v>617</v>
      </c>
      <c r="L174" s="17" t="s">
        <v>743</v>
      </c>
      <c r="M174" s="16">
        <v>28</v>
      </c>
      <c r="N174" t="str">
        <f t="shared" si="11"/>
        <v>FR25.520.401-2</v>
      </c>
      <c r="O174" s="16" t="s">
        <v>513</v>
      </c>
      <c r="P174" s="16" t="s">
        <v>774</v>
      </c>
      <c r="Q174" s="18">
        <v>40</v>
      </c>
      <c r="S174" s="1" t="s">
        <v>343</v>
      </c>
    </row>
    <row r="175" spans="1:19">
      <c r="A175" s="19" t="s">
        <v>331</v>
      </c>
      <c r="B175" t="str">
        <f t="shared" si="8"/>
        <v>FR25.460.410-8</v>
      </c>
      <c r="C175" s="16" t="s">
        <v>633</v>
      </c>
      <c r="D175" s="17" t="s">
        <v>705</v>
      </c>
      <c r="E175" s="16">
        <v>196</v>
      </c>
      <c r="F175" t="str">
        <f t="shared" si="9"/>
        <v>FR25.460.422-2</v>
      </c>
      <c r="G175" s="16" t="s">
        <v>621</v>
      </c>
      <c r="H175" s="17" t="s">
        <v>727</v>
      </c>
      <c r="I175" s="16">
        <v>70</v>
      </c>
      <c r="J175" t="str">
        <f t="shared" si="10"/>
        <v>FR25.460.502-9</v>
      </c>
      <c r="K175" s="16" t="s">
        <v>617</v>
      </c>
      <c r="L175" s="17" t="s">
        <v>746</v>
      </c>
      <c r="M175" s="16">
        <v>28</v>
      </c>
      <c r="N175" t="str">
        <f t="shared" si="11"/>
        <v>FR25.520.401-1</v>
      </c>
      <c r="O175" s="16" t="s">
        <v>513</v>
      </c>
      <c r="P175" s="16" t="s">
        <v>772</v>
      </c>
      <c r="Q175" s="18">
        <v>40</v>
      </c>
      <c r="S175" s="1" t="s">
        <v>341</v>
      </c>
    </row>
    <row r="176" spans="1:19">
      <c r="A176" s="19" t="s">
        <v>331</v>
      </c>
      <c r="B176" t="str">
        <f t="shared" si="8"/>
        <v>FR25.460.410-9</v>
      </c>
      <c r="C176" s="16" t="s">
        <v>633</v>
      </c>
      <c r="D176" s="17" t="s">
        <v>704</v>
      </c>
      <c r="E176" s="16">
        <v>308</v>
      </c>
      <c r="F176" t="str">
        <f t="shared" si="9"/>
        <v>FR25.460.422-3</v>
      </c>
      <c r="G176" s="16" t="s">
        <v>621</v>
      </c>
      <c r="H176" s="17" t="s">
        <v>722</v>
      </c>
      <c r="I176" s="16">
        <v>30</v>
      </c>
      <c r="J176" t="str">
        <f t="shared" si="10"/>
        <v>FR25.460.504-1</v>
      </c>
      <c r="K176" s="16" t="s">
        <v>615</v>
      </c>
      <c r="L176" s="17" t="s">
        <v>744</v>
      </c>
      <c r="M176" s="16">
        <v>336</v>
      </c>
      <c r="N176" t="str">
        <f t="shared" si="11"/>
        <v>FR25.520.501-3</v>
      </c>
      <c r="O176" s="16" t="s">
        <v>511</v>
      </c>
      <c r="P176" s="16" t="s">
        <v>775</v>
      </c>
      <c r="Q176" s="18">
        <v>40</v>
      </c>
      <c r="S176" s="1" t="s">
        <v>339</v>
      </c>
    </row>
    <row r="177" spans="1:19">
      <c r="A177" s="19" t="s">
        <v>331</v>
      </c>
      <c r="B177" t="str">
        <f t="shared" si="8"/>
        <v>FR25.460.410-10</v>
      </c>
      <c r="C177" s="16" t="s">
        <v>633</v>
      </c>
      <c r="D177" s="17" t="s">
        <v>712</v>
      </c>
      <c r="E177" s="16">
        <v>252</v>
      </c>
      <c r="F177" t="str">
        <f t="shared" si="9"/>
        <v>FR25.460.422-5</v>
      </c>
      <c r="G177" s="16" t="s">
        <v>621</v>
      </c>
      <c r="H177" s="17" t="s">
        <v>720</v>
      </c>
      <c r="I177" s="16">
        <v>175</v>
      </c>
      <c r="J177" t="str">
        <f t="shared" si="10"/>
        <v>FR25.460.504-2</v>
      </c>
      <c r="K177" s="16" t="s">
        <v>615</v>
      </c>
      <c r="L177" s="17" t="s">
        <v>743</v>
      </c>
      <c r="M177" s="16">
        <v>140</v>
      </c>
      <c r="N177" t="str">
        <f t="shared" si="11"/>
        <v>FR25.520.501-1</v>
      </c>
      <c r="O177" s="16" t="s">
        <v>511</v>
      </c>
      <c r="P177" s="16" t="s">
        <v>772</v>
      </c>
      <c r="Q177" s="18">
        <v>40</v>
      </c>
      <c r="S177" s="1" t="s">
        <v>337</v>
      </c>
    </row>
    <row r="178" spans="1:19">
      <c r="A178" s="19" t="s">
        <v>317</v>
      </c>
      <c r="B178" t="str">
        <f t="shared" si="8"/>
        <v>FR25.460.410-11</v>
      </c>
      <c r="C178" s="16" t="s">
        <v>633</v>
      </c>
      <c r="D178" s="17" t="s">
        <v>703</v>
      </c>
      <c r="E178" s="16">
        <v>140</v>
      </c>
      <c r="F178" t="str">
        <f t="shared" si="9"/>
        <v>FR25.460.422-8</v>
      </c>
      <c r="G178" s="16" t="s">
        <v>621</v>
      </c>
      <c r="H178" s="17" t="s">
        <v>717</v>
      </c>
      <c r="I178" s="16">
        <v>105</v>
      </c>
      <c r="J178" t="str">
        <f t="shared" si="10"/>
        <v>FR25.460.504-3</v>
      </c>
      <c r="K178" s="16" t="s">
        <v>615</v>
      </c>
      <c r="L178" s="17" t="s">
        <v>742</v>
      </c>
      <c r="M178" s="16">
        <v>280</v>
      </c>
      <c r="N178" t="str">
        <f t="shared" si="11"/>
        <v>FR25.520.701-4</v>
      </c>
      <c r="O178" s="16" t="s">
        <v>509</v>
      </c>
      <c r="P178" s="16" t="s">
        <v>776</v>
      </c>
      <c r="Q178" s="18">
        <v>12</v>
      </c>
      <c r="S178" s="1" t="s">
        <v>335</v>
      </c>
    </row>
    <row r="179" spans="1:19">
      <c r="A179" s="19" t="s">
        <v>317</v>
      </c>
      <c r="B179" t="str">
        <f t="shared" si="8"/>
        <v>FR25.460.410-12</v>
      </c>
      <c r="C179" s="16" t="s">
        <v>633</v>
      </c>
      <c r="D179" s="17" t="s">
        <v>702</v>
      </c>
      <c r="E179" s="16">
        <v>196</v>
      </c>
      <c r="F179" t="str">
        <f t="shared" si="9"/>
        <v>FR25.460.422-9</v>
      </c>
      <c r="G179" s="16" t="s">
        <v>621</v>
      </c>
      <c r="H179" s="17" t="s">
        <v>716</v>
      </c>
      <c r="I179" s="16">
        <v>140</v>
      </c>
      <c r="J179" t="str">
        <f t="shared" si="10"/>
        <v>FR25.460.504-4</v>
      </c>
      <c r="K179" s="16" t="s">
        <v>615</v>
      </c>
      <c r="L179" s="17" t="s">
        <v>741</v>
      </c>
      <c r="M179" s="16">
        <v>140</v>
      </c>
      <c r="N179" t="str">
        <f t="shared" si="11"/>
        <v>FR25.520.701-1</v>
      </c>
      <c r="O179" s="16" t="s">
        <v>509</v>
      </c>
      <c r="P179" s="16" t="s">
        <v>772</v>
      </c>
      <c r="Q179" s="18">
        <v>15</v>
      </c>
      <c r="S179" s="1" t="s">
        <v>333</v>
      </c>
    </row>
    <row r="180" spans="1:19">
      <c r="A180" s="19" t="s">
        <v>317</v>
      </c>
      <c r="B180" t="str">
        <f t="shared" si="8"/>
        <v>FR25.460.412-2</v>
      </c>
      <c r="C180" s="16" t="s">
        <v>631</v>
      </c>
      <c r="D180" s="17" t="s">
        <v>710</v>
      </c>
      <c r="E180" s="16">
        <v>112</v>
      </c>
      <c r="F180" t="str">
        <f t="shared" si="9"/>
        <v>FR25.460.422-10</v>
      </c>
      <c r="G180" s="16" t="s">
        <v>621</v>
      </c>
      <c r="H180" s="17" t="s">
        <v>715</v>
      </c>
      <c r="I180" s="16">
        <v>70</v>
      </c>
      <c r="J180" t="str">
        <f t="shared" si="10"/>
        <v>FR25.460.504-5</v>
      </c>
      <c r="K180" s="16" t="s">
        <v>615</v>
      </c>
      <c r="L180" s="17" t="s">
        <v>745</v>
      </c>
      <c r="M180" s="16">
        <v>56</v>
      </c>
      <c r="N180" t="str">
        <f t="shared" si="11"/>
        <v>FR25.520.801-4</v>
      </c>
      <c r="O180" s="16" t="s">
        <v>507</v>
      </c>
      <c r="P180" s="16" t="s">
        <v>776</v>
      </c>
      <c r="Q180" s="18">
        <v>105</v>
      </c>
      <c r="S180" s="1" t="s">
        <v>331</v>
      </c>
    </row>
    <row r="181" spans="1:19">
      <c r="A181" s="19" t="s">
        <v>317</v>
      </c>
      <c r="B181" t="str">
        <f t="shared" si="8"/>
        <v>FR25.460.412-3</v>
      </c>
      <c r="C181" s="16" t="s">
        <v>631</v>
      </c>
      <c r="D181" s="17" t="s">
        <v>709</v>
      </c>
      <c r="E181" s="16">
        <v>28</v>
      </c>
      <c r="F181" t="str">
        <f t="shared" si="9"/>
        <v>FR25.460.422-12</v>
      </c>
      <c r="G181" s="16" t="s">
        <v>621</v>
      </c>
      <c r="H181" s="17" t="s">
        <v>714</v>
      </c>
      <c r="I181" s="16">
        <v>70</v>
      </c>
      <c r="J181" t="str">
        <f t="shared" si="10"/>
        <v>FR25.460.504-6</v>
      </c>
      <c r="K181" s="16" t="s">
        <v>615</v>
      </c>
      <c r="L181" s="17" t="s">
        <v>740</v>
      </c>
      <c r="M181" s="16">
        <v>196</v>
      </c>
      <c r="N181" t="str">
        <f t="shared" si="11"/>
        <v>FR25.520.801-1</v>
      </c>
      <c r="O181" s="16" t="s">
        <v>507</v>
      </c>
      <c r="P181" s="16" t="s">
        <v>772</v>
      </c>
      <c r="Q181" s="18">
        <v>120</v>
      </c>
      <c r="S181" s="1" t="s">
        <v>329</v>
      </c>
    </row>
    <row r="182" spans="1:19">
      <c r="A182" s="19" t="s">
        <v>317</v>
      </c>
      <c r="B182" t="str">
        <f t="shared" si="8"/>
        <v>FR25.460.412-4</v>
      </c>
      <c r="C182" s="16" t="s">
        <v>631</v>
      </c>
      <c r="D182" s="17" t="s">
        <v>708</v>
      </c>
      <c r="E182" s="16">
        <v>28</v>
      </c>
      <c r="F182" t="str">
        <f t="shared" si="9"/>
        <v>FR25.460.424-1</v>
      </c>
      <c r="G182" s="16" t="s">
        <v>619</v>
      </c>
      <c r="H182" s="17" t="s">
        <v>723</v>
      </c>
      <c r="I182" s="16">
        <v>35</v>
      </c>
      <c r="J182" t="str">
        <f t="shared" si="10"/>
        <v>FR25.460.504-7</v>
      </c>
      <c r="K182" s="16" t="s">
        <v>615</v>
      </c>
      <c r="L182" s="17" t="s">
        <v>751</v>
      </c>
      <c r="M182" s="16">
        <v>140</v>
      </c>
      <c r="N182" t="str">
        <f t="shared" si="11"/>
        <v>FR25.530.401-3</v>
      </c>
      <c r="O182" s="16" t="s">
        <v>505</v>
      </c>
      <c r="P182" s="16" t="s">
        <v>775</v>
      </c>
      <c r="Q182" s="18">
        <v>15</v>
      </c>
      <c r="S182" s="1" t="s">
        <v>327</v>
      </c>
    </row>
    <row r="183" spans="1:19">
      <c r="A183" s="19" t="s">
        <v>317</v>
      </c>
      <c r="B183" t="str">
        <f t="shared" si="8"/>
        <v>FR25.460.412-6</v>
      </c>
      <c r="C183" s="16" t="s">
        <v>631</v>
      </c>
      <c r="D183" s="17" t="s">
        <v>706</v>
      </c>
      <c r="E183" s="16">
        <v>84</v>
      </c>
      <c r="F183" t="str">
        <f t="shared" si="9"/>
        <v>FR25.460.424-5</v>
      </c>
      <c r="G183" s="16" t="s">
        <v>619</v>
      </c>
      <c r="H183" s="17" t="s">
        <v>720</v>
      </c>
      <c r="I183" s="16">
        <v>35</v>
      </c>
      <c r="J183" t="str">
        <f t="shared" si="10"/>
        <v>FR25.460.504-8</v>
      </c>
      <c r="K183" s="16" t="s">
        <v>615</v>
      </c>
      <c r="L183" s="17" t="s">
        <v>750</v>
      </c>
      <c r="M183" s="16">
        <v>112</v>
      </c>
      <c r="N183" t="str">
        <f t="shared" si="11"/>
        <v>FR25.530.401-1</v>
      </c>
      <c r="O183" s="16" t="s">
        <v>505</v>
      </c>
      <c r="P183" s="16" t="s">
        <v>772</v>
      </c>
      <c r="Q183" s="18">
        <v>30</v>
      </c>
      <c r="S183" s="1" t="s">
        <v>325</v>
      </c>
    </row>
    <row r="184" spans="1:19">
      <c r="A184" s="19" t="s">
        <v>317</v>
      </c>
      <c r="B184" t="str">
        <f t="shared" si="8"/>
        <v>FR25.460.412-7</v>
      </c>
      <c r="C184" s="16" t="s">
        <v>631</v>
      </c>
      <c r="D184" s="17" t="s">
        <v>713</v>
      </c>
      <c r="E184" s="16">
        <v>28</v>
      </c>
      <c r="F184" t="str">
        <f t="shared" si="9"/>
        <v>FR25.460.424-6</v>
      </c>
      <c r="G184" s="16" t="s">
        <v>619</v>
      </c>
      <c r="H184" s="17" t="s">
        <v>719</v>
      </c>
      <c r="I184" s="16">
        <v>35</v>
      </c>
      <c r="J184" t="str">
        <f t="shared" si="10"/>
        <v>FR25.460.504-9</v>
      </c>
      <c r="K184" s="16" t="s">
        <v>615</v>
      </c>
      <c r="L184" s="17" t="s">
        <v>746</v>
      </c>
      <c r="M184" s="16">
        <v>224</v>
      </c>
      <c r="N184" t="str">
        <f t="shared" si="11"/>
        <v>FR25.530.501-6</v>
      </c>
      <c r="O184" s="16" t="s">
        <v>503</v>
      </c>
      <c r="P184" s="16" t="s">
        <v>773</v>
      </c>
      <c r="Q184" s="18">
        <v>15</v>
      </c>
      <c r="S184" s="1" t="s">
        <v>323</v>
      </c>
    </row>
    <row r="185" spans="1:19">
      <c r="A185" s="19" t="s">
        <v>317</v>
      </c>
      <c r="B185" t="str">
        <f t="shared" si="8"/>
        <v>FR25.460.412-8</v>
      </c>
      <c r="C185" s="16" t="s">
        <v>631</v>
      </c>
      <c r="D185" s="17" t="s">
        <v>705</v>
      </c>
      <c r="E185" s="16">
        <v>28</v>
      </c>
      <c r="F185" t="str">
        <f t="shared" si="9"/>
        <v>FR25.460.424-10</v>
      </c>
      <c r="G185" s="16" t="s">
        <v>619</v>
      </c>
      <c r="H185" s="17" t="s">
        <v>715</v>
      </c>
      <c r="I185" s="16">
        <v>140</v>
      </c>
      <c r="J185" t="str">
        <f t="shared" si="10"/>
        <v>FR25.460.504-10</v>
      </c>
      <c r="K185" s="16" t="s">
        <v>615</v>
      </c>
      <c r="L185" s="17" t="s">
        <v>748</v>
      </c>
      <c r="M185" s="16">
        <v>140</v>
      </c>
      <c r="N185" t="str">
        <f t="shared" si="11"/>
        <v>FR25.530.501-2</v>
      </c>
      <c r="O185" s="16" t="s">
        <v>503</v>
      </c>
      <c r="P185" s="16" t="s">
        <v>774</v>
      </c>
      <c r="Q185" s="18">
        <v>15</v>
      </c>
      <c r="S185" s="1" t="s">
        <v>321</v>
      </c>
    </row>
    <row r="186" spans="1:19">
      <c r="A186" s="19" t="s">
        <v>317</v>
      </c>
      <c r="B186" t="str">
        <f t="shared" si="8"/>
        <v>FR25.460.412-9</v>
      </c>
      <c r="C186" s="16" t="s">
        <v>631</v>
      </c>
      <c r="D186" s="17" t="s">
        <v>704</v>
      </c>
      <c r="E186" s="16">
        <v>28</v>
      </c>
      <c r="F186" t="str">
        <f t="shared" si="9"/>
        <v>FR25.460.502-3</v>
      </c>
      <c r="G186" s="16" t="s">
        <v>617</v>
      </c>
      <c r="H186" s="17" t="s">
        <v>722</v>
      </c>
      <c r="I186" s="16">
        <v>28</v>
      </c>
      <c r="J186" t="str">
        <f t="shared" si="10"/>
        <v>FR25.460.504-11</v>
      </c>
      <c r="K186" s="16" t="s">
        <v>615</v>
      </c>
      <c r="L186" s="17" t="s">
        <v>753</v>
      </c>
      <c r="M186" s="16">
        <v>112</v>
      </c>
      <c r="N186" t="str">
        <f t="shared" si="11"/>
        <v>FR25.530.501-1</v>
      </c>
      <c r="O186" s="16" t="s">
        <v>503</v>
      </c>
      <c r="P186" s="16" t="s">
        <v>772</v>
      </c>
      <c r="Q186" s="18">
        <v>15</v>
      </c>
      <c r="S186" s="1" t="s">
        <v>319</v>
      </c>
    </row>
    <row r="187" spans="1:19">
      <c r="A187" s="19" t="s">
        <v>317</v>
      </c>
      <c r="B187" t="str">
        <f t="shared" si="8"/>
        <v>FR25.460.412-10</v>
      </c>
      <c r="C187" s="16" t="s">
        <v>631</v>
      </c>
      <c r="D187" s="17" t="s">
        <v>712</v>
      </c>
      <c r="E187" s="16">
        <v>56</v>
      </c>
      <c r="F187" t="str">
        <f t="shared" si="9"/>
        <v>FR25.460.502-4</v>
      </c>
      <c r="G187" s="16" t="s">
        <v>617</v>
      </c>
      <c r="H187" s="17" t="s">
        <v>721</v>
      </c>
      <c r="I187" s="16">
        <v>28</v>
      </c>
      <c r="J187" t="str">
        <f t="shared" si="10"/>
        <v>FR25.460.504-12</v>
      </c>
      <c r="K187" s="16" t="s">
        <v>615</v>
      </c>
      <c r="L187" s="17" t="s">
        <v>747</v>
      </c>
      <c r="M187" s="16">
        <v>140</v>
      </c>
      <c r="N187" t="str">
        <f t="shared" si="11"/>
        <v>FR25.530.701-2</v>
      </c>
      <c r="O187" s="16" t="s">
        <v>501</v>
      </c>
      <c r="P187" s="16" t="s">
        <v>774</v>
      </c>
      <c r="Q187" s="18">
        <v>13</v>
      </c>
      <c r="S187" s="1" t="s">
        <v>317</v>
      </c>
    </row>
    <row r="188" spans="1:19">
      <c r="A188" s="19" t="s">
        <v>317</v>
      </c>
      <c r="B188" t="str">
        <f t="shared" si="8"/>
        <v>FR25.460.412-11</v>
      </c>
      <c r="C188" s="16" t="s">
        <v>631</v>
      </c>
      <c r="D188" s="17" t="s">
        <v>703</v>
      </c>
      <c r="E188" s="16">
        <v>28</v>
      </c>
      <c r="F188" t="str">
        <f t="shared" si="9"/>
        <v>FR25.460.502-9</v>
      </c>
      <c r="G188" s="16" t="s">
        <v>617</v>
      </c>
      <c r="H188" s="17" t="s">
        <v>716</v>
      </c>
      <c r="I188" s="16">
        <v>28</v>
      </c>
      <c r="J188" t="str">
        <f t="shared" si="10"/>
        <v>FR25.460.506-1</v>
      </c>
      <c r="K188" s="16" t="s">
        <v>613</v>
      </c>
      <c r="L188" s="17" t="s">
        <v>744</v>
      </c>
      <c r="M188" s="16">
        <v>56</v>
      </c>
      <c r="N188" t="str">
        <f t="shared" si="11"/>
        <v>FR25.530.701-1</v>
      </c>
      <c r="O188" s="16" t="s">
        <v>501</v>
      </c>
      <c r="P188" s="16" t="s">
        <v>772</v>
      </c>
      <c r="Q188" s="18">
        <v>15</v>
      </c>
      <c r="S188" s="1" t="s">
        <v>315</v>
      </c>
    </row>
    <row r="189" spans="1:19">
      <c r="A189" s="19" t="s">
        <v>317</v>
      </c>
      <c r="B189" t="str">
        <f t="shared" si="8"/>
        <v>FR25.460.416-3</v>
      </c>
      <c r="C189" s="16" t="s">
        <v>627</v>
      </c>
      <c r="D189" s="17" t="s">
        <v>709</v>
      </c>
      <c r="E189" s="16">
        <v>35</v>
      </c>
      <c r="F189" t="str">
        <f t="shared" si="9"/>
        <v>FR25.460.504-1</v>
      </c>
      <c r="G189" s="16" t="s">
        <v>615</v>
      </c>
      <c r="H189" s="17" t="s">
        <v>723</v>
      </c>
      <c r="I189" s="16">
        <v>84</v>
      </c>
      <c r="J189" t="str">
        <f t="shared" si="10"/>
        <v>FR25.460.506-2</v>
      </c>
      <c r="K189" s="16" t="s">
        <v>613</v>
      </c>
      <c r="L189" s="17" t="s">
        <v>743</v>
      </c>
      <c r="M189" s="16">
        <v>28</v>
      </c>
      <c r="N189" t="str">
        <f t="shared" si="11"/>
        <v>FR25.530.801-5</v>
      </c>
      <c r="O189" s="16" t="s">
        <v>499</v>
      </c>
      <c r="P189" s="16" t="s">
        <v>777</v>
      </c>
      <c r="Q189" s="18">
        <v>15</v>
      </c>
      <c r="S189" s="1" t="s">
        <v>313</v>
      </c>
    </row>
    <row r="190" spans="1:19">
      <c r="A190" s="19" t="s">
        <v>315</v>
      </c>
      <c r="B190" t="str">
        <f t="shared" si="8"/>
        <v>FR25.460.416-4</v>
      </c>
      <c r="C190" s="16" t="s">
        <v>627</v>
      </c>
      <c r="D190" s="17" t="s">
        <v>708</v>
      </c>
      <c r="E190" s="16">
        <v>35</v>
      </c>
      <c r="F190" t="str">
        <f t="shared" si="9"/>
        <v>FR25.460.504-3</v>
      </c>
      <c r="G190" s="16" t="s">
        <v>615</v>
      </c>
      <c r="H190" s="17" t="s">
        <v>722</v>
      </c>
      <c r="I190" s="16">
        <v>644</v>
      </c>
      <c r="J190" t="str">
        <f t="shared" si="10"/>
        <v>FR25.460.506-3</v>
      </c>
      <c r="K190" s="16" t="s">
        <v>613</v>
      </c>
      <c r="L190" s="17" t="s">
        <v>742</v>
      </c>
      <c r="M190" s="16">
        <v>28</v>
      </c>
      <c r="N190" t="str">
        <f t="shared" si="11"/>
        <v>FR25.530.801-2</v>
      </c>
      <c r="O190" s="16" t="s">
        <v>499</v>
      </c>
      <c r="P190" s="16" t="s">
        <v>774</v>
      </c>
      <c r="Q190" s="18">
        <v>15</v>
      </c>
      <c r="S190" s="1" t="s">
        <v>311</v>
      </c>
    </row>
    <row r="191" spans="1:19">
      <c r="A191" s="19" t="s">
        <v>315</v>
      </c>
      <c r="B191" t="str">
        <f t="shared" si="8"/>
        <v>FR25.460.416-6</v>
      </c>
      <c r="C191" s="16" t="s">
        <v>627</v>
      </c>
      <c r="D191" s="17" t="s">
        <v>706</v>
      </c>
      <c r="E191" s="16">
        <v>105</v>
      </c>
      <c r="F191" t="str">
        <f t="shared" si="9"/>
        <v>FR25.460.504-4</v>
      </c>
      <c r="G191" s="16" t="s">
        <v>615</v>
      </c>
      <c r="H191" s="17" t="s">
        <v>721</v>
      </c>
      <c r="I191" s="16">
        <v>336</v>
      </c>
      <c r="J191" t="str">
        <f t="shared" si="10"/>
        <v>FR25.460.506-4</v>
      </c>
      <c r="K191" s="16" t="s">
        <v>613</v>
      </c>
      <c r="L191" s="17" t="s">
        <v>741</v>
      </c>
      <c r="M191" s="16">
        <v>28</v>
      </c>
      <c r="N191" t="str">
        <f t="shared" si="11"/>
        <v>FR25.530.801-1</v>
      </c>
      <c r="O191" s="16" t="s">
        <v>499</v>
      </c>
      <c r="P191" s="16" t="s">
        <v>772</v>
      </c>
      <c r="Q191" s="18">
        <v>15</v>
      </c>
      <c r="S191" s="1" t="s">
        <v>309</v>
      </c>
    </row>
    <row r="192" spans="1:19">
      <c r="A192" s="19" t="s">
        <v>315</v>
      </c>
      <c r="B192" t="str">
        <f t="shared" si="8"/>
        <v>FR25.460.416-7</v>
      </c>
      <c r="C192" s="16" t="s">
        <v>627</v>
      </c>
      <c r="D192" s="17" t="s">
        <v>713</v>
      </c>
      <c r="E192" s="16">
        <v>105</v>
      </c>
      <c r="F192" t="str">
        <f t="shared" si="9"/>
        <v>FR25.460.504-5</v>
      </c>
      <c r="G192" s="16" t="s">
        <v>615</v>
      </c>
      <c r="H192" s="17" t="s">
        <v>720</v>
      </c>
      <c r="I192" s="16">
        <v>84</v>
      </c>
      <c r="J192" t="str">
        <f t="shared" si="10"/>
        <v>FR25.460.506-5</v>
      </c>
      <c r="K192" s="16" t="s">
        <v>613</v>
      </c>
      <c r="L192" s="17" t="s">
        <v>745</v>
      </c>
      <c r="M192" s="16">
        <v>28</v>
      </c>
      <c r="N192" t="str">
        <f t="shared" si="11"/>
        <v>FR25.570.401-3</v>
      </c>
      <c r="O192" s="16" t="s">
        <v>497</v>
      </c>
      <c r="P192" s="16" t="s">
        <v>775</v>
      </c>
      <c r="Q192" s="18">
        <v>15</v>
      </c>
      <c r="S192" s="1" t="s">
        <v>307</v>
      </c>
    </row>
    <row r="193" spans="1:19">
      <c r="A193" s="19" t="s">
        <v>315</v>
      </c>
      <c r="B193" t="str">
        <f t="shared" si="8"/>
        <v>FR25.460.416-8</v>
      </c>
      <c r="C193" s="16" t="s">
        <v>627</v>
      </c>
      <c r="D193" s="17" t="s">
        <v>705</v>
      </c>
      <c r="E193" s="16">
        <v>35</v>
      </c>
      <c r="F193" t="str">
        <f t="shared" si="9"/>
        <v>FR25.460.504-6</v>
      </c>
      <c r="G193" s="16" t="s">
        <v>615</v>
      </c>
      <c r="H193" s="17" t="s">
        <v>719</v>
      </c>
      <c r="I193" s="16">
        <v>308</v>
      </c>
      <c r="J193" t="str">
        <f t="shared" si="10"/>
        <v>FR25.460.506-6</v>
      </c>
      <c r="K193" s="16" t="s">
        <v>613</v>
      </c>
      <c r="L193" s="17" t="s">
        <v>740</v>
      </c>
      <c r="M193" s="16">
        <v>28</v>
      </c>
      <c r="N193" t="str">
        <f t="shared" si="11"/>
        <v>FR25.570.401-1</v>
      </c>
      <c r="O193" s="16" t="s">
        <v>497</v>
      </c>
      <c r="P193" s="16" t="s">
        <v>772</v>
      </c>
      <c r="Q193" s="18">
        <v>30</v>
      </c>
      <c r="S193" s="1" t="s">
        <v>305</v>
      </c>
    </row>
    <row r="194" spans="1:19">
      <c r="A194" s="19" t="s">
        <v>315</v>
      </c>
      <c r="B194" t="str">
        <f t="shared" si="8"/>
        <v>FR25.460.416-11</v>
      </c>
      <c r="C194" s="16" t="s">
        <v>627</v>
      </c>
      <c r="D194" s="17" t="s">
        <v>703</v>
      </c>
      <c r="E194" s="16">
        <v>70</v>
      </c>
      <c r="F194" t="str">
        <f t="shared" si="9"/>
        <v>FR25.460.504-7</v>
      </c>
      <c r="G194" s="16" t="s">
        <v>615</v>
      </c>
      <c r="H194" s="17" t="s">
        <v>718</v>
      </c>
      <c r="I194" s="16">
        <v>196</v>
      </c>
      <c r="J194" t="str">
        <f t="shared" si="10"/>
        <v>FR25.460.506-7</v>
      </c>
      <c r="K194" s="16" t="s">
        <v>613</v>
      </c>
      <c r="L194" s="17" t="s">
        <v>751</v>
      </c>
      <c r="M194" s="16">
        <v>28</v>
      </c>
      <c r="N194" t="str">
        <f t="shared" si="11"/>
        <v>FR25.570.501-5</v>
      </c>
      <c r="O194" s="16" t="s">
        <v>495</v>
      </c>
      <c r="P194" s="16" t="s">
        <v>777</v>
      </c>
      <c r="Q194" s="18">
        <v>30</v>
      </c>
      <c r="S194" s="1" t="s">
        <v>303</v>
      </c>
    </row>
    <row r="195" spans="1:19">
      <c r="A195" s="19" t="s">
        <v>315</v>
      </c>
      <c r="B195" t="str">
        <f t="shared" si="8"/>
        <v>FR25.460.416-12</v>
      </c>
      <c r="C195" s="16" t="s">
        <v>627</v>
      </c>
      <c r="D195" s="17" t="s">
        <v>702</v>
      </c>
      <c r="E195" s="16">
        <v>35</v>
      </c>
      <c r="F195" t="str">
        <f t="shared" si="9"/>
        <v>FR25.460.504-9</v>
      </c>
      <c r="G195" s="16" t="s">
        <v>615</v>
      </c>
      <c r="H195" s="17" t="s">
        <v>716</v>
      </c>
      <c r="I195" s="16">
        <v>364</v>
      </c>
      <c r="J195" t="str">
        <f t="shared" si="10"/>
        <v>FR25.460.506-8</v>
      </c>
      <c r="K195" s="16" t="s">
        <v>613</v>
      </c>
      <c r="L195" s="17" t="s">
        <v>750</v>
      </c>
      <c r="M195" s="16">
        <v>28</v>
      </c>
      <c r="N195" t="str">
        <f t="shared" si="11"/>
        <v>FR25.570.501-2</v>
      </c>
      <c r="O195" s="16" t="s">
        <v>495</v>
      </c>
      <c r="P195" s="16" t="s">
        <v>774</v>
      </c>
      <c r="Q195" s="18">
        <v>30</v>
      </c>
      <c r="S195" s="1" t="s">
        <v>301</v>
      </c>
    </row>
    <row r="196" spans="1:19">
      <c r="A196" s="19" t="s">
        <v>315</v>
      </c>
      <c r="B196" t="str">
        <f t="shared" ref="B196:B259" si="12">CONCATENATE(C196,"-",MONTH(D196))</f>
        <v>FR25.460.418-3</v>
      </c>
      <c r="C196" s="16" t="s">
        <v>625</v>
      </c>
      <c r="D196" s="17" t="s">
        <v>709</v>
      </c>
      <c r="E196" s="16">
        <v>35</v>
      </c>
      <c r="F196" t="str">
        <f t="shared" ref="F196:F259" si="13">CONCATENATE(G196,"-",MONTH(H196))</f>
        <v>FR25.460.504-10</v>
      </c>
      <c r="G196" s="16" t="s">
        <v>615</v>
      </c>
      <c r="H196" s="17" t="s">
        <v>715</v>
      </c>
      <c r="I196" s="16">
        <v>112</v>
      </c>
      <c r="J196" t="str">
        <f t="shared" ref="J196:J259" si="14">CONCATENATE(K196,"-",MONTH(L196))</f>
        <v>FR25.460.506-9</v>
      </c>
      <c r="K196" s="16" t="s">
        <v>613</v>
      </c>
      <c r="L196" s="17" t="s">
        <v>746</v>
      </c>
      <c r="M196" s="16">
        <v>28</v>
      </c>
      <c r="N196" t="str">
        <f t="shared" ref="N196:N259" si="15">CONCATENATE(O196,"-",MONTH(P196))</f>
        <v>FR25.600.401-7</v>
      </c>
      <c r="O196" s="16" t="s">
        <v>493</v>
      </c>
      <c r="P196" s="16" t="s">
        <v>778</v>
      </c>
      <c r="Q196" s="18">
        <v>64</v>
      </c>
      <c r="S196" s="1" t="s">
        <v>299</v>
      </c>
    </row>
    <row r="197" spans="1:19">
      <c r="A197" s="19" t="s">
        <v>315</v>
      </c>
      <c r="B197" t="str">
        <f t="shared" si="12"/>
        <v>FR25.460.422-2</v>
      </c>
      <c r="C197" s="16" t="s">
        <v>621</v>
      </c>
      <c r="D197" s="17" t="s">
        <v>710</v>
      </c>
      <c r="E197" s="16">
        <v>70</v>
      </c>
      <c r="F197" t="str">
        <f t="shared" si="13"/>
        <v>FR25.460.504-11</v>
      </c>
      <c r="G197" s="16" t="s">
        <v>615</v>
      </c>
      <c r="H197" s="17" t="s">
        <v>724</v>
      </c>
      <c r="I197" s="16">
        <v>196</v>
      </c>
      <c r="J197" t="str">
        <f t="shared" si="14"/>
        <v>FR25.460.506-10</v>
      </c>
      <c r="K197" s="16" t="s">
        <v>613</v>
      </c>
      <c r="L197" s="17" t="s">
        <v>748</v>
      </c>
      <c r="M197" s="16">
        <v>28</v>
      </c>
      <c r="N197" t="str">
        <f t="shared" si="15"/>
        <v>FR25.600.401-6</v>
      </c>
      <c r="O197" s="16" t="s">
        <v>493</v>
      </c>
      <c r="P197" s="16" t="s">
        <v>773</v>
      </c>
      <c r="Q197" s="18">
        <v>10</v>
      </c>
      <c r="S197" s="1" t="s">
        <v>297</v>
      </c>
    </row>
    <row r="198" spans="1:19">
      <c r="A198" s="19" t="s">
        <v>315</v>
      </c>
      <c r="B198" t="str">
        <f t="shared" si="12"/>
        <v>FR25.460.422-3</v>
      </c>
      <c r="C198" s="16" t="s">
        <v>621</v>
      </c>
      <c r="D198" s="17" t="s">
        <v>709</v>
      </c>
      <c r="E198" s="16">
        <v>70</v>
      </c>
      <c r="F198" t="str">
        <f t="shared" si="13"/>
        <v>FR25.460.504-12</v>
      </c>
      <c r="G198" s="16" t="s">
        <v>615</v>
      </c>
      <c r="H198" s="17" t="s">
        <v>714</v>
      </c>
      <c r="I198" s="16">
        <v>140</v>
      </c>
      <c r="J198" t="str">
        <f t="shared" si="14"/>
        <v>FR25.460.506-12</v>
      </c>
      <c r="K198" s="16" t="s">
        <v>613</v>
      </c>
      <c r="L198" s="17" t="s">
        <v>747</v>
      </c>
      <c r="M198" s="16">
        <v>28</v>
      </c>
      <c r="N198" t="str">
        <f t="shared" si="15"/>
        <v>FR25.600.501-4</v>
      </c>
      <c r="O198" s="16" t="s">
        <v>485</v>
      </c>
      <c r="P198" s="16" t="s">
        <v>776</v>
      </c>
      <c r="Q198" s="18">
        <v>64</v>
      </c>
      <c r="S198" s="1" t="s">
        <v>295</v>
      </c>
    </row>
    <row r="199" spans="1:19">
      <c r="A199" s="19" t="s">
        <v>315</v>
      </c>
      <c r="B199" t="str">
        <f t="shared" si="12"/>
        <v>FR25.460.422-4</v>
      </c>
      <c r="C199" s="16" t="s">
        <v>621</v>
      </c>
      <c r="D199" s="17" t="s">
        <v>708</v>
      </c>
      <c r="E199" s="16">
        <v>140</v>
      </c>
      <c r="F199" t="str">
        <f t="shared" si="13"/>
        <v>FR25.460.506-1</v>
      </c>
      <c r="G199" s="16" t="s">
        <v>613</v>
      </c>
      <c r="H199" s="17" t="s">
        <v>723</v>
      </c>
      <c r="I199" s="16">
        <v>28</v>
      </c>
      <c r="J199" t="str">
        <f t="shared" si="14"/>
        <v>FR25.460.508-10</v>
      </c>
      <c r="K199" s="16" t="s">
        <v>611</v>
      </c>
      <c r="L199" s="17" t="s">
        <v>748</v>
      </c>
      <c r="M199" s="16">
        <v>28</v>
      </c>
      <c r="N199" t="str">
        <f t="shared" si="15"/>
        <v>FR25.600.561-1</v>
      </c>
      <c r="O199" s="16" t="s">
        <v>481</v>
      </c>
      <c r="P199" s="16" t="s">
        <v>772</v>
      </c>
      <c r="Q199" s="18">
        <v>60</v>
      </c>
      <c r="S199" s="1" t="s">
        <v>293</v>
      </c>
    </row>
    <row r="200" spans="1:19">
      <c r="A200" s="19" t="s">
        <v>315</v>
      </c>
      <c r="B200" t="str">
        <f t="shared" si="12"/>
        <v>FR25.460.422-6</v>
      </c>
      <c r="C200" s="16" t="s">
        <v>621</v>
      </c>
      <c r="D200" s="17" t="s">
        <v>706</v>
      </c>
      <c r="E200" s="16">
        <v>350</v>
      </c>
      <c r="F200" t="str">
        <f t="shared" si="13"/>
        <v>FR25.460.506-3</v>
      </c>
      <c r="G200" s="16" t="s">
        <v>613</v>
      </c>
      <c r="H200" s="17" t="s">
        <v>722</v>
      </c>
      <c r="I200" s="16">
        <v>84</v>
      </c>
      <c r="J200" t="str">
        <f t="shared" si="14"/>
        <v>FR25.460.510-1</v>
      </c>
      <c r="K200" s="16" t="s">
        <v>609</v>
      </c>
      <c r="L200" s="17" t="s">
        <v>744</v>
      </c>
      <c r="M200" s="16">
        <v>56</v>
      </c>
      <c r="N200" t="str">
        <f t="shared" si="15"/>
        <v>FR25.600.564-6</v>
      </c>
      <c r="O200" s="16" t="s">
        <v>479</v>
      </c>
      <c r="P200" s="16" t="s">
        <v>773</v>
      </c>
      <c r="Q200" s="18">
        <v>120</v>
      </c>
      <c r="S200" s="1" t="s">
        <v>291</v>
      </c>
    </row>
    <row r="201" spans="1:19">
      <c r="A201" s="19" t="s">
        <v>313</v>
      </c>
      <c r="B201" t="str">
        <f t="shared" si="12"/>
        <v>FR25.460.422-7</v>
      </c>
      <c r="C201" s="16" t="s">
        <v>621</v>
      </c>
      <c r="D201" s="17" t="s">
        <v>713</v>
      </c>
      <c r="E201" s="16">
        <v>35</v>
      </c>
      <c r="F201" t="str">
        <f t="shared" si="13"/>
        <v>FR25.460.506-4</v>
      </c>
      <c r="G201" s="16" t="s">
        <v>613</v>
      </c>
      <c r="H201" s="17" t="s">
        <v>721</v>
      </c>
      <c r="I201" s="16">
        <v>56</v>
      </c>
      <c r="J201" t="str">
        <f t="shared" si="14"/>
        <v>FR25.460.510-2</v>
      </c>
      <c r="K201" s="16" t="s">
        <v>609</v>
      </c>
      <c r="L201" s="17" t="s">
        <v>743</v>
      </c>
      <c r="M201" s="16">
        <v>84</v>
      </c>
      <c r="N201" t="str">
        <f t="shared" si="15"/>
        <v>FR25.600.564-5</v>
      </c>
      <c r="O201" s="16" t="s">
        <v>479</v>
      </c>
      <c r="P201" s="16" t="s">
        <v>777</v>
      </c>
      <c r="Q201" s="18">
        <v>60</v>
      </c>
      <c r="S201" s="1" t="s">
        <v>289</v>
      </c>
    </row>
    <row r="202" spans="1:19">
      <c r="A202" s="19" t="s">
        <v>313</v>
      </c>
      <c r="B202" t="str">
        <f t="shared" si="12"/>
        <v>FR25.460.422-9</v>
      </c>
      <c r="C202" s="16" t="s">
        <v>621</v>
      </c>
      <c r="D202" s="17" t="s">
        <v>704</v>
      </c>
      <c r="E202" s="16">
        <v>105</v>
      </c>
      <c r="F202" t="str">
        <f t="shared" si="13"/>
        <v>FR25.460.506-6</v>
      </c>
      <c r="G202" s="16" t="s">
        <v>613</v>
      </c>
      <c r="H202" s="17" t="s">
        <v>719</v>
      </c>
      <c r="I202" s="16">
        <v>28</v>
      </c>
      <c r="J202" t="str">
        <f t="shared" si="14"/>
        <v>FR25.460.510-4</v>
      </c>
      <c r="K202" s="16" t="s">
        <v>609</v>
      </c>
      <c r="L202" s="17" t="s">
        <v>741</v>
      </c>
      <c r="M202" s="16">
        <v>28</v>
      </c>
      <c r="N202" t="str">
        <f t="shared" si="15"/>
        <v>FR25.600.564-3</v>
      </c>
      <c r="O202" s="16" t="s">
        <v>479</v>
      </c>
      <c r="P202" s="16" t="s">
        <v>775</v>
      </c>
      <c r="Q202" s="18">
        <v>120</v>
      </c>
      <c r="S202" s="1" t="s">
        <v>287</v>
      </c>
    </row>
    <row r="203" spans="1:19">
      <c r="A203" s="19" t="s">
        <v>313</v>
      </c>
      <c r="B203" t="str">
        <f t="shared" si="12"/>
        <v>FR25.460.422-10</v>
      </c>
      <c r="C203" s="16" t="s">
        <v>621</v>
      </c>
      <c r="D203" s="17" t="s">
        <v>712</v>
      </c>
      <c r="E203" s="16">
        <v>35</v>
      </c>
      <c r="F203" t="str">
        <f t="shared" si="13"/>
        <v>FR25.460.506-7</v>
      </c>
      <c r="G203" s="16" t="s">
        <v>613</v>
      </c>
      <c r="H203" s="17" t="s">
        <v>718</v>
      </c>
      <c r="I203" s="16">
        <v>28</v>
      </c>
      <c r="J203" t="str">
        <f t="shared" si="14"/>
        <v>FR25.460.510-6</v>
      </c>
      <c r="K203" s="16" t="s">
        <v>609</v>
      </c>
      <c r="L203" s="17" t="s">
        <v>740</v>
      </c>
      <c r="M203" s="16">
        <v>28</v>
      </c>
      <c r="N203" t="str">
        <f t="shared" si="15"/>
        <v>FR25.600.564-2</v>
      </c>
      <c r="O203" s="16" t="s">
        <v>479</v>
      </c>
      <c r="P203" s="16" t="s">
        <v>774</v>
      </c>
      <c r="Q203" s="18">
        <v>60</v>
      </c>
      <c r="S203" s="1" t="s">
        <v>285</v>
      </c>
    </row>
    <row r="204" spans="1:19">
      <c r="A204" s="19" t="s">
        <v>313</v>
      </c>
      <c r="B204" t="str">
        <f t="shared" si="12"/>
        <v>FR25.460.422-12</v>
      </c>
      <c r="C204" s="16" t="s">
        <v>621</v>
      </c>
      <c r="D204" s="17" t="s">
        <v>702</v>
      </c>
      <c r="E204" s="16">
        <v>210</v>
      </c>
      <c r="F204" t="str">
        <f t="shared" si="13"/>
        <v>FR25.460.506-8</v>
      </c>
      <c r="G204" s="16" t="s">
        <v>613</v>
      </c>
      <c r="H204" s="17" t="s">
        <v>717</v>
      </c>
      <c r="I204" s="16">
        <v>28</v>
      </c>
      <c r="J204" t="str">
        <f t="shared" si="14"/>
        <v>FR25.460.510-7</v>
      </c>
      <c r="K204" s="16" t="s">
        <v>609</v>
      </c>
      <c r="L204" s="17" t="s">
        <v>751</v>
      </c>
      <c r="M204" s="16">
        <v>56</v>
      </c>
      <c r="N204" t="str">
        <f t="shared" si="15"/>
        <v>FR25.600.564-1</v>
      </c>
      <c r="O204" s="16" t="s">
        <v>479</v>
      </c>
      <c r="P204" s="16" t="s">
        <v>772</v>
      </c>
      <c r="Q204" s="18">
        <v>60</v>
      </c>
      <c r="S204" s="1" t="s">
        <v>283</v>
      </c>
    </row>
    <row r="205" spans="1:19">
      <c r="A205" s="19" t="s">
        <v>313</v>
      </c>
      <c r="B205" t="str">
        <f t="shared" si="12"/>
        <v>FR25.460.424-3</v>
      </c>
      <c r="C205" s="16" t="s">
        <v>619</v>
      </c>
      <c r="D205" s="17" t="s">
        <v>709</v>
      </c>
      <c r="E205" s="16">
        <v>175</v>
      </c>
      <c r="F205" t="str">
        <f t="shared" si="13"/>
        <v>FR25.460.506-10</v>
      </c>
      <c r="G205" s="16" t="s">
        <v>613</v>
      </c>
      <c r="H205" s="17" t="s">
        <v>715</v>
      </c>
      <c r="I205" s="16">
        <v>28</v>
      </c>
      <c r="J205" t="str">
        <f t="shared" si="14"/>
        <v>FR25.460.510-8</v>
      </c>
      <c r="K205" s="16" t="s">
        <v>609</v>
      </c>
      <c r="L205" s="17" t="s">
        <v>750</v>
      </c>
      <c r="M205" s="16">
        <v>28</v>
      </c>
      <c r="N205" t="str">
        <f t="shared" si="15"/>
        <v>FR25.600.761-7</v>
      </c>
      <c r="O205" s="16" t="s">
        <v>475</v>
      </c>
      <c r="P205" s="16" t="s">
        <v>778</v>
      </c>
      <c r="Q205" s="18">
        <v>49</v>
      </c>
      <c r="S205" s="1" t="s">
        <v>281</v>
      </c>
    </row>
    <row r="206" spans="1:19">
      <c r="A206" s="19" t="s">
        <v>313</v>
      </c>
      <c r="B206" t="str">
        <f t="shared" si="12"/>
        <v>FR25.460.424-4</v>
      </c>
      <c r="C206" s="16" t="s">
        <v>619</v>
      </c>
      <c r="D206" s="17" t="s">
        <v>708</v>
      </c>
      <c r="E206" s="16">
        <v>35</v>
      </c>
      <c r="F206" t="str">
        <f t="shared" si="13"/>
        <v>FR25.460.506-11</v>
      </c>
      <c r="G206" s="16" t="s">
        <v>613</v>
      </c>
      <c r="H206" s="17" t="s">
        <v>724</v>
      </c>
      <c r="I206" s="16">
        <v>28</v>
      </c>
      <c r="J206" t="str">
        <f t="shared" si="14"/>
        <v>FR25.460.510-10</v>
      </c>
      <c r="K206" s="16" t="s">
        <v>609</v>
      </c>
      <c r="L206" s="17" t="s">
        <v>748</v>
      </c>
      <c r="M206" s="16">
        <v>84</v>
      </c>
      <c r="N206" t="str">
        <f t="shared" si="15"/>
        <v>FR25.600.761-6</v>
      </c>
      <c r="O206" s="16" t="s">
        <v>475</v>
      </c>
      <c r="P206" s="16" t="s">
        <v>773</v>
      </c>
      <c r="Q206" s="18">
        <v>120</v>
      </c>
      <c r="S206" s="1" t="s">
        <v>279</v>
      </c>
    </row>
    <row r="207" spans="1:19">
      <c r="A207" s="19" t="s">
        <v>313</v>
      </c>
      <c r="B207" t="str">
        <f t="shared" si="12"/>
        <v>FR25.460.424-6</v>
      </c>
      <c r="C207" s="16" t="s">
        <v>619</v>
      </c>
      <c r="D207" s="17" t="s">
        <v>706</v>
      </c>
      <c r="E207" s="16">
        <v>140</v>
      </c>
      <c r="F207" t="str">
        <f t="shared" si="13"/>
        <v>FR25.460.508-1</v>
      </c>
      <c r="G207" s="16" t="s">
        <v>611</v>
      </c>
      <c r="H207" s="17" t="s">
        <v>723</v>
      </c>
      <c r="I207" s="16">
        <v>28</v>
      </c>
      <c r="J207" t="str">
        <f t="shared" si="14"/>
        <v>FR25.460.510-11</v>
      </c>
      <c r="K207" s="16" t="s">
        <v>609</v>
      </c>
      <c r="L207" s="17" t="s">
        <v>753</v>
      </c>
      <c r="M207" s="16">
        <v>28</v>
      </c>
      <c r="N207" t="str">
        <f t="shared" si="15"/>
        <v>FR25.600.761-5</v>
      </c>
      <c r="O207" s="16" t="s">
        <v>475</v>
      </c>
      <c r="P207" s="16" t="s">
        <v>777</v>
      </c>
      <c r="Q207" s="18">
        <v>120</v>
      </c>
      <c r="S207" s="1" t="s">
        <v>277</v>
      </c>
    </row>
    <row r="208" spans="1:19">
      <c r="A208" s="19" t="s">
        <v>313</v>
      </c>
      <c r="B208" t="str">
        <f t="shared" si="12"/>
        <v>FR25.460.424-7</v>
      </c>
      <c r="C208" s="16" t="s">
        <v>619</v>
      </c>
      <c r="D208" s="17" t="s">
        <v>713</v>
      </c>
      <c r="E208" s="16">
        <v>35</v>
      </c>
      <c r="F208" t="str">
        <f t="shared" si="13"/>
        <v>FR25.460.508-7</v>
      </c>
      <c r="G208" s="16" t="s">
        <v>611</v>
      </c>
      <c r="H208" s="17" t="s">
        <v>718</v>
      </c>
      <c r="I208" s="16">
        <v>28</v>
      </c>
      <c r="J208" t="str">
        <f t="shared" si="14"/>
        <v>FR25.460.510-12</v>
      </c>
      <c r="K208" s="16" t="s">
        <v>609</v>
      </c>
      <c r="L208" s="17" t="s">
        <v>747</v>
      </c>
      <c r="M208" s="16">
        <v>28</v>
      </c>
      <c r="N208" t="str">
        <f t="shared" si="15"/>
        <v>FR25.600.761-1</v>
      </c>
      <c r="O208" s="16" t="s">
        <v>475</v>
      </c>
      <c r="P208" s="16" t="s">
        <v>772</v>
      </c>
      <c r="Q208" s="18">
        <v>120</v>
      </c>
      <c r="S208" s="1" t="s">
        <v>275</v>
      </c>
    </row>
    <row r="209" spans="1:19">
      <c r="A209" s="19" t="s">
        <v>313</v>
      </c>
      <c r="B209" t="str">
        <f t="shared" si="12"/>
        <v>FR25.460.424-9</v>
      </c>
      <c r="C209" s="16" t="s">
        <v>619</v>
      </c>
      <c r="D209" s="17" t="s">
        <v>704</v>
      </c>
      <c r="E209" s="16">
        <v>35</v>
      </c>
      <c r="F209" t="str">
        <f t="shared" si="13"/>
        <v>FR25.460.510-1</v>
      </c>
      <c r="G209" s="16" t="s">
        <v>609</v>
      </c>
      <c r="H209" s="17" t="s">
        <v>723</v>
      </c>
      <c r="I209" s="16">
        <v>28</v>
      </c>
      <c r="J209" t="str">
        <f t="shared" si="14"/>
        <v>FR25.460.512-1</v>
      </c>
      <c r="K209" s="16" t="s">
        <v>607</v>
      </c>
      <c r="L209" s="17" t="s">
        <v>744</v>
      </c>
      <c r="M209" s="16">
        <v>28</v>
      </c>
      <c r="N209" t="str">
        <f t="shared" si="15"/>
        <v>FR25.600.801-2</v>
      </c>
      <c r="O209" s="16" t="s">
        <v>473</v>
      </c>
      <c r="P209" s="16" t="s">
        <v>774</v>
      </c>
      <c r="Q209" s="18">
        <v>51</v>
      </c>
      <c r="S209" s="1" t="s">
        <v>273</v>
      </c>
    </row>
    <row r="210" spans="1:19">
      <c r="A210" s="19" t="s">
        <v>313</v>
      </c>
      <c r="B210" t="str">
        <f t="shared" si="12"/>
        <v>FR25.460.502-2</v>
      </c>
      <c r="C210" s="16" t="s">
        <v>617</v>
      </c>
      <c r="D210" s="17" t="s">
        <v>710</v>
      </c>
      <c r="E210" s="16">
        <v>28</v>
      </c>
      <c r="F210" t="str">
        <f t="shared" si="13"/>
        <v>FR25.460.510-3</v>
      </c>
      <c r="G210" s="16" t="s">
        <v>609</v>
      </c>
      <c r="H210" s="17" t="s">
        <v>722</v>
      </c>
      <c r="I210" s="16">
        <v>112</v>
      </c>
      <c r="J210" t="str">
        <f t="shared" si="14"/>
        <v>FR25.460.514-7</v>
      </c>
      <c r="K210" s="16" t="s">
        <v>605</v>
      </c>
      <c r="L210" s="17" t="s">
        <v>751</v>
      </c>
      <c r="M210" s="16">
        <v>35</v>
      </c>
      <c r="N210" t="str">
        <f t="shared" si="15"/>
        <v>FR25.600.861-1</v>
      </c>
      <c r="O210" s="16" t="s">
        <v>469</v>
      </c>
      <c r="P210" s="16" t="s">
        <v>772</v>
      </c>
      <c r="Q210" s="18">
        <v>222</v>
      </c>
      <c r="S210" s="1" t="s">
        <v>271</v>
      </c>
    </row>
    <row r="211" spans="1:19">
      <c r="A211" s="19" t="s">
        <v>313</v>
      </c>
      <c r="B211" t="str">
        <f t="shared" si="12"/>
        <v>FR25.460.502-5</v>
      </c>
      <c r="C211" s="16" t="s">
        <v>617</v>
      </c>
      <c r="D211" s="17" t="s">
        <v>707</v>
      </c>
      <c r="E211" s="16">
        <v>28</v>
      </c>
      <c r="F211" t="str">
        <f t="shared" si="13"/>
        <v>FR25.460.510-4</v>
      </c>
      <c r="G211" s="16" t="s">
        <v>609</v>
      </c>
      <c r="H211" s="17" t="s">
        <v>721</v>
      </c>
      <c r="I211" s="16">
        <v>56</v>
      </c>
      <c r="J211" t="str">
        <f t="shared" si="14"/>
        <v>FR25.460.514-11</v>
      </c>
      <c r="K211" s="16" t="s">
        <v>605</v>
      </c>
      <c r="L211" s="17" t="s">
        <v>753</v>
      </c>
      <c r="M211" s="16">
        <v>35</v>
      </c>
      <c r="N211" t="str">
        <f t="shared" si="15"/>
        <v>FR25.610.403-7</v>
      </c>
      <c r="O211" s="16" t="s">
        <v>467</v>
      </c>
      <c r="P211" s="16" t="s">
        <v>778</v>
      </c>
      <c r="Q211" s="18">
        <v>20</v>
      </c>
      <c r="S211" s="1" t="s">
        <v>269</v>
      </c>
    </row>
    <row r="212" spans="1:19">
      <c r="A212" s="19" t="s">
        <v>313</v>
      </c>
      <c r="B212" t="str">
        <f t="shared" si="12"/>
        <v>FR25.460.502-10</v>
      </c>
      <c r="C212" s="16" t="s">
        <v>617</v>
      </c>
      <c r="D212" s="17" t="s">
        <v>712</v>
      </c>
      <c r="E212" s="16">
        <v>28</v>
      </c>
      <c r="F212" t="str">
        <f t="shared" si="13"/>
        <v>FR25.460.510-5</v>
      </c>
      <c r="G212" s="16" t="s">
        <v>609</v>
      </c>
      <c r="H212" s="17" t="s">
        <v>720</v>
      </c>
      <c r="I212" s="16">
        <v>28</v>
      </c>
      <c r="J212" t="str">
        <f t="shared" si="14"/>
        <v>FR25.460.514-12</v>
      </c>
      <c r="K212" s="16" t="s">
        <v>605</v>
      </c>
      <c r="L212" s="17" t="s">
        <v>747</v>
      </c>
      <c r="M212" s="16">
        <v>35</v>
      </c>
      <c r="N212" t="str">
        <f t="shared" si="15"/>
        <v>FR25.610.403-6</v>
      </c>
      <c r="O212" s="16" t="s">
        <v>467</v>
      </c>
      <c r="P212" s="16" t="s">
        <v>773</v>
      </c>
      <c r="Q212" s="18">
        <v>40</v>
      </c>
      <c r="S212" s="1" t="s">
        <v>267</v>
      </c>
    </row>
    <row r="213" spans="1:19">
      <c r="A213" s="19" t="s">
        <v>311</v>
      </c>
      <c r="B213" t="str">
        <f t="shared" si="12"/>
        <v>FR25.460.502-11</v>
      </c>
      <c r="C213" s="16" t="s">
        <v>617</v>
      </c>
      <c r="D213" s="17" t="s">
        <v>703</v>
      </c>
      <c r="E213" s="16">
        <v>28</v>
      </c>
      <c r="F213" t="str">
        <f t="shared" si="13"/>
        <v>FR25.460.510-6</v>
      </c>
      <c r="G213" s="16" t="s">
        <v>609</v>
      </c>
      <c r="H213" s="17" t="s">
        <v>719</v>
      </c>
      <c r="I213" s="16">
        <v>28</v>
      </c>
      <c r="J213" t="str">
        <f t="shared" si="14"/>
        <v>FR25.460.516-2</v>
      </c>
      <c r="K213" s="16" t="s">
        <v>603</v>
      </c>
      <c r="L213" s="17" t="s">
        <v>743</v>
      </c>
      <c r="M213" s="16">
        <v>70</v>
      </c>
      <c r="N213" t="str">
        <f t="shared" si="15"/>
        <v>FR25.610.403-5</v>
      </c>
      <c r="O213" s="16" t="s">
        <v>467</v>
      </c>
      <c r="P213" s="16" t="s">
        <v>777</v>
      </c>
      <c r="Q213" s="18">
        <v>100</v>
      </c>
      <c r="S213" s="1" t="s">
        <v>265</v>
      </c>
    </row>
    <row r="214" spans="1:19">
      <c r="A214" s="19" t="s">
        <v>311</v>
      </c>
      <c r="B214" t="str">
        <f t="shared" si="12"/>
        <v>FR25.460.504-1</v>
      </c>
      <c r="C214" s="16" t="s">
        <v>615</v>
      </c>
      <c r="D214" s="17" t="s">
        <v>711</v>
      </c>
      <c r="E214" s="16">
        <v>476</v>
      </c>
      <c r="F214" t="str">
        <f t="shared" si="13"/>
        <v>FR25.460.510-7</v>
      </c>
      <c r="G214" s="16" t="s">
        <v>609</v>
      </c>
      <c r="H214" s="17" t="s">
        <v>718</v>
      </c>
      <c r="I214" s="16">
        <v>28</v>
      </c>
      <c r="J214" t="str">
        <f t="shared" si="14"/>
        <v>FR25.460.516-4</v>
      </c>
      <c r="K214" s="16" t="s">
        <v>603</v>
      </c>
      <c r="L214" s="17" t="s">
        <v>741</v>
      </c>
      <c r="M214" s="16">
        <v>70</v>
      </c>
      <c r="N214" t="str">
        <f t="shared" si="15"/>
        <v>FR25.610.403-4</v>
      </c>
      <c r="O214" s="16" t="s">
        <v>467</v>
      </c>
      <c r="P214" s="16" t="s">
        <v>776</v>
      </c>
      <c r="Q214" s="18">
        <v>20</v>
      </c>
      <c r="S214" s="1" t="s">
        <v>263</v>
      </c>
    </row>
    <row r="215" spans="1:19">
      <c r="A215" s="19" t="s">
        <v>311</v>
      </c>
      <c r="B215" t="str">
        <f t="shared" si="12"/>
        <v>FR25.460.504-2</v>
      </c>
      <c r="C215" s="16" t="s">
        <v>615</v>
      </c>
      <c r="D215" s="17" t="s">
        <v>710</v>
      </c>
      <c r="E215" s="16">
        <v>168</v>
      </c>
      <c r="F215" t="str">
        <f t="shared" si="13"/>
        <v>FR25.460.510-8</v>
      </c>
      <c r="G215" s="16" t="s">
        <v>609</v>
      </c>
      <c r="H215" s="17" t="s">
        <v>717</v>
      </c>
      <c r="I215" s="16">
        <v>56</v>
      </c>
      <c r="J215" t="str">
        <f t="shared" si="14"/>
        <v>FR25.460.516-7</v>
      </c>
      <c r="K215" s="16" t="s">
        <v>603</v>
      </c>
      <c r="L215" s="17" t="s">
        <v>751</v>
      </c>
      <c r="M215" s="16">
        <v>70</v>
      </c>
      <c r="N215" t="str">
        <f t="shared" si="15"/>
        <v>FR25.610.403-3</v>
      </c>
      <c r="O215" s="16" t="s">
        <v>467</v>
      </c>
      <c r="P215" s="16" t="s">
        <v>775</v>
      </c>
      <c r="Q215" s="18">
        <v>60</v>
      </c>
      <c r="S215" s="1" t="s">
        <v>261</v>
      </c>
    </row>
    <row r="216" spans="1:19">
      <c r="A216" s="19" t="s">
        <v>311</v>
      </c>
      <c r="B216" t="str">
        <f t="shared" si="12"/>
        <v>FR25.460.504-3</v>
      </c>
      <c r="C216" s="16" t="s">
        <v>615</v>
      </c>
      <c r="D216" s="17" t="s">
        <v>709</v>
      </c>
      <c r="E216" s="16">
        <v>280</v>
      </c>
      <c r="F216" t="str">
        <f t="shared" si="13"/>
        <v>FR25.460.510-9</v>
      </c>
      <c r="G216" s="16" t="s">
        <v>609</v>
      </c>
      <c r="H216" s="17" t="s">
        <v>716</v>
      </c>
      <c r="I216" s="16">
        <v>28</v>
      </c>
      <c r="J216" t="str">
        <f t="shared" si="14"/>
        <v>FR25.460.516-9</v>
      </c>
      <c r="K216" s="16" t="s">
        <v>603</v>
      </c>
      <c r="L216" s="17" t="s">
        <v>746</v>
      </c>
      <c r="M216" s="16">
        <v>105</v>
      </c>
      <c r="N216" t="str">
        <f t="shared" si="15"/>
        <v>FR25.610.403-2</v>
      </c>
      <c r="O216" s="16" t="s">
        <v>467</v>
      </c>
      <c r="P216" s="16" t="s">
        <v>774</v>
      </c>
      <c r="Q216" s="18">
        <v>120</v>
      </c>
      <c r="S216" s="1" t="s">
        <v>259</v>
      </c>
    </row>
    <row r="217" spans="1:19">
      <c r="A217" s="19" t="s">
        <v>311</v>
      </c>
      <c r="B217" t="str">
        <f t="shared" si="12"/>
        <v>FR25.460.504-4</v>
      </c>
      <c r="C217" s="16" t="s">
        <v>615</v>
      </c>
      <c r="D217" s="17" t="s">
        <v>708</v>
      </c>
      <c r="E217" s="16">
        <v>168</v>
      </c>
      <c r="F217" t="str">
        <f t="shared" si="13"/>
        <v>FR25.460.510-10</v>
      </c>
      <c r="G217" s="16" t="s">
        <v>609</v>
      </c>
      <c r="H217" s="17" t="s">
        <v>715</v>
      </c>
      <c r="I217" s="16">
        <v>28</v>
      </c>
      <c r="J217" t="str">
        <f t="shared" si="14"/>
        <v>FR25.460.516-10</v>
      </c>
      <c r="K217" s="16" t="s">
        <v>603</v>
      </c>
      <c r="L217" s="17" t="s">
        <v>748</v>
      </c>
      <c r="M217" s="16">
        <v>70</v>
      </c>
      <c r="N217" t="str">
        <f t="shared" si="15"/>
        <v>FR25.610.403-1</v>
      </c>
      <c r="O217" s="16" t="s">
        <v>467</v>
      </c>
      <c r="P217" s="16" t="s">
        <v>772</v>
      </c>
      <c r="Q217" s="18">
        <v>20</v>
      </c>
      <c r="S217" s="1" t="s">
        <v>257</v>
      </c>
    </row>
    <row r="218" spans="1:19">
      <c r="A218" s="19" t="s">
        <v>311</v>
      </c>
      <c r="B218" t="str">
        <f t="shared" si="12"/>
        <v>FR25.460.504-5</v>
      </c>
      <c r="C218" s="16" t="s">
        <v>615</v>
      </c>
      <c r="D218" s="17" t="s">
        <v>707</v>
      </c>
      <c r="E218" s="16">
        <v>392</v>
      </c>
      <c r="F218" t="str">
        <f t="shared" si="13"/>
        <v>FR25.460.510-12</v>
      </c>
      <c r="G218" s="16" t="s">
        <v>609</v>
      </c>
      <c r="H218" s="17" t="s">
        <v>714</v>
      </c>
      <c r="I218" s="16">
        <v>28</v>
      </c>
      <c r="J218" t="str">
        <f t="shared" si="14"/>
        <v>FR25.460.516-11</v>
      </c>
      <c r="K218" s="16" t="s">
        <v>603</v>
      </c>
      <c r="L218" s="17" t="s">
        <v>753</v>
      </c>
      <c r="M218" s="16">
        <v>35</v>
      </c>
      <c r="N218" t="str">
        <f t="shared" si="15"/>
        <v>FR25.610.503-4</v>
      </c>
      <c r="O218" s="16" t="s">
        <v>465</v>
      </c>
      <c r="P218" s="16" t="s">
        <v>776</v>
      </c>
      <c r="Q218" s="18">
        <v>40</v>
      </c>
      <c r="S218" s="1" t="s">
        <v>255</v>
      </c>
    </row>
    <row r="219" spans="1:19">
      <c r="A219" s="19" t="s">
        <v>311</v>
      </c>
      <c r="B219" t="str">
        <f t="shared" si="12"/>
        <v>FR25.460.504-6</v>
      </c>
      <c r="C219" s="16" t="s">
        <v>615</v>
      </c>
      <c r="D219" s="17" t="s">
        <v>706</v>
      </c>
      <c r="E219" s="16">
        <v>280</v>
      </c>
      <c r="F219" t="str">
        <f t="shared" si="13"/>
        <v>FR25.460.512-3</v>
      </c>
      <c r="G219" s="16" t="s">
        <v>607</v>
      </c>
      <c r="H219" s="17" t="s">
        <v>722</v>
      </c>
      <c r="I219" s="16">
        <v>28</v>
      </c>
      <c r="J219" t="str">
        <f t="shared" si="14"/>
        <v>FR25.460.516-12</v>
      </c>
      <c r="K219" s="16" t="s">
        <v>603</v>
      </c>
      <c r="L219" s="17" t="s">
        <v>747</v>
      </c>
      <c r="M219" s="16">
        <v>35</v>
      </c>
      <c r="N219" t="str">
        <f t="shared" si="15"/>
        <v>FR25.610.503-3</v>
      </c>
      <c r="O219" s="16" t="s">
        <v>465</v>
      </c>
      <c r="P219" s="16" t="s">
        <v>775</v>
      </c>
      <c r="Q219" s="18">
        <v>200</v>
      </c>
      <c r="S219" s="1" t="s">
        <v>253</v>
      </c>
    </row>
    <row r="220" spans="1:19">
      <c r="A220" s="19" t="s">
        <v>311</v>
      </c>
      <c r="B220" t="str">
        <f t="shared" si="12"/>
        <v>FR25.460.504-7</v>
      </c>
      <c r="C220" s="16" t="s">
        <v>615</v>
      </c>
      <c r="D220" s="17" t="s">
        <v>713</v>
      </c>
      <c r="E220" s="16">
        <v>252</v>
      </c>
      <c r="F220" t="str">
        <f t="shared" si="13"/>
        <v>FR25.460.512-6</v>
      </c>
      <c r="G220" s="16" t="s">
        <v>607</v>
      </c>
      <c r="H220" s="17" t="s">
        <v>719</v>
      </c>
      <c r="I220" s="16">
        <v>28</v>
      </c>
      <c r="J220" t="str">
        <f t="shared" si="14"/>
        <v>FR25.460.518-1</v>
      </c>
      <c r="K220" s="16" t="s">
        <v>601</v>
      </c>
      <c r="L220" s="17" t="s">
        <v>744</v>
      </c>
      <c r="M220" s="16">
        <v>35</v>
      </c>
      <c r="N220" t="str">
        <f t="shared" si="15"/>
        <v>FR25.610.503-1</v>
      </c>
      <c r="O220" s="16" t="s">
        <v>465</v>
      </c>
      <c r="P220" s="16" t="s">
        <v>772</v>
      </c>
      <c r="Q220" s="18">
        <v>120</v>
      </c>
      <c r="S220" s="1" t="s">
        <v>251</v>
      </c>
    </row>
    <row r="221" spans="1:19">
      <c r="A221" s="19" t="s">
        <v>311</v>
      </c>
      <c r="B221" t="str">
        <f t="shared" si="12"/>
        <v>FR25.460.504-8</v>
      </c>
      <c r="C221" s="16" t="s">
        <v>615</v>
      </c>
      <c r="D221" s="17" t="s">
        <v>705</v>
      </c>
      <c r="E221" s="16">
        <v>168</v>
      </c>
      <c r="F221" t="str">
        <f t="shared" si="13"/>
        <v>FR25.460.512-9</v>
      </c>
      <c r="G221" s="16" t="s">
        <v>607</v>
      </c>
      <c r="H221" s="17" t="s">
        <v>716</v>
      </c>
      <c r="I221" s="16">
        <v>28</v>
      </c>
      <c r="J221" t="str">
        <f t="shared" si="14"/>
        <v>FR25.460.518-4</v>
      </c>
      <c r="K221" s="16" t="s">
        <v>601</v>
      </c>
      <c r="L221" s="17" t="s">
        <v>741</v>
      </c>
      <c r="M221" s="16">
        <v>70</v>
      </c>
      <c r="N221" t="str">
        <f t="shared" si="15"/>
        <v>FR25.610.702-3</v>
      </c>
      <c r="O221" s="16" t="s">
        <v>463</v>
      </c>
      <c r="P221" s="16" t="s">
        <v>775</v>
      </c>
      <c r="Q221" s="18">
        <v>156</v>
      </c>
      <c r="S221" s="1" t="s">
        <v>249</v>
      </c>
    </row>
    <row r="222" spans="1:19">
      <c r="A222" s="19" t="s">
        <v>311</v>
      </c>
      <c r="B222" t="str">
        <f t="shared" si="12"/>
        <v>FR25.460.504-9</v>
      </c>
      <c r="C222" s="16" t="s">
        <v>615</v>
      </c>
      <c r="D222" s="17" t="s">
        <v>704</v>
      </c>
      <c r="E222" s="16">
        <v>224</v>
      </c>
      <c r="F222" t="str">
        <f t="shared" si="13"/>
        <v>FR25.460.512-12</v>
      </c>
      <c r="G222" s="16" t="s">
        <v>607</v>
      </c>
      <c r="H222" s="17" t="s">
        <v>714</v>
      </c>
      <c r="I222" s="16">
        <v>28</v>
      </c>
      <c r="J222" t="str">
        <f t="shared" si="14"/>
        <v>FR25.460.518-5</v>
      </c>
      <c r="K222" s="16" t="s">
        <v>601</v>
      </c>
      <c r="L222" s="17" t="s">
        <v>745</v>
      </c>
      <c r="M222" s="16">
        <v>35</v>
      </c>
      <c r="N222" t="str">
        <f t="shared" si="15"/>
        <v>FR25.610.702-1</v>
      </c>
      <c r="O222" s="16" t="s">
        <v>463</v>
      </c>
      <c r="P222" s="16" t="s">
        <v>772</v>
      </c>
      <c r="Q222" s="18">
        <v>24</v>
      </c>
      <c r="S222" s="1" t="s">
        <v>247</v>
      </c>
    </row>
    <row r="223" spans="1:19">
      <c r="A223" s="19" t="s">
        <v>311</v>
      </c>
      <c r="B223" t="str">
        <f t="shared" si="12"/>
        <v>FR25.460.504-10</v>
      </c>
      <c r="C223" s="16" t="s">
        <v>615</v>
      </c>
      <c r="D223" s="17" t="s">
        <v>712</v>
      </c>
      <c r="E223" s="16">
        <v>224</v>
      </c>
      <c r="F223" t="str">
        <f t="shared" si="13"/>
        <v>FR25.460.516-3</v>
      </c>
      <c r="G223" s="16" t="s">
        <v>603</v>
      </c>
      <c r="H223" s="17" t="s">
        <v>722</v>
      </c>
      <c r="I223" s="16">
        <v>70</v>
      </c>
      <c r="J223" t="str">
        <f t="shared" si="14"/>
        <v>FR25.460.518-9</v>
      </c>
      <c r="K223" s="16" t="s">
        <v>601</v>
      </c>
      <c r="L223" s="17" t="s">
        <v>746</v>
      </c>
      <c r="M223" s="16">
        <v>35</v>
      </c>
      <c r="N223" t="str">
        <f t="shared" si="15"/>
        <v>FR25.610.802-5</v>
      </c>
      <c r="O223" s="16" t="s">
        <v>461</v>
      </c>
      <c r="P223" s="16" t="s">
        <v>777</v>
      </c>
      <c r="Q223" s="18">
        <v>36</v>
      </c>
      <c r="S223" s="1" t="s">
        <v>245</v>
      </c>
    </row>
    <row r="224" spans="1:19">
      <c r="A224" s="19" t="s">
        <v>311</v>
      </c>
      <c r="B224" t="str">
        <f t="shared" si="12"/>
        <v>FR25.460.504-11</v>
      </c>
      <c r="C224" s="16" t="s">
        <v>615</v>
      </c>
      <c r="D224" s="17" t="s">
        <v>703</v>
      </c>
      <c r="E224" s="16">
        <v>224</v>
      </c>
      <c r="F224" t="str">
        <f t="shared" si="13"/>
        <v>FR25.460.516-6</v>
      </c>
      <c r="G224" s="16" t="s">
        <v>603</v>
      </c>
      <c r="H224" s="17" t="s">
        <v>719</v>
      </c>
      <c r="I224" s="16">
        <v>140</v>
      </c>
      <c r="J224" t="str">
        <f t="shared" si="14"/>
        <v>FR25.460.518-10</v>
      </c>
      <c r="K224" s="16" t="s">
        <v>601</v>
      </c>
      <c r="L224" s="17" t="s">
        <v>748</v>
      </c>
      <c r="M224" s="16">
        <v>35</v>
      </c>
      <c r="N224" t="str">
        <f t="shared" si="15"/>
        <v>FR25.610.802-3</v>
      </c>
      <c r="O224" s="16" t="s">
        <v>461</v>
      </c>
      <c r="P224" s="16" t="s">
        <v>775</v>
      </c>
      <c r="Q224" s="18">
        <v>24</v>
      </c>
      <c r="S224" s="1" t="s">
        <v>243</v>
      </c>
    </row>
    <row r="225" spans="2:19" customFormat="1">
      <c r="B225" t="str">
        <f t="shared" si="12"/>
        <v>FR25.460.504-12</v>
      </c>
      <c r="C225" s="16" t="s">
        <v>615</v>
      </c>
      <c r="D225" s="17" t="s">
        <v>702</v>
      </c>
      <c r="E225" s="16">
        <v>140</v>
      </c>
      <c r="F225" t="str">
        <f t="shared" si="13"/>
        <v>FR25.460.516-7</v>
      </c>
      <c r="G225" s="16" t="s">
        <v>603</v>
      </c>
      <c r="H225" s="17" t="s">
        <v>718</v>
      </c>
      <c r="I225" s="16">
        <v>105</v>
      </c>
      <c r="J225" t="str">
        <f t="shared" si="14"/>
        <v>FR25.460.518-11</v>
      </c>
      <c r="K225" s="16" t="s">
        <v>601</v>
      </c>
      <c r="L225" s="17" t="s">
        <v>753</v>
      </c>
      <c r="M225" s="16">
        <v>35</v>
      </c>
      <c r="N225" t="str">
        <f t="shared" si="15"/>
        <v>FR25.610.802-2</v>
      </c>
      <c r="O225" s="16" t="s">
        <v>461</v>
      </c>
      <c r="P225" s="16" t="s">
        <v>774</v>
      </c>
      <c r="Q225" s="18">
        <v>48</v>
      </c>
      <c r="S225" s="1" t="s">
        <v>241</v>
      </c>
    </row>
    <row r="226" spans="2:19" customFormat="1">
      <c r="B226" t="str">
        <f t="shared" si="12"/>
        <v>FR25.460.506-1</v>
      </c>
      <c r="C226" s="16" t="s">
        <v>613</v>
      </c>
      <c r="D226" s="17" t="s">
        <v>711</v>
      </c>
      <c r="E226" s="16">
        <v>112</v>
      </c>
      <c r="F226" t="str">
        <f t="shared" si="13"/>
        <v>FR25.460.516-9</v>
      </c>
      <c r="G226" s="16" t="s">
        <v>603</v>
      </c>
      <c r="H226" s="17" t="s">
        <v>716</v>
      </c>
      <c r="I226" s="16">
        <v>70</v>
      </c>
      <c r="J226" t="str">
        <f t="shared" si="14"/>
        <v>FR25.460.522-2</v>
      </c>
      <c r="K226" s="16" t="s">
        <v>597</v>
      </c>
      <c r="L226" s="17" t="s">
        <v>743</v>
      </c>
      <c r="M226" s="16">
        <v>105</v>
      </c>
      <c r="N226" t="str">
        <f t="shared" si="15"/>
        <v>FR25.620.401-4</v>
      </c>
      <c r="O226" s="16" t="s">
        <v>459</v>
      </c>
      <c r="P226" s="16" t="s">
        <v>776</v>
      </c>
      <c r="Q226" s="18">
        <v>30</v>
      </c>
      <c r="S226" s="1" t="s">
        <v>239</v>
      </c>
    </row>
    <row r="227" spans="2:19" customFormat="1">
      <c r="B227" t="str">
        <f t="shared" si="12"/>
        <v>FR25.460.506-2</v>
      </c>
      <c r="C227" s="16" t="s">
        <v>613</v>
      </c>
      <c r="D227" s="17" t="s">
        <v>710</v>
      </c>
      <c r="E227" s="16">
        <v>56</v>
      </c>
      <c r="F227" t="str">
        <f t="shared" si="13"/>
        <v>FR25.460.516-10</v>
      </c>
      <c r="G227" s="16" t="s">
        <v>603</v>
      </c>
      <c r="H227" s="17" t="s">
        <v>715</v>
      </c>
      <c r="I227" s="16">
        <v>70</v>
      </c>
      <c r="J227" t="str">
        <f t="shared" si="14"/>
        <v>FR25.460.522-3</v>
      </c>
      <c r="K227" s="16" t="s">
        <v>597</v>
      </c>
      <c r="L227" s="17" t="s">
        <v>742</v>
      </c>
      <c r="M227" s="16">
        <v>70</v>
      </c>
      <c r="N227" t="str">
        <f t="shared" si="15"/>
        <v>FR25.620.401-3</v>
      </c>
      <c r="O227" s="16" t="s">
        <v>459</v>
      </c>
      <c r="P227" s="16" t="s">
        <v>775</v>
      </c>
      <c r="Q227" s="18">
        <v>30</v>
      </c>
      <c r="S227" s="1" t="s">
        <v>237</v>
      </c>
    </row>
    <row r="228" spans="2:19" customFormat="1">
      <c r="B228" t="str">
        <f t="shared" si="12"/>
        <v>FR25.460.506-3</v>
      </c>
      <c r="C228" s="16" t="s">
        <v>613</v>
      </c>
      <c r="D228" s="17" t="s">
        <v>709</v>
      </c>
      <c r="E228" s="16">
        <v>28</v>
      </c>
      <c r="F228" t="str">
        <f t="shared" si="13"/>
        <v>FR25.460.516-12</v>
      </c>
      <c r="G228" s="16" t="s">
        <v>603</v>
      </c>
      <c r="H228" s="17" t="s">
        <v>714</v>
      </c>
      <c r="I228" s="16">
        <v>70</v>
      </c>
      <c r="J228" t="str">
        <f t="shared" si="14"/>
        <v>FR25.460.522-5</v>
      </c>
      <c r="K228" s="16" t="s">
        <v>597</v>
      </c>
      <c r="L228" s="17" t="s">
        <v>745</v>
      </c>
      <c r="M228" s="16">
        <v>70</v>
      </c>
      <c r="N228" t="str">
        <f t="shared" si="15"/>
        <v>FR25.620.461-2</v>
      </c>
      <c r="O228" s="16" t="s">
        <v>457</v>
      </c>
      <c r="P228" s="16" t="s">
        <v>774</v>
      </c>
      <c r="Q228" s="18">
        <v>16</v>
      </c>
      <c r="S228" s="1" t="s">
        <v>235</v>
      </c>
    </row>
    <row r="229" spans="2:19" customFormat="1">
      <c r="B229" t="str">
        <f t="shared" si="12"/>
        <v>FR25.460.506-4</v>
      </c>
      <c r="C229" s="16" t="s">
        <v>613</v>
      </c>
      <c r="D229" s="17" t="s">
        <v>708</v>
      </c>
      <c r="E229" s="16">
        <v>28</v>
      </c>
      <c r="F229" t="str">
        <f t="shared" si="13"/>
        <v>FR25.460.518-4</v>
      </c>
      <c r="G229" s="16" t="s">
        <v>601</v>
      </c>
      <c r="H229" s="17" t="s">
        <v>721</v>
      </c>
      <c r="I229" s="16">
        <v>70</v>
      </c>
      <c r="J229" t="str">
        <f t="shared" si="14"/>
        <v>FR25.460.522-7</v>
      </c>
      <c r="K229" s="16" t="s">
        <v>597</v>
      </c>
      <c r="L229" s="17" t="s">
        <v>751</v>
      </c>
      <c r="M229" s="16">
        <v>140</v>
      </c>
      <c r="N229" t="str">
        <f t="shared" si="15"/>
        <v>FR25.620.501-5</v>
      </c>
      <c r="O229" s="16" t="s">
        <v>455</v>
      </c>
      <c r="P229" s="16" t="s">
        <v>777</v>
      </c>
      <c r="Q229" s="18">
        <v>30</v>
      </c>
      <c r="S229" s="1" t="s">
        <v>233</v>
      </c>
    </row>
    <row r="230" spans="2:19" customFormat="1">
      <c r="B230" t="str">
        <f t="shared" si="12"/>
        <v>FR25.460.506-6</v>
      </c>
      <c r="C230" s="16" t="s">
        <v>613</v>
      </c>
      <c r="D230" s="17" t="s">
        <v>706</v>
      </c>
      <c r="E230" s="16">
        <v>28</v>
      </c>
      <c r="F230" t="str">
        <f t="shared" si="13"/>
        <v>FR25.460.518-6</v>
      </c>
      <c r="G230" s="16" t="s">
        <v>601</v>
      </c>
      <c r="H230" s="17" t="s">
        <v>719</v>
      </c>
      <c r="I230" s="16">
        <v>35</v>
      </c>
      <c r="J230" t="str">
        <f t="shared" si="14"/>
        <v>FR25.460.522-11</v>
      </c>
      <c r="K230" s="16" t="s">
        <v>597</v>
      </c>
      <c r="L230" s="17" t="s">
        <v>753</v>
      </c>
      <c r="M230" s="16">
        <v>70</v>
      </c>
      <c r="N230" t="str">
        <f t="shared" si="15"/>
        <v>FR25.620.501-3</v>
      </c>
      <c r="O230" s="16" t="s">
        <v>455</v>
      </c>
      <c r="P230" s="16" t="s">
        <v>775</v>
      </c>
      <c r="Q230" s="18">
        <v>30</v>
      </c>
      <c r="S230" s="1" t="s">
        <v>231</v>
      </c>
    </row>
    <row r="231" spans="2:19" customFormat="1">
      <c r="B231" t="str">
        <f t="shared" si="12"/>
        <v>FR25.460.506-7</v>
      </c>
      <c r="C231" s="16" t="s">
        <v>613</v>
      </c>
      <c r="D231" s="17" t="s">
        <v>713</v>
      </c>
      <c r="E231" s="16">
        <v>28</v>
      </c>
      <c r="F231" t="str">
        <f t="shared" si="13"/>
        <v>FR25.460.518-7</v>
      </c>
      <c r="G231" s="16" t="s">
        <v>601</v>
      </c>
      <c r="H231" s="17" t="s">
        <v>718</v>
      </c>
      <c r="I231" s="16">
        <v>35</v>
      </c>
      <c r="J231" t="str">
        <f t="shared" si="14"/>
        <v>FR25.460.524-3</v>
      </c>
      <c r="K231" s="16" t="s">
        <v>595</v>
      </c>
      <c r="L231" s="17" t="s">
        <v>742</v>
      </c>
      <c r="M231" s="16">
        <v>35</v>
      </c>
      <c r="N231" t="str">
        <f t="shared" si="15"/>
        <v>FR25.620.561-2</v>
      </c>
      <c r="O231" s="16" t="s">
        <v>453</v>
      </c>
      <c r="P231" s="16" t="s">
        <v>774</v>
      </c>
      <c r="Q231" s="18">
        <v>16</v>
      </c>
      <c r="S231" s="1" t="s">
        <v>229</v>
      </c>
    </row>
    <row r="232" spans="2:19" customFormat="1">
      <c r="B232" t="str">
        <f t="shared" si="12"/>
        <v>FR25.460.506-8</v>
      </c>
      <c r="C232" s="16" t="s">
        <v>613</v>
      </c>
      <c r="D232" s="17" t="s">
        <v>705</v>
      </c>
      <c r="E232" s="16">
        <v>56</v>
      </c>
      <c r="F232" t="str">
        <f t="shared" si="13"/>
        <v>FR25.460.518-8</v>
      </c>
      <c r="G232" s="16" t="s">
        <v>601</v>
      </c>
      <c r="H232" s="17" t="s">
        <v>717</v>
      </c>
      <c r="I232" s="16">
        <v>35</v>
      </c>
      <c r="J232" t="str">
        <f t="shared" si="14"/>
        <v>FR25.460.524-4</v>
      </c>
      <c r="K232" s="16" t="s">
        <v>595</v>
      </c>
      <c r="L232" s="17" t="s">
        <v>741</v>
      </c>
      <c r="M232" s="16">
        <v>35</v>
      </c>
      <c r="N232" t="str">
        <f t="shared" si="15"/>
        <v>FR25.620.702-5</v>
      </c>
      <c r="O232" s="16" t="s">
        <v>451</v>
      </c>
      <c r="P232" s="16" t="s">
        <v>777</v>
      </c>
      <c r="Q232" s="18">
        <v>24</v>
      </c>
      <c r="S232" s="1" t="s">
        <v>227</v>
      </c>
    </row>
    <row r="233" spans="2:19" customFormat="1">
      <c r="B233" t="str">
        <f t="shared" si="12"/>
        <v>FR25.460.506-9</v>
      </c>
      <c r="C233" s="16" t="s">
        <v>613</v>
      </c>
      <c r="D233" s="17" t="s">
        <v>704</v>
      </c>
      <c r="E233" s="16">
        <v>28</v>
      </c>
      <c r="F233" t="str">
        <f t="shared" si="13"/>
        <v>FR25.460.518-11</v>
      </c>
      <c r="G233" s="16" t="s">
        <v>601</v>
      </c>
      <c r="H233" s="17" t="s">
        <v>724</v>
      </c>
      <c r="I233" s="16">
        <v>35</v>
      </c>
      <c r="J233" t="str">
        <f t="shared" si="14"/>
        <v>FR25.460.524-7</v>
      </c>
      <c r="K233" s="16" t="s">
        <v>595</v>
      </c>
      <c r="L233" s="17" t="s">
        <v>751</v>
      </c>
      <c r="M233" s="16">
        <v>35</v>
      </c>
      <c r="N233" t="str">
        <f t="shared" si="15"/>
        <v>FR25.620.802-4</v>
      </c>
      <c r="O233" s="16" t="s">
        <v>449</v>
      </c>
      <c r="P233" s="16" t="s">
        <v>776</v>
      </c>
      <c r="Q233" s="18">
        <v>24</v>
      </c>
      <c r="S233" s="1" t="s">
        <v>225</v>
      </c>
    </row>
    <row r="234" spans="2:19" customFormat="1">
      <c r="B234" t="str">
        <f t="shared" si="12"/>
        <v>FR25.460.506-10</v>
      </c>
      <c r="C234" s="16" t="s">
        <v>613</v>
      </c>
      <c r="D234" s="17" t="s">
        <v>712</v>
      </c>
      <c r="E234" s="16">
        <v>56</v>
      </c>
      <c r="F234" t="str">
        <f t="shared" si="13"/>
        <v>FR25.460.518-12</v>
      </c>
      <c r="G234" s="16" t="s">
        <v>601</v>
      </c>
      <c r="H234" s="17" t="s">
        <v>714</v>
      </c>
      <c r="I234" s="16">
        <v>35</v>
      </c>
      <c r="J234" t="str">
        <f t="shared" si="14"/>
        <v>FR25.460.702-1</v>
      </c>
      <c r="K234" s="16" t="s">
        <v>593</v>
      </c>
      <c r="L234" s="17" t="s">
        <v>744</v>
      </c>
      <c r="M234" s="16">
        <v>19</v>
      </c>
      <c r="N234" t="str">
        <f t="shared" si="15"/>
        <v>FR25.630.401-7</v>
      </c>
      <c r="O234" s="16" t="s">
        <v>445</v>
      </c>
      <c r="P234" s="16" t="s">
        <v>778</v>
      </c>
      <c r="Q234" s="18">
        <v>216</v>
      </c>
      <c r="S234" s="1" t="s">
        <v>223</v>
      </c>
    </row>
    <row r="235" spans="2:19" customFormat="1">
      <c r="B235" t="str">
        <f t="shared" si="12"/>
        <v>FR25.460.506-12</v>
      </c>
      <c r="C235" s="16" t="s">
        <v>613</v>
      </c>
      <c r="D235" s="17" t="s">
        <v>702</v>
      </c>
      <c r="E235" s="16">
        <v>28</v>
      </c>
      <c r="F235" t="str">
        <f t="shared" si="13"/>
        <v>FR25.460.522-4</v>
      </c>
      <c r="G235" s="16" t="s">
        <v>597</v>
      </c>
      <c r="H235" s="17" t="s">
        <v>721</v>
      </c>
      <c r="I235" s="16">
        <v>210</v>
      </c>
      <c r="J235" t="str">
        <f t="shared" si="14"/>
        <v>FR25.460.702-2</v>
      </c>
      <c r="K235" s="16" t="s">
        <v>593</v>
      </c>
      <c r="L235" s="17" t="s">
        <v>743</v>
      </c>
      <c r="M235" s="16">
        <v>133</v>
      </c>
      <c r="N235" t="str">
        <f t="shared" si="15"/>
        <v>FR25.630.401-6</v>
      </c>
      <c r="O235" s="16" t="s">
        <v>445</v>
      </c>
      <c r="P235" s="16" t="s">
        <v>773</v>
      </c>
      <c r="Q235" s="18">
        <v>432</v>
      </c>
      <c r="S235" s="1" t="s">
        <v>221</v>
      </c>
    </row>
    <row r="236" spans="2:19" customFormat="1">
      <c r="B236" t="str">
        <f t="shared" si="12"/>
        <v>FR25.460.508-4</v>
      </c>
      <c r="C236" s="16" t="s">
        <v>611</v>
      </c>
      <c r="D236" s="17" t="s">
        <v>708</v>
      </c>
      <c r="E236" s="16">
        <v>28</v>
      </c>
      <c r="F236" t="str">
        <f t="shared" si="13"/>
        <v>FR25.460.522-6</v>
      </c>
      <c r="G236" s="16" t="s">
        <v>597</v>
      </c>
      <c r="H236" s="17" t="s">
        <v>719</v>
      </c>
      <c r="I236" s="16">
        <v>140</v>
      </c>
      <c r="J236" t="str">
        <f t="shared" si="14"/>
        <v>FR25.460.702-3</v>
      </c>
      <c r="K236" s="16" t="s">
        <v>593</v>
      </c>
      <c r="L236" s="17" t="s">
        <v>742</v>
      </c>
      <c r="M236" s="16">
        <v>19</v>
      </c>
      <c r="N236" t="str">
        <f t="shared" si="15"/>
        <v>FR25.630.401-4</v>
      </c>
      <c r="O236" s="16" t="s">
        <v>445</v>
      </c>
      <c r="P236" s="16" t="s">
        <v>776</v>
      </c>
      <c r="Q236" s="18">
        <v>108</v>
      </c>
      <c r="S236" s="1" t="s">
        <v>219</v>
      </c>
    </row>
    <row r="237" spans="2:19" customFormat="1">
      <c r="B237" t="str">
        <f t="shared" si="12"/>
        <v>FR25.460.510-1</v>
      </c>
      <c r="C237" s="16" t="s">
        <v>609</v>
      </c>
      <c r="D237" s="17" t="s">
        <v>711</v>
      </c>
      <c r="E237" s="16">
        <v>84</v>
      </c>
      <c r="F237" t="str">
        <f t="shared" si="13"/>
        <v>FR25.460.522-7</v>
      </c>
      <c r="G237" s="16" t="s">
        <v>597</v>
      </c>
      <c r="H237" s="17" t="s">
        <v>718</v>
      </c>
      <c r="I237" s="16">
        <v>105</v>
      </c>
      <c r="J237" t="str">
        <f t="shared" si="14"/>
        <v>FR25.460.702-4</v>
      </c>
      <c r="K237" s="16" t="s">
        <v>593</v>
      </c>
      <c r="L237" s="17" t="s">
        <v>741</v>
      </c>
      <c r="M237" s="16">
        <v>57</v>
      </c>
      <c r="N237" t="str">
        <f t="shared" si="15"/>
        <v>FR25.630.401-3</v>
      </c>
      <c r="O237" s="16" t="s">
        <v>445</v>
      </c>
      <c r="P237" s="16" t="s">
        <v>775</v>
      </c>
      <c r="Q237" s="18">
        <v>270</v>
      </c>
      <c r="S237" s="1" t="s">
        <v>217</v>
      </c>
    </row>
    <row r="238" spans="2:19" customFormat="1">
      <c r="B238" t="str">
        <f t="shared" si="12"/>
        <v>FR25.460.510-2</v>
      </c>
      <c r="C238" s="16" t="s">
        <v>609</v>
      </c>
      <c r="D238" s="17" t="s">
        <v>710</v>
      </c>
      <c r="E238" s="16">
        <v>28</v>
      </c>
      <c r="F238" t="str">
        <f t="shared" si="13"/>
        <v>FR25.460.522-9</v>
      </c>
      <c r="G238" s="16" t="s">
        <v>597</v>
      </c>
      <c r="H238" s="17" t="s">
        <v>716</v>
      </c>
      <c r="I238" s="16">
        <v>70</v>
      </c>
      <c r="J238" t="str">
        <f t="shared" si="14"/>
        <v>FR25.460.702-5</v>
      </c>
      <c r="K238" s="16" t="s">
        <v>593</v>
      </c>
      <c r="L238" s="17" t="s">
        <v>745</v>
      </c>
      <c r="M238" s="16">
        <v>76</v>
      </c>
      <c r="N238" t="str">
        <f t="shared" si="15"/>
        <v>FR25.630.401-2</v>
      </c>
      <c r="O238" s="16" t="s">
        <v>445</v>
      </c>
      <c r="P238" s="16" t="s">
        <v>774</v>
      </c>
      <c r="Q238" s="18">
        <v>270</v>
      </c>
      <c r="S238" s="1" t="s">
        <v>214</v>
      </c>
    </row>
    <row r="239" spans="2:19" customFormat="1">
      <c r="B239" t="str">
        <f t="shared" si="12"/>
        <v>FR25.460.510-3</v>
      </c>
      <c r="C239" s="16" t="s">
        <v>609</v>
      </c>
      <c r="D239" s="17" t="s">
        <v>709</v>
      </c>
      <c r="E239" s="16">
        <v>28</v>
      </c>
      <c r="F239" t="str">
        <f t="shared" si="13"/>
        <v>FR25.460.522-10</v>
      </c>
      <c r="G239" s="16" t="s">
        <v>597</v>
      </c>
      <c r="H239" s="17" t="s">
        <v>715</v>
      </c>
      <c r="I239" s="16">
        <v>70</v>
      </c>
      <c r="J239" t="str">
        <f t="shared" si="14"/>
        <v>FR25.460.702-6</v>
      </c>
      <c r="K239" s="16" t="s">
        <v>593</v>
      </c>
      <c r="L239" s="17" t="s">
        <v>740</v>
      </c>
      <c r="M239" s="16">
        <v>38</v>
      </c>
      <c r="N239" t="str">
        <f t="shared" si="15"/>
        <v>FR25.630.401-1</v>
      </c>
      <c r="O239" s="16" t="s">
        <v>445</v>
      </c>
      <c r="P239" s="16" t="s">
        <v>772</v>
      </c>
      <c r="Q239" s="18">
        <v>432</v>
      </c>
      <c r="S239" s="1" t="s">
        <v>211</v>
      </c>
    </row>
    <row r="240" spans="2:19" customFormat="1">
      <c r="B240" t="str">
        <f t="shared" si="12"/>
        <v>FR25.460.510-4</v>
      </c>
      <c r="C240" s="16" t="s">
        <v>609</v>
      </c>
      <c r="D240" s="17" t="s">
        <v>708</v>
      </c>
      <c r="E240" s="16">
        <v>56</v>
      </c>
      <c r="F240" t="str">
        <f t="shared" si="13"/>
        <v>FR25.460.522-12</v>
      </c>
      <c r="G240" s="16" t="s">
        <v>597</v>
      </c>
      <c r="H240" s="17" t="s">
        <v>714</v>
      </c>
      <c r="I240" s="16">
        <v>70</v>
      </c>
      <c r="J240" t="str">
        <f t="shared" si="14"/>
        <v>FR25.460.702-7</v>
      </c>
      <c r="K240" s="16" t="s">
        <v>593</v>
      </c>
      <c r="L240" s="17" t="s">
        <v>751</v>
      </c>
      <c r="M240" s="16">
        <v>19</v>
      </c>
      <c r="N240" t="str">
        <f t="shared" si="15"/>
        <v>FR25.630.403-6</v>
      </c>
      <c r="O240" s="16" t="s">
        <v>443</v>
      </c>
      <c r="P240" s="16" t="s">
        <v>773</v>
      </c>
      <c r="Q240" s="18">
        <v>54</v>
      </c>
      <c r="S240" s="1" t="s">
        <v>209</v>
      </c>
    </row>
    <row r="241" spans="2:19" customFormat="1">
      <c r="B241" t="str">
        <f t="shared" si="12"/>
        <v>FR25.460.510-6</v>
      </c>
      <c r="C241" s="16" t="s">
        <v>609</v>
      </c>
      <c r="D241" s="17" t="s">
        <v>706</v>
      </c>
      <c r="E241" s="16">
        <v>28</v>
      </c>
      <c r="F241" t="str">
        <f t="shared" si="13"/>
        <v>FR25.460.524-9</v>
      </c>
      <c r="G241" s="16" t="s">
        <v>595</v>
      </c>
      <c r="H241" s="17" t="s">
        <v>716</v>
      </c>
      <c r="I241" s="16">
        <v>35</v>
      </c>
      <c r="J241" t="str">
        <f t="shared" si="14"/>
        <v>FR25.460.702-8</v>
      </c>
      <c r="K241" s="16" t="s">
        <v>593</v>
      </c>
      <c r="L241" s="17" t="s">
        <v>750</v>
      </c>
      <c r="M241" s="16">
        <v>19</v>
      </c>
      <c r="N241" t="str">
        <f t="shared" si="15"/>
        <v>FR25.630.403-3</v>
      </c>
      <c r="O241" s="16" t="s">
        <v>443</v>
      </c>
      <c r="P241" s="16" t="s">
        <v>775</v>
      </c>
      <c r="Q241" s="18">
        <v>54</v>
      </c>
      <c r="S241" s="1" t="s">
        <v>207</v>
      </c>
    </row>
    <row r="242" spans="2:19" customFormat="1">
      <c r="B242" t="str">
        <f t="shared" si="12"/>
        <v>FR25.460.510-7</v>
      </c>
      <c r="C242" s="16" t="s">
        <v>609</v>
      </c>
      <c r="D242" s="17" t="s">
        <v>713</v>
      </c>
      <c r="E242" s="16">
        <v>56</v>
      </c>
      <c r="F242" t="str">
        <f t="shared" si="13"/>
        <v>FR25.460.702-4</v>
      </c>
      <c r="G242" s="16" t="s">
        <v>593</v>
      </c>
      <c r="H242" s="17" t="s">
        <v>721</v>
      </c>
      <c r="I242" s="16">
        <v>152</v>
      </c>
      <c r="J242" t="str">
        <f t="shared" si="14"/>
        <v>FR25.460.702-9</v>
      </c>
      <c r="K242" s="16" t="s">
        <v>593</v>
      </c>
      <c r="L242" s="17" t="s">
        <v>746</v>
      </c>
      <c r="M242" s="16">
        <v>57</v>
      </c>
      <c r="N242" t="str">
        <f t="shared" si="15"/>
        <v>FR25.630.403-2</v>
      </c>
      <c r="O242" s="16" t="s">
        <v>443</v>
      </c>
      <c r="P242" s="16" t="s">
        <v>774</v>
      </c>
      <c r="Q242" s="18">
        <v>54</v>
      </c>
      <c r="S242" s="1" t="s">
        <v>205</v>
      </c>
    </row>
    <row r="243" spans="2:19" customFormat="1">
      <c r="B243" t="str">
        <f t="shared" si="12"/>
        <v>FR25.460.510-8</v>
      </c>
      <c r="C243" s="16" t="s">
        <v>609</v>
      </c>
      <c r="D243" s="17" t="s">
        <v>705</v>
      </c>
      <c r="E243" s="16">
        <v>28</v>
      </c>
      <c r="F243" t="str">
        <f t="shared" si="13"/>
        <v>FR25.460.702-5</v>
      </c>
      <c r="G243" s="16" t="s">
        <v>593</v>
      </c>
      <c r="H243" s="17" t="s">
        <v>720</v>
      </c>
      <c r="I243" s="16">
        <v>14</v>
      </c>
      <c r="J243" t="str">
        <f t="shared" si="14"/>
        <v>FR25.460.702-10</v>
      </c>
      <c r="K243" s="16" t="s">
        <v>593</v>
      </c>
      <c r="L243" s="17" t="s">
        <v>748</v>
      </c>
      <c r="M243" s="16">
        <v>57</v>
      </c>
      <c r="N243" t="str">
        <f t="shared" si="15"/>
        <v>FR25.630.403-1</v>
      </c>
      <c r="O243" s="16" t="s">
        <v>443</v>
      </c>
      <c r="P243" s="16" t="s">
        <v>772</v>
      </c>
      <c r="Q243" s="18">
        <v>54</v>
      </c>
      <c r="S243" s="1" t="s">
        <v>203</v>
      </c>
    </row>
    <row r="244" spans="2:19" customFormat="1">
      <c r="B244" t="str">
        <f t="shared" si="12"/>
        <v>FR25.460.510-9</v>
      </c>
      <c r="C244" s="16" t="s">
        <v>609</v>
      </c>
      <c r="D244" s="17" t="s">
        <v>704</v>
      </c>
      <c r="E244" s="16">
        <v>28</v>
      </c>
      <c r="F244" t="str">
        <f t="shared" si="13"/>
        <v>FR25.460.702-6</v>
      </c>
      <c r="G244" s="16" t="s">
        <v>593</v>
      </c>
      <c r="H244" s="17" t="s">
        <v>719</v>
      </c>
      <c r="I244" s="16">
        <v>76</v>
      </c>
      <c r="J244" t="str">
        <f t="shared" si="14"/>
        <v>FR25.460.702-11</v>
      </c>
      <c r="K244" s="16" t="s">
        <v>593</v>
      </c>
      <c r="L244" s="17" t="s">
        <v>753</v>
      </c>
      <c r="M244" s="16">
        <v>19</v>
      </c>
      <c r="N244" t="str">
        <f t="shared" si="15"/>
        <v>FR25.630.501-7</v>
      </c>
      <c r="O244" s="16" t="s">
        <v>439</v>
      </c>
      <c r="P244" s="16" t="s">
        <v>778</v>
      </c>
      <c r="Q244" s="18">
        <v>108</v>
      </c>
      <c r="S244" s="1" t="s">
        <v>201</v>
      </c>
    </row>
    <row r="245" spans="2:19" customFormat="1">
      <c r="B245" t="str">
        <f t="shared" si="12"/>
        <v>FR25.460.510-10</v>
      </c>
      <c r="C245" s="16" t="s">
        <v>609</v>
      </c>
      <c r="D245" s="17" t="s">
        <v>712</v>
      </c>
      <c r="E245" s="16">
        <v>28</v>
      </c>
      <c r="F245" t="str">
        <f t="shared" si="13"/>
        <v>FR25.460.702-9</v>
      </c>
      <c r="G245" s="16" t="s">
        <v>593</v>
      </c>
      <c r="H245" s="17" t="s">
        <v>716</v>
      </c>
      <c r="I245" s="16">
        <v>171</v>
      </c>
      <c r="J245" t="str">
        <f t="shared" si="14"/>
        <v>FR25.460.704-1</v>
      </c>
      <c r="K245" s="16" t="s">
        <v>591</v>
      </c>
      <c r="L245" s="17" t="s">
        <v>744</v>
      </c>
      <c r="M245" s="16">
        <v>456</v>
      </c>
      <c r="N245" t="str">
        <f t="shared" si="15"/>
        <v>FR25.630.501-6</v>
      </c>
      <c r="O245" s="16" t="s">
        <v>439</v>
      </c>
      <c r="P245" s="16" t="s">
        <v>773</v>
      </c>
      <c r="Q245" s="18">
        <v>270</v>
      </c>
      <c r="S245" s="1" t="s">
        <v>199</v>
      </c>
    </row>
    <row r="246" spans="2:19" customFormat="1">
      <c r="B246" t="str">
        <f t="shared" si="12"/>
        <v>FR25.460.510-11</v>
      </c>
      <c r="C246" s="16" t="s">
        <v>609</v>
      </c>
      <c r="D246" s="17" t="s">
        <v>703</v>
      </c>
      <c r="E246" s="16">
        <v>56</v>
      </c>
      <c r="F246" t="str">
        <f t="shared" si="13"/>
        <v>FR25.460.702-11</v>
      </c>
      <c r="G246" s="16" t="s">
        <v>593</v>
      </c>
      <c r="H246" s="17" t="s">
        <v>724</v>
      </c>
      <c r="I246" s="16">
        <v>38</v>
      </c>
      <c r="J246" t="str">
        <f t="shared" si="14"/>
        <v>FR25.460.704-2</v>
      </c>
      <c r="K246" s="16" t="s">
        <v>591</v>
      </c>
      <c r="L246" s="17" t="s">
        <v>743</v>
      </c>
      <c r="M246" s="16">
        <v>342</v>
      </c>
      <c r="N246" t="str">
        <f t="shared" si="15"/>
        <v>FR25.630.501-5</v>
      </c>
      <c r="O246" s="16" t="s">
        <v>439</v>
      </c>
      <c r="P246" s="16" t="s">
        <v>777</v>
      </c>
      <c r="Q246" s="18">
        <v>270</v>
      </c>
      <c r="S246" s="1" t="s">
        <v>196</v>
      </c>
    </row>
    <row r="247" spans="2:19" customFormat="1">
      <c r="B247" t="str">
        <f t="shared" si="12"/>
        <v>FR25.460.510-12</v>
      </c>
      <c r="C247" s="16" t="s">
        <v>609</v>
      </c>
      <c r="D247" s="17" t="s">
        <v>702</v>
      </c>
      <c r="E247" s="16">
        <v>28</v>
      </c>
      <c r="F247" t="str">
        <f t="shared" si="13"/>
        <v>FR25.460.704-1</v>
      </c>
      <c r="G247" s="16" t="s">
        <v>591</v>
      </c>
      <c r="H247" s="17" t="s">
        <v>723</v>
      </c>
      <c r="I247" s="16">
        <v>57</v>
      </c>
      <c r="J247" t="str">
        <f t="shared" si="14"/>
        <v>FR25.460.704-3</v>
      </c>
      <c r="K247" s="16" t="s">
        <v>591</v>
      </c>
      <c r="L247" s="17" t="s">
        <v>742</v>
      </c>
      <c r="M247" s="16">
        <v>455</v>
      </c>
      <c r="N247" t="str">
        <f t="shared" si="15"/>
        <v>FR25.630.501-4</v>
      </c>
      <c r="O247" s="16" t="s">
        <v>439</v>
      </c>
      <c r="P247" s="16" t="s">
        <v>776</v>
      </c>
      <c r="Q247" s="18">
        <v>108</v>
      </c>
      <c r="S247" s="1" t="s">
        <v>193</v>
      </c>
    </row>
    <row r="248" spans="2:19" customFormat="1">
      <c r="B248" t="str">
        <f t="shared" si="12"/>
        <v>FR25.460.512-2</v>
      </c>
      <c r="C248" s="16" t="s">
        <v>607</v>
      </c>
      <c r="D248" s="17" t="s">
        <v>710</v>
      </c>
      <c r="E248" s="16">
        <v>28</v>
      </c>
      <c r="F248" t="str">
        <f t="shared" si="13"/>
        <v>FR25.460.704-3</v>
      </c>
      <c r="G248" s="16" t="s">
        <v>591</v>
      </c>
      <c r="H248" s="17" t="s">
        <v>722</v>
      </c>
      <c r="I248" s="16">
        <v>323</v>
      </c>
      <c r="J248" t="str">
        <f t="shared" si="14"/>
        <v>FR25.460.704-4</v>
      </c>
      <c r="K248" s="16" t="s">
        <v>591</v>
      </c>
      <c r="L248" s="17" t="s">
        <v>741</v>
      </c>
      <c r="M248" s="16">
        <v>285</v>
      </c>
      <c r="N248" t="str">
        <f t="shared" si="15"/>
        <v>FR25.630.501-3</v>
      </c>
      <c r="O248" s="16" t="s">
        <v>439</v>
      </c>
      <c r="P248" s="16" t="s">
        <v>775</v>
      </c>
      <c r="Q248" s="18">
        <v>810</v>
      </c>
      <c r="S248" s="1" t="s">
        <v>191</v>
      </c>
    </row>
    <row r="249" spans="2:19" customFormat="1">
      <c r="B249" t="str">
        <f t="shared" si="12"/>
        <v>FR25.460.512-5</v>
      </c>
      <c r="C249" s="16" t="s">
        <v>607</v>
      </c>
      <c r="D249" s="17" t="s">
        <v>707</v>
      </c>
      <c r="E249" s="16">
        <v>28</v>
      </c>
      <c r="F249" t="str">
        <f t="shared" si="13"/>
        <v>FR25.460.704-4</v>
      </c>
      <c r="G249" s="16" t="s">
        <v>591</v>
      </c>
      <c r="H249" s="17" t="s">
        <v>721</v>
      </c>
      <c r="I249" s="16">
        <v>627</v>
      </c>
      <c r="J249" t="str">
        <f t="shared" si="14"/>
        <v>FR25.460.704-5</v>
      </c>
      <c r="K249" s="16" t="s">
        <v>591</v>
      </c>
      <c r="L249" s="17" t="s">
        <v>745</v>
      </c>
      <c r="M249" s="16">
        <v>266</v>
      </c>
      <c r="N249" t="str">
        <f t="shared" si="15"/>
        <v>FR25.630.501-2</v>
      </c>
      <c r="O249" s="16" t="s">
        <v>439</v>
      </c>
      <c r="P249" s="16" t="s">
        <v>774</v>
      </c>
      <c r="Q249" s="18">
        <v>54</v>
      </c>
      <c r="S249" s="1" t="s">
        <v>189</v>
      </c>
    </row>
    <row r="250" spans="2:19" customFormat="1">
      <c r="B250" t="str">
        <f t="shared" si="12"/>
        <v>FR25.460.512-9</v>
      </c>
      <c r="C250" s="16" t="s">
        <v>607</v>
      </c>
      <c r="D250" s="17" t="s">
        <v>704</v>
      </c>
      <c r="E250" s="16">
        <v>28</v>
      </c>
      <c r="F250" t="str">
        <f t="shared" si="13"/>
        <v>FR25.460.704-6</v>
      </c>
      <c r="G250" s="16" t="s">
        <v>591</v>
      </c>
      <c r="H250" s="17" t="s">
        <v>719</v>
      </c>
      <c r="I250" s="16">
        <v>456</v>
      </c>
      <c r="J250" t="str">
        <f t="shared" si="14"/>
        <v>FR25.460.704-6</v>
      </c>
      <c r="K250" s="16" t="s">
        <v>591</v>
      </c>
      <c r="L250" s="17" t="s">
        <v>740</v>
      </c>
      <c r="M250" s="16">
        <v>608</v>
      </c>
      <c r="N250" t="str">
        <f t="shared" si="15"/>
        <v>FR25.630.501-1</v>
      </c>
      <c r="O250" s="16" t="s">
        <v>439</v>
      </c>
      <c r="P250" s="16" t="s">
        <v>772</v>
      </c>
      <c r="Q250" s="18">
        <v>162</v>
      </c>
      <c r="S250" s="1" t="s">
        <v>187</v>
      </c>
    </row>
    <row r="251" spans="2:19" customFormat="1">
      <c r="B251" t="str">
        <f t="shared" si="12"/>
        <v>FR25.460.512-11</v>
      </c>
      <c r="C251" s="16" t="s">
        <v>607</v>
      </c>
      <c r="D251" s="17" t="s">
        <v>703</v>
      </c>
      <c r="E251" s="16">
        <v>28</v>
      </c>
      <c r="F251" t="str">
        <f t="shared" si="13"/>
        <v>FR25.460.704-7</v>
      </c>
      <c r="G251" s="16" t="s">
        <v>591</v>
      </c>
      <c r="H251" s="17" t="s">
        <v>718</v>
      </c>
      <c r="I251" s="16">
        <v>342</v>
      </c>
      <c r="J251" t="str">
        <f t="shared" si="14"/>
        <v>FR25.460.704-7</v>
      </c>
      <c r="K251" s="16" t="s">
        <v>591</v>
      </c>
      <c r="L251" s="17" t="s">
        <v>751</v>
      </c>
      <c r="M251" s="16">
        <v>209</v>
      </c>
      <c r="N251" t="str">
        <f t="shared" si="15"/>
        <v>FR25.630.503-4</v>
      </c>
      <c r="O251" s="16" t="s">
        <v>437</v>
      </c>
      <c r="P251" s="16" t="s">
        <v>776</v>
      </c>
      <c r="Q251" s="18">
        <v>54</v>
      </c>
      <c r="S251" s="1" t="s">
        <v>185</v>
      </c>
    </row>
    <row r="252" spans="2:19" customFormat="1">
      <c r="B252" t="str">
        <f t="shared" si="12"/>
        <v>FR25.460.514-7</v>
      </c>
      <c r="C252" s="16" t="s">
        <v>605</v>
      </c>
      <c r="D252" s="17" t="s">
        <v>713</v>
      </c>
      <c r="E252" s="16">
        <v>35</v>
      </c>
      <c r="F252" t="str">
        <f t="shared" si="13"/>
        <v>FR25.460.704-9</v>
      </c>
      <c r="G252" s="16" t="s">
        <v>591</v>
      </c>
      <c r="H252" s="17" t="s">
        <v>716</v>
      </c>
      <c r="I252" s="16">
        <v>285</v>
      </c>
      <c r="J252" t="str">
        <f t="shared" si="14"/>
        <v>FR25.460.704-8</v>
      </c>
      <c r="K252" s="16" t="s">
        <v>591</v>
      </c>
      <c r="L252" s="17" t="s">
        <v>750</v>
      </c>
      <c r="M252" s="16">
        <v>190</v>
      </c>
      <c r="N252" t="str">
        <f t="shared" si="15"/>
        <v>FR25.630.503-3</v>
      </c>
      <c r="O252" s="16" t="s">
        <v>437</v>
      </c>
      <c r="P252" s="16" t="s">
        <v>775</v>
      </c>
      <c r="Q252" s="18">
        <v>108</v>
      </c>
      <c r="S252" s="1" t="s">
        <v>183</v>
      </c>
    </row>
    <row r="253" spans="2:19" customFormat="1">
      <c r="B253" t="str">
        <f t="shared" si="12"/>
        <v>FR25.460.516-1</v>
      </c>
      <c r="C253" s="16" t="s">
        <v>603</v>
      </c>
      <c r="D253" s="17" t="s">
        <v>711</v>
      </c>
      <c r="E253" s="16">
        <v>35</v>
      </c>
      <c r="F253" t="str">
        <f t="shared" si="13"/>
        <v>FR25.460.704-10</v>
      </c>
      <c r="G253" s="16" t="s">
        <v>591</v>
      </c>
      <c r="H253" s="17" t="s">
        <v>715</v>
      </c>
      <c r="I253" s="16">
        <v>513</v>
      </c>
      <c r="J253" t="str">
        <f t="shared" si="14"/>
        <v>FR25.460.704-9</v>
      </c>
      <c r="K253" s="16" t="s">
        <v>591</v>
      </c>
      <c r="L253" s="17" t="s">
        <v>746</v>
      </c>
      <c r="M253" s="16">
        <v>171</v>
      </c>
      <c r="N253" t="str">
        <f t="shared" si="15"/>
        <v>FR25.630.512-6</v>
      </c>
      <c r="O253" s="16" t="s">
        <v>435</v>
      </c>
      <c r="P253" s="16" t="s">
        <v>773</v>
      </c>
      <c r="Q253" s="18">
        <v>40</v>
      </c>
      <c r="S253" s="1" t="s">
        <v>181</v>
      </c>
    </row>
    <row r="254" spans="2:19" customFormat="1">
      <c r="B254" t="str">
        <f t="shared" si="12"/>
        <v>FR25.460.516-3</v>
      </c>
      <c r="C254" s="16" t="s">
        <v>603</v>
      </c>
      <c r="D254" s="17" t="s">
        <v>709</v>
      </c>
      <c r="E254" s="16">
        <v>70</v>
      </c>
      <c r="F254" t="str">
        <f t="shared" si="13"/>
        <v>FR25.460.704-11</v>
      </c>
      <c r="G254" s="16" t="s">
        <v>591</v>
      </c>
      <c r="H254" s="17" t="s">
        <v>724</v>
      </c>
      <c r="I254" s="16">
        <v>152</v>
      </c>
      <c r="J254" t="str">
        <f t="shared" si="14"/>
        <v>FR25.460.704-10</v>
      </c>
      <c r="K254" s="16" t="s">
        <v>591</v>
      </c>
      <c r="L254" s="17" t="s">
        <v>748</v>
      </c>
      <c r="M254" s="16">
        <v>76</v>
      </c>
      <c r="N254" t="str">
        <f t="shared" si="15"/>
        <v>FR25.630.701-5</v>
      </c>
      <c r="O254" s="16" t="s">
        <v>433</v>
      </c>
      <c r="P254" s="16" t="s">
        <v>777</v>
      </c>
      <c r="Q254" s="18">
        <v>300</v>
      </c>
      <c r="S254" s="1" t="s">
        <v>179</v>
      </c>
    </row>
    <row r="255" spans="2:19" customFormat="1">
      <c r="B255" t="str">
        <f t="shared" si="12"/>
        <v>FR25.460.516-4</v>
      </c>
      <c r="C255" s="16" t="s">
        <v>603</v>
      </c>
      <c r="D255" s="17" t="s">
        <v>708</v>
      </c>
      <c r="E255" s="16">
        <v>140</v>
      </c>
      <c r="F255" t="str">
        <f t="shared" si="13"/>
        <v>FR25.460.704-12</v>
      </c>
      <c r="G255" s="16" t="s">
        <v>591</v>
      </c>
      <c r="H255" s="17" t="s">
        <v>714</v>
      </c>
      <c r="I255" s="16">
        <v>114</v>
      </c>
      <c r="J255" t="str">
        <f t="shared" si="14"/>
        <v>FR25.460.704-11</v>
      </c>
      <c r="K255" s="16" t="s">
        <v>591</v>
      </c>
      <c r="L255" s="17" t="s">
        <v>753</v>
      </c>
      <c r="M255" s="16">
        <v>646</v>
      </c>
      <c r="N255" t="str">
        <f t="shared" si="15"/>
        <v>FR25.630.701-4</v>
      </c>
      <c r="O255" s="16" t="s">
        <v>433</v>
      </c>
      <c r="P255" s="16" t="s">
        <v>776</v>
      </c>
      <c r="Q255" s="18">
        <v>510</v>
      </c>
      <c r="S255" s="1" t="s">
        <v>177</v>
      </c>
    </row>
    <row r="256" spans="2:19" customFormat="1">
      <c r="B256" t="str">
        <f t="shared" si="12"/>
        <v>FR25.460.516-5</v>
      </c>
      <c r="C256" s="16" t="s">
        <v>603</v>
      </c>
      <c r="D256" s="17" t="s">
        <v>707</v>
      </c>
      <c r="E256" s="16">
        <v>280</v>
      </c>
      <c r="F256" t="str">
        <f t="shared" si="13"/>
        <v>FR25.460.706-1</v>
      </c>
      <c r="G256" s="16" t="s">
        <v>589</v>
      </c>
      <c r="H256" s="17" t="s">
        <v>723</v>
      </c>
      <c r="I256" s="16">
        <v>190</v>
      </c>
      <c r="J256" t="str">
        <f t="shared" si="14"/>
        <v>FR25.460.704-12</v>
      </c>
      <c r="K256" s="16" t="s">
        <v>591</v>
      </c>
      <c r="L256" s="17" t="s">
        <v>747</v>
      </c>
      <c r="M256" s="16">
        <v>76</v>
      </c>
      <c r="N256" t="str">
        <f t="shared" si="15"/>
        <v>FR25.630.701-3</v>
      </c>
      <c r="O256" s="16" t="s">
        <v>433</v>
      </c>
      <c r="P256" s="16" t="s">
        <v>775</v>
      </c>
      <c r="Q256" s="18">
        <v>30</v>
      </c>
      <c r="S256" s="1" t="s">
        <v>175</v>
      </c>
    </row>
    <row r="257" spans="2:19" customFormat="1">
      <c r="B257" t="str">
        <f t="shared" si="12"/>
        <v>FR25.460.516-6</v>
      </c>
      <c r="C257" s="16" t="s">
        <v>603</v>
      </c>
      <c r="D257" s="17" t="s">
        <v>706</v>
      </c>
      <c r="E257" s="16">
        <v>140</v>
      </c>
      <c r="F257" t="str">
        <f t="shared" si="13"/>
        <v>FR25.460.706-4</v>
      </c>
      <c r="G257" s="16" t="s">
        <v>589</v>
      </c>
      <c r="H257" s="17" t="s">
        <v>721</v>
      </c>
      <c r="I257" s="16">
        <v>133</v>
      </c>
      <c r="J257" t="str">
        <f t="shared" si="14"/>
        <v>FR25.460.706-1</v>
      </c>
      <c r="K257" s="16" t="s">
        <v>589</v>
      </c>
      <c r="L257" s="17" t="s">
        <v>744</v>
      </c>
      <c r="M257" s="16">
        <v>38</v>
      </c>
      <c r="N257" t="str">
        <f t="shared" si="15"/>
        <v>FR25.630.701-2</v>
      </c>
      <c r="O257" s="16" t="s">
        <v>433</v>
      </c>
      <c r="P257" s="16" t="s">
        <v>774</v>
      </c>
      <c r="Q257" s="18">
        <v>150</v>
      </c>
      <c r="S257" s="1" t="s">
        <v>173</v>
      </c>
    </row>
    <row r="258" spans="2:19" customFormat="1">
      <c r="B258" t="str">
        <f t="shared" si="12"/>
        <v>FR25.460.516-7</v>
      </c>
      <c r="C258" s="16" t="s">
        <v>603</v>
      </c>
      <c r="D258" s="17" t="s">
        <v>713</v>
      </c>
      <c r="E258" s="16">
        <v>140</v>
      </c>
      <c r="F258" t="str">
        <f t="shared" si="13"/>
        <v>FR25.460.706-5</v>
      </c>
      <c r="G258" s="16" t="s">
        <v>589</v>
      </c>
      <c r="H258" s="17" t="s">
        <v>720</v>
      </c>
      <c r="I258" s="16">
        <v>114</v>
      </c>
      <c r="J258" t="str">
        <f t="shared" si="14"/>
        <v>FR25.460.706-2</v>
      </c>
      <c r="K258" s="16" t="s">
        <v>589</v>
      </c>
      <c r="L258" s="17" t="s">
        <v>743</v>
      </c>
      <c r="M258" s="16">
        <v>57</v>
      </c>
      <c r="N258" t="str">
        <f t="shared" si="15"/>
        <v>FR25.630.703-5</v>
      </c>
      <c r="O258" s="16" t="s">
        <v>431</v>
      </c>
      <c r="P258" s="16" t="s">
        <v>777</v>
      </c>
      <c r="Q258" s="18">
        <v>210</v>
      </c>
      <c r="S258" s="1" t="s">
        <v>171</v>
      </c>
    </row>
    <row r="259" spans="2:19" customFormat="1">
      <c r="B259" t="str">
        <f t="shared" si="12"/>
        <v>FR25.460.516-8</v>
      </c>
      <c r="C259" s="16" t="s">
        <v>603</v>
      </c>
      <c r="D259" s="17" t="s">
        <v>705</v>
      </c>
      <c r="E259" s="16">
        <v>70</v>
      </c>
      <c r="F259" t="str">
        <f t="shared" si="13"/>
        <v>FR25.460.706-6</v>
      </c>
      <c r="G259" s="16" t="s">
        <v>589</v>
      </c>
      <c r="H259" s="17" t="s">
        <v>719</v>
      </c>
      <c r="I259" s="16">
        <v>114</v>
      </c>
      <c r="J259" t="str">
        <f t="shared" si="14"/>
        <v>FR25.460.706-3</v>
      </c>
      <c r="K259" s="16" t="s">
        <v>589</v>
      </c>
      <c r="L259" s="17" t="s">
        <v>742</v>
      </c>
      <c r="M259" s="16">
        <v>190</v>
      </c>
      <c r="N259" t="str">
        <f t="shared" si="15"/>
        <v>FR25.630.703-3</v>
      </c>
      <c r="O259" s="16" t="s">
        <v>431</v>
      </c>
      <c r="P259" s="16" t="s">
        <v>775</v>
      </c>
      <c r="Q259" s="18">
        <v>90</v>
      </c>
      <c r="S259" s="1" t="s">
        <v>169</v>
      </c>
    </row>
    <row r="260" spans="2:19" customFormat="1">
      <c r="B260" t="str">
        <f t="shared" ref="B260:B323" si="16">CONCATENATE(C260,"-",MONTH(D260))</f>
        <v>FR25.460.516-11</v>
      </c>
      <c r="C260" s="16" t="s">
        <v>603</v>
      </c>
      <c r="D260" s="17" t="s">
        <v>703</v>
      </c>
      <c r="E260" s="16">
        <v>70</v>
      </c>
      <c r="F260" t="str">
        <f t="shared" ref="F260:F323" si="17">CONCATENATE(G260,"-",MONTH(H260))</f>
        <v>FR25.460.706-7</v>
      </c>
      <c r="G260" s="16" t="s">
        <v>589</v>
      </c>
      <c r="H260" s="17" t="s">
        <v>718</v>
      </c>
      <c r="I260" s="16">
        <v>114</v>
      </c>
      <c r="J260" t="str">
        <f t="shared" ref="J260:J323" si="18">CONCATENATE(K260,"-",MONTH(L260))</f>
        <v>FR25.460.706-4</v>
      </c>
      <c r="K260" s="16" t="s">
        <v>589</v>
      </c>
      <c r="L260" s="17" t="s">
        <v>741</v>
      </c>
      <c r="M260" s="16">
        <v>76</v>
      </c>
      <c r="N260" t="str">
        <f t="shared" ref="N260:N323" si="19">CONCATENATE(O260,"-",MONTH(P260))</f>
        <v>FR25.630.801-4</v>
      </c>
      <c r="O260" s="16" t="s">
        <v>429</v>
      </c>
      <c r="P260" s="16" t="s">
        <v>776</v>
      </c>
      <c r="Q260" s="18">
        <v>570</v>
      </c>
      <c r="S260" s="1" t="s">
        <v>166</v>
      </c>
    </row>
    <row r="261" spans="2:19" customFormat="1">
      <c r="B261" t="str">
        <f t="shared" si="16"/>
        <v>FR25.460.516-12</v>
      </c>
      <c r="C261" s="16" t="s">
        <v>603</v>
      </c>
      <c r="D261" s="17" t="s">
        <v>702</v>
      </c>
      <c r="E261" s="16">
        <v>70</v>
      </c>
      <c r="F261" t="str">
        <f t="shared" si="17"/>
        <v>FR25.460.706-9</v>
      </c>
      <c r="G261" s="16" t="s">
        <v>589</v>
      </c>
      <c r="H261" s="17" t="s">
        <v>716</v>
      </c>
      <c r="I261" s="16">
        <v>57</v>
      </c>
      <c r="J261" t="str">
        <f t="shared" si="18"/>
        <v>FR25.460.706-5</v>
      </c>
      <c r="K261" s="16" t="s">
        <v>589</v>
      </c>
      <c r="L261" s="17" t="s">
        <v>745</v>
      </c>
      <c r="M261" s="16">
        <v>95</v>
      </c>
      <c r="N261" t="str">
        <f t="shared" si="19"/>
        <v>FR25.630.801-3</v>
      </c>
      <c r="O261" s="16" t="s">
        <v>429</v>
      </c>
      <c r="P261" s="16" t="s">
        <v>775</v>
      </c>
      <c r="Q261" s="18">
        <v>180</v>
      </c>
      <c r="S261" s="1" t="s">
        <v>164</v>
      </c>
    </row>
    <row r="262" spans="2:19" customFormat="1">
      <c r="B262" t="str">
        <f t="shared" si="16"/>
        <v>FR25.460.518-3</v>
      </c>
      <c r="C262" s="16" t="s">
        <v>601</v>
      </c>
      <c r="D262" s="17" t="s">
        <v>709</v>
      </c>
      <c r="E262" s="16">
        <v>35</v>
      </c>
      <c r="F262" t="str">
        <f t="shared" si="17"/>
        <v>FR25.460.706-10</v>
      </c>
      <c r="G262" s="16" t="s">
        <v>589</v>
      </c>
      <c r="H262" s="17" t="s">
        <v>715</v>
      </c>
      <c r="I262" s="16">
        <v>95</v>
      </c>
      <c r="J262" t="str">
        <f t="shared" si="18"/>
        <v>FR25.460.706-6</v>
      </c>
      <c r="K262" s="16" t="s">
        <v>589</v>
      </c>
      <c r="L262" s="17" t="s">
        <v>740</v>
      </c>
      <c r="M262" s="16">
        <v>151</v>
      </c>
      <c r="N262" t="str">
        <f t="shared" si="19"/>
        <v>FR25.630.801-1</v>
      </c>
      <c r="O262" s="16" t="s">
        <v>429</v>
      </c>
      <c r="P262" s="16" t="s">
        <v>772</v>
      </c>
      <c r="Q262" s="18">
        <v>30</v>
      </c>
      <c r="S262" s="1" t="s">
        <v>162</v>
      </c>
    </row>
    <row r="263" spans="2:19" customFormat="1">
      <c r="B263" t="str">
        <f t="shared" si="16"/>
        <v>FR25.460.518-4</v>
      </c>
      <c r="C263" s="16" t="s">
        <v>601</v>
      </c>
      <c r="D263" s="17" t="s">
        <v>708</v>
      </c>
      <c r="E263" s="16">
        <v>140</v>
      </c>
      <c r="F263" t="str">
        <f t="shared" si="17"/>
        <v>FR25.460.706-11</v>
      </c>
      <c r="G263" s="16" t="s">
        <v>589</v>
      </c>
      <c r="H263" s="17" t="s">
        <v>724</v>
      </c>
      <c r="I263" s="16">
        <v>57</v>
      </c>
      <c r="J263" t="str">
        <f t="shared" si="18"/>
        <v>FR25.460.706-9</v>
      </c>
      <c r="K263" s="16" t="s">
        <v>589</v>
      </c>
      <c r="L263" s="17" t="s">
        <v>746</v>
      </c>
      <c r="M263" s="16">
        <v>95</v>
      </c>
      <c r="N263" t="str">
        <f t="shared" si="19"/>
        <v>FR25.630.803-6</v>
      </c>
      <c r="O263" s="16" t="s">
        <v>427</v>
      </c>
      <c r="P263" s="16" t="s">
        <v>773</v>
      </c>
      <c r="Q263" s="18">
        <v>150</v>
      </c>
      <c r="S263" s="1" t="s">
        <v>160</v>
      </c>
    </row>
    <row r="264" spans="2:19" customFormat="1">
      <c r="B264" t="str">
        <f t="shared" si="16"/>
        <v>FR25.460.518-6</v>
      </c>
      <c r="C264" s="16" t="s">
        <v>601</v>
      </c>
      <c r="D264" s="17" t="s">
        <v>706</v>
      </c>
      <c r="E264" s="16">
        <v>35</v>
      </c>
      <c r="F264" t="str">
        <f t="shared" si="17"/>
        <v>FR25.460.708-1</v>
      </c>
      <c r="G264" s="16" t="s">
        <v>587</v>
      </c>
      <c r="H264" s="17" t="s">
        <v>723</v>
      </c>
      <c r="I264" s="16">
        <v>38</v>
      </c>
      <c r="J264" t="str">
        <f t="shared" si="18"/>
        <v>FR25.460.706-10</v>
      </c>
      <c r="K264" s="16" t="s">
        <v>589</v>
      </c>
      <c r="L264" s="17" t="s">
        <v>748</v>
      </c>
      <c r="M264" s="16">
        <v>57</v>
      </c>
      <c r="N264" t="str">
        <f t="shared" si="19"/>
        <v>FR25.630.803-4</v>
      </c>
      <c r="O264" s="16" t="s">
        <v>427</v>
      </c>
      <c r="P264" s="16" t="s">
        <v>776</v>
      </c>
      <c r="Q264" s="18">
        <v>180</v>
      </c>
      <c r="S264" s="1" t="s">
        <v>157</v>
      </c>
    </row>
    <row r="265" spans="2:19" customFormat="1">
      <c r="B265" t="str">
        <f t="shared" si="16"/>
        <v>FR25.460.518-10</v>
      </c>
      <c r="C265" s="16" t="s">
        <v>601</v>
      </c>
      <c r="D265" s="17" t="s">
        <v>712</v>
      </c>
      <c r="E265" s="16">
        <v>105</v>
      </c>
      <c r="F265" t="str">
        <f t="shared" si="17"/>
        <v>FR25.460.708-4</v>
      </c>
      <c r="G265" s="16" t="s">
        <v>587</v>
      </c>
      <c r="H265" s="17" t="s">
        <v>721</v>
      </c>
      <c r="I265" s="16">
        <v>57</v>
      </c>
      <c r="J265" t="str">
        <f t="shared" si="18"/>
        <v>FR25.460.706-11</v>
      </c>
      <c r="K265" s="16" t="s">
        <v>589</v>
      </c>
      <c r="L265" s="17" t="s">
        <v>753</v>
      </c>
      <c r="M265" s="16">
        <v>75</v>
      </c>
      <c r="N265" t="str">
        <f t="shared" si="19"/>
        <v>FR25.637.011-6</v>
      </c>
      <c r="O265" s="16" t="s">
        <v>421</v>
      </c>
      <c r="P265" s="16" t="s">
        <v>773</v>
      </c>
      <c r="Q265" s="18">
        <v>32</v>
      </c>
      <c r="S265" s="1" t="s">
        <v>155</v>
      </c>
    </row>
    <row r="266" spans="2:19" customFormat="1">
      <c r="B266" t="str">
        <f t="shared" si="16"/>
        <v>FR25.460.522-1</v>
      </c>
      <c r="C266" s="16" t="s">
        <v>597</v>
      </c>
      <c r="D266" s="17" t="s">
        <v>711</v>
      </c>
      <c r="E266" s="16">
        <v>35</v>
      </c>
      <c r="F266" t="str">
        <f t="shared" si="17"/>
        <v>FR25.460.708-5</v>
      </c>
      <c r="G266" s="16" t="s">
        <v>587</v>
      </c>
      <c r="H266" s="17" t="s">
        <v>720</v>
      </c>
      <c r="I266" s="16">
        <v>36</v>
      </c>
      <c r="J266" t="str">
        <f t="shared" si="18"/>
        <v>FR25.460.708-1</v>
      </c>
      <c r="K266" s="16" t="s">
        <v>587</v>
      </c>
      <c r="L266" s="17" t="s">
        <v>744</v>
      </c>
      <c r="M266" s="16">
        <v>38</v>
      </c>
      <c r="N266" t="str">
        <f t="shared" si="19"/>
        <v>FR25.637.011-5</v>
      </c>
      <c r="O266" s="16" t="s">
        <v>421</v>
      </c>
      <c r="P266" s="16" t="s">
        <v>777</v>
      </c>
      <c r="Q266" s="18">
        <v>16</v>
      </c>
      <c r="S266" s="1" t="s">
        <v>153</v>
      </c>
    </row>
    <row r="267" spans="2:19" customFormat="1">
      <c r="B267" t="str">
        <f t="shared" si="16"/>
        <v>FR25.460.522-5</v>
      </c>
      <c r="C267" s="16" t="s">
        <v>597</v>
      </c>
      <c r="D267" s="17" t="s">
        <v>707</v>
      </c>
      <c r="E267" s="16">
        <v>175</v>
      </c>
      <c r="F267" t="str">
        <f t="shared" si="17"/>
        <v>FR25.460.708-6</v>
      </c>
      <c r="G267" s="16" t="s">
        <v>587</v>
      </c>
      <c r="H267" s="17" t="s">
        <v>719</v>
      </c>
      <c r="I267" s="16">
        <v>57</v>
      </c>
      <c r="J267" t="str">
        <f t="shared" si="18"/>
        <v>FR25.460.708-3</v>
      </c>
      <c r="K267" s="16" t="s">
        <v>587</v>
      </c>
      <c r="L267" s="17" t="s">
        <v>742</v>
      </c>
      <c r="M267" s="16">
        <v>57</v>
      </c>
      <c r="N267" t="str">
        <f t="shared" si="19"/>
        <v>FR25.637.011-3</v>
      </c>
      <c r="O267" s="16" t="s">
        <v>421</v>
      </c>
      <c r="P267" s="16" t="s">
        <v>775</v>
      </c>
      <c r="Q267" s="18">
        <v>48</v>
      </c>
      <c r="S267" s="1" t="s">
        <v>151</v>
      </c>
    </row>
    <row r="268" spans="2:19" customFormat="1">
      <c r="B268" t="str">
        <f t="shared" si="16"/>
        <v>FR25.460.522-6</v>
      </c>
      <c r="C268" s="16" t="s">
        <v>597</v>
      </c>
      <c r="D268" s="17" t="s">
        <v>706</v>
      </c>
      <c r="E268" s="16">
        <v>245</v>
      </c>
      <c r="F268" t="str">
        <f t="shared" si="17"/>
        <v>FR25.460.708-7</v>
      </c>
      <c r="G268" s="16" t="s">
        <v>587</v>
      </c>
      <c r="H268" s="17" t="s">
        <v>718</v>
      </c>
      <c r="I268" s="16">
        <v>38</v>
      </c>
      <c r="J268" t="str">
        <f t="shared" si="18"/>
        <v>FR25.460.708-5</v>
      </c>
      <c r="K268" s="16" t="s">
        <v>587</v>
      </c>
      <c r="L268" s="17" t="s">
        <v>745</v>
      </c>
      <c r="M268" s="16">
        <v>76</v>
      </c>
      <c r="N268" t="str">
        <f t="shared" si="19"/>
        <v>FR25.637.011-2</v>
      </c>
      <c r="O268" s="16" t="s">
        <v>421</v>
      </c>
      <c r="P268" s="16" t="s">
        <v>774</v>
      </c>
      <c r="Q268" s="18">
        <v>16</v>
      </c>
      <c r="S268" s="1" t="s">
        <v>151</v>
      </c>
    </row>
    <row r="269" spans="2:19" customFormat="1">
      <c r="B269" t="str">
        <f t="shared" si="16"/>
        <v>FR25.460.522-8</v>
      </c>
      <c r="C269" s="16" t="s">
        <v>597</v>
      </c>
      <c r="D269" s="17" t="s">
        <v>705</v>
      </c>
      <c r="E269" s="16">
        <v>70</v>
      </c>
      <c r="F269" t="str">
        <f t="shared" si="17"/>
        <v>FR25.460.708-9</v>
      </c>
      <c r="G269" s="16" t="s">
        <v>587</v>
      </c>
      <c r="H269" s="17" t="s">
        <v>716</v>
      </c>
      <c r="I269" s="16">
        <v>19</v>
      </c>
      <c r="J269" t="str">
        <f t="shared" si="18"/>
        <v>FR25.460.708-6</v>
      </c>
      <c r="K269" s="16" t="s">
        <v>587</v>
      </c>
      <c r="L269" s="17" t="s">
        <v>740</v>
      </c>
      <c r="M269" s="16">
        <v>19</v>
      </c>
      <c r="N269" t="str">
        <f t="shared" si="19"/>
        <v>FR25.637.011-1</v>
      </c>
      <c r="O269" s="16" t="s">
        <v>421</v>
      </c>
      <c r="P269" s="16" t="s">
        <v>772</v>
      </c>
      <c r="Q269" s="18">
        <v>80</v>
      </c>
      <c r="S269" s="1" t="s">
        <v>149</v>
      </c>
    </row>
    <row r="270" spans="2:19" customFormat="1">
      <c r="B270" t="str">
        <f t="shared" si="16"/>
        <v>FR25.460.522-10</v>
      </c>
      <c r="C270" s="16" t="s">
        <v>597</v>
      </c>
      <c r="D270" s="17" t="s">
        <v>712</v>
      </c>
      <c r="E270" s="16">
        <v>35</v>
      </c>
      <c r="F270" t="str">
        <f t="shared" si="17"/>
        <v>FR25.460.708-10</v>
      </c>
      <c r="G270" s="16" t="s">
        <v>587</v>
      </c>
      <c r="H270" s="17" t="s">
        <v>715</v>
      </c>
      <c r="I270" s="16">
        <v>19</v>
      </c>
      <c r="J270" t="str">
        <f t="shared" si="18"/>
        <v>FR25.460.708-7</v>
      </c>
      <c r="K270" s="16" t="s">
        <v>587</v>
      </c>
      <c r="L270" s="17" t="s">
        <v>751</v>
      </c>
      <c r="M270" s="16">
        <v>19</v>
      </c>
      <c r="N270" t="str">
        <f t="shared" si="19"/>
        <v>FR25.638.012.A-6</v>
      </c>
      <c r="O270" s="16" t="s">
        <v>419</v>
      </c>
      <c r="P270" s="16" t="s">
        <v>773</v>
      </c>
      <c r="Q270" s="18">
        <v>1359</v>
      </c>
      <c r="S270" s="1" t="s">
        <v>147</v>
      </c>
    </row>
    <row r="271" spans="2:19" customFormat="1">
      <c r="B271" t="str">
        <f t="shared" si="16"/>
        <v>FR25.460.522-11</v>
      </c>
      <c r="C271" s="16" t="s">
        <v>597</v>
      </c>
      <c r="D271" s="17" t="s">
        <v>703</v>
      </c>
      <c r="E271" s="16">
        <v>35</v>
      </c>
      <c r="F271" t="str">
        <f t="shared" si="17"/>
        <v>FR25.460.708-11</v>
      </c>
      <c r="G271" s="16" t="s">
        <v>587</v>
      </c>
      <c r="H271" s="17" t="s">
        <v>724</v>
      </c>
      <c r="I271" s="16">
        <v>57</v>
      </c>
      <c r="J271" t="str">
        <f t="shared" si="18"/>
        <v>FR25.460.708-9</v>
      </c>
      <c r="K271" s="16" t="s">
        <v>587</v>
      </c>
      <c r="L271" s="17" t="s">
        <v>746</v>
      </c>
      <c r="M271" s="16">
        <v>76</v>
      </c>
      <c r="N271" t="str">
        <f t="shared" si="19"/>
        <v>FR25.638.012.A-3</v>
      </c>
      <c r="O271" s="16" t="s">
        <v>419</v>
      </c>
      <c r="P271" s="16" t="s">
        <v>775</v>
      </c>
      <c r="Q271" s="18">
        <v>931</v>
      </c>
      <c r="S271" s="1" t="s">
        <v>145</v>
      </c>
    </row>
    <row r="272" spans="2:19" customFormat="1">
      <c r="B272" t="str">
        <f t="shared" si="16"/>
        <v>FR25.460.522-12</v>
      </c>
      <c r="C272" s="16" t="s">
        <v>597</v>
      </c>
      <c r="D272" s="17" t="s">
        <v>702</v>
      </c>
      <c r="E272" s="16">
        <v>140</v>
      </c>
      <c r="F272" t="str">
        <f t="shared" si="17"/>
        <v>FR25.460.710-3</v>
      </c>
      <c r="G272" s="16" t="s">
        <v>585</v>
      </c>
      <c r="H272" s="17" t="s">
        <v>722</v>
      </c>
      <c r="I272" s="16">
        <v>76</v>
      </c>
      <c r="J272" t="str">
        <f t="shared" si="18"/>
        <v>FR25.460.708-10</v>
      </c>
      <c r="K272" s="16" t="s">
        <v>587</v>
      </c>
      <c r="L272" s="17" t="s">
        <v>748</v>
      </c>
      <c r="M272" s="16">
        <v>38</v>
      </c>
      <c r="N272" t="str">
        <f t="shared" si="19"/>
        <v>FR25.639.012.A-6</v>
      </c>
      <c r="O272" s="16" t="s">
        <v>417</v>
      </c>
      <c r="P272" s="16" t="s">
        <v>773</v>
      </c>
      <c r="Q272" s="18">
        <v>240</v>
      </c>
      <c r="S272" s="1" t="s">
        <v>143</v>
      </c>
    </row>
    <row r="273" spans="2:19" customFormat="1">
      <c r="B273" t="str">
        <f t="shared" si="16"/>
        <v>FR25.460.524-9</v>
      </c>
      <c r="C273" s="16" t="s">
        <v>595</v>
      </c>
      <c r="D273" s="17" t="s">
        <v>704</v>
      </c>
      <c r="E273" s="16">
        <v>35</v>
      </c>
      <c r="F273" t="str">
        <f t="shared" si="17"/>
        <v>FR25.460.710-4</v>
      </c>
      <c r="G273" s="16" t="s">
        <v>585</v>
      </c>
      <c r="H273" s="17" t="s">
        <v>721</v>
      </c>
      <c r="I273" s="16">
        <v>361</v>
      </c>
      <c r="J273" t="str">
        <f t="shared" si="18"/>
        <v>FR25.460.708-11</v>
      </c>
      <c r="K273" s="16" t="s">
        <v>587</v>
      </c>
      <c r="L273" s="17" t="s">
        <v>753</v>
      </c>
      <c r="M273" s="16">
        <v>19</v>
      </c>
      <c r="N273" t="str">
        <f t="shared" si="19"/>
        <v>FR25.639.012.A-5</v>
      </c>
      <c r="O273" s="16" t="s">
        <v>417</v>
      </c>
      <c r="P273" s="16" t="s">
        <v>777</v>
      </c>
      <c r="Q273" s="18">
        <v>255</v>
      </c>
      <c r="S273" s="1" t="s">
        <v>141</v>
      </c>
    </row>
    <row r="274" spans="2:19" customFormat="1">
      <c r="B274" t="str">
        <f t="shared" si="16"/>
        <v>FR25.460.524-12</v>
      </c>
      <c r="C274" s="16" t="s">
        <v>595</v>
      </c>
      <c r="D274" s="17" t="s">
        <v>702</v>
      </c>
      <c r="E274" s="16">
        <v>35</v>
      </c>
      <c r="F274" t="str">
        <f t="shared" si="17"/>
        <v>FR25.460.710-6</v>
      </c>
      <c r="G274" s="16" t="s">
        <v>585</v>
      </c>
      <c r="H274" s="17" t="s">
        <v>719</v>
      </c>
      <c r="I274" s="16">
        <v>70</v>
      </c>
      <c r="J274" t="str">
        <f t="shared" si="18"/>
        <v>FR25.460.710-1</v>
      </c>
      <c r="K274" s="16" t="s">
        <v>585</v>
      </c>
      <c r="L274" s="17" t="s">
        <v>744</v>
      </c>
      <c r="M274" s="16">
        <v>19</v>
      </c>
      <c r="N274" t="str">
        <f t="shared" si="19"/>
        <v>FR25.639.012.A-4</v>
      </c>
      <c r="O274" s="16" t="s">
        <v>417</v>
      </c>
      <c r="P274" s="16" t="s">
        <v>776</v>
      </c>
      <c r="Q274" s="18">
        <v>690</v>
      </c>
      <c r="S274" s="1" t="s">
        <v>139</v>
      </c>
    </row>
    <row r="275" spans="2:19" customFormat="1">
      <c r="B275" t="str">
        <f t="shared" si="16"/>
        <v>FR25.460.702-1</v>
      </c>
      <c r="C275" s="16" t="s">
        <v>593</v>
      </c>
      <c r="D275" s="17" t="s">
        <v>711</v>
      </c>
      <c r="E275" s="16">
        <v>38</v>
      </c>
      <c r="F275" t="str">
        <f t="shared" si="17"/>
        <v>FR25.460.710-7</v>
      </c>
      <c r="G275" s="16" t="s">
        <v>585</v>
      </c>
      <c r="H275" s="17" t="s">
        <v>718</v>
      </c>
      <c r="I275" s="16">
        <v>190</v>
      </c>
      <c r="J275" t="str">
        <f t="shared" si="18"/>
        <v>FR25.460.710-2</v>
      </c>
      <c r="K275" s="16" t="s">
        <v>585</v>
      </c>
      <c r="L275" s="17" t="s">
        <v>743</v>
      </c>
      <c r="M275" s="16">
        <v>209</v>
      </c>
      <c r="N275" t="str">
        <f t="shared" si="19"/>
        <v>FR25.639.012.A-3</v>
      </c>
      <c r="O275" s="16" t="s">
        <v>417</v>
      </c>
      <c r="P275" s="16" t="s">
        <v>775</v>
      </c>
      <c r="Q275" s="18">
        <v>120</v>
      </c>
      <c r="S275" s="1" t="s">
        <v>137</v>
      </c>
    </row>
    <row r="276" spans="2:19" customFormat="1">
      <c r="B276" t="str">
        <f t="shared" si="16"/>
        <v>FR25.460.702-2</v>
      </c>
      <c r="C276" s="16" t="s">
        <v>593</v>
      </c>
      <c r="D276" s="17" t="s">
        <v>710</v>
      </c>
      <c r="E276" s="16">
        <v>38</v>
      </c>
      <c r="F276" t="str">
        <f t="shared" si="17"/>
        <v>FR25.460.710-8</v>
      </c>
      <c r="G276" s="16" t="s">
        <v>585</v>
      </c>
      <c r="H276" s="17" t="s">
        <v>717</v>
      </c>
      <c r="I276" s="16">
        <v>57</v>
      </c>
      <c r="J276" t="str">
        <f t="shared" si="18"/>
        <v>FR25.460.710-3</v>
      </c>
      <c r="K276" s="16" t="s">
        <v>585</v>
      </c>
      <c r="L276" s="17" t="s">
        <v>742</v>
      </c>
      <c r="M276" s="16">
        <v>76</v>
      </c>
      <c r="N276" t="str">
        <f t="shared" si="19"/>
        <v>FR25.660.401-5</v>
      </c>
      <c r="O276" s="16" t="s">
        <v>415</v>
      </c>
      <c r="P276" s="16" t="s">
        <v>777</v>
      </c>
      <c r="Q276" s="18">
        <v>24</v>
      </c>
      <c r="S276" s="1" t="s">
        <v>135</v>
      </c>
    </row>
    <row r="277" spans="2:19" customFormat="1">
      <c r="B277" t="str">
        <f t="shared" si="16"/>
        <v>FR25.460.702-3</v>
      </c>
      <c r="C277" s="16" t="s">
        <v>593</v>
      </c>
      <c r="D277" s="17" t="s">
        <v>709</v>
      </c>
      <c r="E277" s="16">
        <v>76</v>
      </c>
      <c r="F277" t="str">
        <f t="shared" si="17"/>
        <v>FR25.460.710-9</v>
      </c>
      <c r="G277" s="16" t="s">
        <v>585</v>
      </c>
      <c r="H277" s="17" t="s">
        <v>716</v>
      </c>
      <c r="I277" s="16">
        <v>38</v>
      </c>
      <c r="J277" t="str">
        <f t="shared" si="18"/>
        <v>FR25.460.710-4</v>
      </c>
      <c r="K277" s="16" t="s">
        <v>585</v>
      </c>
      <c r="L277" s="17" t="s">
        <v>741</v>
      </c>
      <c r="M277" s="16">
        <v>133</v>
      </c>
      <c r="N277" t="str">
        <f t="shared" si="19"/>
        <v>FR25.660.401-1</v>
      </c>
      <c r="O277" s="16" t="s">
        <v>415</v>
      </c>
      <c r="P277" s="16" t="s">
        <v>772</v>
      </c>
      <c r="Q277" s="18">
        <v>24</v>
      </c>
      <c r="S277" s="1" t="s">
        <v>133</v>
      </c>
    </row>
    <row r="278" spans="2:19" customFormat="1">
      <c r="B278" t="str">
        <f t="shared" si="16"/>
        <v>FR25.460.702-5</v>
      </c>
      <c r="C278" s="16" t="s">
        <v>593</v>
      </c>
      <c r="D278" s="17" t="s">
        <v>707</v>
      </c>
      <c r="E278" s="16">
        <v>38</v>
      </c>
      <c r="F278" t="str">
        <f t="shared" si="17"/>
        <v>FR25.460.710-11</v>
      </c>
      <c r="G278" s="16" t="s">
        <v>585</v>
      </c>
      <c r="H278" s="17" t="s">
        <v>724</v>
      </c>
      <c r="I278" s="16">
        <v>38</v>
      </c>
      <c r="J278" t="str">
        <f t="shared" si="18"/>
        <v>FR25.460.710-5</v>
      </c>
      <c r="K278" s="16" t="s">
        <v>585</v>
      </c>
      <c r="L278" s="17" t="s">
        <v>745</v>
      </c>
      <c r="M278" s="16">
        <v>76</v>
      </c>
      <c r="N278" t="str">
        <f t="shared" si="19"/>
        <v>FR25.660.403-6</v>
      </c>
      <c r="O278" s="16" t="s">
        <v>413</v>
      </c>
      <c r="P278" s="16" t="s">
        <v>773</v>
      </c>
      <c r="Q278" s="18">
        <v>24</v>
      </c>
      <c r="S278" s="1" t="s">
        <v>131</v>
      </c>
    </row>
    <row r="279" spans="2:19" customFormat="1">
      <c r="B279" t="str">
        <f t="shared" si="16"/>
        <v>FR25.460.702-6</v>
      </c>
      <c r="C279" s="16" t="s">
        <v>593</v>
      </c>
      <c r="D279" s="17" t="s">
        <v>706</v>
      </c>
      <c r="E279" s="16">
        <v>38</v>
      </c>
      <c r="F279" t="str">
        <f t="shared" si="17"/>
        <v>FR25.460.710-12</v>
      </c>
      <c r="G279" s="16" t="s">
        <v>585</v>
      </c>
      <c r="H279" s="17" t="s">
        <v>714</v>
      </c>
      <c r="I279" s="16">
        <v>57</v>
      </c>
      <c r="J279" t="str">
        <f t="shared" si="18"/>
        <v>FR25.460.710-6</v>
      </c>
      <c r="K279" s="16" t="s">
        <v>585</v>
      </c>
      <c r="L279" s="17" t="s">
        <v>740</v>
      </c>
      <c r="M279" s="16">
        <v>95</v>
      </c>
      <c r="N279" t="str">
        <f t="shared" si="19"/>
        <v>FR25.660.403-5</v>
      </c>
      <c r="O279" s="16" t="s">
        <v>413</v>
      </c>
      <c r="P279" s="16" t="s">
        <v>777</v>
      </c>
      <c r="Q279" s="18">
        <v>24</v>
      </c>
      <c r="S279" s="1" t="s">
        <v>129</v>
      </c>
    </row>
    <row r="280" spans="2:19" customFormat="1">
      <c r="B280" t="str">
        <f t="shared" si="16"/>
        <v>FR25.460.702-10</v>
      </c>
      <c r="C280" s="16" t="s">
        <v>593</v>
      </c>
      <c r="D280" s="17" t="s">
        <v>712</v>
      </c>
      <c r="E280" s="16">
        <v>152</v>
      </c>
      <c r="F280" t="str">
        <f t="shared" si="17"/>
        <v>FR25.460.712-9</v>
      </c>
      <c r="G280" s="16" t="s">
        <v>583</v>
      </c>
      <c r="H280" s="17" t="s">
        <v>716</v>
      </c>
      <c r="I280" s="16">
        <v>38</v>
      </c>
      <c r="J280" t="str">
        <f t="shared" si="18"/>
        <v>FR25.460.710-7</v>
      </c>
      <c r="K280" s="16" t="s">
        <v>585</v>
      </c>
      <c r="L280" s="17" t="s">
        <v>751</v>
      </c>
      <c r="M280" s="16">
        <v>95</v>
      </c>
      <c r="N280" t="str">
        <f t="shared" si="19"/>
        <v>FR25.660.403-3</v>
      </c>
      <c r="O280" s="16" t="s">
        <v>413</v>
      </c>
      <c r="P280" s="16" t="s">
        <v>775</v>
      </c>
      <c r="Q280" s="18">
        <v>24</v>
      </c>
      <c r="S280" s="1" t="s">
        <v>127</v>
      </c>
    </row>
    <row r="281" spans="2:19" customFormat="1">
      <c r="B281" t="str">
        <f t="shared" si="16"/>
        <v>FR25.460.704-1</v>
      </c>
      <c r="C281" s="16" t="s">
        <v>591</v>
      </c>
      <c r="D281" s="17" t="s">
        <v>711</v>
      </c>
      <c r="E281" s="16">
        <v>608</v>
      </c>
      <c r="F281" t="str">
        <f t="shared" si="17"/>
        <v>FR25.460.712-10</v>
      </c>
      <c r="G281" s="16" t="s">
        <v>583</v>
      </c>
      <c r="H281" s="17" t="s">
        <v>715</v>
      </c>
      <c r="I281" s="16">
        <v>38</v>
      </c>
      <c r="J281" t="str">
        <f t="shared" si="18"/>
        <v>FR25.460.710-9</v>
      </c>
      <c r="K281" s="16" t="s">
        <v>585</v>
      </c>
      <c r="L281" s="17" t="s">
        <v>746</v>
      </c>
      <c r="M281" s="16">
        <v>152</v>
      </c>
      <c r="N281" t="str">
        <f t="shared" si="19"/>
        <v>FR25.660.501-6</v>
      </c>
      <c r="O281" s="16" t="s">
        <v>411</v>
      </c>
      <c r="P281" s="16" t="s">
        <v>773</v>
      </c>
      <c r="Q281" s="18">
        <v>24</v>
      </c>
      <c r="S281" s="1" t="s">
        <v>125</v>
      </c>
    </row>
    <row r="282" spans="2:19" customFormat="1">
      <c r="B282" t="str">
        <f t="shared" si="16"/>
        <v>FR25.460.704-2</v>
      </c>
      <c r="C282" s="16" t="s">
        <v>591</v>
      </c>
      <c r="D282" s="17" t="s">
        <v>710</v>
      </c>
      <c r="E282" s="16">
        <v>190</v>
      </c>
      <c r="F282" t="str">
        <f t="shared" si="17"/>
        <v>FR25.460.712-11</v>
      </c>
      <c r="G282" s="16" t="s">
        <v>583</v>
      </c>
      <c r="H282" s="17" t="s">
        <v>724</v>
      </c>
      <c r="I282" s="16">
        <v>19</v>
      </c>
      <c r="J282" t="str">
        <f t="shared" si="18"/>
        <v>FR25.460.710-10</v>
      </c>
      <c r="K282" s="16" t="s">
        <v>585</v>
      </c>
      <c r="L282" s="17" t="s">
        <v>748</v>
      </c>
      <c r="M282" s="16">
        <v>57</v>
      </c>
      <c r="N282" t="str">
        <f t="shared" si="19"/>
        <v>FR25.660.501-5</v>
      </c>
      <c r="O282" s="16" t="s">
        <v>411</v>
      </c>
      <c r="P282" s="16" t="s">
        <v>777</v>
      </c>
      <c r="Q282" s="18">
        <v>24</v>
      </c>
      <c r="S282" s="1" t="s">
        <v>123</v>
      </c>
    </row>
    <row r="283" spans="2:19" customFormat="1">
      <c r="B283" t="str">
        <f t="shared" si="16"/>
        <v>FR25.460.704-4</v>
      </c>
      <c r="C283" s="16" t="s">
        <v>591</v>
      </c>
      <c r="D283" s="17" t="s">
        <v>708</v>
      </c>
      <c r="E283" s="16">
        <v>589</v>
      </c>
      <c r="F283" t="str">
        <f t="shared" si="17"/>
        <v>FR25.460.802-1</v>
      </c>
      <c r="G283" s="16" t="s">
        <v>581</v>
      </c>
      <c r="H283" s="17" t="s">
        <v>723</v>
      </c>
      <c r="I283" s="16">
        <v>19</v>
      </c>
      <c r="J283" t="str">
        <f t="shared" si="18"/>
        <v>FR25.460.710-11</v>
      </c>
      <c r="K283" s="16" t="s">
        <v>585</v>
      </c>
      <c r="L283" s="17" t="s">
        <v>753</v>
      </c>
      <c r="M283" s="16">
        <v>38</v>
      </c>
      <c r="N283" t="str">
        <f t="shared" si="19"/>
        <v>FR25.660.501-1</v>
      </c>
      <c r="O283" s="16" t="s">
        <v>411</v>
      </c>
      <c r="P283" s="16" t="s">
        <v>772</v>
      </c>
      <c r="Q283" s="18">
        <v>24</v>
      </c>
      <c r="S283" s="1" t="s">
        <v>121</v>
      </c>
    </row>
    <row r="284" spans="2:19" customFormat="1">
      <c r="B284" t="str">
        <f t="shared" si="16"/>
        <v>FR25.460.704-5</v>
      </c>
      <c r="C284" s="16" t="s">
        <v>591</v>
      </c>
      <c r="D284" s="17" t="s">
        <v>707</v>
      </c>
      <c r="E284" s="16">
        <v>399</v>
      </c>
      <c r="F284" t="str">
        <f t="shared" si="17"/>
        <v>FR25.460.802-4</v>
      </c>
      <c r="G284" s="16" t="s">
        <v>581</v>
      </c>
      <c r="H284" s="17" t="s">
        <v>721</v>
      </c>
      <c r="I284" s="16">
        <v>95</v>
      </c>
      <c r="J284" t="str">
        <f t="shared" si="18"/>
        <v>FR25.460.712-3</v>
      </c>
      <c r="K284" s="16" t="s">
        <v>583</v>
      </c>
      <c r="L284" s="17" t="s">
        <v>742</v>
      </c>
      <c r="M284" s="16">
        <v>19</v>
      </c>
      <c r="N284" t="str">
        <f t="shared" si="19"/>
        <v>FR25.663.301-5</v>
      </c>
      <c r="O284" s="16" t="s">
        <v>399</v>
      </c>
      <c r="P284" s="16" t="s">
        <v>777</v>
      </c>
      <c r="Q284" s="18">
        <v>48</v>
      </c>
      <c r="S284" s="1" t="s">
        <v>119</v>
      </c>
    </row>
    <row r="285" spans="2:19" customFormat="1">
      <c r="B285" t="str">
        <f t="shared" si="16"/>
        <v>FR25.460.704-6</v>
      </c>
      <c r="C285" s="16" t="s">
        <v>591</v>
      </c>
      <c r="D285" s="17" t="s">
        <v>706</v>
      </c>
      <c r="E285" s="16">
        <v>228</v>
      </c>
      <c r="F285" t="str">
        <f t="shared" si="17"/>
        <v>FR25.460.802-6</v>
      </c>
      <c r="G285" s="16" t="s">
        <v>581</v>
      </c>
      <c r="H285" s="17" t="s">
        <v>719</v>
      </c>
      <c r="I285" s="16">
        <v>38</v>
      </c>
      <c r="J285" t="str">
        <f t="shared" si="18"/>
        <v>FR25.460.712-5</v>
      </c>
      <c r="K285" s="16" t="s">
        <v>583</v>
      </c>
      <c r="L285" s="17" t="s">
        <v>745</v>
      </c>
      <c r="M285" s="16">
        <v>57</v>
      </c>
      <c r="N285" t="str">
        <f t="shared" si="19"/>
        <v>FR25.700.401-7</v>
      </c>
      <c r="O285" s="16" t="s">
        <v>395</v>
      </c>
      <c r="P285" s="16" t="s">
        <v>778</v>
      </c>
      <c r="Q285" s="18">
        <v>252</v>
      </c>
      <c r="S285" s="1" t="s">
        <v>117</v>
      </c>
    </row>
    <row r="286" spans="2:19" customFormat="1">
      <c r="B286" t="str">
        <f t="shared" si="16"/>
        <v>FR25.460.704-7</v>
      </c>
      <c r="C286" s="16" t="s">
        <v>591</v>
      </c>
      <c r="D286" s="17" t="s">
        <v>713</v>
      </c>
      <c r="E286" s="16">
        <v>19</v>
      </c>
      <c r="F286" t="str">
        <f t="shared" si="17"/>
        <v>FR25.460.802-9</v>
      </c>
      <c r="G286" s="16" t="s">
        <v>581</v>
      </c>
      <c r="H286" s="17" t="s">
        <v>716</v>
      </c>
      <c r="I286" s="16">
        <v>19</v>
      </c>
      <c r="J286" t="str">
        <f t="shared" si="18"/>
        <v>FR25.460.712-6</v>
      </c>
      <c r="K286" s="16" t="s">
        <v>583</v>
      </c>
      <c r="L286" s="17" t="s">
        <v>740</v>
      </c>
      <c r="M286" s="16">
        <v>19</v>
      </c>
      <c r="N286" t="str">
        <f t="shared" si="19"/>
        <v>FR25.700.401-6</v>
      </c>
      <c r="O286" s="16" t="s">
        <v>395</v>
      </c>
      <c r="P286" s="16" t="s">
        <v>773</v>
      </c>
      <c r="Q286" s="18">
        <v>396</v>
      </c>
      <c r="S286" s="1" t="s">
        <v>115</v>
      </c>
    </row>
    <row r="287" spans="2:19" customFormat="1">
      <c r="B287" t="str">
        <f t="shared" si="16"/>
        <v>FR25.460.704-9</v>
      </c>
      <c r="C287" s="16" t="s">
        <v>591</v>
      </c>
      <c r="D287" s="17" t="s">
        <v>704</v>
      </c>
      <c r="E287" s="16">
        <v>532</v>
      </c>
      <c r="F287" t="str">
        <f t="shared" si="17"/>
        <v>FR25.460.802-10</v>
      </c>
      <c r="G287" s="16" t="s">
        <v>581</v>
      </c>
      <c r="H287" s="17" t="s">
        <v>715</v>
      </c>
      <c r="I287" s="16">
        <v>57</v>
      </c>
      <c r="J287" t="str">
        <f t="shared" si="18"/>
        <v>FR25.460.712-9</v>
      </c>
      <c r="K287" s="16" t="s">
        <v>583</v>
      </c>
      <c r="L287" s="17" t="s">
        <v>746</v>
      </c>
      <c r="M287" s="16">
        <v>19</v>
      </c>
      <c r="N287" t="str">
        <f t="shared" si="19"/>
        <v>FR25.700.401-5</v>
      </c>
      <c r="O287" s="16" t="s">
        <v>395</v>
      </c>
      <c r="P287" s="16" t="s">
        <v>777</v>
      </c>
      <c r="Q287" s="18">
        <v>504</v>
      </c>
      <c r="S287" s="1" t="s">
        <v>113</v>
      </c>
    </row>
    <row r="288" spans="2:19" customFormat="1">
      <c r="B288" t="str">
        <f t="shared" si="16"/>
        <v>FR25.460.704-10</v>
      </c>
      <c r="C288" s="16" t="s">
        <v>591</v>
      </c>
      <c r="D288" s="17" t="s">
        <v>712</v>
      </c>
      <c r="E288" s="16">
        <v>589</v>
      </c>
      <c r="F288" t="str">
        <f t="shared" si="17"/>
        <v>FR25.460.802-11</v>
      </c>
      <c r="G288" s="16" t="s">
        <v>581</v>
      </c>
      <c r="H288" s="17" t="s">
        <v>724</v>
      </c>
      <c r="I288" s="16">
        <v>19</v>
      </c>
      <c r="J288" t="str">
        <f t="shared" si="18"/>
        <v>FR25.460.712-11</v>
      </c>
      <c r="K288" s="16" t="s">
        <v>583</v>
      </c>
      <c r="L288" s="17" t="s">
        <v>753</v>
      </c>
      <c r="M288" s="16">
        <v>57</v>
      </c>
      <c r="N288" t="str">
        <f t="shared" si="19"/>
        <v>FR25.700.401-4</v>
      </c>
      <c r="O288" s="16" t="s">
        <v>395</v>
      </c>
      <c r="P288" s="16" t="s">
        <v>776</v>
      </c>
      <c r="Q288" s="18">
        <v>576</v>
      </c>
      <c r="S288" s="1" t="s">
        <v>111</v>
      </c>
    </row>
    <row r="289" spans="1:19">
      <c r="A289"/>
      <c r="B289" t="str">
        <f t="shared" si="16"/>
        <v>FR25.460.704-12</v>
      </c>
      <c r="C289" s="16" t="s">
        <v>591</v>
      </c>
      <c r="D289" s="17" t="s">
        <v>702</v>
      </c>
      <c r="E289" s="16">
        <v>532</v>
      </c>
      <c r="F289" t="str">
        <f t="shared" si="17"/>
        <v>FR25.460.802-12</v>
      </c>
      <c r="G289" s="16" t="s">
        <v>581</v>
      </c>
      <c r="H289" s="17" t="s">
        <v>714</v>
      </c>
      <c r="I289" s="16">
        <v>19</v>
      </c>
      <c r="J289" t="str">
        <f t="shared" si="18"/>
        <v>FR25.460.712-12</v>
      </c>
      <c r="K289" s="16" t="s">
        <v>583</v>
      </c>
      <c r="L289" s="17" t="s">
        <v>747</v>
      </c>
      <c r="M289" s="16">
        <v>38</v>
      </c>
      <c r="N289" t="str">
        <f t="shared" si="19"/>
        <v>FR25.700.401-2</v>
      </c>
      <c r="O289" s="16" t="s">
        <v>395</v>
      </c>
      <c r="P289" s="16" t="s">
        <v>774</v>
      </c>
      <c r="Q289" s="18">
        <v>324</v>
      </c>
      <c r="S289" s="1" t="s">
        <v>109</v>
      </c>
    </row>
    <row r="290" spans="1:19">
      <c r="A290"/>
      <c r="B290" t="str">
        <f t="shared" si="16"/>
        <v>FR25.460.706-1</v>
      </c>
      <c r="C290" s="16" t="s">
        <v>589</v>
      </c>
      <c r="D290" s="17" t="s">
        <v>711</v>
      </c>
      <c r="E290" s="16">
        <v>38</v>
      </c>
      <c r="F290" t="str">
        <f t="shared" si="17"/>
        <v>FR25.460.804-1</v>
      </c>
      <c r="G290" s="16" t="s">
        <v>579</v>
      </c>
      <c r="H290" s="17" t="s">
        <v>723</v>
      </c>
      <c r="I290" s="16">
        <v>38</v>
      </c>
      <c r="J290" t="str">
        <f t="shared" si="18"/>
        <v>FR25.460.802-1</v>
      </c>
      <c r="K290" s="16" t="s">
        <v>581</v>
      </c>
      <c r="L290" s="17" t="s">
        <v>744</v>
      </c>
      <c r="M290" s="16">
        <v>76</v>
      </c>
      <c r="N290" t="str">
        <f t="shared" si="19"/>
        <v>FR25.700.401-1</v>
      </c>
      <c r="O290" s="16" t="s">
        <v>395</v>
      </c>
      <c r="P290" s="16" t="s">
        <v>772</v>
      </c>
      <c r="Q290" s="18">
        <v>360</v>
      </c>
      <c r="S290" s="1" t="s">
        <v>107</v>
      </c>
    </row>
    <row r="291" spans="1:19">
      <c r="A291"/>
      <c r="B291" t="str">
        <f t="shared" si="16"/>
        <v>FR25.460.706-2</v>
      </c>
      <c r="C291" s="16" t="s">
        <v>589</v>
      </c>
      <c r="D291" s="17" t="s">
        <v>710</v>
      </c>
      <c r="E291" s="16">
        <v>209</v>
      </c>
      <c r="F291" t="str">
        <f t="shared" si="17"/>
        <v>FR25.460.804-3</v>
      </c>
      <c r="G291" s="16" t="s">
        <v>579</v>
      </c>
      <c r="H291" s="17" t="s">
        <v>722</v>
      </c>
      <c r="I291" s="16">
        <v>19</v>
      </c>
      <c r="J291" t="str">
        <f t="shared" si="18"/>
        <v>FR25.460.802-4</v>
      </c>
      <c r="K291" s="16" t="s">
        <v>581</v>
      </c>
      <c r="L291" s="17" t="s">
        <v>741</v>
      </c>
      <c r="M291" s="16">
        <v>114</v>
      </c>
      <c r="N291" t="str">
        <f t="shared" si="19"/>
        <v>FR25.700.403-7</v>
      </c>
      <c r="O291" s="16" t="s">
        <v>393</v>
      </c>
      <c r="P291" s="16" t="s">
        <v>778</v>
      </c>
      <c r="Q291" s="18">
        <v>72</v>
      </c>
      <c r="S291" s="1" t="s">
        <v>105</v>
      </c>
    </row>
    <row r="292" spans="1:19">
      <c r="A292"/>
      <c r="B292" t="str">
        <f t="shared" si="16"/>
        <v>FR25.460.706-3</v>
      </c>
      <c r="C292" s="16" t="s">
        <v>589</v>
      </c>
      <c r="D292" s="17" t="s">
        <v>709</v>
      </c>
      <c r="E292" s="16">
        <v>95</v>
      </c>
      <c r="F292" t="str">
        <f t="shared" si="17"/>
        <v>FR25.460.804-4</v>
      </c>
      <c r="G292" s="16" t="s">
        <v>579</v>
      </c>
      <c r="H292" s="17" t="s">
        <v>721</v>
      </c>
      <c r="I292" s="16">
        <v>152</v>
      </c>
      <c r="J292" t="str">
        <f t="shared" si="18"/>
        <v>FR25.460.802-5</v>
      </c>
      <c r="K292" s="16" t="s">
        <v>581</v>
      </c>
      <c r="L292" s="17" t="s">
        <v>745</v>
      </c>
      <c r="M292" s="16">
        <v>38</v>
      </c>
      <c r="N292" t="str">
        <f t="shared" si="19"/>
        <v>FR25.700.403-6</v>
      </c>
      <c r="O292" s="16" t="s">
        <v>393</v>
      </c>
      <c r="P292" s="16" t="s">
        <v>773</v>
      </c>
      <c r="Q292" s="18">
        <v>72</v>
      </c>
      <c r="S292" s="1" t="s">
        <v>771</v>
      </c>
    </row>
    <row r="293" spans="1:19">
      <c r="A293" s="19" t="s">
        <v>237</v>
      </c>
      <c r="B293" t="str">
        <f t="shared" si="16"/>
        <v>FR25.460.706-6</v>
      </c>
      <c r="C293" s="16" t="s">
        <v>589</v>
      </c>
      <c r="D293" s="17" t="s">
        <v>706</v>
      </c>
      <c r="E293" s="16">
        <v>114</v>
      </c>
      <c r="F293" t="str">
        <f t="shared" si="17"/>
        <v>FR25.460.804-5</v>
      </c>
      <c r="G293" s="16" t="s">
        <v>579</v>
      </c>
      <c r="H293" s="17" t="s">
        <v>720</v>
      </c>
      <c r="I293" s="16">
        <v>95</v>
      </c>
      <c r="J293" t="str">
        <f t="shared" si="18"/>
        <v>FR25.460.802-9</v>
      </c>
      <c r="K293" s="16" t="s">
        <v>581</v>
      </c>
      <c r="L293" s="17" t="s">
        <v>746</v>
      </c>
      <c r="M293" s="16">
        <v>95</v>
      </c>
      <c r="N293" t="str">
        <f t="shared" si="19"/>
        <v>FR25.700.403-5</v>
      </c>
      <c r="O293" s="16" t="s">
        <v>393</v>
      </c>
      <c r="P293" s="16" t="s">
        <v>777</v>
      </c>
      <c r="Q293" s="18">
        <v>144</v>
      </c>
      <c r="S293" s="1" t="s">
        <v>770</v>
      </c>
    </row>
    <row r="294" spans="1:19">
      <c r="A294" s="19" t="s">
        <v>237</v>
      </c>
      <c r="B294" t="str">
        <f t="shared" si="16"/>
        <v>FR25.460.706-9</v>
      </c>
      <c r="C294" s="16" t="s">
        <v>589</v>
      </c>
      <c r="D294" s="17" t="s">
        <v>704</v>
      </c>
      <c r="E294" s="16">
        <v>57</v>
      </c>
      <c r="F294" t="str">
        <f t="shared" si="17"/>
        <v>FR25.460.804-6</v>
      </c>
      <c r="G294" s="16" t="s">
        <v>579</v>
      </c>
      <c r="H294" s="17" t="s">
        <v>719</v>
      </c>
      <c r="I294" s="16">
        <v>114</v>
      </c>
      <c r="J294" t="str">
        <f t="shared" si="18"/>
        <v>FR25.460.802-10</v>
      </c>
      <c r="K294" s="16" t="s">
        <v>581</v>
      </c>
      <c r="L294" s="17" t="s">
        <v>748</v>
      </c>
      <c r="M294" s="16">
        <v>19</v>
      </c>
      <c r="N294" t="str">
        <f t="shared" si="19"/>
        <v>FR25.700.403-3</v>
      </c>
      <c r="O294" s="16" t="s">
        <v>393</v>
      </c>
      <c r="P294" s="16" t="s">
        <v>775</v>
      </c>
      <c r="Q294" s="18">
        <v>72</v>
      </c>
      <c r="S294" s="1" t="s">
        <v>731</v>
      </c>
    </row>
    <row r="295" spans="1:19">
      <c r="A295" s="19" t="s">
        <v>237</v>
      </c>
      <c r="B295" t="str">
        <f t="shared" si="16"/>
        <v>FR25.460.706-10</v>
      </c>
      <c r="C295" s="16" t="s">
        <v>589</v>
      </c>
      <c r="D295" s="17" t="s">
        <v>712</v>
      </c>
      <c r="E295" s="16">
        <v>133</v>
      </c>
      <c r="F295" t="str">
        <f t="shared" si="17"/>
        <v>FR25.460.804-8</v>
      </c>
      <c r="G295" s="16" t="s">
        <v>579</v>
      </c>
      <c r="H295" s="17" t="s">
        <v>717</v>
      </c>
      <c r="I295" s="16">
        <v>152</v>
      </c>
      <c r="J295" t="str">
        <f t="shared" si="18"/>
        <v>FR25.460.802-12</v>
      </c>
      <c r="K295" s="16" t="s">
        <v>581</v>
      </c>
      <c r="L295" s="17" t="s">
        <v>747</v>
      </c>
      <c r="M295" s="16">
        <v>19</v>
      </c>
      <c r="N295" t="str">
        <f t="shared" si="19"/>
        <v>FR25.700.403-2</v>
      </c>
      <c r="O295" s="16" t="s">
        <v>393</v>
      </c>
      <c r="P295" s="16" t="s">
        <v>774</v>
      </c>
      <c r="Q295" s="18">
        <v>216</v>
      </c>
      <c r="S295" s="1" t="s">
        <v>730</v>
      </c>
    </row>
    <row r="296" spans="1:19">
      <c r="A296" s="19" t="s">
        <v>237</v>
      </c>
      <c r="B296" t="str">
        <f t="shared" si="16"/>
        <v>FR25.460.706-11</v>
      </c>
      <c r="C296" s="16" t="s">
        <v>589</v>
      </c>
      <c r="D296" s="17" t="s">
        <v>703</v>
      </c>
      <c r="E296" s="16">
        <v>19</v>
      </c>
      <c r="F296" t="str">
        <f t="shared" si="17"/>
        <v>FR25.460.804-9</v>
      </c>
      <c r="G296" s="16" t="s">
        <v>579</v>
      </c>
      <c r="H296" s="17" t="s">
        <v>716</v>
      </c>
      <c r="I296" s="16">
        <v>57</v>
      </c>
      <c r="J296" t="str">
        <f t="shared" si="18"/>
        <v>FR25.460.804-1</v>
      </c>
      <c r="K296" s="16" t="s">
        <v>579</v>
      </c>
      <c r="L296" s="17" t="s">
        <v>744</v>
      </c>
      <c r="M296" s="16">
        <v>57</v>
      </c>
      <c r="N296" t="str">
        <f t="shared" si="19"/>
        <v>FR25.700.501-7</v>
      </c>
      <c r="O296" s="16" t="s">
        <v>391</v>
      </c>
      <c r="P296" s="16" t="s">
        <v>778</v>
      </c>
      <c r="Q296" s="18">
        <v>216</v>
      </c>
      <c r="S296" s="1" t="s">
        <v>755</v>
      </c>
    </row>
    <row r="297" spans="1:19">
      <c r="A297" s="19" t="s">
        <v>237</v>
      </c>
      <c r="B297" t="str">
        <f t="shared" si="16"/>
        <v>FR25.460.708-1</v>
      </c>
      <c r="C297" s="16" t="s">
        <v>587</v>
      </c>
      <c r="D297" s="17" t="s">
        <v>711</v>
      </c>
      <c r="E297" s="16">
        <v>38</v>
      </c>
      <c r="F297" t="str">
        <f t="shared" si="17"/>
        <v>FR25.460.804-11</v>
      </c>
      <c r="G297" s="16" t="s">
        <v>579</v>
      </c>
      <c r="H297" s="17" t="s">
        <v>724</v>
      </c>
      <c r="I297" s="16">
        <v>38</v>
      </c>
      <c r="J297" t="str">
        <f t="shared" si="18"/>
        <v>FR25.460.804-4</v>
      </c>
      <c r="K297" s="16" t="s">
        <v>579</v>
      </c>
      <c r="L297" s="17" t="s">
        <v>741</v>
      </c>
      <c r="M297" s="16">
        <v>171</v>
      </c>
      <c r="N297" t="str">
        <f t="shared" si="19"/>
        <v>FR25.700.501-6</v>
      </c>
      <c r="O297" s="16" t="s">
        <v>391</v>
      </c>
      <c r="P297" s="16" t="s">
        <v>773</v>
      </c>
      <c r="Q297" s="18">
        <v>252</v>
      </c>
      <c r="S297" s="1" t="s">
        <v>754</v>
      </c>
    </row>
    <row r="298" spans="1:19">
      <c r="A298" s="19" t="s">
        <v>237</v>
      </c>
      <c r="B298" t="str">
        <f t="shared" si="16"/>
        <v>FR25.460.708-3</v>
      </c>
      <c r="C298" s="16" t="s">
        <v>587</v>
      </c>
      <c r="D298" s="17" t="s">
        <v>709</v>
      </c>
      <c r="E298" s="16">
        <v>19</v>
      </c>
      <c r="F298" t="str">
        <f t="shared" si="17"/>
        <v>FR25.460.806-4</v>
      </c>
      <c r="G298" s="16" t="s">
        <v>577</v>
      </c>
      <c r="H298" s="17" t="s">
        <v>721</v>
      </c>
      <c r="I298" s="16">
        <v>19</v>
      </c>
      <c r="J298" t="str">
        <f t="shared" si="18"/>
        <v>FR25.460.804-5</v>
      </c>
      <c r="K298" s="16" t="s">
        <v>579</v>
      </c>
      <c r="L298" s="17" t="s">
        <v>745</v>
      </c>
      <c r="M298" s="16">
        <v>57</v>
      </c>
      <c r="N298" t="str">
        <f t="shared" si="19"/>
        <v>FR25.700.501-5</v>
      </c>
      <c r="O298" s="16" t="s">
        <v>391</v>
      </c>
      <c r="P298" s="16" t="s">
        <v>777</v>
      </c>
      <c r="Q298" s="18">
        <v>360</v>
      </c>
      <c r="S298" s="1" t="s">
        <v>729</v>
      </c>
    </row>
    <row r="299" spans="1:19">
      <c r="A299" s="19" t="s">
        <v>237</v>
      </c>
      <c r="B299" t="str">
        <f t="shared" si="16"/>
        <v>FR25.460.708-4</v>
      </c>
      <c r="C299" s="16" t="s">
        <v>587</v>
      </c>
      <c r="D299" s="17" t="s">
        <v>708</v>
      </c>
      <c r="E299" s="16">
        <v>38</v>
      </c>
      <c r="F299" t="str">
        <f t="shared" si="17"/>
        <v>FR25.460.806-7</v>
      </c>
      <c r="G299" s="16" t="s">
        <v>577</v>
      </c>
      <c r="H299" s="17" t="s">
        <v>718</v>
      </c>
      <c r="I299" s="16">
        <v>57</v>
      </c>
      <c r="J299" t="str">
        <f t="shared" si="18"/>
        <v>FR25.460.804-6</v>
      </c>
      <c r="K299" s="16" t="s">
        <v>579</v>
      </c>
      <c r="L299" s="17" t="s">
        <v>740</v>
      </c>
      <c r="M299" s="16">
        <v>76</v>
      </c>
      <c r="N299" t="str">
        <f t="shared" si="19"/>
        <v>FR25.700.501-4</v>
      </c>
      <c r="O299" s="16" t="s">
        <v>391</v>
      </c>
      <c r="P299" s="16" t="s">
        <v>776</v>
      </c>
      <c r="Q299" s="18">
        <v>540</v>
      </c>
      <c r="S299" s="1" t="s">
        <v>728</v>
      </c>
    </row>
    <row r="300" spans="1:19">
      <c r="A300" s="19" t="s">
        <v>237</v>
      </c>
      <c r="B300" t="str">
        <f t="shared" si="16"/>
        <v>FR25.460.708-5</v>
      </c>
      <c r="C300" s="16" t="s">
        <v>587</v>
      </c>
      <c r="D300" s="17" t="s">
        <v>707</v>
      </c>
      <c r="E300" s="16">
        <v>38</v>
      </c>
      <c r="F300" t="str">
        <f t="shared" si="17"/>
        <v>FR25.460.806-9</v>
      </c>
      <c r="G300" s="16" t="s">
        <v>577</v>
      </c>
      <c r="H300" s="17" t="s">
        <v>716</v>
      </c>
      <c r="I300" s="16">
        <v>38</v>
      </c>
      <c r="J300" t="str">
        <f t="shared" si="18"/>
        <v>FR25.460.804-7</v>
      </c>
      <c r="K300" s="16" t="s">
        <v>579</v>
      </c>
      <c r="L300" s="17" t="s">
        <v>751</v>
      </c>
      <c r="M300" s="16">
        <v>19</v>
      </c>
      <c r="N300" t="str">
        <f t="shared" si="19"/>
        <v>FR25.700.501-3</v>
      </c>
      <c r="O300" s="16" t="s">
        <v>391</v>
      </c>
      <c r="P300" s="16" t="s">
        <v>775</v>
      </c>
      <c r="Q300" s="18">
        <v>144</v>
      </c>
      <c r="S300" s="1" t="s">
        <v>752</v>
      </c>
    </row>
    <row r="301" spans="1:19">
      <c r="A301" s="19" t="s">
        <v>237</v>
      </c>
      <c r="B301" t="str">
        <f t="shared" si="16"/>
        <v>FR25.460.708-6</v>
      </c>
      <c r="C301" s="16" t="s">
        <v>587</v>
      </c>
      <c r="D301" s="17" t="s">
        <v>706</v>
      </c>
      <c r="E301" s="16">
        <v>57</v>
      </c>
      <c r="F301" t="str">
        <f t="shared" si="17"/>
        <v>FR25.460.806-10</v>
      </c>
      <c r="G301" s="16" t="s">
        <v>577</v>
      </c>
      <c r="H301" s="17" t="s">
        <v>715</v>
      </c>
      <c r="I301" s="16">
        <v>19</v>
      </c>
      <c r="J301" t="str">
        <f t="shared" si="18"/>
        <v>FR25.460.804-9</v>
      </c>
      <c r="K301" s="16" t="s">
        <v>579</v>
      </c>
      <c r="L301" s="17" t="s">
        <v>746</v>
      </c>
      <c r="M301" s="16">
        <v>76</v>
      </c>
      <c r="N301" t="str">
        <f t="shared" si="19"/>
        <v>FR25.700.501-2</v>
      </c>
      <c r="O301" s="16" t="s">
        <v>391</v>
      </c>
      <c r="P301" s="16" t="s">
        <v>774</v>
      </c>
      <c r="Q301" s="18">
        <v>972</v>
      </c>
      <c r="S301" s="1" t="s">
        <v>749</v>
      </c>
    </row>
    <row r="302" spans="1:19">
      <c r="A302" s="19" t="s">
        <v>237</v>
      </c>
      <c r="B302" t="str">
        <f t="shared" si="16"/>
        <v>FR25.460.708-10</v>
      </c>
      <c r="C302" s="16" t="s">
        <v>587</v>
      </c>
      <c r="D302" s="17" t="s">
        <v>712</v>
      </c>
      <c r="E302" s="16">
        <v>19</v>
      </c>
      <c r="F302" t="str">
        <f t="shared" si="17"/>
        <v>FR25.460.808-1</v>
      </c>
      <c r="G302" s="16" t="s">
        <v>575</v>
      </c>
      <c r="H302" s="17" t="s">
        <v>723</v>
      </c>
      <c r="I302" s="16">
        <v>19</v>
      </c>
      <c r="J302" t="str">
        <f t="shared" si="18"/>
        <v>FR25.460.804-10</v>
      </c>
      <c r="K302" s="16" t="s">
        <v>579</v>
      </c>
      <c r="L302" s="17" t="s">
        <v>748</v>
      </c>
      <c r="M302" s="16">
        <v>19</v>
      </c>
      <c r="N302" t="str">
        <f t="shared" si="19"/>
        <v>FR25.700.501-1</v>
      </c>
      <c r="O302" s="16" t="s">
        <v>391</v>
      </c>
      <c r="P302" s="16" t="s">
        <v>772</v>
      </c>
      <c r="Q302" s="18">
        <v>648</v>
      </c>
      <c r="S302" s="1" t="s">
        <v>726</v>
      </c>
    </row>
    <row r="303" spans="1:19">
      <c r="A303" s="19" t="s">
        <v>237</v>
      </c>
      <c r="B303" t="str">
        <f t="shared" si="16"/>
        <v>FR25.460.708-11</v>
      </c>
      <c r="C303" s="16" t="s">
        <v>587</v>
      </c>
      <c r="D303" s="17" t="s">
        <v>703</v>
      </c>
      <c r="E303" s="16">
        <v>19</v>
      </c>
      <c r="F303" t="str">
        <f t="shared" si="17"/>
        <v>FR25.460.808-2</v>
      </c>
      <c r="G303" s="16" t="s">
        <v>575</v>
      </c>
      <c r="H303" s="17" t="s">
        <v>727</v>
      </c>
      <c r="I303" s="16">
        <v>76</v>
      </c>
      <c r="J303" t="str">
        <f t="shared" si="18"/>
        <v>FR25.460.804-11</v>
      </c>
      <c r="K303" s="16" t="s">
        <v>579</v>
      </c>
      <c r="L303" s="17" t="s">
        <v>753</v>
      </c>
      <c r="M303" s="16">
        <v>57</v>
      </c>
      <c r="N303" t="str">
        <f t="shared" si="19"/>
        <v>FR25.700.503-6</v>
      </c>
      <c r="O303" s="16" t="s">
        <v>389</v>
      </c>
      <c r="P303" s="16" t="s">
        <v>773</v>
      </c>
      <c r="Q303" s="18">
        <v>108</v>
      </c>
      <c r="S303" s="1" t="s">
        <v>739</v>
      </c>
    </row>
    <row r="304" spans="1:19">
      <c r="A304" s="19" t="s">
        <v>237</v>
      </c>
      <c r="B304" t="str">
        <f t="shared" si="16"/>
        <v>FR25.460.708-12</v>
      </c>
      <c r="C304" s="16" t="s">
        <v>587</v>
      </c>
      <c r="D304" s="17" t="s">
        <v>702</v>
      </c>
      <c r="E304" s="16">
        <v>57</v>
      </c>
      <c r="F304" t="str">
        <f t="shared" si="17"/>
        <v>FR25.460.808-3</v>
      </c>
      <c r="G304" s="16" t="s">
        <v>575</v>
      </c>
      <c r="H304" s="17" t="s">
        <v>722</v>
      </c>
      <c r="I304" s="16">
        <v>95</v>
      </c>
      <c r="J304" t="str">
        <f t="shared" si="18"/>
        <v>FR25.460.806-3</v>
      </c>
      <c r="K304" s="16" t="s">
        <v>577</v>
      </c>
      <c r="L304" s="17" t="s">
        <v>742</v>
      </c>
      <c r="M304" s="16">
        <v>19</v>
      </c>
      <c r="N304" t="str">
        <f t="shared" si="19"/>
        <v>FR25.700.503-5</v>
      </c>
      <c r="O304" s="16" t="s">
        <v>389</v>
      </c>
      <c r="P304" s="16" t="s">
        <v>777</v>
      </c>
      <c r="Q304" s="18">
        <v>144</v>
      </c>
      <c r="S304" s="1" t="s">
        <v>725</v>
      </c>
    </row>
    <row r="305" spans="1:19">
      <c r="A305" s="19" t="s">
        <v>235</v>
      </c>
      <c r="B305" t="str">
        <f t="shared" si="16"/>
        <v>FR25.460.710-1</v>
      </c>
      <c r="C305" s="16" t="s">
        <v>585</v>
      </c>
      <c r="D305" s="17" t="s">
        <v>711</v>
      </c>
      <c r="E305" s="16">
        <v>171</v>
      </c>
      <c r="F305" t="str">
        <f t="shared" si="17"/>
        <v>FR25.460.808-4</v>
      </c>
      <c r="G305" s="16" t="s">
        <v>575</v>
      </c>
      <c r="H305" s="17" t="s">
        <v>721</v>
      </c>
      <c r="I305" s="16">
        <v>114</v>
      </c>
      <c r="J305" t="str">
        <f t="shared" si="18"/>
        <v>FR25.460.806-4</v>
      </c>
      <c r="K305" s="16" t="s">
        <v>577</v>
      </c>
      <c r="L305" s="17" t="s">
        <v>741</v>
      </c>
      <c r="M305" s="16">
        <v>19</v>
      </c>
      <c r="N305" t="str">
        <f t="shared" si="19"/>
        <v>FR25.700.503-4</v>
      </c>
      <c r="O305" s="16" t="s">
        <v>389</v>
      </c>
      <c r="P305" s="16" t="s">
        <v>776</v>
      </c>
      <c r="Q305" s="18">
        <v>127</v>
      </c>
      <c r="S305" s="1" t="s">
        <v>738</v>
      </c>
    </row>
    <row r="306" spans="1:19">
      <c r="A306" s="19" t="s">
        <v>235</v>
      </c>
      <c r="B306" t="str">
        <f t="shared" si="16"/>
        <v>FR25.460.710-2</v>
      </c>
      <c r="C306" s="16" t="s">
        <v>585</v>
      </c>
      <c r="D306" s="17" t="s">
        <v>710</v>
      </c>
      <c r="E306" s="16">
        <v>38</v>
      </c>
      <c r="F306" t="str">
        <f t="shared" si="17"/>
        <v>FR25.460.808-5</v>
      </c>
      <c r="G306" s="16" t="s">
        <v>575</v>
      </c>
      <c r="H306" s="17" t="s">
        <v>720</v>
      </c>
      <c r="I306" s="16">
        <v>19</v>
      </c>
      <c r="J306" t="str">
        <f t="shared" si="18"/>
        <v>FR25.460.806-5</v>
      </c>
      <c r="K306" s="16" t="s">
        <v>577</v>
      </c>
      <c r="L306" s="17" t="s">
        <v>745</v>
      </c>
      <c r="M306" s="16">
        <v>38</v>
      </c>
      <c r="N306" t="str">
        <f t="shared" si="19"/>
        <v>FR25.700.503-2</v>
      </c>
      <c r="O306" s="16" t="s">
        <v>389</v>
      </c>
      <c r="P306" s="16" t="s">
        <v>774</v>
      </c>
      <c r="Q306" s="18">
        <v>216</v>
      </c>
      <c r="S306" s="1" t="s">
        <v>769</v>
      </c>
    </row>
    <row r="307" spans="1:19">
      <c r="A307" s="19" t="s">
        <v>235</v>
      </c>
      <c r="B307" t="str">
        <f t="shared" si="16"/>
        <v>FR25.460.710-3</v>
      </c>
      <c r="C307" s="16" t="s">
        <v>585</v>
      </c>
      <c r="D307" s="17" t="s">
        <v>709</v>
      </c>
      <c r="E307" s="16">
        <v>95</v>
      </c>
      <c r="F307" t="str">
        <f t="shared" si="17"/>
        <v>FR25.460.808-7</v>
      </c>
      <c r="G307" s="16" t="s">
        <v>575</v>
      </c>
      <c r="H307" s="17" t="s">
        <v>718</v>
      </c>
      <c r="I307" s="16">
        <v>19</v>
      </c>
      <c r="J307" t="str">
        <f t="shared" si="18"/>
        <v>FR25.460.806-7</v>
      </c>
      <c r="K307" s="16" t="s">
        <v>577</v>
      </c>
      <c r="L307" s="17" t="s">
        <v>751</v>
      </c>
      <c r="M307" s="16">
        <v>19</v>
      </c>
      <c r="N307" t="str">
        <f t="shared" si="19"/>
        <v>FR25.700.701-6</v>
      </c>
      <c r="O307" s="16" t="s">
        <v>387</v>
      </c>
      <c r="P307" s="16" t="s">
        <v>773</v>
      </c>
      <c r="Q307" s="18">
        <v>150</v>
      </c>
      <c r="S307" s="1" t="s">
        <v>737</v>
      </c>
    </row>
    <row r="308" spans="1:19">
      <c r="A308" s="19" t="s">
        <v>235</v>
      </c>
      <c r="B308" t="str">
        <f t="shared" si="16"/>
        <v>FR25.460.710-5</v>
      </c>
      <c r="C308" s="16" t="s">
        <v>585</v>
      </c>
      <c r="D308" s="17" t="s">
        <v>707</v>
      </c>
      <c r="E308" s="16">
        <v>19</v>
      </c>
      <c r="F308" t="str">
        <f t="shared" si="17"/>
        <v>FR25.460.808-9</v>
      </c>
      <c r="G308" s="16" t="s">
        <v>575</v>
      </c>
      <c r="H308" s="17" t="s">
        <v>716</v>
      </c>
      <c r="I308" s="16">
        <v>95</v>
      </c>
      <c r="J308" t="str">
        <f t="shared" si="18"/>
        <v>FR25.460.808-1</v>
      </c>
      <c r="K308" s="16" t="s">
        <v>575</v>
      </c>
      <c r="L308" s="17" t="s">
        <v>744</v>
      </c>
      <c r="M308" s="16">
        <v>76</v>
      </c>
      <c r="N308" t="str">
        <f t="shared" si="19"/>
        <v>FR25.700.701-5</v>
      </c>
      <c r="O308" s="16" t="s">
        <v>387</v>
      </c>
      <c r="P308" s="16" t="s">
        <v>777</v>
      </c>
      <c r="Q308" s="18">
        <v>30</v>
      </c>
      <c r="S308" s="1" t="s">
        <v>87</v>
      </c>
    </row>
    <row r="309" spans="1:19">
      <c r="A309" s="19" t="s">
        <v>235</v>
      </c>
      <c r="B309" t="str">
        <f t="shared" si="16"/>
        <v>FR25.460.710-6</v>
      </c>
      <c r="C309" s="16" t="s">
        <v>585</v>
      </c>
      <c r="D309" s="17" t="s">
        <v>706</v>
      </c>
      <c r="E309" s="16">
        <v>152</v>
      </c>
      <c r="F309" t="str">
        <f t="shared" si="17"/>
        <v>FR25.460.808-10</v>
      </c>
      <c r="G309" s="16" t="s">
        <v>575</v>
      </c>
      <c r="H309" s="17" t="s">
        <v>715</v>
      </c>
      <c r="I309" s="16">
        <v>57</v>
      </c>
      <c r="J309" t="str">
        <f t="shared" si="18"/>
        <v>FR25.460.808-4</v>
      </c>
      <c r="K309" s="16" t="s">
        <v>575</v>
      </c>
      <c r="L309" s="17" t="s">
        <v>741</v>
      </c>
      <c r="M309" s="16">
        <v>190</v>
      </c>
      <c r="N309" t="str">
        <f t="shared" si="19"/>
        <v>FR25.700.701-4</v>
      </c>
      <c r="O309" s="16" t="s">
        <v>387</v>
      </c>
      <c r="P309" s="16" t="s">
        <v>776</v>
      </c>
      <c r="Q309" s="18">
        <v>990</v>
      </c>
      <c r="S309" s="1" t="s">
        <v>84</v>
      </c>
    </row>
    <row r="310" spans="1:19">
      <c r="A310" s="19" t="s">
        <v>235</v>
      </c>
      <c r="B310" t="str">
        <f t="shared" si="16"/>
        <v>FR25.460.710-7</v>
      </c>
      <c r="C310" s="16" t="s">
        <v>585</v>
      </c>
      <c r="D310" s="17" t="s">
        <v>713</v>
      </c>
      <c r="E310" s="16">
        <v>38</v>
      </c>
      <c r="F310" t="str">
        <f t="shared" si="17"/>
        <v>FR25.460.810-1</v>
      </c>
      <c r="G310" s="16" t="s">
        <v>573</v>
      </c>
      <c r="H310" s="17" t="s">
        <v>723</v>
      </c>
      <c r="I310" s="16">
        <v>551</v>
      </c>
      <c r="J310" t="str">
        <f t="shared" si="18"/>
        <v>FR25.460.808-5</v>
      </c>
      <c r="K310" s="16" t="s">
        <v>575</v>
      </c>
      <c r="L310" s="17" t="s">
        <v>745</v>
      </c>
      <c r="M310" s="16">
        <v>57</v>
      </c>
      <c r="N310" t="str">
        <f t="shared" si="19"/>
        <v>FR25.700.701-2</v>
      </c>
      <c r="O310" s="16" t="s">
        <v>387</v>
      </c>
      <c r="P310" s="16" t="s">
        <v>774</v>
      </c>
      <c r="Q310" s="18">
        <v>120</v>
      </c>
      <c r="S310" s="1" t="s">
        <v>81</v>
      </c>
    </row>
    <row r="311" spans="1:19">
      <c r="A311" s="19" t="s">
        <v>235</v>
      </c>
      <c r="B311" t="str">
        <f t="shared" si="16"/>
        <v>FR25.460.710-9</v>
      </c>
      <c r="C311" s="16" t="s">
        <v>585</v>
      </c>
      <c r="D311" s="17" t="s">
        <v>704</v>
      </c>
      <c r="E311" s="16">
        <v>19</v>
      </c>
      <c r="F311" t="str">
        <f t="shared" si="17"/>
        <v>FR25.460.810-2</v>
      </c>
      <c r="G311" s="16" t="s">
        <v>573</v>
      </c>
      <c r="H311" s="17" t="s">
        <v>727</v>
      </c>
      <c r="I311" s="16">
        <v>152</v>
      </c>
      <c r="J311" t="str">
        <f t="shared" si="18"/>
        <v>FR25.460.808-6</v>
      </c>
      <c r="K311" s="16" t="s">
        <v>575</v>
      </c>
      <c r="L311" s="17" t="s">
        <v>740</v>
      </c>
      <c r="M311" s="16">
        <v>76</v>
      </c>
      <c r="N311" t="str">
        <f t="shared" si="19"/>
        <v>FR25.700.703-6</v>
      </c>
      <c r="O311" s="16" t="s">
        <v>385</v>
      </c>
      <c r="P311" s="16" t="s">
        <v>773</v>
      </c>
      <c r="Q311" s="18">
        <v>330</v>
      </c>
      <c r="S311" s="1" t="s">
        <v>78</v>
      </c>
    </row>
    <row r="312" spans="1:19">
      <c r="A312" s="19" t="s">
        <v>235</v>
      </c>
      <c r="B312" t="str">
        <f t="shared" si="16"/>
        <v>FR25.460.710-10</v>
      </c>
      <c r="C312" s="16" t="s">
        <v>585</v>
      </c>
      <c r="D312" s="17" t="s">
        <v>712</v>
      </c>
      <c r="E312" s="16">
        <v>285</v>
      </c>
      <c r="F312" t="str">
        <f t="shared" si="17"/>
        <v>FR25.460.810-3</v>
      </c>
      <c r="G312" s="16" t="s">
        <v>573</v>
      </c>
      <c r="H312" s="17" t="s">
        <v>722</v>
      </c>
      <c r="I312" s="16">
        <v>209</v>
      </c>
      <c r="J312" t="str">
        <f t="shared" si="18"/>
        <v>FR25.460.808-7</v>
      </c>
      <c r="K312" s="16" t="s">
        <v>575</v>
      </c>
      <c r="L312" s="17" t="s">
        <v>751</v>
      </c>
      <c r="M312" s="16">
        <v>38</v>
      </c>
      <c r="N312" t="str">
        <f t="shared" si="19"/>
        <v>FR25.700.703-5</v>
      </c>
      <c r="O312" s="16" t="s">
        <v>385</v>
      </c>
      <c r="P312" s="16" t="s">
        <v>777</v>
      </c>
      <c r="Q312" s="18">
        <v>210</v>
      </c>
      <c r="S312" s="1" t="s">
        <v>736</v>
      </c>
    </row>
    <row r="313" spans="1:19">
      <c r="A313" s="19" t="s">
        <v>235</v>
      </c>
      <c r="B313" t="str">
        <f t="shared" si="16"/>
        <v>FR25.460.710-12</v>
      </c>
      <c r="C313" s="16" t="s">
        <v>585</v>
      </c>
      <c r="D313" s="17" t="s">
        <v>702</v>
      </c>
      <c r="E313" s="16">
        <v>114</v>
      </c>
      <c r="F313" t="str">
        <f t="shared" si="17"/>
        <v>FR25.460.810-4</v>
      </c>
      <c r="G313" s="16" t="s">
        <v>573</v>
      </c>
      <c r="H313" s="17" t="s">
        <v>721</v>
      </c>
      <c r="I313" s="16">
        <v>171</v>
      </c>
      <c r="J313" t="str">
        <f t="shared" si="18"/>
        <v>FR25.460.808-8</v>
      </c>
      <c r="K313" s="16" t="s">
        <v>575</v>
      </c>
      <c r="L313" s="17" t="s">
        <v>750</v>
      </c>
      <c r="M313" s="16">
        <v>38</v>
      </c>
      <c r="N313" t="str">
        <f t="shared" si="19"/>
        <v>FR25.700.703-4</v>
      </c>
      <c r="O313" s="16" t="s">
        <v>385</v>
      </c>
      <c r="P313" s="16" t="s">
        <v>776</v>
      </c>
      <c r="Q313" s="18">
        <v>90</v>
      </c>
      <c r="S313" s="1" t="s">
        <v>735</v>
      </c>
    </row>
    <row r="314" spans="1:19">
      <c r="A314" s="19" t="s">
        <v>235</v>
      </c>
      <c r="B314" t="str">
        <f t="shared" si="16"/>
        <v>FR25.460.712-1</v>
      </c>
      <c r="C314" s="16" t="s">
        <v>583</v>
      </c>
      <c r="D314" s="17" t="s">
        <v>711</v>
      </c>
      <c r="E314" s="16">
        <v>19</v>
      </c>
      <c r="F314" t="str">
        <f t="shared" si="17"/>
        <v>FR25.460.810-5</v>
      </c>
      <c r="G314" s="16" t="s">
        <v>573</v>
      </c>
      <c r="H314" s="17" t="s">
        <v>720</v>
      </c>
      <c r="I314" s="16">
        <v>260</v>
      </c>
      <c r="J314" t="str">
        <f t="shared" si="18"/>
        <v>FR25.460.808-9</v>
      </c>
      <c r="K314" s="16" t="s">
        <v>575</v>
      </c>
      <c r="L314" s="17" t="s">
        <v>746</v>
      </c>
      <c r="M314" s="16">
        <v>95</v>
      </c>
      <c r="N314" t="str">
        <f t="shared" si="19"/>
        <v>FR25.700.703-2</v>
      </c>
      <c r="O314" s="16" t="s">
        <v>385</v>
      </c>
      <c r="P314" s="16" t="s">
        <v>774</v>
      </c>
      <c r="Q314" s="18">
        <v>30</v>
      </c>
      <c r="S314" s="1" t="s">
        <v>734</v>
      </c>
    </row>
    <row r="315" spans="1:19">
      <c r="A315" s="19" t="s">
        <v>235</v>
      </c>
      <c r="B315" t="str">
        <f t="shared" si="16"/>
        <v>FR25.460.712-4</v>
      </c>
      <c r="C315" s="16" t="s">
        <v>583</v>
      </c>
      <c r="D315" s="17" t="s">
        <v>708</v>
      </c>
      <c r="E315" s="16">
        <v>19</v>
      </c>
      <c r="F315" t="str">
        <f t="shared" si="17"/>
        <v>FR25.460.810-6</v>
      </c>
      <c r="G315" s="16" t="s">
        <v>573</v>
      </c>
      <c r="H315" s="17" t="s">
        <v>719</v>
      </c>
      <c r="I315" s="16">
        <v>322</v>
      </c>
      <c r="J315" t="str">
        <f t="shared" si="18"/>
        <v>FR25.460.808-10</v>
      </c>
      <c r="K315" s="16" t="s">
        <v>575</v>
      </c>
      <c r="L315" s="17" t="s">
        <v>748</v>
      </c>
      <c r="M315" s="16">
        <v>57</v>
      </c>
      <c r="N315" t="str">
        <f t="shared" si="19"/>
        <v>FR25.700.801-7</v>
      </c>
      <c r="O315" s="16" t="s">
        <v>383</v>
      </c>
      <c r="P315" s="16" t="s">
        <v>778</v>
      </c>
      <c r="Q315" s="18">
        <v>330</v>
      </c>
      <c r="S315" s="1" t="s">
        <v>72</v>
      </c>
    </row>
    <row r="316" spans="1:19">
      <c r="A316" s="19" t="s">
        <v>235</v>
      </c>
      <c r="B316" t="str">
        <f t="shared" si="16"/>
        <v>FR25.460.712-10</v>
      </c>
      <c r="C316" s="16" t="s">
        <v>583</v>
      </c>
      <c r="D316" s="17" t="s">
        <v>712</v>
      </c>
      <c r="E316" s="16">
        <v>19</v>
      </c>
      <c r="F316" t="str">
        <f t="shared" si="17"/>
        <v>FR25.460.810-7</v>
      </c>
      <c r="G316" s="16" t="s">
        <v>573</v>
      </c>
      <c r="H316" s="17" t="s">
        <v>718</v>
      </c>
      <c r="I316" s="16">
        <v>817</v>
      </c>
      <c r="J316" t="str">
        <f t="shared" si="18"/>
        <v>FR25.460.808-11</v>
      </c>
      <c r="K316" s="16" t="s">
        <v>575</v>
      </c>
      <c r="L316" s="17" t="s">
        <v>753</v>
      </c>
      <c r="M316" s="16">
        <v>38</v>
      </c>
      <c r="N316" t="str">
        <f t="shared" si="19"/>
        <v>FR25.700.801-6</v>
      </c>
      <c r="O316" s="16" t="s">
        <v>383</v>
      </c>
      <c r="P316" s="16" t="s">
        <v>773</v>
      </c>
      <c r="Q316" s="18">
        <v>515</v>
      </c>
      <c r="S316" s="1" t="s">
        <v>72</v>
      </c>
    </row>
    <row r="317" spans="1:19">
      <c r="A317" s="19" t="s">
        <v>229</v>
      </c>
      <c r="B317" t="str">
        <f t="shared" si="16"/>
        <v>FR25.460.712-12</v>
      </c>
      <c r="C317" s="16" t="s">
        <v>583</v>
      </c>
      <c r="D317" s="17" t="s">
        <v>702</v>
      </c>
      <c r="E317" s="16">
        <v>38</v>
      </c>
      <c r="F317" t="str">
        <f t="shared" si="17"/>
        <v>FR25.460.810-9</v>
      </c>
      <c r="G317" s="16" t="s">
        <v>573</v>
      </c>
      <c r="H317" s="17" t="s">
        <v>716</v>
      </c>
      <c r="I317" s="16">
        <v>456</v>
      </c>
      <c r="J317" t="str">
        <f t="shared" si="18"/>
        <v>FR25.460.808-12</v>
      </c>
      <c r="K317" s="16" t="s">
        <v>575</v>
      </c>
      <c r="L317" s="17" t="s">
        <v>747</v>
      </c>
      <c r="M317" s="16">
        <v>38</v>
      </c>
      <c r="N317" t="str">
        <f t="shared" si="19"/>
        <v>FR25.700.801-5</v>
      </c>
      <c r="O317" s="16" t="s">
        <v>383</v>
      </c>
      <c r="P317" s="16" t="s">
        <v>777</v>
      </c>
      <c r="Q317" s="18">
        <v>90</v>
      </c>
      <c r="S317" s="1" t="s">
        <v>733</v>
      </c>
    </row>
    <row r="318" spans="1:19">
      <c r="A318" s="19" t="s">
        <v>229</v>
      </c>
      <c r="B318" t="str">
        <f t="shared" si="16"/>
        <v>FR25.460.802-1</v>
      </c>
      <c r="C318" s="16" t="s">
        <v>581</v>
      </c>
      <c r="D318" s="17" t="s">
        <v>711</v>
      </c>
      <c r="E318" s="16">
        <v>57</v>
      </c>
      <c r="F318" t="str">
        <f t="shared" si="17"/>
        <v>FR25.460.810-10</v>
      </c>
      <c r="G318" s="16" t="s">
        <v>573</v>
      </c>
      <c r="H318" s="17" t="s">
        <v>715</v>
      </c>
      <c r="I318" s="16">
        <v>380</v>
      </c>
      <c r="J318" t="str">
        <f t="shared" si="18"/>
        <v>FR25.460.810-1</v>
      </c>
      <c r="K318" s="16" t="s">
        <v>573</v>
      </c>
      <c r="L318" s="17" t="s">
        <v>744</v>
      </c>
      <c r="M318" s="16">
        <v>665</v>
      </c>
      <c r="N318" t="str">
        <f t="shared" si="19"/>
        <v>FR25.700.801-4</v>
      </c>
      <c r="O318" s="16" t="s">
        <v>383</v>
      </c>
      <c r="P318" s="16" t="s">
        <v>776</v>
      </c>
      <c r="Q318" s="18">
        <v>60</v>
      </c>
      <c r="S318" s="1" t="s">
        <v>732</v>
      </c>
    </row>
    <row r="319" spans="1:19">
      <c r="A319" s="19" t="s">
        <v>229</v>
      </c>
      <c r="B319" t="str">
        <f t="shared" si="16"/>
        <v>FR25.460.802-3</v>
      </c>
      <c r="C319" s="16" t="s">
        <v>581</v>
      </c>
      <c r="D319" s="17" t="s">
        <v>709</v>
      </c>
      <c r="E319" s="16">
        <v>38</v>
      </c>
      <c r="F319" t="str">
        <f t="shared" si="17"/>
        <v>FR25.460.810-11</v>
      </c>
      <c r="G319" s="16" t="s">
        <v>573</v>
      </c>
      <c r="H319" s="17" t="s">
        <v>724</v>
      </c>
      <c r="I319" s="16">
        <v>133</v>
      </c>
      <c r="J319" t="str">
        <f t="shared" si="18"/>
        <v>FR25.460.810-2</v>
      </c>
      <c r="K319" s="16" t="s">
        <v>573</v>
      </c>
      <c r="L319" s="17" t="s">
        <v>743</v>
      </c>
      <c r="M319" s="16">
        <v>76</v>
      </c>
      <c r="N319" t="str">
        <f t="shared" si="19"/>
        <v>FR25.700.801-3</v>
      </c>
      <c r="O319" s="16" t="s">
        <v>383</v>
      </c>
      <c r="P319" s="16" t="s">
        <v>775</v>
      </c>
      <c r="Q319" s="18">
        <v>30</v>
      </c>
      <c r="S319" s="1" t="s">
        <v>795</v>
      </c>
    </row>
    <row r="320" spans="1:19">
      <c r="A320" s="19" t="s">
        <v>229</v>
      </c>
      <c r="B320" t="str">
        <f t="shared" si="16"/>
        <v>FR25.460.802-5</v>
      </c>
      <c r="C320" s="16" t="s">
        <v>581</v>
      </c>
      <c r="D320" s="17" t="s">
        <v>707</v>
      </c>
      <c r="E320" s="16">
        <v>19</v>
      </c>
      <c r="F320" t="str">
        <f t="shared" si="17"/>
        <v>FR25.460.810-12</v>
      </c>
      <c r="G320" s="16" t="s">
        <v>573</v>
      </c>
      <c r="H320" s="17" t="s">
        <v>714</v>
      </c>
      <c r="I320" s="16">
        <v>114</v>
      </c>
      <c r="J320" t="str">
        <f t="shared" si="18"/>
        <v>FR25.460.810-3</v>
      </c>
      <c r="K320" s="16" t="s">
        <v>573</v>
      </c>
      <c r="L320" s="17" t="s">
        <v>742</v>
      </c>
      <c r="M320" s="16">
        <v>14</v>
      </c>
      <c r="N320" t="str">
        <f t="shared" si="19"/>
        <v>FR25.700.801-2</v>
      </c>
      <c r="O320" s="16" t="s">
        <v>383</v>
      </c>
      <c r="P320" s="16" t="s">
        <v>774</v>
      </c>
      <c r="Q320" s="18">
        <v>180</v>
      </c>
      <c r="S320" s="1" t="s">
        <v>768</v>
      </c>
    </row>
    <row r="321" spans="1:19">
      <c r="A321" s="19" t="s">
        <v>229</v>
      </c>
      <c r="B321" t="str">
        <f t="shared" si="16"/>
        <v>FR25.460.802-10</v>
      </c>
      <c r="C321" s="16" t="s">
        <v>581</v>
      </c>
      <c r="D321" s="17" t="s">
        <v>712</v>
      </c>
      <c r="E321" s="16">
        <v>19</v>
      </c>
      <c r="F321" t="str">
        <f t="shared" si="17"/>
        <v>FR25.460.812-1</v>
      </c>
      <c r="G321" s="16" t="s">
        <v>571</v>
      </c>
      <c r="H321" s="17" t="s">
        <v>723</v>
      </c>
      <c r="I321" s="16">
        <v>209</v>
      </c>
      <c r="J321" t="str">
        <f t="shared" si="18"/>
        <v>FR25.460.810-4</v>
      </c>
      <c r="K321" s="16" t="s">
        <v>573</v>
      </c>
      <c r="L321" s="17" t="s">
        <v>741</v>
      </c>
      <c r="M321" s="16">
        <v>558</v>
      </c>
      <c r="N321" t="str">
        <f t="shared" si="19"/>
        <v>FR25.700.801-1</v>
      </c>
      <c r="O321" s="16" t="s">
        <v>383</v>
      </c>
      <c r="P321" s="16" t="s">
        <v>772</v>
      </c>
      <c r="Q321" s="18">
        <v>540</v>
      </c>
      <c r="S321" s="1" t="s">
        <v>767</v>
      </c>
    </row>
    <row r="322" spans="1:19">
      <c r="A322" s="19" t="s">
        <v>229</v>
      </c>
      <c r="B322" t="str">
        <f t="shared" si="16"/>
        <v>FR25.460.804-1</v>
      </c>
      <c r="C322" s="16" t="s">
        <v>579</v>
      </c>
      <c r="D322" s="17" t="s">
        <v>711</v>
      </c>
      <c r="E322" s="16">
        <v>95</v>
      </c>
      <c r="F322" t="str">
        <f t="shared" si="17"/>
        <v>FR25.460.812-3</v>
      </c>
      <c r="G322" s="16" t="s">
        <v>571</v>
      </c>
      <c r="H322" s="17" t="s">
        <v>722</v>
      </c>
      <c r="I322" s="16">
        <v>38</v>
      </c>
      <c r="J322" t="str">
        <f t="shared" si="18"/>
        <v>FR25.460.810-5</v>
      </c>
      <c r="K322" s="16" t="s">
        <v>573</v>
      </c>
      <c r="L322" s="17" t="s">
        <v>745</v>
      </c>
      <c r="M322" s="16">
        <v>494</v>
      </c>
      <c r="N322" t="str">
        <f t="shared" si="19"/>
        <v>FR25.700.803-6</v>
      </c>
      <c r="O322" s="16" t="s">
        <v>381</v>
      </c>
      <c r="P322" s="16" t="s">
        <v>773</v>
      </c>
      <c r="Q322" s="18">
        <v>180</v>
      </c>
      <c r="S322" s="1" t="s">
        <v>766</v>
      </c>
    </row>
    <row r="323" spans="1:19">
      <c r="A323" s="19" t="s">
        <v>229</v>
      </c>
      <c r="B323" t="str">
        <f t="shared" si="16"/>
        <v>FR25.460.804-3</v>
      </c>
      <c r="C323" s="16" t="s">
        <v>579</v>
      </c>
      <c r="D323" s="17" t="s">
        <v>709</v>
      </c>
      <c r="E323" s="16">
        <v>19</v>
      </c>
      <c r="F323" t="str">
        <f t="shared" si="17"/>
        <v>FR25.460.812-5</v>
      </c>
      <c r="G323" s="16" t="s">
        <v>571</v>
      </c>
      <c r="H323" s="17" t="s">
        <v>720</v>
      </c>
      <c r="I323" s="16">
        <v>209</v>
      </c>
      <c r="J323" t="str">
        <f t="shared" si="18"/>
        <v>FR25.460.810-6</v>
      </c>
      <c r="K323" s="16" t="s">
        <v>573</v>
      </c>
      <c r="L323" s="17" t="s">
        <v>740</v>
      </c>
      <c r="M323" s="16">
        <v>684</v>
      </c>
      <c r="N323" t="str">
        <f t="shared" si="19"/>
        <v>FR25.700.803-5</v>
      </c>
      <c r="O323" s="16" t="s">
        <v>381</v>
      </c>
      <c r="P323" s="16" t="s">
        <v>777</v>
      </c>
      <c r="Q323" s="18">
        <v>360</v>
      </c>
      <c r="S323" s="1" t="s">
        <v>765</v>
      </c>
    </row>
    <row r="324" spans="1:19">
      <c r="A324" s="19" t="s">
        <v>229</v>
      </c>
      <c r="B324" t="str">
        <f t="shared" ref="B324:B387" si="20">CONCATENATE(C324,"-",MONTH(D324))</f>
        <v>FR25.460.804-4</v>
      </c>
      <c r="C324" s="16" t="s">
        <v>579</v>
      </c>
      <c r="D324" s="17" t="s">
        <v>708</v>
      </c>
      <c r="E324" s="16">
        <v>114</v>
      </c>
      <c r="F324" t="str">
        <f t="shared" ref="F324:F387" si="21">CONCATENATE(G324,"-",MONTH(H324))</f>
        <v>FR25.460.812-6</v>
      </c>
      <c r="G324" s="16" t="s">
        <v>571</v>
      </c>
      <c r="H324" s="17" t="s">
        <v>719</v>
      </c>
      <c r="I324" s="16">
        <v>76</v>
      </c>
      <c r="J324" t="str">
        <f t="shared" ref="J324:J387" si="22">CONCATENATE(K324,"-",MONTH(L324))</f>
        <v>FR25.460.810-7</v>
      </c>
      <c r="K324" s="16" t="s">
        <v>573</v>
      </c>
      <c r="L324" s="17" t="s">
        <v>751</v>
      </c>
      <c r="M324" s="16">
        <v>285</v>
      </c>
      <c r="N324" t="str">
        <f t="shared" ref="N324:N387" si="23">CONCATENATE(O324,"-",MONTH(P324))</f>
        <v>FR25.700.803-2</v>
      </c>
      <c r="O324" s="16" t="s">
        <v>381</v>
      </c>
      <c r="P324" s="16" t="s">
        <v>774</v>
      </c>
      <c r="Q324" s="18">
        <v>30</v>
      </c>
      <c r="S324" s="1" t="s">
        <v>764</v>
      </c>
    </row>
    <row r="325" spans="1:19">
      <c r="A325" s="19" t="s">
        <v>229</v>
      </c>
      <c r="B325" t="str">
        <f t="shared" si="20"/>
        <v>FR25.460.804-6</v>
      </c>
      <c r="C325" s="16" t="s">
        <v>579</v>
      </c>
      <c r="D325" s="17" t="s">
        <v>706</v>
      </c>
      <c r="E325" s="16">
        <v>76</v>
      </c>
      <c r="F325" t="str">
        <f t="shared" si="21"/>
        <v>FR25.460.812-7</v>
      </c>
      <c r="G325" s="16" t="s">
        <v>571</v>
      </c>
      <c r="H325" s="17" t="s">
        <v>718</v>
      </c>
      <c r="I325" s="16">
        <v>19</v>
      </c>
      <c r="J325" t="str">
        <f t="shared" si="22"/>
        <v>FR25.460.810-9</v>
      </c>
      <c r="K325" s="16" t="s">
        <v>573</v>
      </c>
      <c r="L325" s="17" t="s">
        <v>746</v>
      </c>
      <c r="M325" s="16">
        <v>190</v>
      </c>
      <c r="N325" t="str">
        <f t="shared" si="23"/>
        <v>FR25.710.401-7</v>
      </c>
      <c r="O325" s="16" t="s">
        <v>379</v>
      </c>
      <c r="P325" s="16" t="s">
        <v>778</v>
      </c>
      <c r="Q325" s="18">
        <v>30</v>
      </c>
      <c r="S325" s="1" t="s">
        <v>763</v>
      </c>
    </row>
    <row r="326" spans="1:19">
      <c r="A326" s="19" t="s">
        <v>229</v>
      </c>
      <c r="B326" t="str">
        <f t="shared" si="20"/>
        <v>FR25.460.804-7</v>
      </c>
      <c r="C326" s="16" t="s">
        <v>579</v>
      </c>
      <c r="D326" s="17" t="s">
        <v>713</v>
      </c>
      <c r="E326" s="16">
        <v>76</v>
      </c>
      <c r="F326" t="str">
        <f t="shared" si="21"/>
        <v>FR25.460.812-8</v>
      </c>
      <c r="G326" s="16" t="s">
        <v>571</v>
      </c>
      <c r="H326" s="17" t="s">
        <v>717</v>
      </c>
      <c r="I326" s="16">
        <v>95</v>
      </c>
      <c r="J326" t="str">
        <f t="shared" si="22"/>
        <v>FR25.460.810-10</v>
      </c>
      <c r="K326" s="16" t="s">
        <v>573</v>
      </c>
      <c r="L326" s="17" t="s">
        <v>748</v>
      </c>
      <c r="M326" s="16">
        <v>646</v>
      </c>
      <c r="N326" t="str">
        <f t="shared" si="23"/>
        <v>FR25.710.401-6</v>
      </c>
      <c r="O326" s="16" t="s">
        <v>379</v>
      </c>
      <c r="P326" s="16" t="s">
        <v>773</v>
      </c>
      <c r="Q326" s="18">
        <v>60</v>
      </c>
      <c r="S326" s="1" t="s">
        <v>762</v>
      </c>
    </row>
    <row r="327" spans="1:19">
      <c r="A327" s="19" t="s">
        <v>229</v>
      </c>
      <c r="B327" t="str">
        <f t="shared" si="20"/>
        <v>FR25.460.804-9</v>
      </c>
      <c r="C327" s="16" t="s">
        <v>579</v>
      </c>
      <c r="D327" s="17" t="s">
        <v>704</v>
      </c>
      <c r="E327" s="16">
        <v>76</v>
      </c>
      <c r="F327" t="str">
        <f t="shared" si="21"/>
        <v>FR25.460.812-9</v>
      </c>
      <c r="G327" s="16" t="s">
        <v>571</v>
      </c>
      <c r="H327" s="17" t="s">
        <v>716</v>
      </c>
      <c r="I327" s="16">
        <v>19</v>
      </c>
      <c r="J327" t="str">
        <f t="shared" si="22"/>
        <v>FR25.460.810-11</v>
      </c>
      <c r="K327" s="16" t="s">
        <v>573</v>
      </c>
      <c r="L327" s="17" t="s">
        <v>753</v>
      </c>
      <c r="M327" s="16">
        <v>152</v>
      </c>
      <c r="N327" t="str">
        <f t="shared" si="23"/>
        <v>FR25.710.401-5</v>
      </c>
      <c r="O327" s="16" t="s">
        <v>379</v>
      </c>
      <c r="P327" s="16" t="s">
        <v>777</v>
      </c>
      <c r="Q327" s="18">
        <v>300</v>
      </c>
      <c r="S327" s="1" t="s">
        <v>761</v>
      </c>
    </row>
    <row r="328" spans="1:19">
      <c r="A328" s="19" t="s">
        <v>229</v>
      </c>
      <c r="B328" t="str">
        <f t="shared" si="20"/>
        <v>FR25.460.804-10</v>
      </c>
      <c r="C328" s="16" t="s">
        <v>579</v>
      </c>
      <c r="D328" s="17" t="s">
        <v>712</v>
      </c>
      <c r="E328" s="16">
        <v>38</v>
      </c>
      <c r="F328" t="str">
        <f t="shared" si="21"/>
        <v>FR25.460.812-10</v>
      </c>
      <c r="G328" s="16" t="s">
        <v>571</v>
      </c>
      <c r="H328" s="17" t="s">
        <v>715</v>
      </c>
      <c r="I328" s="16">
        <v>95</v>
      </c>
      <c r="J328" t="str">
        <f t="shared" si="22"/>
        <v>FR25.460.810-12</v>
      </c>
      <c r="K328" s="16" t="s">
        <v>573</v>
      </c>
      <c r="L328" s="17" t="s">
        <v>747</v>
      </c>
      <c r="M328" s="16">
        <v>190</v>
      </c>
      <c r="N328" t="str">
        <f t="shared" si="23"/>
        <v>FR25.710.401-3</v>
      </c>
      <c r="O328" s="16" t="s">
        <v>379</v>
      </c>
      <c r="P328" s="16" t="s">
        <v>775</v>
      </c>
      <c r="Q328" s="18">
        <v>300</v>
      </c>
      <c r="S328" s="1" t="s">
        <v>789</v>
      </c>
    </row>
    <row r="329" spans="1:19">
      <c r="A329" s="20" t="s">
        <v>227</v>
      </c>
      <c r="B329" t="str">
        <f t="shared" si="20"/>
        <v>FR25.460.804-11</v>
      </c>
      <c r="C329" s="16" t="s">
        <v>579</v>
      </c>
      <c r="D329" s="17" t="s">
        <v>703</v>
      </c>
      <c r="E329" s="16">
        <v>57</v>
      </c>
      <c r="F329" t="str">
        <f t="shared" si="21"/>
        <v>FR25.460.812-11</v>
      </c>
      <c r="G329" s="16" t="s">
        <v>571</v>
      </c>
      <c r="H329" s="17" t="s">
        <v>724</v>
      </c>
      <c r="I329" s="16">
        <v>76</v>
      </c>
      <c r="J329" t="str">
        <f t="shared" si="22"/>
        <v>FR25.460.812-1</v>
      </c>
      <c r="K329" s="16" t="s">
        <v>571</v>
      </c>
      <c r="L329" s="17" t="s">
        <v>744</v>
      </c>
      <c r="M329" s="16">
        <v>95</v>
      </c>
      <c r="N329" t="str">
        <f t="shared" si="23"/>
        <v>FR25.710.401-2</v>
      </c>
      <c r="O329" s="16" t="s">
        <v>379</v>
      </c>
      <c r="P329" s="16" t="s">
        <v>774</v>
      </c>
      <c r="Q329" s="18">
        <v>120</v>
      </c>
      <c r="S329" s="1" t="s">
        <v>760</v>
      </c>
    </row>
    <row r="330" spans="1:19">
      <c r="A330" s="20" t="s">
        <v>227</v>
      </c>
      <c r="B330" t="str">
        <f t="shared" si="20"/>
        <v>FR25.460.806-1</v>
      </c>
      <c r="C330" s="16" t="s">
        <v>577</v>
      </c>
      <c r="D330" s="17" t="s">
        <v>711</v>
      </c>
      <c r="E330" s="16">
        <v>38</v>
      </c>
      <c r="F330" t="str">
        <f t="shared" si="21"/>
        <v>FR25.460.812-12</v>
      </c>
      <c r="G330" s="16" t="s">
        <v>571</v>
      </c>
      <c r="H330" s="17" t="s">
        <v>714</v>
      </c>
      <c r="I330" s="16">
        <v>19</v>
      </c>
      <c r="J330" t="str">
        <f t="shared" si="22"/>
        <v>FR25.460.812-2</v>
      </c>
      <c r="K330" s="16" t="s">
        <v>571</v>
      </c>
      <c r="L330" s="17" t="s">
        <v>743</v>
      </c>
      <c r="M330" s="16">
        <v>19</v>
      </c>
      <c r="N330" t="str">
        <f t="shared" si="23"/>
        <v>FR25.710.401-1</v>
      </c>
      <c r="O330" s="16" t="s">
        <v>379</v>
      </c>
      <c r="P330" s="16" t="s">
        <v>772</v>
      </c>
      <c r="Q330" s="18">
        <v>180</v>
      </c>
      <c r="S330" s="1" t="s">
        <v>759</v>
      </c>
    </row>
    <row r="331" spans="1:19">
      <c r="A331" s="20" t="s">
        <v>227</v>
      </c>
      <c r="B331" t="str">
        <f t="shared" si="20"/>
        <v>FR25.460.806-11</v>
      </c>
      <c r="C331" s="16" t="s">
        <v>577</v>
      </c>
      <c r="D331" s="17" t="s">
        <v>703</v>
      </c>
      <c r="E331" s="16">
        <v>19</v>
      </c>
      <c r="F331" t="str">
        <f t="shared" si="21"/>
        <v>FR25.480.402-1</v>
      </c>
      <c r="G331" s="16" t="s">
        <v>569</v>
      </c>
      <c r="H331" s="17" t="s">
        <v>723</v>
      </c>
      <c r="I331" s="16">
        <v>96</v>
      </c>
      <c r="J331" t="str">
        <f t="shared" si="22"/>
        <v>FR25.460.812-4</v>
      </c>
      <c r="K331" s="16" t="s">
        <v>571</v>
      </c>
      <c r="L331" s="17" t="s">
        <v>741</v>
      </c>
      <c r="M331" s="16">
        <v>209</v>
      </c>
      <c r="N331" t="str">
        <f t="shared" si="23"/>
        <v>FR25.710.403-5</v>
      </c>
      <c r="O331" s="16" t="s">
        <v>377</v>
      </c>
      <c r="P331" s="16" t="s">
        <v>777</v>
      </c>
      <c r="Q331" s="18">
        <v>30</v>
      </c>
      <c r="S331" s="1" t="s">
        <v>758</v>
      </c>
    </row>
    <row r="332" spans="1:19">
      <c r="A332" s="20" t="s">
        <v>227</v>
      </c>
      <c r="B332" t="str">
        <f t="shared" si="20"/>
        <v>FR25.460.808-1</v>
      </c>
      <c r="C332" s="16" t="s">
        <v>575</v>
      </c>
      <c r="D332" s="17" t="s">
        <v>711</v>
      </c>
      <c r="E332" s="16">
        <v>133</v>
      </c>
      <c r="F332" t="str">
        <f t="shared" si="21"/>
        <v>FR25.480.402-2</v>
      </c>
      <c r="G332" s="16" t="s">
        <v>569</v>
      </c>
      <c r="H332" s="17" t="s">
        <v>727</v>
      </c>
      <c r="I332" s="16">
        <v>45</v>
      </c>
      <c r="J332" t="str">
        <f t="shared" si="22"/>
        <v>FR25.460.812-5</v>
      </c>
      <c r="K332" s="16" t="s">
        <v>571</v>
      </c>
      <c r="L332" s="17" t="s">
        <v>745</v>
      </c>
      <c r="M332" s="16">
        <v>76</v>
      </c>
      <c r="N332" t="str">
        <f t="shared" si="23"/>
        <v>FR25.710.403-3</v>
      </c>
      <c r="O332" s="16" t="s">
        <v>377</v>
      </c>
      <c r="P332" s="16" t="s">
        <v>775</v>
      </c>
      <c r="Q332" s="18">
        <v>30</v>
      </c>
      <c r="S332" s="1" t="s">
        <v>757</v>
      </c>
    </row>
    <row r="333" spans="1:19">
      <c r="A333" s="20" t="s">
        <v>227</v>
      </c>
      <c r="B333" t="str">
        <f t="shared" si="20"/>
        <v>FR25.460.808-2</v>
      </c>
      <c r="C333" s="16" t="s">
        <v>575</v>
      </c>
      <c r="D333" s="17" t="s">
        <v>710</v>
      </c>
      <c r="E333" s="16">
        <v>38</v>
      </c>
      <c r="F333" t="str">
        <f t="shared" si="21"/>
        <v>FR25.480.408-1</v>
      </c>
      <c r="G333" s="16" t="s">
        <v>565</v>
      </c>
      <c r="H333" s="17" t="s">
        <v>723</v>
      </c>
      <c r="I333" s="16">
        <v>11</v>
      </c>
      <c r="J333" t="str">
        <f t="shared" si="22"/>
        <v>FR25.460.812-6</v>
      </c>
      <c r="K333" s="16" t="s">
        <v>571</v>
      </c>
      <c r="L333" s="17" t="s">
        <v>740</v>
      </c>
      <c r="M333" s="16">
        <v>133</v>
      </c>
      <c r="N333" t="str">
        <f t="shared" si="23"/>
        <v>FR25.710.501-7</v>
      </c>
      <c r="O333" s="16" t="s">
        <v>375</v>
      </c>
      <c r="P333" s="16" t="s">
        <v>778</v>
      </c>
      <c r="Q333" s="18">
        <v>120</v>
      </c>
      <c r="S333" s="1" t="s">
        <v>788</v>
      </c>
    </row>
    <row r="334" spans="1:19">
      <c r="A334" s="20" t="s">
        <v>227</v>
      </c>
      <c r="B334" t="str">
        <f t="shared" si="20"/>
        <v>FR25.460.808-4</v>
      </c>
      <c r="C334" s="16" t="s">
        <v>575</v>
      </c>
      <c r="D334" s="17" t="s">
        <v>708</v>
      </c>
      <c r="E334" s="16">
        <v>38</v>
      </c>
      <c r="F334" t="str">
        <f t="shared" si="21"/>
        <v>FR25.480.468-2</v>
      </c>
      <c r="G334" s="16" t="s">
        <v>561</v>
      </c>
      <c r="H334" s="17" t="s">
        <v>727</v>
      </c>
      <c r="I334" s="16">
        <v>45</v>
      </c>
      <c r="J334" t="str">
        <f t="shared" si="22"/>
        <v>FR25.460.812-7</v>
      </c>
      <c r="K334" s="16" t="s">
        <v>571</v>
      </c>
      <c r="L334" s="17" t="s">
        <v>751</v>
      </c>
      <c r="M334" s="16">
        <v>57</v>
      </c>
      <c r="N334" t="str">
        <f t="shared" si="23"/>
        <v>FR25.710.501-6</v>
      </c>
      <c r="O334" s="16" t="s">
        <v>375</v>
      </c>
      <c r="P334" s="16" t="s">
        <v>773</v>
      </c>
      <c r="Q334" s="18">
        <v>180</v>
      </c>
      <c r="S334" s="1" t="s">
        <v>787</v>
      </c>
    </row>
    <row r="335" spans="1:19">
      <c r="A335" s="20" t="s">
        <v>227</v>
      </c>
      <c r="B335" t="str">
        <f t="shared" si="20"/>
        <v>FR25.460.808-6</v>
      </c>
      <c r="C335" s="16" t="s">
        <v>575</v>
      </c>
      <c r="D335" s="17" t="s">
        <v>706</v>
      </c>
      <c r="E335" s="16">
        <v>95</v>
      </c>
      <c r="F335" t="str">
        <f t="shared" si="21"/>
        <v>FR25.480.468-3</v>
      </c>
      <c r="G335" s="16" t="s">
        <v>561</v>
      </c>
      <c r="H335" s="17" t="s">
        <v>722</v>
      </c>
      <c r="I335" s="16">
        <v>352</v>
      </c>
      <c r="J335" t="str">
        <f t="shared" si="22"/>
        <v>FR25.460.812-8</v>
      </c>
      <c r="K335" s="16" t="s">
        <v>571</v>
      </c>
      <c r="L335" s="17" t="s">
        <v>750</v>
      </c>
      <c r="M335" s="16">
        <v>38</v>
      </c>
      <c r="N335" t="str">
        <f t="shared" si="23"/>
        <v>FR25.710.501-5</v>
      </c>
      <c r="O335" s="16" t="s">
        <v>375</v>
      </c>
      <c r="P335" s="16" t="s">
        <v>777</v>
      </c>
      <c r="Q335" s="18">
        <v>180</v>
      </c>
      <c r="S335" s="1" t="s">
        <v>794</v>
      </c>
    </row>
    <row r="336" spans="1:19">
      <c r="A336" s="20" t="s">
        <v>227</v>
      </c>
      <c r="B336" t="str">
        <f t="shared" si="20"/>
        <v>FR25.460.808-7</v>
      </c>
      <c r="C336" s="16" t="s">
        <v>575</v>
      </c>
      <c r="D336" s="17" t="s">
        <v>713</v>
      </c>
      <c r="E336" s="16">
        <v>19</v>
      </c>
      <c r="F336" t="str">
        <f t="shared" si="21"/>
        <v>FR25.480.468-4</v>
      </c>
      <c r="G336" s="16" t="s">
        <v>561</v>
      </c>
      <c r="H336" s="17" t="s">
        <v>721</v>
      </c>
      <c r="I336" s="16">
        <v>95</v>
      </c>
      <c r="J336" t="str">
        <f t="shared" si="22"/>
        <v>FR25.460.812-9</v>
      </c>
      <c r="K336" s="16" t="s">
        <v>571</v>
      </c>
      <c r="L336" s="17" t="s">
        <v>746</v>
      </c>
      <c r="M336" s="16">
        <v>114</v>
      </c>
      <c r="N336" t="str">
        <f t="shared" si="23"/>
        <v>FR25.710.501-4</v>
      </c>
      <c r="O336" s="16" t="s">
        <v>375</v>
      </c>
      <c r="P336" s="16" t="s">
        <v>776</v>
      </c>
      <c r="Q336" s="18">
        <v>90</v>
      </c>
      <c r="S336" s="1" t="s">
        <v>786</v>
      </c>
    </row>
    <row r="337" spans="1:19">
      <c r="A337" s="20" t="s">
        <v>227</v>
      </c>
      <c r="B337" t="str">
        <f t="shared" si="20"/>
        <v>FR25.460.808-9</v>
      </c>
      <c r="C337" s="16" t="s">
        <v>575</v>
      </c>
      <c r="D337" s="17" t="s">
        <v>704</v>
      </c>
      <c r="E337" s="16">
        <v>171</v>
      </c>
      <c r="F337" t="str">
        <f t="shared" si="21"/>
        <v>FR25.480.468-10</v>
      </c>
      <c r="G337" s="16" t="s">
        <v>561</v>
      </c>
      <c r="H337" s="17" t="s">
        <v>715</v>
      </c>
      <c r="I337" s="16">
        <v>59</v>
      </c>
      <c r="J337" t="str">
        <f t="shared" si="22"/>
        <v>FR25.460.812-10</v>
      </c>
      <c r="K337" s="16" t="s">
        <v>571</v>
      </c>
      <c r="L337" s="17" t="s">
        <v>748</v>
      </c>
      <c r="M337" s="16">
        <v>76</v>
      </c>
      <c r="N337" t="str">
        <f t="shared" si="23"/>
        <v>FR25.710.501-3</v>
      </c>
      <c r="O337" s="16" t="s">
        <v>375</v>
      </c>
      <c r="P337" s="16" t="s">
        <v>775</v>
      </c>
      <c r="Q337" s="18">
        <v>360</v>
      </c>
      <c r="S337" s="1" t="s">
        <v>785</v>
      </c>
    </row>
    <row r="338" spans="1:19">
      <c r="A338" s="20" t="s">
        <v>227</v>
      </c>
      <c r="B338" t="str">
        <f t="shared" si="20"/>
        <v>FR25.460.808-10</v>
      </c>
      <c r="C338" s="16" t="s">
        <v>575</v>
      </c>
      <c r="D338" s="17" t="s">
        <v>712</v>
      </c>
      <c r="E338" s="16">
        <v>76</v>
      </c>
      <c r="F338" t="str">
        <f t="shared" si="21"/>
        <v>FR25.480.468-11</v>
      </c>
      <c r="G338" s="16" t="s">
        <v>561</v>
      </c>
      <c r="H338" s="17" t="s">
        <v>724</v>
      </c>
      <c r="I338" s="16">
        <v>128</v>
      </c>
      <c r="J338" t="str">
        <f t="shared" si="22"/>
        <v>FR25.460.812-11</v>
      </c>
      <c r="K338" s="16" t="s">
        <v>571</v>
      </c>
      <c r="L338" s="17" t="s">
        <v>753</v>
      </c>
      <c r="M338" s="16">
        <v>114</v>
      </c>
      <c r="N338" t="str">
        <f t="shared" si="23"/>
        <v>FR25.710.501-2</v>
      </c>
      <c r="O338" s="16" t="s">
        <v>375</v>
      </c>
      <c r="P338" s="16" t="s">
        <v>774</v>
      </c>
      <c r="Q338" s="18">
        <v>180</v>
      </c>
      <c r="S338" s="1" t="s">
        <v>793</v>
      </c>
    </row>
    <row r="339" spans="1:19">
      <c r="A339" s="20" t="s">
        <v>227</v>
      </c>
      <c r="B339" t="str">
        <f t="shared" si="20"/>
        <v>FR25.460.808-11</v>
      </c>
      <c r="C339" s="16" t="s">
        <v>575</v>
      </c>
      <c r="D339" s="17" t="s">
        <v>703</v>
      </c>
      <c r="E339" s="16">
        <v>19</v>
      </c>
      <c r="F339" t="str">
        <f t="shared" si="21"/>
        <v>FR25.480.506-2</v>
      </c>
      <c r="G339" s="16" t="s">
        <v>555</v>
      </c>
      <c r="H339" s="17" t="s">
        <v>727</v>
      </c>
      <c r="I339" s="16">
        <v>45</v>
      </c>
      <c r="J339" t="str">
        <f t="shared" si="22"/>
        <v>FR25.480.402-1</v>
      </c>
      <c r="K339" s="16" t="s">
        <v>569</v>
      </c>
      <c r="L339" s="17" t="s">
        <v>744</v>
      </c>
      <c r="M339" s="16">
        <v>96</v>
      </c>
      <c r="N339" t="str">
        <f t="shared" si="23"/>
        <v>FR25.710.501-1</v>
      </c>
      <c r="O339" s="16" t="s">
        <v>375</v>
      </c>
      <c r="P339" s="16" t="s">
        <v>772</v>
      </c>
      <c r="Q339" s="18">
        <v>240</v>
      </c>
      <c r="S339" s="1" t="s">
        <v>784</v>
      </c>
    </row>
    <row r="340" spans="1:19">
      <c r="A340" s="20" t="s">
        <v>227</v>
      </c>
      <c r="B340" t="str">
        <f t="shared" si="20"/>
        <v>FR25.460.808-12</v>
      </c>
      <c r="C340" s="16" t="s">
        <v>575</v>
      </c>
      <c r="D340" s="17" t="s">
        <v>702</v>
      </c>
      <c r="E340" s="16">
        <v>57</v>
      </c>
      <c r="F340" t="str">
        <f t="shared" si="21"/>
        <v>FR25.480.506-4</v>
      </c>
      <c r="G340" s="16" t="s">
        <v>555</v>
      </c>
      <c r="H340" s="17" t="s">
        <v>721</v>
      </c>
      <c r="I340" s="16">
        <v>96</v>
      </c>
      <c r="J340" t="str">
        <f t="shared" si="22"/>
        <v>FR25.480.468-4</v>
      </c>
      <c r="K340" s="16" t="s">
        <v>561</v>
      </c>
      <c r="L340" s="17" t="s">
        <v>741</v>
      </c>
      <c r="M340" s="16">
        <v>96</v>
      </c>
      <c r="N340" t="str">
        <f t="shared" si="23"/>
        <v>FR25.710.701-6</v>
      </c>
      <c r="O340" s="16" t="s">
        <v>371</v>
      </c>
      <c r="P340" s="16" t="s">
        <v>773</v>
      </c>
      <c r="Q340" s="18">
        <v>325</v>
      </c>
      <c r="S340" s="1" t="s">
        <v>792</v>
      </c>
    </row>
    <row r="341" spans="1:19">
      <c r="A341"/>
      <c r="B341" t="str">
        <f t="shared" si="20"/>
        <v>FR25.460.810-1</v>
      </c>
      <c r="C341" s="16" t="s">
        <v>573</v>
      </c>
      <c r="D341" s="17" t="s">
        <v>711</v>
      </c>
      <c r="E341" s="16">
        <v>261</v>
      </c>
      <c r="F341" t="str">
        <f t="shared" si="21"/>
        <v>FR25.480.568-1</v>
      </c>
      <c r="G341" s="16" t="s">
        <v>551</v>
      </c>
      <c r="H341" s="17" t="s">
        <v>723</v>
      </c>
      <c r="I341" s="16">
        <v>64</v>
      </c>
      <c r="J341" t="str">
        <f t="shared" si="22"/>
        <v>FR25.480.468-6</v>
      </c>
      <c r="K341" s="16" t="s">
        <v>561</v>
      </c>
      <c r="L341" s="17" t="s">
        <v>740</v>
      </c>
      <c r="M341" s="16">
        <v>64</v>
      </c>
      <c r="N341" t="str">
        <f t="shared" si="23"/>
        <v>FR25.710.701-5</v>
      </c>
      <c r="O341" s="16" t="s">
        <v>371</v>
      </c>
      <c r="P341" s="16" t="s">
        <v>777</v>
      </c>
      <c r="Q341" s="18">
        <v>360</v>
      </c>
      <c r="S341" s="1" t="s">
        <v>791</v>
      </c>
    </row>
    <row r="342" spans="1:19">
      <c r="A342"/>
      <c r="B342" t="str">
        <f t="shared" si="20"/>
        <v>FR25.460.810-2</v>
      </c>
      <c r="C342" s="16" t="s">
        <v>573</v>
      </c>
      <c r="D342" s="17" t="s">
        <v>710</v>
      </c>
      <c r="E342" s="16">
        <v>266</v>
      </c>
      <c r="F342" t="str">
        <f t="shared" si="21"/>
        <v>FR25.480.568-2</v>
      </c>
      <c r="G342" s="16" t="s">
        <v>551</v>
      </c>
      <c r="H342" s="17" t="s">
        <v>727</v>
      </c>
      <c r="I342" s="16">
        <v>45</v>
      </c>
      <c r="J342" t="str">
        <f t="shared" si="22"/>
        <v>FR25.480.468-7</v>
      </c>
      <c r="K342" s="16" t="s">
        <v>561</v>
      </c>
      <c r="L342" s="17" t="s">
        <v>751</v>
      </c>
      <c r="M342" s="16">
        <v>96</v>
      </c>
      <c r="N342" t="str">
        <f t="shared" si="23"/>
        <v>FR25.710.701-3</v>
      </c>
      <c r="O342" s="16" t="s">
        <v>371</v>
      </c>
      <c r="P342" s="16" t="s">
        <v>775</v>
      </c>
      <c r="Q342" s="18">
        <v>90</v>
      </c>
      <c r="S342" s="1" t="s">
        <v>790</v>
      </c>
    </row>
    <row r="343" spans="1:19">
      <c r="A343"/>
      <c r="B343" t="str">
        <f t="shared" si="20"/>
        <v>FR25.460.810-3</v>
      </c>
      <c r="C343" s="16" t="s">
        <v>573</v>
      </c>
      <c r="D343" s="17" t="s">
        <v>709</v>
      </c>
      <c r="E343" s="16">
        <v>266</v>
      </c>
      <c r="F343" t="str">
        <f t="shared" si="21"/>
        <v>FR25.480.568-3</v>
      </c>
      <c r="G343" s="16" t="s">
        <v>551</v>
      </c>
      <c r="H343" s="17" t="s">
        <v>722</v>
      </c>
      <c r="I343" s="16">
        <v>64</v>
      </c>
      <c r="J343" t="str">
        <f t="shared" si="22"/>
        <v>FR25.480.468-11</v>
      </c>
      <c r="K343" s="16" t="s">
        <v>561</v>
      </c>
      <c r="L343" s="17" t="s">
        <v>753</v>
      </c>
      <c r="M343" s="16">
        <v>64</v>
      </c>
      <c r="N343" t="str">
        <f t="shared" si="23"/>
        <v>FR25.710.701-1</v>
      </c>
      <c r="O343" s="16" t="s">
        <v>371</v>
      </c>
      <c r="P343" s="16" t="s">
        <v>772</v>
      </c>
      <c r="Q343" s="18">
        <v>30</v>
      </c>
      <c r="S343" s="1" t="s">
        <v>783</v>
      </c>
    </row>
    <row r="344" spans="1:19">
      <c r="A344"/>
      <c r="B344" t="str">
        <f t="shared" si="20"/>
        <v>FR25.460.810-4</v>
      </c>
      <c r="C344" s="16" t="s">
        <v>573</v>
      </c>
      <c r="D344" s="17" t="s">
        <v>708</v>
      </c>
      <c r="E344" s="16">
        <v>684</v>
      </c>
      <c r="F344" t="str">
        <f t="shared" si="21"/>
        <v>FR25.480.568-10</v>
      </c>
      <c r="G344" s="16" t="s">
        <v>551</v>
      </c>
      <c r="H344" s="17" t="s">
        <v>715</v>
      </c>
      <c r="I344" s="16">
        <v>320</v>
      </c>
      <c r="J344" t="str">
        <f t="shared" si="22"/>
        <v>FR25.480.506-9</v>
      </c>
      <c r="K344" s="16" t="s">
        <v>555</v>
      </c>
      <c r="L344" s="17" t="s">
        <v>746</v>
      </c>
      <c r="M344" s="16">
        <v>96</v>
      </c>
      <c r="N344" t="str">
        <f t="shared" si="23"/>
        <v>FR25.710.703-7</v>
      </c>
      <c r="O344" s="16" t="s">
        <v>369</v>
      </c>
      <c r="P344" s="16" t="s">
        <v>778</v>
      </c>
      <c r="Q344" s="18">
        <v>29</v>
      </c>
      <c r="S344" s="1" t="s">
        <v>42</v>
      </c>
    </row>
    <row r="345" spans="1:19">
      <c r="A345"/>
      <c r="B345" t="str">
        <f t="shared" si="20"/>
        <v>FR25.460.810-6</v>
      </c>
      <c r="C345" s="16" t="s">
        <v>573</v>
      </c>
      <c r="D345" s="17" t="s">
        <v>706</v>
      </c>
      <c r="E345" s="16">
        <v>475</v>
      </c>
      <c r="F345" t="str">
        <f t="shared" si="21"/>
        <v>FR25.480.568-12</v>
      </c>
      <c r="G345" s="16" t="s">
        <v>551</v>
      </c>
      <c r="H345" s="17" t="s">
        <v>714</v>
      </c>
      <c r="I345" s="16">
        <v>32</v>
      </c>
      <c r="J345" t="str">
        <f t="shared" si="22"/>
        <v>FR25.480.506-10</v>
      </c>
      <c r="K345" s="16" t="s">
        <v>555</v>
      </c>
      <c r="L345" s="17" t="s">
        <v>748</v>
      </c>
      <c r="M345" s="16">
        <v>96</v>
      </c>
      <c r="N345" t="str">
        <f t="shared" si="23"/>
        <v>FR25.710.703-6</v>
      </c>
      <c r="O345" s="16" t="s">
        <v>369</v>
      </c>
      <c r="P345" s="16" t="s">
        <v>773</v>
      </c>
      <c r="Q345" s="18">
        <v>60</v>
      </c>
      <c r="S345" s="1" t="s">
        <v>39</v>
      </c>
    </row>
    <row r="346" spans="1:19">
      <c r="A346"/>
      <c r="B346" t="str">
        <f t="shared" si="20"/>
        <v>FR25.460.810-7</v>
      </c>
      <c r="C346" s="16" t="s">
        <v>573</v>
      </c>
      <c r="D346" s="17" t="s">
        <v>713</v>
      </c>
      <c r="E346" s="16">
        <v>76</v>
      </c>
      <c r="F346" t="str">
        <f t="shared" si="21"/>
        <v>FR25.480.764-2</v>
      </c>
      <c r="G346" s="16" t="s">
        <v>545</v>
      </c>
      <c r="H346" s="17" t="s">
        <v>727</v>
      </c>
      <c r="I346" s="16">
        <v>102</v>
      </c>
      <c r="J346" t="str">
        <f t="shared" si="22"/>
        <v>FR25.480.568-2</v>
      </c>
      <c r="K346" s="16" t="s">
        <v>551</v>
      </c>
      <c r="L346" s="17" t="s">
        <v>743</v>
      </c>
      <c r="M346" s="16">
        <v>32</v>
      </c>
      <c r="N346" t="str">
        <f t="shared" si="23"/>
        <v>FR25.710.703-1</v>
      </c>
      <c r="O346" s="16" t="s">
        <v>369</v>
      </c>
      <c r="P346" s="16" t="s">
        <v>772</v>
      </c>
      <c r="Q346" s="18">
        <v>30</v>
      </c>
      <c r="S346" s="1" t="s">
        <v>37</v>
      </c>
    </row>
    <row r="347" spans="1:19">
      <c r="A347"/>
      <c r="B347" t="str">
        <f t="shared" si="20"/>
        <v>FR25.460.810-9</v>
      </c>
      <c r="C347" s="16" t="s">
        <v>573</v>
      </c>
      <c r="D347" s="17" t="s">
        <v>704</v>
      </c>
      <c r="E347" s="16">
        <v>684</v>
      </c>
      <c r="F347" t="str">
        <f t="shared" si="21"/>
        <v>FR25.480.764-3</v>
      </c>
      <c r="G347" s="16" t="s">
        <v>545</v>
      </c>
      <c r="H347" s="17" t="s">
        <v>722</v>
      </c>
      <c r="I347" s="16">
        <v>51</v>
      </c>
      <c r="J347" t="str">
        <f t="shared" si="22"/>
        <v>FR25.480.568-3</v>
      </c>
      <c r="K347" s="16" t="s">
        <v>551</v>
      </c>
      <c r="L347" s="17" t="s">
        <v>742</v>
      </c>
      <c r="M347" s="16">
        <v>64</v>
      </c>
      <c r="N347" t="str">
        <f t="shared" si="23"/>
        <v>FR25.710.801-7</v>
      </c>
      <c r="O347" s="16" t="s">
        <v>367</v>
      </c>
      <c r="P347" s="16" t="s">
        <v>778</v>
      </c>
      <c r="Q347" s="18">
        <v>60</v>
      </c>
      <c r="S347" s="1" t="s">
        <v>35</v>
      </c>
    </row>
    <row r="348" spans="1:19">
      <c r="A348"/>
      <c r="B348" t="str">
        <f t="shared" si="20"/>
        <v>FR25.460.810-10</v>
      </c>
      <c r="C348" s="16" t="s">
        <v>573</v>
      </c>
      <c r="D348" s="17" t="s">
        <v>712</v>
      </c>
      <c r="E348" s="16">
        <v>589</v>
      </c>
      <c r="F348" t="str">
        <f t="shared" si="21"/>
        <v>FR25.480.764-10</v>
      </c>
      <c r="G348" s="16" t="s">
        <v>545</v>
      </c>
      <c r="H348" s="17" t="s">
        <v>715</v>
      </c>
      <c r="I348" s="16">
        <v>153</v>
      </c>
      <c r="J348" t="str">
        <f t="shared" si="22"/>
        <v>FR25.480.568-4</v>
      </c>
      <c r="K348" s="16" t="s">
        <v>551</v>
      </c>
      <c r="L348" s="17" t="s">
        <v>741</v>
      </c>
      <c r="M348" s="16">
        <v>64</v>
      </c>
      <c r="N348" t="str">
        <f t="shared" si="23"/>
        <v>FR25.710.801-6</v>
      </c>
      <c r="O348" s="16" t="s">
        <v>367</v>
      </c>
      <c r="P348" s="16" t="s">
        <v>773</v>
      </c>
      <c r="Q348" s="18">
        <v>240</v>
      </c>
      <c r="S348" s="1" t="s">
        <v>33</v>
      </c>
    </row>
    <row r="349" spans="1:19">
      <c r="A349"/>
      <c r="B349" t="str">
        <f t="shared" si="20"/>
        <v>FR25.460.810-11</v>
      </c>
      <c r="C349" s="16" t="s">
        <v>573</v>
      </c>
      <c r="D349" s="17" t="s">
        <v>703</v>
      </c>
      <c r="E349" s="16">
        <v>114</v>
      </c>
      <c r="F349" t="str">
        <f t="shared" si="21"/>
        <v>FR25.480.864-1</v>
      </c>
      <c r="G349" s="16" t="s">
        <v>539</v>
      </c>
      <c r="H349" s="17" t="s">
        <v>723</v>
      </c>
      <c r="I349" s="16">
        <v>51</v>
      </c>
      <c r="J349" t="str">
        <f t="shared" si="22"/>
        <v>FR25.480.568-5</v>
      </c>
      <c r="K349" s="16" t="s">
        <v>551</v>
      </c>
      <c r="L349" s="17" t="s">
        <v>745</v>
      </c>
      <c r="M349" s="16">
        <v>27</v>
      </c>
      <c r="N349" t="str">
        <f t="shared" si="23"/>
        <v>FR25.710.801-5</v>
      </c>
      <c r="O349" s="16" t="s">
        <v>367</v>
      </c>
      <c r="P349" s="16" t="s">
        <v>777</v>
      </c>
      <c r="Q349" s="18">
        <v>300</v>
      </c>
      <c r="S349" s="1" t="s">
        <v>31</v>
      </c>
    </row>
    <row r="350" spans="1:19">
      <c r="A350"/>
      <c r="B350" t="str">
        <f t="shared" si="20"/>
        <v>FR25.460.810-12</v>
      </c>
      <c r="C350" s="16" t="s">
        <v>573</v>
      </c>
      <c r="D350" s="17" t="s">
        <v>702</v>
      </c>
      <c r="E350" s="16">
        <v>133</v>
      </c>
      <c r="F350" t="str">
        <f t="shared" si="21"/>
        <v>FR25.480.864-2</v>
      </c>
      <c r="G350" s="16" t="s">
        <v>539</v>
      </c>
      <c r="H350" s="17" t="s">
        <v>727</v>
      </c>
      <c r="I350" s="16">
        <v>153</v>
      </c>
      <c r="J350" t="str">
        <f t="shared" si="22"/>
        <v>FR25.480.568-6</v>
      </c>
      <c r="K350" s="16" t="s">
        <v>551</v>
      </c>
      <c r="L350" s="17" t="s">
        <v>740</v>
      </c>
      <c r="M350" s="16">
        <v>64</v>
      </c>
      <c r="N350" t="str">
        <f t="shared" si="23"/>
        <v>FR25.710.801-3</v>
      </c>
      <c r="O350" s="16" t="s">
        <v>367</v>
      </c>
      <c r="P350" s="16" t="s">
        <v>775</v>
      </c>
      <c r="Q350" s="18">
        <v>480</v>
      </c>
      <c r="S350" s="1" t="s">
        <v>29</v>
      </c>
    </row>
    <row r="351" spans="1:19">
      <c r="A351"/>
      <c r="B351" t="str">
        <f t="shared" si="20"/>
        <v>FR25.460.812-2</v>
      </c>
      <c r="C351" s="16" t="s">
        <v>571</v>
      </c>
      <c r="D351" s="17" t="s">
        <v>710</v>
      </c>
      <c r="E351" s="16">
        <v>133</v>
      </c>
      <c r="F351" t="str">
        <f t="shared" si="21"/>
        <v>FR25.480.864-3</v>
      </c>
      <c r="G351" s="16" t="s">
        <v>539</v>
      </c>
      <c r="H351" s="17" t="s">
        <v>722</v>
      </c>
      <c r="I351" s="16">
        <v>51</v>
      </c>
      <c r="J351" t="str">
        <f t="shared" si="22"/>
        <v>FR25.480.568-11</v>
      </c>
      <c r="K351" s="16" t="s">
        <v>551</v>
      </c>
      <c r="L351" s="17" t="s">
        <v>753</v>
      </c>
      <c r="M351" s="16">
        <v>16</v>
      </c>
      <c r="N351" t="str">
        <f t="shared" si="23"/>
        <v>FR25.710.801-1</v>
      </c>
      <c r="O351" s="16" t="s">
        <v>367</v>
      </c>
      <c r="P351" s="16" t="s">
        <v>772</v>
      </c>
      <c r="Q351" s="18">
        <v>150</v>
      </c>
      <c r="S351" s="1" t="s">
        <v>782</v>
      </c>
    </row>
    <row r="352" spans="1:19">
      <c r="A352"/>
      <c r="B352" t="str">
        <f t="shared" si="20"/>
        <v>FR25.460.812-3</v>
      </c>
      <c r="C352" s="16" t="s">
        <v>571</v>
      </c>
      <c r="D352" s="17" t="s">
        <v>709</v>
      </c>
      <c r="E352" s="16">
        <v>57</v>
      </c>
      <c r="F352" t="str">
        <f t="shared" si="21"/>
        <v>FR25.480.864-5</v>
      </c>
      <c r="G352" s="16" t="s">
        <v>539</v>
      </c>
      <c r="H352" s="17" t="s">
        <v>720</v>
      </c>
      <c r="I352" s="16">
        <v>51</v>
      </c>
      <c r="J352" t="str">
        <f t="shared" si="22"/>
        <v>FR25.480.764-2</v>
      </c>
      <c r="K352" s="16" t="s">
        <v>545</v>
      </c>
      <c r="L352" s="17" t="s">
        <v>743</v>
      </c>
      <c r="M352" s="16">
        <v>152</v>
      </c>
      <c r="N352" t="str">
        <f t="shared" si="23"/>
        <v>FR25.710.803-3</v>
      </c>
      <c r="O352" s="16" t="s">
        <v>365</v>
      </c>
      <c r="P352" s="16" t="s">
        <v>775</v>
      </c>
      <c r="Q352" s="18">
        <v>60</v>
      </c>
      <c r="S352" s="1" t="s">
        <v>781</v>
      </c>
    </row>
    <row r="353" spans="2:19" customFormat="1">
      <c r="B353" t="str">
        <f t="shared" si="20"/>
        <v>FR25.460.812-4</v>
      </c>
      <c r="C353" s="16" t="s">
        <v>571</v>
      </c>
      <c r="D353" s="17" t="s">
        <v>708</v>
      </c>
      <c r="E353" s="16">
        <v>76</v>
      </c>
      <c r="F353" t="str">
        <f t="shared" si="21"/>
        <v>FR25.480.864-9</v>
      </c>
      <c r="G353" s="16" t="s">
        <v>539</v>
      </c>
      <c r="H353" s="17" t="s">
        <v>716</v>
      </c>
      <c r="I353" s="16">
        <v>153</v>
      </c>
      <c r="J353" t="str">
        <f t="shared" si="22"/>
        <v>FR25.480.764-4</v>
      </c>
      <c r="K353" s="16" t="s">
        <v>545</v>
      </c>
      <c r="L353" s="17" t="s">
        <v>741</v>
      </c>
      <c r="M353" s="16">
        <v>306</v>
      </c>
      <c r="N353" t="str">
        <f t="shared" si="23"/>
        <v>FR25.710.803-2</v>
      </c>
      <c r="O353" s="16" t="s">
        <v>365</v>
      </c>
      <c r="P353" s="16" t="s">
        <v>774</v>
      </c>
      <c r="Q353" s="18">
        <v>30</v>
      </c>
      <c r="S353" s="1" t="s">
        <v>756</v>
      </c>
    </row>
    <row r="354" spans="2:19" customFormat="1">
      <c r="B354" t="str">
        <f t="shared" si="20"/>
        <v>FR25.460.812-5</v>
      </c>
      <c r="C354" s="16" t="s">
        <v>571</v>
      </c>
      <c r="D354" s="17" t="s">
        <v>707</v>
      </c>
      <c r="E354" s="16">
        <v>19</v>
      </c>
      <c r="F354" t="str">
        <f t="shared" si="21"/>
        <v>FR25.490.401-1</v>
      </c>
      <c r="G354" s="16" t="s">
        <v>537</v>
      </c>
      <c r="H354" s="17" t="s">
        <v>723</v>
      </c>
      <c r="I354" s="16">
        <v>42</v>
      </c>
      <c r="J354" t="str">
        <f t="shared" si="22"/>
        <v>FR25.480.764-6</v>
      </c>
      <c r="K354" s="16" t="s">
        <v>545</v>
      </c>
      <c r="L354" s="17" t="s">
        <v>740</v>
      </c>
      <c r="M354" s="16">
        <v>51</v>
      </c>
      <c r="N354" t="str">
        <f t="shared" si="23"/>
        <v>FR25.720.401-7</v>
      </c>
      <c r="O354" s="16" t="s">
        <v>363</v>
      </c>
      <c r="P354" s="16" t="s">
        <v>778</v>
      </c>
      <c r="Q354" s="18">
        <v>80</v>
      </c>
      <c r="S354" s="1" t="s">
        <v>780</v>
      </c>
    </row>
    <row r="355" spans="2:19" customFormat="1">
      <c r="B355" t="str">
        <f t="shared" si="20"/>
        <v>FR25.460.812-6</v>
      </c>
      <c r="C355" s="16" t="s">
        <v>571</v>
      </c>
      <c r="D355" s="17" t="s">
        <v>706</v>
      </c>
      <c r="E355" s="16">
        <v>133</v>
      </c>
      <c r="F355" t="str">
        <f t="shared" si="21"/>
        <v>FR25.490.401-5</v>
      </c>
      <c r="G355" s="16" t="s">
        <v>537</v>
      </c>
      <c r="H355" s="17" t="s">
        <v>720</v>
      </c>
      <c r="I355" s="16">
        <v>42</v>
      </c>
      <c r="J355" t="str">
        <f t="shared" si="22"/>
        <v>FR25.480.864-2</v>
      </c>
      <c r="K355" s="16" t="s">
        <v>539</v>
      </c>
      <c r="L355" s="17" t="s">
        <v>743</v>
      </c>
      <c r="M355" s="16">
        <v>153</v>
      </c>
      <c r="N355" t="str">
        <f t="shared" si="23"/>
        <v>FR25.720.401-6</v>
      </c>
      <c r="O355" s="16" t="s">
        <v>363</v>
      </c>
      <c r="P355" s="16" t="s">
        <v>773</v>
      </c>
      <c r="Q355" s="18">
        <v>240</v>
      </c>
      <c r="S355" s="1" t="s">
        <v>779</v>
      </c>
    </row>
    <row r="356" spans="2:19" customFormat="1">
      <c r="B356" t="str">
        <f t="shared" si="20"/>
        <v>FR25.460.812-8</v>
      </c>
      <c r="C356" s="16" t="s">
        <v>571</v>
      </c>
      <c r="D356" s="17" t="s">
        <v>705</v>
      </c>
      <c r="E356" s="16">
        <v>133</v>
      </c>
      <c r="F356" t="str">
        <f t="shared" si="21"/>
        <v>FR25.490.401-7</v>
      </c>
      <c r="G356" s="16" t="s">
        <v>537</v>
      </c>
      <c r="H356" s="17" t="s">
        <v>718</v>
      </c>
      <c r="I356" s="16">
        <v>42</v>
      </c>
      <c r="J356" t="str">
        <f t="shared" si="22"/>
        <v>FR25.480.864-6</v>
      </c>
      <c r="K356" s="16" t="s">
        <v>539</v>
      </c>
      <c r="L356" s="17" t="s">
        <v>740</v>
      </c>
      <c r="M356" s="16">
        <v>306</v>
      </c>
      <c r="N356" t="str">
        <f t="shared" si="23"/>
        <v>FR25.720.401-5</v>
      </c>
      <c r="O356" s="16" t="s">
        <v>363</v>
      </c>
      <c r="P356" s="16" t="s">
        <v>777</v>
      </c>
      <c r="Q356" s="18">
        <v>200</v>
      </c>
      <c r="S356" s="1" t="s">
        <v>20</v>
      </c>
    </row>
    <row r="357" spans="2:19" customFormat="1">
      <c r="B357" t="str">
        <f t="shared" si="20"/>
        <v>FR25.460.812-10</v>
      </c>
      <c r="C357" s="16" t="s">
        <v>571</v>
      </c>
      <c r="D357" s="17" t="s">
        <v>712</v>
      </c>
      <c r="E357" s="16">
        <v>114</v>
      </c>
      <c r="F357" t="str">
        <f t="shared" si="21"/>
        <v>FR25.490.401-11</v>
      </c>
      <c r="G357" s="16" t="s">
        <v>537</v>
      </c>
      <c r="H357" s="17" t="s">
        <v>724</v>
      </c>
      <c r="I357" s="16">
        <v>42</v>
      </c>
      <c r="J357" t="str">
        <f t="shared" si="22"/>
        <v>FR25.490.401-1</v>
      </c>
      <c r="K357" s="16" t="s">
        <v>537</v>
      </c>
      <c r="L357" s="17" t="s">
        <v>744</v>
      </c>
      <c r="M357" s="16">
        <v>42</v>
      </c>
      <c r="N357" t="str">
        <f t="shared" si="23"/>
        <v>FR25.720.401-4</v>
      </c>
      <c r="O357" s="16" t="s">
        <v>363</v>
      </c>
      <c r="P357" s="16" t="s">
        <v>776</v>
      </c>
      <c r="Q357" s="18">
        <v>240</v>
      </c>
      <c r="S357" s="1" t="s">
        <v>17</v>
      </c>
    </row>
    <row r="358" spans="2:19" customFormat="1">
      <c r="B358" t="str">
        <f t="shared" si="20"/>
        <v>FR25.460.812-11</v>
      </c>
      <c r="C358" s="16" t="s">
        <v>571</v>
      </c>
      <c r="D358" s="17" t="s">
        <v>703</v>
      </c>
      <c r="E358" s="16">
        <v>57</v>
      </c>
      <c r="F358" t="str">
        <f t="shared" si="21"/>
        <v>FR25.490.403-1</v>
      </c>
      <c r="G358" s="16" t="s">
        <v>535</v>
      </c>
      <c r="H358" s="17" t="s">
        <v>723</v>
      </c>
      <c r="I358" s="16">
        <v>42</v>
      </c>
      <c r="J358" t="str">
        <f t="shared" si="22"/>
        <v>FR25.490.401-5</v>
      </c>
      <c r="K358" s="16" t="s">
        <v>537</v>
      </c>
      <c r="L358" s="17" t="s">
        <v>745</v>
      </c>
      <c r="M358" s="16">
        <v>42</v>
      </c>
      <c r="N358" t="str">
        <f t="shared" si="23"/>
        <v>FR25.720.401-3</v>
      </c>
      <c r="O358" s="16" t="s">
        <v>363</v>
      </c>
      <c r="P358" s="16" t="s">
        <v>775</v>
      </c>
      <c r="Q358" s="18">
        <v>400</v>
      </c>
      <c r="S358" s="1" t="s">
        <v>14</v>
      </c>
    </row>
    <row r="359" spans="2:19" customFormat="1">
      <c r="B359" t="str">
        <f t="shared" si="20"/>
        <v>FR25.480.402-5</v>
      </c>
      <c r="C359" s="16" t="s">
        <v>569</v>
      </c>
      <c r="D359" s="17" t="s">
        <v>707</v>
      </c>
      <c r="E359" s="16">
        <v>42</v>
      </c>
      <c r="F359" t="str">
        <f t="shared" si="21"/>
        <v>FR25.490.403-2</v>
      </c>
      <c r="G359" s="16" t="s">
        <v>535</v>
      </c>
      <c r="H359" s="17" t="s">
        <v>727</v>
      </c>
      <c r="I359" s="16">
        <v>42</v>
      </c>
      <c r="J359" t="str">
        <f t="shared" si="22"/>
        <v>FR25.490.401-9</v>
      </c>
      <c r="K359" s="16" t="s">
        <v>537</v>
      </c>
      <c r="L359" s="17" t="s">
        <v>746</v>
      </c>
      <c r="M359" s="16">
        <v>42</v>
      </c>
      <c r="N359" t="str">
        <f t="shared" si="23"/>
        <v>FR25.720.401-2</v>
      </c>
      <c r="O359" s="16" t="s">
        <v>363</v>
      </c>
      <c r="P359" s="16" t="s">
        <v>774</v>
      </c>
      <c r="Q359" s="18">
        <v>360</v>
      </c>
      <c r="S359" s="1" t="s">
        <v>12</v>
      </c>
    </row>
    <row r="360" spans="2:19" customFormat="1">
      <c r="B360" t="str">
        <f t="shared" si="20"/>
        <v>FR25.480.408-12</v>
      </c>
      <c r="C360" s="16" t="s">
        <v>565</v>
      </c>
      <c r="D360" s="17" t="s">
        <v>702</v>
      </c>
      <c r="E360" s="16">
        <v>20</v>
      </c>
      <c r="F360" t="str">
        <f t="shared" si="21"/>
        <v>FR25.490.403-4</v>
      </c>
      <c r="G360" s="16" t="s">
        <v>535</v>
      </c>
      <c r="H360" s="17" t="s">
        <v>721</v>
      </c>
      <c r="I360" s="16">
        <v>42</v>
      </c>
      <c r="J360" t="str">
        <f t="shared" si="22"/>
        <v>FR25.490.403-1</v>
      </c>
      <c r="K360" s="16" t="s">
        <v>535</v>
      </c>
      <c r="L360" s="17" t="s">
        <v>744</v>
      </c>
      <c r="M360" s="16">
        <v>42</v>
      </c>
      <c r="N360" t="str">
        <f t="shared" si="23"/>
        <v>FR25.720.401-1</v>
      </c>
      <c r="O360" s="16" t="s">
        <v>363</v>
      </c>
      <c r="P360" s="16" t="s">
        <v>772</v>
      </c>
      <c r="Q360" s="18">
        <v>280</v>
      </c>
      <c r="S360" s="1" t="s">
        <v>10</v>
      </c>
    </row>
    <row r="361" spans="2:19" customFormat="1">
      <c r="B361" t="str">
        <f t="shared" si="20"/>
        <v>FR25.480.468-3</v>
      </c>
      <c r="C361" s="16" t="s">
        <v>561</v>
      </c>
      <c r="D361" s="17" t="s">
        <v>709</v>
      </c>
      <c r="E361" s="16">
        <v>152</v>
      </c>
      <c r="F361" t="str">
        <f t="shared" si="21"/>
        <v>FR25.490.403-6</v>
      </c>
      <c r="G361" s="16" t="s">
        <v>535</v>
      </c>
      <c r="H361" s="17" t="s">
        <v>719</v>
      </c>
      <c r="I361" s="16">
        <v>42</v>
      </c>
      <c r="J361" t="str">
        <f t="shared" si="22"/>
        <v>FR25.490.403-4</v>
      </c>
      <c r="K361" s="16" t="s">
        <v>535</v>
      </c>
      <c r="L361" s="17" t="s">
        <v>741</v>
      </c>
      <c r="M361" s="16">
        <v>42</v>
      </c>
      <c r="N361" t="str">
        <f t="shared" si="23"/>
        <v>FR25.720.501-7</v>
      </c>
      <c r="O361" s="16" t="s">
        <v>361</v>
      </c>
      <c r="P361" s="16" t="s">
        <v>778</v>
      </c>
      <c r="Q361" s="18">
        <v>120</v>
      </c>
      <c r="S361" s="1" t="s">
        <v>8</v>
      </c>
    </row>
    <row r="362" spans="2:19" customFormat="1">
      <c r="B362" t="str">
        <f t="shared" si="20"/>
        <v>FR25.480.468-4</v>
      </c>
      <c r="C362" s="16" t="s">
        <v>561</v>
      </c>
      <c r="D362" s="17" t="s">
        <v>708</v>
      </c>
      <c r="E362" s="16">
        <v>480</v>
      </c>
      <c r="F362" t="str">
        <f t="shared" si="21"/>
        <v>FR25.490.403-8</v>
      </c>
      <c r="G362" s="16" t="s">
        <v>535</v>
      </c>
      <c r="H362" s="17" t="s">
        <v>717</v>
      </c>
      <c r="I362" s="16">
        <v>42</v>
      </c>
      <c r="J362" t="str">
        <f t="shared" si="22"/>
        <v>FR25.490.403-7</v>
      </c>
      <c r="K362" s="16" t="s">
        <v>535</v>
      </c>
      <c r="L362" s="17" t="s">
        <v>751</v>
      </c>
      <c r="M362" s="16">
        <v>42</v>
      </c>
      <c r="N362" t="str">
        <f t="shared" si="23"/>
        <v>FR25.720.501-6</v>
      </c>
      <c r="O362" s="16" t="s">
        <v>361</v>
      </c>
      <c r="P362" s="16" t="s">
        <v>773</v>
      </c>
      <c r="Q362" s="18">
        <v>400</v>
      </c>
      <c r="S362" s="1" t="s">
        <v>6</v>
      </c>
    </row>
    <row r="363" spans="2:19" customFormat="1">
      <c r="B363" t="str">
        <f t="shared" si="20"/>
        <v>FR25.480.468-5</v>
      </c>
      <c r="C363" s="16" t="s">
        <v>561</v>
      </c>
      <c r="D363" s="17" t="s">
        <v>707</v>
      </c>
      <c r="E363" s="16">
        <v>24</v>
      </c>
      <c r="F363" t="str">
        <f t="shared" si="21"/>
        <v>FR25.490.403-10</v>
      </c>
      <c r="G363" s="16" t="s">
        <v>535</v>
      </c>
      <c r="H363" s="17" t="s">
        <v>715</v>
      </c>
      <c r="I363" s="16">
        <v>42</v>
      </c>
      <c r="J363" t="str">
        <f t="shared" si="22"/>
        <v>FR25.490.403-9</v>
      </c>
      <c r="K363" s="16" t="s">
        <v>535</v>
      </c>
      <c r="L363" s="17" t="s">
        <v>746</v>
      </c>
      <c r="M363" s="16">
        <v>42</v>
      </c>
      <c r="N363" t="str">
        <f t="shared" si="23"/>
        <v>FR25.720.501-5</v>
      </c>
      <c r="O363" s="16" t="s">
        <v>361</v>
      </c>
      <c r="P363" s="16" t="s">
        <v>777</v>
      </c>
      <c r="Q363" s="18">
        <v>280</v>
      </c>
      <c r="S363" s="1" t="s">
        <v>4</v>
      </c>
    </row>
    <row r="364" spans="2:19" customFormat="1">
      <c r="B364" t="str">
        <f t="shared" si="20"/>
        <v>FR25.480.506-3</v>
      </c>
      <c r="C364" s="16" t="s">
        <v>555</v>
      </c>
      <c r="D364" s="17" t="s">
        <v>709</v>
      </c>
      <c r="E364" s="16">
        <v>64</v>
      </c>
      <c r="F364" t="str">
        <f t="shared" si="21"/>
        <v>FR25.490.501-2</v>
      </c>
      <c r="G364" s="16" t="s">
        <v>533</v>
      </c>
      <c r="H364" s="17" t="s">
        <v>727</v>
      </c>
      <c r="I364" s="16">
        <v>42</v>
      </c>
      <c r="J364" t="str">
        <f t="shared" si="22"/>
        <v>FR25.490.501-2</v>
      </c>
      <c r="K364" s="16" t="s">
        <v>533</v>
      </c>
      <c r="L364" s="17" t="s">
        <v>743</v>
      </c>
      <c r="M364" s="16">
        <v>42</v>
      </c>
      <c r="N364" t="str">
        <f t="shared" si="23"/>
        <v>FR25.720.501-4</v>
      </c>
      <c r="O364" s="16" t="s">
        <v>361</v>
      </c>
      <c r="P364" s="16" t="s">
        <v>776</v>
      </c>
      <c r="Q364" s="18">
        <v>80</v>
      </c>
      <c r="S364" s="1" t="s">
        <v>1</v>
      </c>
    </row>
    <row r="365" spans="2:19" customFormat="1">
      <c r="B365" t="str">
        <f t="shared" si="20"/>
        <v>FR25.480.506-8</v>
      </c>
      <c r="C365" s="16" t="s">
        <v>555</v>
      </c>
      <c r="D365" s="17" t="s">
        <v>705</v>
      </c>
      <c r="E365" s="16">
        <v>96</v>
      </c>
      <c r="F365" t="str">
        <f t="shared" si="21"/>
        <v>FR25.490.501-6</v>
      </c>
      <c r="G365" s="16" t="s">
        <v>533</v>
      </c>
      <c r="H365" s="17" t="s">
        <v>719</v>
      </c>
      <c r="I365" s="16">
        <v>42</v>
      </c>
      <c r="J365" t="str">
        <f t="shared" si="22"/>
        <v>FR25.490.501-5</v>
      </c>
      <c r="K365" s="16" t="s">
        <v>533</v>
      </c>
      <c r="L365" s="17" t="s">
        <v>745</v>
      </c>
      <c r="M365" s="16">
        <v>42</v>
      </c>
      <c r="N365" t="str">
        <f t="shared" si="23"/>
        <v>FR25.720.501-3</v>
      </c>
      <c r="O365" s="16" t="s">
        <v>361</v>
      </c>
      <c r="P365" s="16" t="s">
        <v>775</v>
      </c>
      <c r="Q365" s="18">
        <v>600</v>
      </c>
      <c r="S365" s="1" t="s">
        <v>1</v>
      </c>
    </row>
    <row r="366" spans="2:19" customFormat="1">
      <c r="B366" t="str">
        <f t="shared" si="20"/>
        <v>FR25.480.568-4</v>
      </c>
      <c r="C366" s="16" t="s">
        <v>551</v>
      </c>
      <c r="D366" s="17" t="s">
        <v>708</v>
      </c>
      <c r="E366" s="16">
        <v>384</v>
      </c>
      <c r="F366" t="str">
        <f t="shared" si="21"/>
        <v>FR25.490.501-9</v>
      </c>
      <c r="G366" s="16" t="s">
        <v>533</v>
      </c>
      <c r="H366" s="17" t="s">
        <v>716</v>
      </c>
      <c r="I366" s="16">
        <v>42</v>
      </c>
      <c r="J366" t="str">
        <f t="shared" si="22"/>
        <v>FR25.490.501-8</v>
      </c>
      <c r="K366" s="16" t="s">
        <v>533</v>
      </c>
      <c r="L366" s="17" t="s">
        <v>750</v>
      </c>
      <c r="M366" s="16">
        <v>42</v>
      </c>
      <c r="N366" t="str">
        <f t="shared" si="23"/>
        <v>FR25.720.501-2</v>
      </c>
      <c r="O366" s="16" t="s">
        <v>361</v>
      </c>
      <c r="P366" s="16" t="s">
        <v>774</v>
      </c>
      <c r="Q366" s="18">
        <v>360</v>
      </c>
      <c r="S366" s="1" t="s">
        <v>1</v>
      </c>
    </row>
    <row r="367" spans="2:19" customFormat="1">
      <c r="B367" t="str">
        <f t="shared" si="20"/>
        <v>FR25.480.568-5</v>
      </c>
      <c r="C367" s="16" t="s">
        <v>551</v>
      </c>
      <c r="D367" s="17" t="s">
        <v>707</v>
      </c>
      <c r="E367" s="16">
        <v>167</v>
      </c>
      <c r="F367" t="str">
        <f t="shared" si="21"/>
        <v>FR25.490.501-11</v>
      </c>
      <c r="G367" s="16" t="s">
        <v>533</v>
      </c>
      <c r="H367" s="17" t="s">
        <v>724</v>
      </c>
      <c r="I367" s="16">
        <v>42</v>
      </c>
      <c r="J367" t="str">
        <f t="shared" si="22"/>
        <v>FR25.490.501-10</v>
      </c>
      <c r="K367" s="16" t="s">
        <v>533</v>
      </c>
      <c r="L367" s="17" t="s">
        <v>748</v>
      </c>
      <c r="M367" s="16">
        <v>42</v>
      </c>
      <c r="N367" t="str">
        <f t="shared" si="23"/>
        <v>FR25.720.501-1</v>
      </c>
      <c r="O367" s="16" t="s">
        <v>361</v>
      </c>
      <c r="P367" s="16" t="s">
        <v>772</v>
      </c>
      <c r="Q367" s="18">
        <v>400</v>
      </c>
      <c r="S367" s="1" t="s">
        <v>1</v>
      </c>
    </row>
    <row r="368" spans="2:19" customFormat="1">
      <c r="B368" t="str">
        <f t="shared" si="20"/>
        <v>FR25.480.702-3</v>
      </c>
      <c r="C368" s="16" t="s">
        <v>549</v>
      </c>
      <c r="D368" s="17" t="s">
        <v>709</v>
      </c>
      <c r="E368" s="16">
        <v>144</v>
      </c>
      <c r="F368" t="str">
        <f t="shared" si="21"/>
        <v>FR25.490.503-1</v>
      </c>
      <c r="G368" s="16" t="s">
        <v>531</v>
      </c>
      <c r="H368" s="17" t="s">
        <v>723</v>
      </c>
      <c r="I368" s="16">
        <v>42</v>
      </c>
      <c r="J368" t="str">
        <f t="shared" si="22"/>
        <v>FR25.490.503-1</v>
      </c>
      <c r="K368" s="16" t="s">
        <v>531</v>
      </c>
      <c r="L368" s="17" t="s">
        <v>744</v>
      </c>
      <c r="M368" s="16">
        <v>42</v>
      </c>
      <c r="N368" t="str">
        <f t="shared" si="23"/>
        <v>FR25.720.701-7</v>
      </c>
      <c r="O368" s="16" t="s">
        <v>359</v>
      </c>
      <c r="P368" s="16" t="s">
        <v>778</v>
      </c>
      <c r="Q368" s="18">
        <v>90</v>
      </c>
      <c r="S368" s="1" t="s">
        <v>1</v>
      </c>
    </row>
    <row r="369" spans="2:19" customFormat="1">
      <c r="B369" t="str">
        <f t="shared" si="20"/>
        <v>FR25.480.764-6</v>
      </c>
      <c r="C369" s="16" t="s">
        <v>545</v>
      </c>
      <c r="D369" s="17" t="s">
        <v>706</v>
      </c>
      <c r="E369" s="16">
        <v>102</v>
      </c>
      <c r="F369" t="str">
        <f t="shared" si="21"/>
        <v>FR25.490.503-3</v>
      </c>
      <c r="G369" s="16" t="s">
        <v>531</v>
      </c>
      <c r="H369" s="17" t="s">
        <v>722</v>
      </c>
      <c r="I369" s="16">
        <v>42</v>
      </c>
      <c r="J369" t="str">
        <f t="shared" si="22"/>
        <v>FR25.490.503-3</v>
      </c>
      <c r="K369" s="16" t="s">
        <v>531</v>
      </c>
      <c r="L369" s="17" t="s">
        <v>742</v>
      </c>
      <c r="M369" s="16">
        <v>42</v>
      </c>
      <c r="N369" t="str">
        <f t="shared" si="23"/>
        <v>FR25.720.701-6</v>
      </c>
      <c r="O369" s="16" t="s">
        <v>359</v>
      </c>
      <c r="P369" s="16" t="s">
        <v>773</v>
      </c>
      <c r="Q369" s="18">
        <v>780</v>
      </c>
      <c r="S369" s="1" t="s">
        <v>1</v>
      </c>
    </row>
    <row r="370" spans="2:19" customFormat="1">
      <c r="B370" t="str">
        <f t="shared" si="20"/>
        <v>FR25.480.764-7</v>
      </c>
      <c r="C370" s="16" t="s">
        <v>545</v>
      </c>
      <c r="D370" s="17" t="s">
        <v>713</v>
      </c>
      <c r="E370" s="16">
        <v>51</v>
      </c>
      <c r="F370" t="str">
        <f t="shared" si="21"/>
        <v>FR25.490.503-4</v>
      </c>
      <c r="G370" s="16" t="s">
        <v>531</v>
      </c>
      <c r="H370" s="17" t="s">
        <v>721</v>
      </c>
      <c r="I370" s="16">
        <v>42</v>
      </c>
      <c r="J370" t="str">
        <f t="shared" si="22"/>
        <v>FR25.490.503-6</v>
      </c>
      <c r="K370" s="16" t="s">
        <v>531</v>
      </c>
      <c r="L370" s="17" t="s">
        <v>740</v>
      </c>
      <c r="M370" s="16">
        <v>42</v>
      </c>
      <c r="N370" t="str">
        <f t="shared" si="23"/>
        <v>FR25.720.701-5</v>
      </c>
      <c r="O370" s="16" t="s">
        <v>359</v>
      </c>
      <c r="P370" s="16" t="s">
        <v>777</v>
      </c>
      <c r="Q370" s="18">
        <v>360</v>
      </c>
      <c r="S370" s="1" t="s">
        <v>1</v>
      </c>
    </row>
    <row r="371" spans="2:19" customFormat="1">
      <c r="B371" t="str">
        <f t="shared" si="20"/>
        <v>FR25.480.764-8</v>
      </c>
      <c r="C371" s="16" t="s">
        <v>545</v>
      </c>
      <c r="D371" s="17" t="s">
        <v>705</v>
      </c>
      <c r="E371" s="16">
        <v>51</v>
      </c>
      <c r="F371" t="str">
        <f t="shared" si="21"/>
        <v>FR25.490.503-6</v>
      </c>
      <c r="G371" s="16" t="s">
        <v>531</v>
      </c>
      <c r="H371" s="17" t="s">
        <v>719</v>
      </c>
      <c r="I371" s="16">
        <v>42</v>
      </c>
      <c r="J371" t="str">
        <f t="shared" si="22"/>
        <v>FR25.490.503-9</v>
      </c>
      <c r="K371" s="16" t="s">
        <v>531</v>
      </c>
      <c r="L371" s="17" t="s">
        <v>746</v>
      </c>
      <c r="M371" s="16">
        <v>84</v>
      </c>
      <c r="N371" t="str">
        <f t="shared" si="23"/>
        <v>FR25.720.701-4</v>
      </c>
      <c r="O371" s="16" t="s">
        <v>359</v>
      </c>
      <c r="P371" s="16" t="s">
        <v>776</v>
      </c>
      <c r="Q371" s="18">
        <v>548</v>
      </c>
      <c r="S371" s="1" t="s">
        <v>1</v>
      </c>
    </row>
    <row r="372" spans="2:19" customFormat="1">
      <c r="B372" t="str">
        <f t="shared" si="20"/>
        <v>FR25.480.764-10</v>
      </c>
      <c r="C372" s="16" t="s">
        <v>545</v>
      </c>
      <c r="D372" s="17" t="s">
        <v>712</v>
      </c>
      <c r="E372" s="16">
        <v>51</v>
      </c>
      <c r="F372" t="str">
        <f t="shared" si="21"/>
        <v>FR25.490.503-7</v>
      </c>
      <c r="G372" s="16" t="s">
        <v>531</v>
      </c>
      <c r="H372" s="17" t="s">
        <v>718</v>
      </c>
      <c r="I372" s="16">
        <v>42</v>
      </c>
      <c r="J372" t="str">
        <f t="shared" si="22"/>
        <v>FR25.490.503-10</v>
      </c>
      <c r="K372" s="16" t="s">
        <v>531</v>
      </c>
      <c r="L372" s="17" t="s">
        <v>748</v>
      </c>
      <c r="M372" s="16">
        <v>42</v>
      </c>
      <c r="N372" t="str">
        <f t="shared" si="23"/>
        <v>FR25.720.701-3</v>
      </c>
      <c r="O372" s="16" t="s">
        <v>359</v>
      </c>
      <c r="P372" s="16" t="s">
        <v>775</v>
      </c>
      <c r="Q372" s="18">
        <v>570</v>
      </c>
      <c r="S372" s="1" t="s">
        <v>1</v>
      </c>
    </row>
    <row r="373" spans="2:19" customFormat="1">
      <c r="B373" t="str">
        <f t="shared" si="20"/>
        <v>FR25.480.764-12</v>
      </c>
      <c r="C373" s="16" t="s">
        <v>545</v>
      </c>
      <c r="D373" s="17" t="s">
        <v>702</v>
      </c>
      <c r="E373" s="16">
        <v>51</v>
      </c>
      <c r="F373" t="str">
        <f t="shared" si="21"/>
        <v>FR25.490.503-9</v>
      </c>
      <c r="G373" s="16" t="s">
        <v>531</v>
      </c>
      <c r="H373" s="17" t="s">
        <v>716</v>
      </c>
      <c r="I373" s="16">
        <v>42</v>
      </c>
      <c r="J373" t="str">
        <f t="shared" si="22"/>
        <v>FR25.490.701-2</v>
      </c>
      <c r="K373" s="16" t="s">
        <v>529</v>
      </c>
      <c r="L373" s="17" t="s">
        <v>743</v>
      </c>
      <c r="M373" s="16">
        <v>42</v>
      </c>
      <c r="N373" t="str">
        <f t="shared" si="23"/>
        <v>FR25.720.701-2</v>
      </c>
      <c r="O373" s="16" t="s">
        <v>359</v>
      </c>
      <c r="P373" s="16" t="s">
        <v>774</v>
      </c>
      <c r="Q373" s="18">
        <v>148</v>
      </c>
      <c r="S373" s="1" t="s">
        <v>1</v>
      </c>
    </row>
    <row r="374" spans="2:19" customFormat="1">
      <c r="B374" t="str">
        <f t="shared" si="20"/>
        <v>FR25.480.804-6</v>
      </c>
      <c r="C374" s="16" t="s">
        <v>541</v>
      </c>
      <c r="D374" s="17" t="s">
        <v>706</v>
      </c>
      <c r="E374" s="16">
        <v>131</v>
      </c>
      <c r="F374" t="str">
        <f t="shared" si="21"/>
        <v>FR25.490.503-10</v>
      </c>
      <c r="G374" s="16" t="s">
        <v>531</v>
      </c>
      <c r="H374" s="17" t="s">
        <v>715</v>
      </c>
      <c r="I374" s="16">
        <v>84</v>
      </c>
      <c r="J374" t="str">
        <f t="shared" si="22"/>
        <v>FR25.490.701-7</v>
      </c>
      <c r="K374" s="16" t="s">
        <v>529</v>
      </c>
      <c r="L374" s="17" t="s">
        <v>751</v>
      </c>
      <c r="M374" s="16">
        <v>42</v>
      </c>
      <c r="N374" t="str">
        <f t="shared" si="23"/>
        <v>FR25.720.701-1</v>
      </c>
      <c r="O374" s="16" t="s">
        <v>359</v>
      </c>
      <c r="P374" s="16" t="s">
        <v>772</v>
      </c>
      <c r="Q374" s="18">
        <v>380</v>
      </c>
      <c r="S374" s="1" t="s">
        <v>1</v>
      </c>
    </row>
    <row r="375" spans="2:19" customFormat="1">
      <c r="B375" t="str">
        <f t="shared" si="20"/>
        <v>FR25.480.864-3</v>
      </c>
      <c r="C375" s="16" t="s">
        <v>539</v>
      </c>
      <c r="D375" s="17" t="s">
        <v>709</v>
      </c>
      <c r="E375" s="16">
        <v>204</v>
      </c>
      <c r="F375" t="str">
        <f t="shared" si="21"/>
        <v>FR25.490.503-11</v>
      </c>
      <c r="G375" s="16" t="s">
        <v>531</v>
      </c>
      <c r="H375" s="17" t="s">
        <v>724</v>
      </c>
      <c r="I375" s="16">
        <v>42</v>
      </c>
      <c r="J375" t="str">
        <f t="shared" si="22"/>
        <v>FR25.490.701-10</v>
      </c>
      <c r="K375" s="16" t="s">
        <v>529</v>
      </c>
      <c r="L375" s="17" t="s">
        <v>748</v>
      </c>
      <c r="M375" s="16">
        <v>42</v>
      </c>
      <c r="N375" t="str">
        <f t="shared" si="23"/>
        <v>FR25.720.801-7</v>
      </c>
      <c r="O375" s="16" t="s">
        <v>357</v>
      </c>
      <c r="P375" s="16" t="s">
        <v>778</v>
      </c>
      <c r="Q375" s="18">
        <v>30</v>
      </c>
      <c r="S375" s="1" t="s">
        <v>1</v>
      </c>
    </row>
    <row r="376" spans="2:19" customFormat="1">
      <c r="B376" t="str">
        <f t="shared" si="20"/>
        <v>FR25.480.864-6</v>
      </c>
      <c r="C376" s="16" t="s">
        <v>539</v>
      </c>
      <c r="D376" s="17" t="s">
        <v>706</v>
      </c>
      <c r="E376" s="16">
        <v>102</v>
      </c>
      <c r="F376" t="str">
        <f t="shared" si="21"/>
        <v>FR25.490.701-3</v>
      </c>
      <c r="G376" s="16" t="s">
        <v>529</v>
      </c>
      <c r="H376" s="17" t="s">
        <v>722</v>
      </c>
      <c r="I376" s="16">
        <v>42</v>
      </c>
      <c r="J376" t="str">
        <f t="shared" si="22"/>
        <v>FR25.490.703-2</v>
      </c>
      <c r="K376" s="16" t="s">
        <v>527</v>
      </c>
      <c r="L376" s="17" t="s">
        <v>743</v>
      </c>
      <c r="M376" s="16">
        <v>42</v>
      </c>
      <c r="N376" t="str">
        <f t="shared" si="23"/>
        <v>FR25.720.801-6</v>
      </c>
      <c r="O376" s="16" t="s">
        <v>357</v>
      </c>
      <c r="P376" s="16" t="s">
        <v>773</v>
      </c>
      <c r="Q376" s="18">
        <v>540</v>
      </c>
    </row>
    <row r="377" spans="2:19" customFormat="1">
      <c r="B377" t="str">
        <f t="shared" si="20"/>
        <v>FR25.480.864-7</v>
      </c>
      <c r="C377" s="16" t="s">
        <v>539</v>
      </c>
      <c r="D377" s="17" t="s">
        <v>713</v>
      </c>
      <c r="E377" s="16">
        <v>51</v>
      </c>
      <c r="F377" t="str">
        <f t="shared" si="21"/>
        <v>FR25.490.701-9</v>
      </c>
      <c r="G377" s="16" t="s">
        <v>529</v>
      </c>
      <c r="H377" s="17" t="s">
        <v>716</v>
      </c>
      <c r="I377" s="16">
        <v>84</v>
      </c>
      <c r="J377" t="str">
        <f t="shared" si="22"/>
        <v>FR25.490.703-5</v>
      </c>
      <c r="K377" s="16" t="s">
        <v>527</v>
      </c>
      <c r="L377" s="17" t="s">
        <v>745</v>
      </c>
      <c r="M377" s="16">
        <v>42</v>
      </c>
      <c r="N377" t="str">
        <f t="shared" si="23"/>
        <v>FR25.720.801-5</v>
      </c>
      <c r="O377" s="16" t="s">
        <v>357</v>
      </c>
      <c r="P377" s="16" t="s">
        <v>777</v>
      </c>
      <c r="Q377" s="18">
        <v>390</v>
      </c>
    </row>
    <row r="378" spans="2:19" customFormat="1">
      <c r="B378" t="str">
        <f t="shared" si="20"/>
        <v>FR25.480.864-10</v>
      </c>
      <c r="C378" s="16" t="s">
        <v>539</v>
      </c>
      <c r="D378" s="17" t="s">
        <v>712</v>
      </c>
      <c r="E378" s="16">
        <v>51</v>
      </c>
      <c r="F378" t="str">
        <f t="shared" si="21"/>
        <v>FR25.490.703-3</v>
      </c>
      <c r="G378" s="16" t="s">
        <v>527</v>
      </c>
      <c r="H378" s="17" t="s">
        <v>722</v>
      </c>
      <c r="I378" s="16">
        <v>42</v>
      </c>
      <c r="J378" t="str">
        <f t="shared" si="22"/>
        <v>FR25.490.703-7</v>
      </c>
      <c r="K378" s="16" t="s">
        <v>527</v>
      </c>
      <c r="L378" s="17" t="s">
        <v>751</v>
      </c>
      <c r="M378" s="16">
        <v>42</v>
      </c>
      <c r="N378" t="str">
        <f t="shared" si="23"/>
        <v>FR25.720.801-4</v>
      </c>
      <c r="O378" s="16" t="s">
        <v>357</v>
      </c>
      <c r="P378" s="16" t="s">
        <v>776</v>
      </c>
      <c r="Q378" s="18">
        <v>600</v>
      </c>
    </row>
    <row r="379" spans="2:19" customFormat="1">
      <c r="B379" t="str">
        <f t="shared" si="20"/>
        <v>FR25.490.401-2</v>
      </c>
      <c r="C379" s="16" t="s">
        <v>537</v>
      </c>
      <c r="D379" s="17" t="s">
        <v>710</v>
      </c>
      <c r="E379" s="16">
        <v>42</v>
      </c>
      <c r="F379" t="str">
        <f t="shared" si="21"/>
        <v>FR25.490.703-4</v>
      </c>
      <c r="G379" s="16" t="s">
        <v>527</v>
      </c>
      <c r="H379" s="17" t="s">
        <v>721</v>
      </c>
      <c r="I379" s="16">
        <v>42</v>
      </c>
      <c r="J379" t="str">
        <f t="shared" si="22"/>
        <v>FR25.490.703-12</v>
      </c>
      <c r="K379" s="16" t="s">
        <v>527</v>
      </c>
      <c r="L379" s="17" t="s">
        <v>747</v>
      </c>
      <c r="M379" s="16">
        <v>42</v>
      </c>
      <c r="N379" t="str">
        <f t="shared" si="23"/>
        <v>FR25.720.801-3</v>
      </c>
      <c r="O379" s="16" t="s">
        <v>357</v>
      </c>
      <c r="P379" s="16" t="s">
        <v>775</v>
      </c>
      <c r="Q379" s="18">
        <v>30</v>
      </c>
    </row>
    <row r="380" spans="2:19" customFormat="1">
      <c r="B380" t="str">
        <f t="shared" si="20"/>
        <v>FR25.490.401-4</v>
      </c>
      <c r="C380" s="16" t="s">
        <v>537</v>
      </c>
      <c r="D380" s="17" t="s">
        <v>708</v>
      </c>
      <c r="E380" s="16">
        <v>42</v>
      </c>
      <c r="F380" t="str">
        <f t="shared" si="21"/>
        <v>FR25.490.703-7</v>
      </c>
      <c r="G380" s="16" t="s">
        <v>527</v>
      </c>
      <c r="H380" s="17" t="s">
        <v>718</v>
      </c>
      <c r="I380" s="16">
        <v>42</v>
      </c>
      <c r="J380" t="str">
        <f t="shared" si="22"/>
        <v>FR25.490.801-2</v>
      </c>
      <c r="K380" s="16" t="s">
        <v>525</v>
      </c>
      <c r="L380" s="17" t="s">
        <v>743</v>
      </c>
      <c r="M380" s="16">
        <v>42</v>
      </c>
      <c r="N380" t="str">
        <f t="shared" si="23"/>
        <v>FR25.720.801-2</v>
      </c>
      <c r="O380" s="16" t="s">
        <v>357</v>
      </c>
      <c r="P380" s="16" t="s">
        <v>774</v>
      </c>
      <c r="Q380" s="18">
        <v>292</v>
      </c>
    </row>
    <row r="381" spans="2:19" customFormat="1">
      <c r="B381" t="str">
        <f t="shared" si="20"/>
        <v>FR25.490.401-6</v>
      </c>
      <c r="C381" s="16" t="s">
        <v>537</v>
      </c>
      <c r="D381" s="17" t="s">
        <v>706</v>
      </c>
      <c r="E381" s="16">
        <v>42</v>
      </c>
      <c r="F381" t="str">
        <f t="shared" si="21"/>
        <v>FR25.490.703-10</v>
      </c>
      <c r="G381" s="16" t="s">
        <v>527</v>
      </c>
      <c r="H381" s="17" t="s">
        <v>715</v>
      </c>
      <c r="I381" s="16">
        <v>42</v>
      </c>
      <c r="J381" t="str">
        <f t="shared" si="22"/>
        <v>FR25.490.801-6</v>
      </c>
      <c r="K381" s="16" t="s">
        <v>525</v>
      </c>
      <c r="L381" s="17" t="s">
        <v>740</v>
      </c>
      <c r="M381" s="16">
        <v>42</v>
      </c>
      <c r="N381" t="str">
        <f t="shared" si="23"/>
        <v>FR25.720.801-1</v>
      </c>
      <c r="O381" s="16" t="s">
        <v>357</v>
      </c>
      <c r="P381" s="16" t="s">
        <v>772</v>
      </c>
      <c r="Q381" s="18">
        <v>270</v>
      </c>
    </row>
    <row r="382" spans="2:19" customFormat="1">
      <c r="B382" t="str">
        <f t="shared" si="20"/>
        <v>FR25.490.401-9</v>
      </c>
      <c r="C382" s="16" t="s">
        <v>537</v>
      </c>
      <c r="D382" s="17" t="s">
        <v>704</v>
      </c>
      <c r="E382" s="16">
        <v>42</v>
      </c>
      <c r="F382" t="str">
        <f t="shared" si="21"/>
        <v>FR25.490.801-1</v>
      </c>
      <c r="G382" s="16" t="s">
        <v>525</v>
      </c>
      <c r="H382" s="17" t="s">
        <v>723</v>
      </c>
      <c r="I382" s="16">
        <v>35</v>
      </c>
      <c r="J382" t="str">
        <f t="shared" si="22"/>
        <v>FR25.490.803-3</v>
      </c>
      <c r="K382" s="16" t="s">
        <v>523</v>
      </c>
      <c r="L382" s="17" t="s">
        <v>742</v>
      </c>
      <c r="M382" s="16">
        <v>42</v>
      </c>
      <c r="N382" t="str">
        <f t="shared" si="23"/>
        <v>FR25.723.301-7</v>
      </c>
      <c r="O382" s="16" t="s">
        <v>355</v>
      </c>
      <c r="P382" s="16" t="s">
        <v>778</v>
      </c>
      <c r="Q382" s="18">
        <v>640</v>
      </c>
    </row>
    <row r="383" spans="2:19" customFormat="1">
      <c r="B383" t="str">
        <f t="shared" si="20"/>
        <v>FR25.490.401-10</v>
      </c>
      <c r="C383" s="16" t="s">
        <v>537</v>
      </c>
      <c r="D383" s="17" t="s">
        <v>712</v>
      </c>
      <c r="E383" s="16">
        <v>42</v>
      </c>
      <c r="F383" t="str">
        <f t="shared" si="21"/>
        <v>FR25.490.801-6</v>
      </c>
      <c r="G383" s="16" t="s">
        <v>525</v>
      </c>
      <c r="H383" s="17" t="s">
        <v>719</v>
      </c>
      <c r="I383" s="16">
        <v>42</v>
      </c>
      <c r="J383" t="str">
        <f t="shared" si="22"/>
        <v>FR25.490.803-7</v>
      </c>
      <c r="K383" s="16" t="s">
        <v>523</v>
      </c>
      <c r="L383" s="17" t="s">
        <v>751</v>
      </c>
      <c r="M383" s="16">
        <v>42</v>
      </c>
      <c r="N383" t="str">
        <f t="shared" si="23"/>
        <v>FR25.723.301-6</v>
      </c>
      <c r="O383" s="16" t="s">
        <v>355</v>
      </c>
      <c r="P383" s="16" t="s">
        <v>773</v>
      </c>
      <c r="Q383" s="18">
        <v>1856</v>
      </c>
    </row>
    <row r="384" spans="2:19" customFormat="1">
      <c r="B384" t="str">
        <f t="shared" si="20"/>
        <v>FR25.490.403-1</v>
      </c>
      <c r="C384" s="16" t="s">
        <v>535</v>
      </c>
      <c r="D384" s="17" t="s">
        <v>711</v>
      </c>
      <c r="E384" s="16">
        <v>42</v>
      </c>
      <c r="F384" t="str">
        <f t="shared" si="21"/>
        <v>FR25.490.801-9</v>
      </c>
      <c r="G384" s="16" t="s">
        <v>525</v>
      </c>
      <c r="H384" s="17" t="s">
        <v>716</v>
      </c>
      <c r="I384" s="16">
        <v>42</v>
      </c>
      <c r="J384" t="str">
        <f t="shared" si="22"/>
        <v>FR25.510.401-2</v>
      </c>
      <c r="K384" s="16" t="s">
        <v>521</v>
      </c>
      <c r="L384" s="17" t="s">
        <v>743</v>
      </c>
      <c r="M384" s="16">
        <v>24</v>
      </c>
      <c r="N384" t="str">
        <f t="shared" si="23"/>
        <v>FR25.723.301-5</v>
      </c>
      <c r="O384" s="16" t="s">
        <v>355</v>
      </c>
      <c r="P384" s="16" t="s">
        <v>777</v>
      </c>
      <c r="Q384" s="18">
        <v>1600</v>
      </c>
    </row>
    <row r="385" spans="1:17">
      <c r="A385"/>
      <c r="B385" t="str">
        <f t="shared" si="20"/>
        <v>FR25.490.403-4</v>
      </c>
      <c r="C385" s="16" t="s">
        <v>535</v>
      </c>
      <c r="D385" s="17" t="s">
        <v>708</v>
      </c>
      <c r="E385" s="16">
        <v>42</v>
      </c>
      <c r="F385" t="str">
        <f t="shared" si="21"/>
        <v>FR25.490.803-4</v>
      </c>
      <c r="G385" s="16" t="s">
        <v>523</v>
      </c>
      <c r="H385" s="17" t="s">
        <v>721</v>
      </c>
      <c r="I385" s="16">
        <v>39</v>
      </c>
      <c r="J385" t="str">
        <f t="shared" si="22"/>
        <v>FR25.510.401-3</v>
      </c>
      <c r="K385" s="16" t="s">
        <v>521</v>
      </c>
      <c r="L385" s="17" t="s">
        <v>742</v>
      </c>
      <c r="M385" s="16">
        <v>168</v>
      </c>
      <c r="N385" t="str">
        <f t="shared" si="23"/>
        <v>FR25.723.301-4</v>
      </c>
      <c r="O385" s="16" t="s">
        <v>355</v>
      </c>
      <c r="P385" s="16" t="s">
        <v>776</v>
      </c>
      <c r="Q385" s="18">
        <v>1280</v>
      </c>
    </row>
    <row r="386" spans="1:17">
      <c r="A386"/>
      <c r="B386" t="str">
        <f t="shared" si="20"/>
        <v>FR25.490.403-6</v>
      </c>
      <c r="C386" s="16" t="s">
        <v>535</v>
      </c>
      <c r="D386" s="17" t="s">
        <v>706</v>
      </c>
      <c r="E386" s="16">
        <v>42</v>
      </c>
      <c r="F386" t="str">
        <f t="shared" si="21"/>
        <v>FR25.490.803-9</v>
      </c>
      <c r="G386" s="16" t="s">
        <v>523</v>
      </c>
      <c r="H386" s="17" t="s">
        <v>716</v>
      </c>
      <c r="I386" s="16">
        <v>42</v>
      </c>
      <c r="J386" t="str">
        <f t="shared" si="22"/>
        <v>FR25.510.401-4</v>
      </c>
      <c r="K386" s="16" t="s">
        <v>521</v>
      </c>
      <c r="L386" s="17" t="s">
        <v>741</v>
      </c>
      <c r="M386" s="16">
        <v>56</v>
      </c>
      <c r="N386" t="str">
        <f t="shared" si="23"/>
        <v>FR25.723.301-3</v>
      </c>
      <c r="O386" s="16" t="s">
        <v>355</v>
      </c>
      <c r="P386" s="16" t="s">
        <v>775</v>
      </c>
      <c r="Q386" s="18">
        <v>1600</v>
      </c>
    </row>
    <row r="387" spans="1:17">
      <c r="A387"/>
      <c r="B387" t="str">
        <f t="shared" si="20"/>
        <v>FR25.490.403-7</v>
      </c>
      <c r="C387" s="16" t="s">
        <v>535</v>
      </c>
      <c r="D387" s="17" t="s">
        <v>713</v>
      </c>
      <c r="E387" s="16">
        <v>42</v>
      </c>
      <c r="F387" t="str">
        <f t="shared" si="21"/>
        <v>FR25.490.803-10</v>
      </c>
      <c r="G387" s="16" t="s">
        <v>523</v>
      </c>
      <c r="H387" s="17" t="s">
        <v>715</v>
      </c>
      <c r="I387" s="16">
        <v>42</v>
      </c>
      <c r="J387" t="str">
        <f t="shared" si="22"/>
        <v>FR25.510.401-5</v>
      </c>
      <c r="K387" s="16" t="s">
        <v>521</v>
      </c>
      <c r="L387" s="17" t="s">
        <v>745</v>
      </c>
      <c r="M387" s="16">
        <v>56</v>
      </c>
      <c r="N387" t="str">
        <f t="shared" si="23"/>
        <v>FR25.723.301-2</v>
      </c>
      <c r="O387" s="16" t="s">
        <v>355</v>
      </c>
      <c r="P387" s="16" t="s">
        <v>774</v>
      </c>
      <c r="Q387" s="18">
        <v>1600</v>
      </c>
    </row>
    <row r="388" spans="1:17">
      <c r="A388"/>
      <c r="B388" t="str">
        <f t="shared" ref="B388:B451" si="24">CONCATENATE(C388,"-",MONTH(D388))</f>
        <v>FR25.490.403-8</v>
      </c>
      <c r="C388" s="16" t="s">
        <v>535</v>
      </c>
      <c r="D388" s="17" t="s">
        <v>705</v>
      </c>
      <c r="E388" s="16">
        <v>42</v>
      </c>
      <c r="F388" t="str">
        <f t="shared" ref="F388:F451" si="25">CONCATENATE(G388,"-",MONTH(H388))</f>
        <v>FR25.510.401-1</v>
      </c>
      <c r="G388" s="16" t="s">
        <v>521</v>
      </c>
      <c r="H388" s="17" t="s">
        <v>723</v>
      </c>
      <c r="I388" s="16">
        <v>56</v>
      </c>
      <c r="J388" t="str">
        <f t="shared" ref="J388:J451" si="26">CONCATENATE(K388,"-",MONTH(L388))</f>
        <v>FR25.510.401-6</v>
      </c>
      <c r="K388" s="16" t="s">
        <v>521</v>
      </c>
      <c r="L388" s="17" t="s">
        <v>740</v>
      </c>
      <c r="M388" s="16">
        <v>56</v>
      </c>
      <c r="N388" t="str">
        <f t="shared" ref="N388:N451" si="27">CONCATENATE(O388,"-",MONTH(P388))</f>
        <v>FR25.870.401-1</v>
      </c>
      <c r="O388" s="16" t="s">
        <v>353</v>
      </c>
      <c r="P388" s="16" t="s">
        <v>772</v>
      </c>
      <c r="Q388" s="18">
        <v>20</v>
      </c>
    </row>
    <row r="389" spans="1:17">
      <c r="A389"/>
      <c r="B389" t="str">
        <f t="shared" si="24"/>
        <v>FR25.490.403-10</v>
      </c>
      <c r="C389" s="16" t="s">
        <v>535</v>
      </c>
      <c r="D389" s="17" t="s">
        <v>712</v>
      </c>
      <c r="E389" s="16">
        <v>42</v>
      </c>
      <c r="F389" t="str">
        <f t="shared" si="25"/>
        <v>FR25.510.401-2</v>
      </c>
      <c r="G389" s="16" t="s">
        <v>521</v>
      </c>
      <c r="H389" s="17" t="s">
        <v>727</v>
      </c>
      <c r="I389" s="16">
        <v>112</v>
      </c>
      <c r="J389" t="str">
        <f t="shared" si="26"/>
        <v>FR25.510.401-7</v>
      </c>
      <c r="K389" s="16" t="s">
        <v>521</v>
      </c>
      <c r="L389" s="17" t="s">
        <v>751</v>
      </c>
      <c r="M389" s="16">
        <v>112</v>
      </c>
      <c r="N389" t="str">
        <f t="shared" si="27"/>
        <v>FR25.890.402-7</v>
      </c>
      <c r="O389" s="16" t="s">
        <v>337</v>
      </c>
      <c r="P389" s="16" t="s">
        <v>778</v>
      </c>
      <c r="Q389" s="18">
        <v>345</v>
      </c>
    </row>
    <row r="390" spans="1:17">
      <c r="A390" s="19" t="s">
        <v>191</v>
      </c>
      <c r="B390" t="str">
        <f t="shared" si="24"/>
        <v>FR25.490.403-11</v>
      </c>
      <c r="C390" s="16" t="s">
        <v>535</v>
      </c>
      <c r="D390" s="17" t="s">
        <v>703</v>
      </c>
      <c r="E390" s="16">
        <v>42</v>
      </c>
      <c r="F390" t="str">
        <f t="shared" si="25"/>
        <v>FR25.510.401-4</v>
      </c>
      <c r="G390" s="16" t="s">
        <v>521</v>
      </c>
      <c r="H390" s="17" t="s">
        <v>721</v>
      </c>
      <c r="I390" s="16">
        <v>112</v>
      </c>
      <c r="J390" t="str">
        <f t="shared" si="26"/>
        <v>FR25.510.401-9</v>
      </c>
      <c r="K390" s="16" t="s">
        <v>521</v>
      </c>
      <c r="L390" s="17" t="s">
        <v>746</v>
      </c>
      <c r="M390" s="16">
        <v>56</v>
      </c>
      <c r="N390" t="str">
        <f t="shared" si="27"/>
        <v>FR25.890.402-6</v>
      </c>
      <c r="O390" s="16" t="s">
        <v>337</v>
      </c>
      <c r="P390" s="16" t="s">
        <v>773</v>
      </c>
      <c r="Q390" s="18">
        <v>765</v>
      </c>
    </row>
    <row r="391" spans="1:17">
      <c r="A391" s="19" t="s">
        <v>191</v>
      </c>
      <c r="B391" t="str">
        <f t="shared" si="24"/>
        <v>FR25.490.501-4</v>
      </c>
      <c r="C391" s="16" t="s">
        <v>533</v>
      </c>
      <c r="D391" s="17" t="s">
        <v>708</v>
      </c>
      <c r="E391" s="16">
        <v>42</v>
      </c>
      <c r="F391" t="str">
        <f t="shared" si="25"/>
        <v>FR25.510.401-5</v>
      </c>
      <c r="G391" s="16" t="s">
        <v>521</v>
      </c>
      <c r="H391" s="17" t="s">
        <v>720</v>
      </c>
      <c r="I391" s="16">
        <v>56</v>
      </c>
      <c r="J391" t="str">
        <f t="shared" si="26"/>
        <v>FR25.510.401-10</v>
      </c>
      <c r="K391" s="16" t="s">
        <v>521</v>
      </c>
      <c r="L391" s="17" t="s">
        <v>748</v>
      </c>
      <c r="M391" s="16">
        <v>112</v>
      </c>
      <c r="N391" t="str">
        <f t="shared" si="27"/>
        <v>FR25.890.402-5</v>
      </c>
      <c r="O391" s="16" t="s">
        <v>337</v>
      </c>
      <c r="P391" s="16" t="s">
        <v>777</v>
      </c>
      <c r="Q391" s="18">
        <v>690</v>
      </c>
    </row>
    <row r="392" spans="1:17">
      <c r="A392" s="19" t="s">
        <v>191</v>
      </c>
      <c r="B392" t="str">
        <f t="shared" si="24"/>
        <v>FR25.490.501-7</v>
      </c>
      <c r="C392" s="16" t="s">
        <v>533</v>
      </c>
      <c r="D392" s="17" t="s">
        <v>713</v>
      </c>
      <c r="E392" s="16">
        <v>42</v>
      </c>
      <c r="F392" t="str">
        <f t="shared" si="25"/>
        <v>FR25.510.401-6</v>
      </c>
      <c r="G392" s="16" t="s">
        <v>521</v>
      </c>
      <c r="H392" s="17" t="s">
        <v>719</v>
      </c>
      <c r="I392" s="16">
        <v>112</v>
      </c>
      <c r="J392" t="str">
        <f t="shared" si="26"/>
        <v>FR25.510.401-11</v>
      </c>
      <c r="K392" s="16" t="s">
        <v>521</v>
      </c>
      <c r="L392" s="17" t="s">
        <v>753</v>
      </c>
      <c r="M392" s="16">
        <v>56</v>
      </c>
      <c r="N392" t="str">
        <f t="shared" si="27"/>
        <v>FR25.890.402-4</v>
      </c>
      <c r="O392" s="16" t="s">
        <v>337</v>
      </c>
      <c r="P392" s="16" t="s">
        <v>776</v>
      </c>
      <c r="Q392" s="18">
        <v>555</v>
      </c>
    </row>
    <row r="393" spans="1:17">
      <c r="A393" s="19" t="s">
        <v>191</v>
      </c>
      <c r="B393" t="str">
        <f t="shared" si="24"/>
        <v>FR25.490.501-9</v>
      </c>
      <c r="C393" s="16" t="s">
        <v>533</v>
      </c>
      <c r="D393" s="17" t="s">
        <v>704</v>
      </c>
      <c r="E393" s="16">
        <v>42</v>
      </c>
      <c r="F393" t="str">
        <f t="shared" si="25"/>
        <v>FR25.510.401-7</v>
      </c>
      <c r="G393" s="16" t="s">
        <v>521</v>
      </c>
      <c r="H393" s="17" t="s">
        <v>718</v>
      </c>
      <c r="I393" s="16">
        <v>56</v>
      </c>
      <c r="J393" t="str">
        <f t="shared" si="26"/>
        <v>FR25.510.501-1</v>
      </c>
      <c r="K393" s="16" t="s">
        <v>519</v>
      </c>
      <c r="L393" s="17" t="s">
        <v>744</v>
      </c>
      <c r="M393" s="16">
        <v>56</v>
      </c>
      <c r="N393" t="str">
        <f t="shared" si="27"/>
        <v>FR25.890.402-3</v>
      </c>
      <c r="O393" s="16" t="s">
        <v>337</v>
      </c>
      <c r="P393" s="16" t="s">
        <v>775</v>
      </c>
      <c r="Q393" s="18">
        <v>675</v>
      </c>
    </row>
    <row r="394" spans="1:17">
      <c r="A394" s="19" t="s">
        <v>191</v>
      </c>
      <c r="B394" t="str">
        <f t="shared" si="24"/>
        <v>FR25.490.501-11</v>
      </c>
      <c r="C394" s="16" t="s">
        <v>533</v>
      </c>
      <c r="D394" s="17" t="s">
        <v>703</v>
      </c>
      <c r="E394" s="16">
        <v>42</v>
      </c>
      <c r="F394" t="str">
        <f t="shared" si="25"/>
        <v>FR25.510.401-8</v>
      </c>
      <c r="G394" s="16" t="s">
        <v>521</v>
      </c>
      <c r="H394" s="17" t="s">
        <v>717</v>
      </c>
      <c r="I394" s="16">
        <v>112</v>
      </c>
      <c r="J394" t="str">
        <f t="shared" si="26"/>
        <v>FR25.510.501-3</v>
      </c>
      <c r="K394" s="16" t="s">
        <v>519</v>
      </c>
      <c r="L394" s="17" t="s">
        <v>742</v>
      </c>
      <c r="M394" s="16">
        <v>168</v>
      </c>
      <c r="N394" t="str">
        <f t="shared" si="27"/>
        <v>FR25.890.402-2</v>
      </c>
      <c r="O394" s="16" t="s">
        <v>337</v>
      </c>
      <c r="P394" s="16" t="s">
        <v>774</v>
      </c>
      <c r="Q394" s="18">
        <v>870</v>
      </c>
    </row>
    <row r="395" spans="1:17">
      <c r="A395" s="19" t="s">
        <v>191</v>
      </c>
      <c r="B395" t="str">
        <f t="shared" si="24"/>
        <v>FR25.490.501-12</v>
      </c>
      <c r="C395" s="16" t="s">
        <v>533</v>
      </c>
      <c r="D395" s="17" t="s">
        <v>702</v>
      </c>
      <c r="E395" s="16">
        <v>42</v>
      </c>
      <c r="F395" t="str">
        <f t="shared" si="25"/>
        <v>FR25.510.401-9</v>
      </c>
      <c r="G395" s="16" t="s">
        <v>521</v>
      </c>
      <c r="H395" s="17" t="s">
        <v>716</v>
      </c>
      <c r="I395" s="16">
        <v>112</v>
      </c>
      <c r="J395" t="str">
        <f t="shared" si="26"/>
        <v>FR25.510.501-4</v>
      </c>
      <c r="K395" s="16" t="s">
        <v>519</v>
      </c>
      <c r="L395" s="17" t="s">
        <v>741</v>
      </c>
      <c r="M395" s="16">
        <v>56</v>
      </c>
      <c r="N395" t="str">
        <f t="shared" si="27"/>
        <v>FR25.890.402-1</v>
      </c>
      <c r="O395" s="16" t="s">
        <v>337</v>
      </c>
      <c r="P395" s="16" t="s">
        <v>772</v>
      </c>
      <c r="Q395" s="18">
        <v>870</v>
      </c>
    </row>
    <row r="396" spans="1:17">
      <c r="A396" s="19" t="s">
        <v>191</v>
      </c>
      <c r="B396" t="str">
        <f t="shared" si="24"/>
        <v>FR25.490.503-1</v>
      </c>
      <c r="C396" s="16" t="s">
        <v>531</v>
      </c>
      <c r="D396" s="17" t="s">
        <v>711</v>
      </c>
      <c r="E396" s="16">
        <v>42</v>
      </c>
      <c r="F396" t="str">
        <f t="shared" si="25"/>
        <v>FR25.510.401-12</v>
      </c>
      <c r="G396" s="16" t="s">
        <v>521</v>
      </c>
      <c r="H396" s="17" t="s">
        <v>714</v>
      </c>
      <c r="I396" s="16">
        <v>56</v>
      </c>
      <c r="J396" t="str">
        <f t="shared" si="26"/>
        <v>FR25.510.501-5</v>
      </c>
      <c r="K396" s="16" t="s">
        <v>519</v>
      </c>
      <c r="L396" s="17" t="s">
        <v>745</v>
      </c>
      <c r="M396" s="16">
        <v>56</v>
      </c>
      <c r="N396" t="str">
        <f t="shared" si="27"/>
        <v>FR25.890.404-6</v>
      </c>
      <c r="O396" s="16" t="s">
        <v>335</v>
      </c>
      <c r="P396" s="16" t="s">
        <v>773</v>
      </c>
      <c r="Q396" s="18">
        <v>45</v>
      </c>
    </row>
    <row r="397" spans="1:17">
      <c r="A397" s="19" t="s">
        <v>191</v>
      </c>
      <c r="B397" t="str">
        <f t="shared" si="24"/>
        <v>FR25.490.503-3</v>
      </c>
      <c r="C397" s="16" t="s">
        <v>531</v>
      </c>
      <c r="D397" s="17" t="s">
        <v>709</v>
      </c>
      <c r="E397" s="16">
        <v>42</v>
      </c>
      <c r="F397" t="str">
        <f t="shared" si="25"/>
        <v>FR25.510.501-1</v>
      </c>
      <c r="G397" s="16" t="s">
        <v>519</v>
      </c>
      <c r="H397" s="17" t="s">
        <v>723</v>
      </c>
      <c r="I397" s="16">
        <v>112</v>
      </c>
      <c r="J397" t="str">
        <f t="shared" si="26"/>
        <v>FR25.510.501-6</v>
      </c>
      <c r="K397" s="16" t="s">
        <v>519</v>
      </c>
      <c r="L397" s="17" t="s">
        <v>740</v>
      </c>
      <c r="M397" s="16">
        <v>112</v>
      </c>
      <c r="N397" t="str">
        <f t="shared" si="27"/>
        <v>FR25.890.404-5</v>
      </c>
      <c r="O397" s="16" t="s">
        <v>335</v>
      </c>
      <c r="P397" s="16" t="s">
        <v>777</v>
      </c>
      <c r="Q397" s="18">
        <v>15</v>
      </c>
    </row>
    <row r="398" spans="1:17">
      <c r="A398" s="19" t="s">
        <v>191</v>
      </c>
      <c r="B398" t="str">
        <f t="shared" si="24"/>
        <v>FR25.490.503-4</v>
      </c>
      <c r="C398" s="16" t="s">
        <v>531</v>
      </c>
      <c r="D398" s="17" t="s">
        <v>708</v>
      </c>
      <c r="E398" s="16">
        <v>42</v>
      </c>
      <c r="F398" t="str">
        <f t="shared" si="25"/>
        <v>FR25.510.501-2</v>
      </c>
      <c r="G398" s="16" t="s">
        <v>519</v>
      </c>
      <c r="H398" s="17" t="s">
        <v>727</v>
      </c>
      <c r="I398" s="16">
        <v>112</v>
      </c>
      <c r="J398" t="str">
        <f t="shared" si="26"/>
        <v>FR25.510.501-7</v>
      </c>
      <c r="K398" s="16" t="s">
        <v>519</v>
      </c>
      <c r="L398" s="17" t="s">
        <v>751</v>
      </c>
      <c r="M398" s="16">
        <v>112</v>
      </c>
      <c r="N398" t="str">
        <f t="shared" si="27"/>
        <v>FR25.890.404-3</v>
      </c>
      <c r="O398" s="16" t="s">
        <v>335</v>
      </c>
      <c r="P398" s="16" t="s">
        <v>775</v>
      </c>
      <c r="Q398" s="18">
        <v>60</v>
      </c>
    </row>
    <row r="399" spans="1:17">
      <c r="A399" s="19" t="s">
        <v>191</v>
      </c>
      <c r="B399" t="str">
        <f t="shared" si="24"/>
        <v>FR25.490.503-5</v>
      </c>
      <c r="C399" s="16" t="s">
        <v>531</v>
      </c>
      <c r="D399" s="17" t="s">
        <v>707</v>
      </c>
      <c r="E399" s="16">
        <v>42</v>
      </c>
      <c r="F399" t="str">
        <f t="shared" si="25"/>
        <v>FR25.510.501-3</v>
      </c>
      <c r="G399" s="16" t="s">
        <v>519</v>
      </c>
      <c r="H399" s="17" t="s">
        <v>722</v>
      </c>
      <c r="I399" s="16">
        <v>56</v>
      </c>
      <c r="J399" t="str">
        <f t="shared" si="26"/>
        <v>FR25.510.501-9</v>
      </c>
      <c r="K399" s="16" t="s">
        <v>519</v>
      </c>
      <c r="L399" s="17" t="s">
        <v>746</v>
      </c>
      <c r="M399" s="16">
        <v>56</v>
      </c>
      <c r="N399" t="str">
        <f t="shared" si="27"/>
        <v>FR25.890.404-2</v>
      </c>
      <c r="O399" s="16" t="s">
        <v>335</v>
      </c>
      <c r="P399" s="16" t="s">
        <v>774</v>
      </c>
      <c r="Q399" s="18">
        <v>75</v>
      </c>
    </row>
    <row r="400" spans="1:17">
      <c r="A400" s="19" t="s">
        <v>191</v>
      </c>
      <c r="B400" t="str">
        <f t="shared" si="24"/>
        <v>FR25.490.503-6</v>
      </c>
      <c r="C400" s="16" t="s">
        <v>531</v>
      </c>
      <c r="D400" s="17" t="s">
        <v>706</v>
      </c>
      <c r="E400" s="16">
        <v>42</v>
      </c>
      <c r="F400" t="str">
        <f t="shared" si="25"/>
        <v>FR25.510.501-4</v>
      </c>
      <c r="G400" s="16" t="s">
        <v>519</v>
      </c>
      <c r="H400" s="17" t="s">
        <v>721</v>
      </c>
      <c r="I400" s="16">
        <v>56</v>
      </c>
      <c r="J400" t="str">
        <f t="shared" si="26"/>
        <v>FR25.510.501-10</v>
      </c>
      <c r="K400" s="16" t="s">
        <v>519</v>
      </c>
      <c r="L400" s="17" t="s">
        <v>748</v>
      </c>
      <c r="M400" s="16">
        <v>56</v>
      </c>
      <c r="N400" t="str">
        <f t="shared" si="27"/>
        <v>FR25.890.404-1</v>
      </c>
      <c r="O400" s="16" t="s">
        <v>335</v>
      </c>
      <c r="P400" s="16" t="s">
        <v>772</v>
      </c>
      <c r="Q400" s="18">
        <v>75</v>
      </c>
    </row>
    <row r="401" spans="1:17">
      <c r="A401" s="19" t="s">
        <v>191</v>
      </c>
      <c r="B401" t="str">
        <f t="shared" si="24"/>
        <v>FR25.490.503-7</v>
      </c>
      <c r="C401" s="16" t="s">
        <v>531</v>
      </c>
      <c r="D401" s="17" t="s">
        <v>713</v>
      </c>
      <c r="E401" s="16">
        <v>42</v>
      </c>
      <c r="F401" t="str">
        <f t="shared" si="25"/>
        <v>FR25.510.501-5</v>
      </c>
      <c r="G401" s="16" t="s">
        <v>519</v>
      </c>
      <c r="H401" s="17" t="s">
        <v>720</v>
      </c>
      <c r="I401" s="16">
        <v>43</v>
      </c>
      <c r="J401" t="str">
        <f t="shared" si="26"/>
        <v>FR25.510.501-12</v>
      </c>
      <c r="K401" s="16" t="s">
        <v>519</v>
      </c>
      <c r="L401" s="17" t="s">
        <v>747</v>
      </c>
      <c r="M401" s="16">
        <v>56</v>
      </c>
      <c r="N401" t="str">
        <f t="shared" si="27"/>
        <v>FR25.890.502-7</v>
      </c>
      <c r="O401" s="16" t="s">
        <v>333</v>
      </c>
      <c r="P401" s="16" t="s">
        <v>778</v>
      </c>
      <c r="Q401" s="18">
        <v>270</v>
      </c>
    </row>
    <row r="402" spans="1:17">
      <c r="A402"/>
      <c r="B402" t="str">
        <f t="shared" si="24"/>
        <v>FR25.490.503-9</v>
      </c>
      <c r="C402" s="16" t="s">
        <v>531</v>
      </c>
      <c r="D402" s="17" t="s">
        <v>704</v>
      </c>
      <c r="E402" s="16">
        <v>84</v>
      </c>
      <c r="F402" t="str">
        <f t="shared" si="25"/>
        <v>FR25.510.501-6</v>
      </c>
      <c r="G402" s="16" t="s">
        <v>519</v>
      </c>
      <c r="H402" s="17" t="s">
        <v>719</v>
      </c>
      <c r="I402" s="16">
        <v>112</v>
      </c>
      <c r="J402" t="str">
        <f t="shared" si="26"/>
        <v>FR25.510.701-3</v>
      </c>
      <c r="K402" s="16" t="s">
        <v>517</v>
      </c>
      <c r="L402" s="17" t="s">
        <v>742</v>
      </c>
      <c r="M402" s="16">
        <v>204</v>
      </c>
      <c r="N402" t="str">
        <f t="shared" si="27"/>
        <v>FR25.890.502-6</v>
      </c>
      <c r="O402" s="16" t="s">
        <v>333</v>
      </c>
      <c r="P402" s="16" t="s">
        <v>773</v>
      </c>
      <c r="Q402" s="18">
        <v>900</v>
      </c>
    </row>
    <row r="403" spans="1:17">
      <c r="A403"/>
      <c r="B403" t="str">
        <f t="shared" si="24"/>
        <v>FR25.490.503-11</v>
      </c>
      <c r="C403" s="16" t="s">
        <v>531</v>
      </c>
      <c r="D403" s="17" t="s">
        <v>703</v>
      </c>
      <c r="E403" s="16">
        <v>84</v>
      </c>
      <c r="F403" t="str">
        <f t="shared" si="25"/>
        <v>FR25.510.501-7</v>
      </c>
      <c r="G403" s="16" t="s">
        <v>519</v>
      </c>
      <c r="H403" s="17" t="s">
        <v>718</v>
      </c>
      <c r="I403" s="16">
        <v>112</v>
      </c>
      <c r="J403" t="str">
        <f t="shared" si="26"/>
        <v>FR25.510.701-4</v>
      </c>
      <c r="K403" s="16" t="s">
        <v>517</v>
      </c>
      <c r="L403" s="17" t="s">
        <v>741</v>
      </c>
      <c r="M403" s="16">
        <v>96</v>
      </c>
      <c r="N403" t="str">
        <f t="shared" si="27"/>
        <v>FR25.890.502-5</v>
      </c>
      <c r="O403" s="16" t="s">
        <v>333</v>
      </c>
      <c r="P403" s="16" t="s">
        <v>777</v>
      </c>
      <c r="Q403" s="18">
        <v>735</v>
      </c>
    </row>
    <row r="404" spans="1:17">
      <c r="A404"/>
      <c r="B404" t="str">
        <f t="shared" si="24"/>
        <v>FR25.490.701-3</v>
      </c>
      <c r="C404" s="16" t="s">
        <v>529</v>
      </c>
      <c r="D404" s="17" t="s">
        <v>709</v>
      </c>
      <c r="E404" s="16">
        <v>42</v>
      </c>
      <c r="F404" t="str">
        <f t="shared" si="25"/>
        <v>FR25.510.501-8</v>
      </c>
      <c r="G404" s="16" t="s">
        <v>519</v>
      </c>
      <c r="H404" s="17" t="s">
        <v>717</v>
      </c>
      <c r="I404" s="16">
        <v>56</v>
      </c>
      <c r="J404" t="str">
        <f t="shared" si="26"/>
        <v>FR25.510.701-5</v>
      </c>
      <c r="K404" s="16" t="s">
        <v>517</v>
      </c>
      <c r="L404" s="17" t="s">
        <v>745</v>
      </c>
      <c r="M404" s="16">
        <v>60</v>
      </c>
      <c r="N404" t="str">
        <f t="shared" si="27"/>
        <v>FR25.890.502-4</v>
      </c>
      <c r="O404" s="16" t="s">
        <v>333</v>
      </c>
      <c r="P404" s="16" t="s">
        <v>776</v>
      </c>
      <c r="Q404" s="18">
        <v>720</v>
      </c>
    </row>
    <row r="405" spans="1:17">
      <c r="A405"/>
      <c r="B405" t="str">
        <f t="shared" si="24"/>
        <v>FR25.490.701-9</v>
      </c>
      <c r="C405" s="16" t="s">
        <v>529</v>
      </c>
      <c r="D405" s="17" t="s">
        <v>704</v>
      </c>
      <c r="E405" s="16">
        <v>84</v>
      </c>
      <c r="F405" t="str">
        <f t="shared" si="25"/>
        <v>FR25.510.501-9</v>
      </c>
      <c r="G405" s="16" t="s">
        <v>519</v>
      </c>
      <c r="H405" s="17" t="s">
        <v>716</v>
      </c>
      <c r="I405" s="16">
        <v>56</v>
      </c>
      <c r="J405" t="str">
        <f t="shared" si="26"/>
        <v>FR25.510.701-6</v>
      </c>
      <c r="K405" s="16" t="s">
        <v>517</v>
      </c>
      <c r="L405" s="17" t="s">
        <v>740</v>
      </c>
      <c r="M405" s="16">
        <v>120</v>
      </c>
      <c r="N405" t="str">
        <f t="shared" si="27"/>
        <v>FR25.890.502-3</v>
      </c>
      <c r="O405" s="16" t="s">
        <v>333</v>
      </c>
      <c r="P405" s="16" t="s">
        <v>775</v>
      </c>
      <c r="Q405" s="18">
        <v>1050</v>
      </c>
    </row>
    <row r="406" spans="1:17">
      <c r="A406"/>
      <c r="B406" t="str">
        <f t="shared" si="24"/>
        <v>FR25.490.703-1</v>
      </c>
      <c r="C406" s="16" t="s">
        <v>527</v>
      </c>
      <c r="D406" s="17" t="s">
        <v>711</v>
      </c>
      <c r="E406" s="16">
        <v>42</v>
      </c>
      <c r="F406" t="str">
        <f t="shared" si="25"/>
        <v>FR25.510.501-10</v>
      </c>
      <c r="G406" s="16" t="s">
        <v>519</v>
      </c>
      <c r="H406" s="17" t="s">
        <v>715</v>
      </c>
      <c r="I406" s="16">
        <v>56</v>
      </c>
      <c r="J406" t="str">
        <f t="shared" si="26"/>
        <v>FR25.510.701-7</v>
      </c>
      <c r="K406" s="16" t="s">
        <v>517</v>
      </c>
      <c r="L406" s="17" t="s">
        <v>751</v>
      </c>
      <c r="M406" s="16">
        <v>60</v>
      </c>
      <c r="N406" t="str">
        <f t="shared" si="27"/>
        <v>FR25.890.502-2</v>
      </c>
      <c r="O406" s="16" t="s">
        <v>333</v>
      </c>
      <c r="P406" s="16" t="s">
        <v>774</v>
      </c>
      <c r="Q406" s="18">
        <v>615</v>
      </c>
    </row>
    <row r="407" spans="1:17">
      <c r="A407" s="19" t="s">
        <v>187</v>
      </c>
      <c r="B407" t="str">
        <f t="shared" si="24"/>
        <v>FR25.490.703-3</v>
      </c>
      <c r="C407" s="16" t="s">
        <v>527</v>
      </c>
      <c r="D407" s="17" t="s">
        <v>709</v>
      </c>
      <c r="E407" s="16">
        <v>84</v>
      </c>
      <c r="F407" t="str">
        <f t="shared" si="25"/>
        <v>FR25.510.501-12</v>
      </c>
      <c r="G407" s="16" t="s">
        <v>519</v>
      </c>
      <c r="H407" s="17" t="s">
        <v>714</v>
      </c>
      <c r="I407" s="16">
        <v>56</v>
      </c>
      <c r="J407" t="str">
        <f t="shared" si="26"/>
        <v>FR25.510.701-9</v>
      </c>
      <c r="K407" s="16" t="s">
        <v>517</v>
      </c>
      <c r="L407" s="17" t="s">
        <v>746</v>
      </c>
      <c r="M407" s="16">
        <v>120</v>
      </c>
      <c r="N407" t="str">
        <f t="shared" si="27"/>
        <v>FR25.890.502-1</v>
      </c>
      <c r="O407" s="16" t="s">
        <v>333</v>
      </c>
      <c r="P407" s="16" t="s">
        <v>772</v>
      </c>
      <c r="Q407" s="18">
        <v>840</v>
      </c>
    </row>
    <row r="408" spans="1:17">
      <c r="A408" s="19" t="s">
        <v>187</v>
      </c>
      <c r="B408" t="str">
        <f t="shared" si="24"/>
        <v>FR25.490.703-6</v>
      </c>
      <c r="C408" s="16" t="s">
        <v>527</v>
      </c>
      <c r="D408" s="17" t="s">
        <v>706</v>
      </c>
      <c r="E408" s="16">
        <v>42</v>
      </c>
      <c r="F408" t="str">
        <f t="shared" si="25"/>
        <v>FR25.510.701-1</v>
      </c>
      <c r="G408" s="16" t="s">
        <v>517</v>
      </c>
      <c r="H408" s="17" t="s">
        <v>723</v>
      </c>
      <c r="I408" s="16">
        <v>60</v>
      </c>
      <c r="J408" t="str">
        <f t="shared" si="26"/>
        <v>FR25.510.701-10</v>
      </c>
      <c r="K408" s="16" t="s">
        <v>517</v>
      </c>
      <c r="L408" s="17" t="s">
        <v>748</v>
      </c>
      <c r="M408" s="16">
        <v>120</v>
      </c>
      <c r="N408" t="str">
        <f t="shared" si="27"/>
        <v>FR25.890.504-6</v>
      </c>
      <c r="O408" s="16" t="s">
        <v>331</v>
      </c>
      <c r="P408" s="16" t="s">
        <v>773</v>
      </c>
      <c r="Q408" s="18">
        <v>45</v>
      </c>
    </row>
    <row r="409" spans="1:17">
      <c r="A409" s="19" t="s">
        <v>187</v>
      </c>
      <c r="B409" t="str">
        <f t="shared" si="24"/>
        <v>FR25.490.703-10</v>
      </c>
      <c r="C409" s="16" t="s">
        <v>527</v>
      </c>
      <c r="D409" s="17" t="s">
        <v>712</v>
      </c>
      <c r="E409" s="16">
        <v>83</v>
      </c>
      <c r="F409" t="str">
        <f t="shared" si="25"/>
        <v>FR25.510.701-2</v>
      </c>
      <c r="G409" s="16" t="s">
        <v>517</v>
      </c>
      <c r="H409" s="17" t="s">
        <v>727</v>
      </c>
      <c r="I409" s="16">
        <v>60</v>
      </c>
      <c r="J409" t="str">
        <f t="shared" si="26"/>
        <v>FR25.510.801-3</v>
      </c>
      <c r="K409" s="16" t="s">
        <v>515</v>
      </c>
      <c r="L409" s="17" t="s">
        <v>742</v>
      </c>
      <c r="M409" s="16">
        <v>120</v>
      </c>
      <c r="N409" t="str">
        <f t="shared" si="27"/>
        <v>FR25.890.504-5</v>
      </c>
      <c r="O409" s="16" t="s">
        <v>331</v>
      </c>
      <c r="P409" s="16" t="s">
        <v>777</v>
      </c>
      <c r="Q409" s="18">
        <v>15</v>
      </c>
    </row>
    <row r="410" spans="1:17">
      <c r="A410" s="19" t="s">
        <v>187</v>
      </c>
      <c r="B410" t="str">
        <f t="shared" si="24"/>
        <v>FR25.490.801-3</v>
      </c>
      <c r="C410" s="16" t="s">
        <v>525</v>
      </c>
      <c r="D410" s="17" t="s">
        <v>709</v>
      </c>
      <c r="E410" s="16">
        <v>42</v>
      </c>
      <c r="F410" t="str">
        <f t="shared" si="25"/>
        <v>FR25.510.701-3</v>
      </c>
      <c r="G410" s="16" t="s">
        <v>517</v>
      </c>
      <c r="H410" s="17" t="s">
        <v>722</v>
      </c>
      <c r="I410" s="16">
        <v>120</v>
      </c>
      <c r="J410" t="str">
        <f t="shared" si="26"/>
        <v>FR25.510.801-4</v>
      </c>
      <c r="K410" s="16" t="s">
        <v>515</v>
      </c>
      <c r="L410" s="17" t="s">
        <v>741</v>
      </c>
      <c r="M410" s="16">
        <v>120</v>
      </c>
      <c r="N410" t="str">
        <f t="shared" si="27"/>
        <v>FR25.890.504-4</v>
      </c>
      <c r="O410" s="16" t="s">
        <v>331</v>
      </c>
      <c r="P410" s="16" t="s">
        <v>776</v>
      </c>
      <c r="Q410" s="18">
        <v>15</v>
      </c>
    </row>
    <row r="411" spans="1:17">
      <c r="A411" s="19" t="s">
        <v>187</v>
      </c>
      <c r="B411" t="str">
        <f t="shared" si="24"/>
        <v>FR25.490.801-9</v>
      </c>
      <c r="C411" s="16" t="s">
        <v>525</v>
      </c>
      <c r="D411" s="17" t="s">
        <v>704</v>
      </c>
      <c r="E411" s="16">
        <v>42</v>
      </c>
      <c r="F411" t="str">
        <f t="shared" si="25"/>
        <v>FR25.510.701-4</v>
      </c>
      <c r="G411" s="16" t="s">
        <v>517</v>
      </c>
      <c r="H411" s="17" t="s">
        <v>721</v>
      </c>
      <c r="I411" s="16">
        <v>120</v>
      </c>
      <c r="J411" t="str">
        <f t="shared" si="26"/>
        <v>FR25.510.801-5</v>
      </c>
      <c r="K411" s="16" t="s">
        <v>515</v>
      </c>
      <c r="L411" s="17" t="s">
        <v>745</v>
      </c>
      <c r="M411" s="16">
        <v>60</v>
      </c>
      <c r="N411" t="str">
        <f t="shared" si="27"/>
        <v>FR25.890.504-3</v>
      </c>
      <c r="O411" s="16" t="s">
        <v>331</v>
      </c>
      <c r="P411" s="16" t="s">
        <v>775</v>
      </c>
      <c r="Q411" s="18">
        <v>90</v>
      </c>
    </row>
    <row r="412" spans="1:17">
      <c r="A412" s="19" t="s">
        <v>187</v>
      </c>
      <c r="B412" t="str">
        <f t="shared" si="24"/>
        <v>FR25.490.803-1</v>
      </c>
      <c r="C412" s="16" t="s">
        <v>523</v>
      </c>
      <c r="D412" s="17" t="s">
        <v>711</v>
      </c>
      <c r="E412" s="16">
        <v>42</v>
      </c>
      <c r="F412" t="str">
        <f t="shared" si="25"/>
        <v>FR25.510.701-7</v>
      </c>
      <c r="G412" s="16" t="s">
        <v>517</v>
      </c>
      <c r="H412" s="17" t="s">
        <v>718</v>
      </c>
      <c r="I412" s="16">
        <v>120</v>
      </c>
      <c r="J412" t="str">
        <f t="shared" si="26"/>
        <v>FR25.510.801-6</v>
      </c>
      <c r="K412" s="16" t="s">
        <v>515</v>
      </c>
      <c r="L412" s="17" t="s">
        <v>740</v>
      </c>
      <c r="M412" s="16">
        <v>120</v>
      </c>
      <c r="N412" t="str">
        <f t="shared" si="27"/>
        <v>FR25.890.504-2</v>
      </c>
      <c r="O412" s="16" t="s">
        <v>331</v>
      </c>
      <c r="P412" s="16" t="s">
        <v>774</v>
      </c>
      <c r="Q412" s="18">
        <v>90</v>
      </c>
    </row>
    <row r="413" spans="1:17">
      <c r="A413" s="19" t="s">
        <v>187</v>
      </c>
      <c r="B413" t="str">
        <f t="shared" si="24"/>
        <v>FR25.490.803-3</v>
      </c>
      <c r="C413" s="16" t="s">
        <v>523</v>
      </c>
      <c r="D413" s="17" t="s">
        <v>709</v>
      </c>
      <c r="E413" s="16">
        <v>42</v>
      </c>
      <c r="F413" t="str">
        <f t="shared" si="25"/>
        <v>FR25.510.701-9</v>
      </c>
      <c r="G413" s="16" t="s">
        <v>517</v>
      </c>
      <c r="H413" s="17" t="s">
        <v>716</v>
      </c>
      <c r="I413" s="16">
        <v>60</v>
      </c>
      <c r="J413" t="str">
        <f t="shared" si="26"/>
        <v>FR25.510.801-9</v>
      </c>
      <c r="K413" s="16" t="s">
        <v>515</v>
      </c>
      <c r="L413" s="17" t="s">
        <v>746</v>
      </c>
      <c r="M413" s="16">
        <v>60</v>
      </c>
      <c r="N413" t="str">
        <f t="shared" si="27"/>
        <v>FR25.890.504-1</v>
      </c>
      <c r="O413" s="16" t="s">
        <v>331</v>
      </c>
      <c r="P413" s="16" t="s">
        <v>772</v>
      </c>
      <c r="Q413" s="18">
        <v>120</v>
      </c>
    </row>
    <row r="414" spans="1:17">
      <c r="A414" s="19" t="s">
        <v>187</v>
      </c>
      <c r="B414" t="str">
        <f t="shared" si="24"/>
        <v>FR25.490.803-5</v>
      </c>
      <c r="C414" s="16" t="s">
        <v>523</v>
      </c>
      <c r="D414" s="17" t="s">
        <v>707</v>
      </c>
      <c r="E414" s="16">
        <v>42</v>
      </c>
      <c r="F414" t="str">
        <f t="shared" si="25"/>
        <v>FR25.510.701-11</v>
      </c>
      <c r="G414" s="16" t="s">
        <v>517</v>
      </c>
      <c r="H414" s="17" t="s">
        <v>724</v>
      </c>
      <c r="I414" s="16">
        <v>120</v>
      </c>
      <c r="J414" t="str">
        <f t="shared" si="26"/>
        <v>FR25.510.801-10</v>
      </c>
      <c r="K414" s="16" t="s">
        <v>515</v>
      </c>
      <c r="L414" s="17" t="s">
        <v>748</v>
      </c>
      <c r="M414" s="16">
        <v>120</v>
      </c>
      <c r="N414" t="str">
        <f t="shared" si="27"/>
        <v>FR25.890.702-7</v>
      </c>
      <c r="O414" s="16" t="s">
        <v>329</v>
      </c>
      <c r="P414" s="16" t="s">
        <v>778</v>
      </c>
      <c r="Q414" s="18">
        <v>12</v>
      </c>
    </row>
    <row r="415" spans="1:17">
      <c r="A415" s="19" t="s">
        <v>187</v>
      </c>
      <c r="B415" t="str">
        <f t="shared" si="24"/>
        <v>FR25.490.803-6</v>
      </c>
      <c r="C415" s="16" t="s">
        <v>523</v>
      </c>
      <c r="D415" s="17" t="s">
        <v>706</v>
      </c>
      <c r="E415" s="16">
        <v>42</v>
      </c>
      <c r="F415" t="str">
        <f t="shared" si="25"/>
        <v>FR25.510.801-1</v>
      </c>
      <c r="G415" s="16" t="s">
        <v>515</v>
      </c>
      <c r="H415" s="17" t="s">
        <v>723</v>
      </c>
      <c r="I415" s="16">
        <v>60</v>
      </c>
      <c r="J415" t="str">
        <f t="shared" si="26"/>
        <v>FR25.510.801-12</v>
      </c>
      <c r="K415" s="16" t="s">
        <v>515</v>
      </c>
      <c r="L415" s="17" t="s">
        <v>747</v>
      </c>
      <c r="M415" s="16">
        <v>60</v>
      </c>
      <c r="N415" t="str">
        <f t="shared" si="27"/>
        <v>FR25.890.702-6</v>
      </c>
      <c r="O415" s="16" t="s">
        <v>329</v>
      </c>
      <c r="P415" s="16" t="s">
        <v>773</v>
      </c>
      <c r="Q415" s="18">
        <v>264</v>
      </c>
    </row>
    <row r="416" spans="1:17">
      <c r="A416" s="19" t="s">
        <v>187</v>
      </c>
      <c r="B416" t="str">
        <f t="shared" si="24"/>
        <v>FR25.490.803-9</v>
      </c>
      <c r="C416" s="16" t="s">
        <v>523</v>
      </c>
      <c r="D416" s="17" t="s">
        <v>704</v>
      </c>
      <c r="E416" s="16">
        <v>42</v>
      </c>
      <c r="F416" t="str">
        <f t="shared" si="25"/>
        <v>FR25.510.801-3</v>
      </c>
      <c r="G416" s="16" t="s">
        <v>515</v>
      </c>
      <c r="H416" s="17" t="s">
        <v>722</v>
      </c>
      <c r="I416" s="16">
        <v>60</v>
      </c>
      <c r="J416" t="str">
        <f t="shared" si="26"/>
        <v>FR25.520.401-3</v>
      </c>
      <c r="K416" s="16" t="s">
        <v>513</v>
      </c>
      <c r="L416" s="17" t="s">
        <v>742</v>
      </c>
      <c r="M416" s="16">
        <v>80</v>
      </c>
      <c r="N416" t="str">
        <f t="shared" si="27"/>
        <v>FR25.890.702-5</v>
      </c>
      <c r="O416" s="16" t="s">
        <v>329</v>
      </c>
      <c r="P416" s="16" t="s">
        <v>777</v>
      </c>
      <c r="Q416" s="18">
        <v>216</v>
      </c>
    </row>
    <row r="417" spans="1:17">
      <c r="A417" s="19" t="s">
        <v>187</v>
      </c>
      <c r="B417" t="str">
        <f t="shared" si="24"/>
        <v>FR25.510.401-1</v>
      </c>
      <c r="C417" s="16" t="s">
        <v>521</v>
      </c>
      <c r="D417" s="17" t="s">
        <v>711</v>
      </c>
      <c r="E417" s="16">
        <v>112</v>
      </c>
      <c r="F417" t="str">
        <f t="shared" si="25"/>
        <v>FR25.510.801-4</v>
      </c>
      <c r="G417" s="16" t="s">
        <v>515</v>
      </c>
      <c r="H417" s="17" t="s">
        <v>721</v>
      </c>
      <c r="I417" s="16">
        <v>120</v>
      </c>
      <c r="J417" t="str">
        <f t="shared" si="26"/>
        <v>FR25.520.401-5</v>
      </c>
      <c r="K417" s="16" t="s">
        <v>513</v>
      </c>
      <c r="L417" s="17" t="s">
        <v>745</v>
      </c>
      <c r="M417" s="16">
        <v>40</v>
      </c>
      <c r="N417" t="str">
        <f t="shared" si="27"/>
        <v>FR25.890.702-4</v>
      </c>
      <c r="O417" s="16" t="s">
        <v>329</v>
      </c>
      <c r="P417" s="16" t="s">
        <v>776</v>
      </c>
      <c r="Q417" s="18">
        <v>648</v>
      </c>
    </row>
    <row r="418" spans="1:17">
      <c r="A418"/>
      <c r="B418" t="str">
        <f t="shared" si="24"/>
        <v>FR25.510.401-2</v>
      </c>
      <c r="C418" s="16" t="s">
        <v>521</v>
      </c>
      <c r="D418" s="17" t="s">
        <v>710</v>
      </c>
      <c r="E418" s="16">
        <v>56</v>
      </c>
      <c r="F418" t="str">
        <f t="shared" si="25"/>
        <v>FR25.510.801-6</v>
      </c>
      <c r="G418" s="16" t="s">
        <v>515</v>
      </c>
      <c r="H418" s="17" t="s">
        <v>719</v>
      </c>
      <c r="I418" s="16">
        <v>60</v>
      </c>
      <c r="J418" t="str">
        <f t="shared" si="26"/>
        <v>FR25.520.401-7</v>
      </c>
      <c r="K418" s="16" t="s">
        <v>513</v>
      </c>
      <c r="L418" s="17" t="s">
        <v>751</v>
      </c>
      <c r="M418" s="16">
        <v>80</v>
      </c>
      <c r="N418" t="str">
        <f t="shared" si="27"/>
        <v>FR25.890.702-3</v>
      </c>
      <c r="O418" s="16" t="s">
        <v>329</v>
      </c>
      <c r="P418" s="16" t="s">
        <v>775</v>
      </c>
      <c r="Q418" s="18">
        <v>528</v>
      </c>
    </row>
    <row r="419" spans="1:17">
      <c r="A419" s="19" t="s">
        <v>166</v>
      </c>
      <c r="B419" t="str">
        <f t="shared" si="24"/>
        <v>FR25.510.401-3</v>
      </c>
      <c r="C419" s="16" t="s">
        <v>521</v>
      </c>
      <c r="D419" s="17" t="s">
        <v>709</v>
      </c>
      <c r="E419" s="16">
        <v>112</v>
      </c>
      <c r="F419" t="str">
        <f t="shared" si="25"/>
        <v>FR25.510.801-7</v>
      </c>
      <c r="G419" s="16" t="s">
        <v>515</v>
      </c>
      <c r="H419" s="17" t="s">
        <v>718</v>
      </c>
      <c r="I419" s="16">
        <v>120</v>
      </c>
      <c r="J419" t="str">
        <f t="shared" si="26"/>
        <v>FR25.520.401-9</v>
      </c>
      <c r="K419" s="16" t="s">
        <v>513</v>
      </c>
      <c r="L419" s="17" t="s">
        <v>746</v>
      </c>
      <c r="M419" s="16">
        <v>40</v>
      </c>
      <c r="N419" t="str">
        <f t="shared" si="27"/>
        <v>FR25.890.702-2</v>
      </c>
      <c r="O419" s="16" t="s">
        <v>329</v>
      </c>
      <c r="P419" s="16" t="s">
        <v>774</v>
      </c>
      <c r="Q419" s="18">
        <v>696</v>
      </c>
    </row>
    <row r="420" spans="1:17">
      <c r="A420" s="19" t="s">
        <v>166</v>
      </c>
      <c r="B420" t="str">
        <f t="shared" si="24"/>
        <v>FR25.510.401-4</v>
      </c>
      <c r="C420" s="16" t="s">
        <v>521</v>
      </c>
      <c r="D420" s="17" t="s">
        <v>708</v>
      </c>
      <c r="E420" s="16">
        <v>112</v>
      </c>
      <c r="F420" t="str">
        <f t="shared" si="25"/>
        <v>FR25.510.801-9</v>
      </c>
      <c r="G420" s="16" t="s">
        <v>515</v>
      </c>
      <c r="H420" s="17" t="s">
        <v>716</v>
      </c>
      <c r="I420" s="16">
        <v>87</v>
      </c>
      <c r="J420" t="str">
        <f t="shared" si="26"/>
        <v>FR25.520.401-10</v>
      </c>
      <c r="K420" s="16" t="s">
        <v>513</v>
      </c>
      <c r="L420" s="17" t="s">
        <v>748</v>
      </c>
      <c r="M420" s="16">
        <v>40</v>
      </c>
      <c r="N420" t="str">
        <f t="shared" si="27"/>
        <v>FR25.890.704-7</v>
      </c>
      <c r="O420" s="16" t="s">
        <v>327</v>
      </c>
      <c r="P420" s="16" t="s">
        <v>778</v>
      </c>
      <c r="Q420" s="18">
        <v>18</v>
      </c>
    </row>
    <row r="421" spans="1:17">
      <c r="A421" s="19" t="s">
        <v>166</v>
      </c>
      <c r="B421" t="str">
        <f t="shared" si="24"/>
        <v>FR25.510.401-5</v>
      </c>
      <c r="C421" s="16" t="s">
        <v>521</v>
      </c>
      <c r="D421" s="17" t="s">
        <v>707</v>
      </c>
      <c r="E421" s="16">
        <v>56</v>
      </c>
      <c r="F421" t="str">
        <f t="shared" si="25"/>
        <v>FR25.510.801-11</v>
      </c>
      <c r="G421" s="16" t="s">
        <v>515</v>
      </c>
      <c r="H421" s="17" t="s">
        <v>724</v>
      </c>
      <c r="I421" s="16">
        <v>180</v>
      </c>
      <c r="J421" t="str">
        <f t="shared" si="26"/>
        <v>FR25.520.501-3</v>
      </c>
      <c r="K421" s="16" t="s">
        <v>511</v>
      </c>
      <c r="L421" s="17" t="s">
        <v>742</v>
      </c>
      <c r="M421" s="16">
        <v>120</v>
      </c>
      <c r="N421" t="str">
        <f t="shared" si="27"/>
        <v>FR25.890.704-5</v>
      </c>
      <c r="O421" s="16" t="s">
        <v>327</v>
      </c>
      <c r="P421" s="16" t="s">
        <v>777</v>
      </c>
      <c r="Q421" s="18">
        <v>42</v>
      </c>
    </row>
    <row r="422" spans="1:17">
      <c r="A422" s="19" t="s">
        <v>166</v>
      </c>
      <c r="B422" t="str">
        <f t="shared" si="24"/>
        <v>FR25.510.401-6</v>
      </c>
      <c r="C422" s="16" t="s">
        <v>521</v>
      </c>
      <c r="D422" s="17" t="s">
        <v>706</v>
      </c>
      <c r="E422" s="16">
        <v>112</v>
      </c>
      <c r="F422" t="str">
        <f t="shared" si="25"/>
        <v>FR25.520.401-1</v>
      </c>
      <c r="G422" s="16" t="s">
        <v>513</v>
      </c>
      <c r="H422" s="17" t="s">
        <v>723</v>
      </c>
      <c r="I422" s="16">
        <v>40</v>
      </c>
      <c r="J422" t="str">
        <f t="shared" si="26"/>
        <v>FR25.520.501-4</v>
      </c>
      <c r="K422" s="16" t="s">
        <v>511</v>
      </c>
      <c r="L422" s="17" t="s">
        <v>741</v>
      </c>
      <c r="M422" s="16">
        <v>40</v>
      </c>
      <c r="N422" t="str">
        <f t="shared" si="27"/>
        <v>FR25.890.704-4</v>
      </c>
      <c r="O422" s="16" t="s">
        <v>327</v>
      </c>
      <c r="P422" s="16" t="s">
        <v>776</v>
      </c>
      <c r="Q422" s="18">
        <v>108</v>
      </c>
    </row>
    <row r="423" spans="1:17">
      <c r="A423" s="19" t="s">
        <v>166</v>
      </c>
      <c r="B423" t="str">
        <f t="shared" si="24"/>
        <v>FR25.510.401-7</v>
      </c>
      <c r="C423" s="16" t="s">
        <v>521</v>
      </c>
      <c r="D423" s="17" t="s">
        <v>713</v>
      </c>
      <c r="E423" s="16">
        <v>56</v>
      </c>
      <c r="F423" t="str">
        <f t="shared" si="25"/>
        <v>FR25.520.401-3</v>
      </c>
      <c r="G423" s="16" t="s">
        <v>513</v>
      </c>
      <c r="H423" s="17" t="s">
        <v>722</v>
      </c>
      <c r="I423" s="16">
        <v>40</v>
      </c>
      <c r="J423" t="str">
        <f t="shared" si="26"/>
        <v>FR25.520.501-6</v>
      </c>
      <c r="K423" s="16" t="s">
        <v>511</v>
      </c>
      <c r="L423" s="17" t="s">
        <v>740</v>
      </c>
      <c r="M423" s="16">
        <v>40</v>
      </c>
      <c r="N423" t="str">
        <f t="shared" si="27"/>
        <v>FR25.890.704-3</v>
      </c>
      <c r="O423" s="16" t="s">
        <v>327</v>
      </c>
      <c r="P423" s="16" t="s">
        <v>775</v>
      </c>
      <c r="Q423" s="18">
        <v>12</v>
      </c>
    </row>
    <row r="424" spans="1:17">
      <c r="A424" s="19" t="s">
        <v>166</v>
      </c>
      <c r="B424" t="str">
        <f t="shared" si="24"/>
        <v>FR25.510.401-8</v>
      </c>
      <c r="C424" s="16" t="s">
        <v>521</v>
      </c>
      <c r="D424" s="17" t="s">
        <v>705</v>
      </c>
      <c r="E424" s="16">
        <v>56</v>
      </c>
      <c r="F424" t="str">
        <f t="shared" si="25"/>
        <v>FR25.520.401-4</v>
      </c>
      <c r="G424" s="16" t="s">
        <v>513</v>
      </c>
      <c r="H424" s="17" t="s">
        <v>721</v>
      </c>
      <c r="I424" s="16">
        <v>40</v>
      </c>
      <c r="J424" t="str">
        <f t="shared" si="26"/>
        <v>FR25.520.501-7</v>
      </c>
      <c r="K424" s="16" t="s">
        <v>511</v>
      </c>
      <c r="L424" s="17" t="s">
        <v>751</v>
      </c>
      <c r="M424" s="16">
        <v>80</v>
      </c>
      <c r="N424" t="str">
        <f t="shared" si="27"/>
        <v>FR25.890.704-2</v>
      </c>
      <c r="O424" s="16" t="s">
        <v>327</v>
      </c>
      <c r="P424" s="16" t="s">
        <v>774</v>
      </c>
      <c r="Q424" s="18">
        <v>264</v>
      </c>
    </row>
    <row r="425" spans="1:17">
      <c r="A425" s="19" t="s">
        <v>166</v>
      </c>
      <c r="B425" t="str">
        <f t="shared" si="24"/>
        <v>FR25.510.401-9</v>
      </c>
      <c r="C425" s="16" t="s">
        <v>521</v>
      </c>
      <c r="D425" s="17" t="s">
        <v>704</v>
      </c>
      <c r="E425" s="16">
        <v>112</v>
      </c>
      <c r="F425" t="str">
        <f t="shared" si="25"/>
        <v>FR25.520.401-5</v>
      </c>
      <c r="G425" s="16" t="s">
        <v>513</v>
      </c>
      <c r="H425" s="17" t="s">
        <v>720</v>
      </c>
      <c r="I425" s="16">
        <v>40</v>
      </c>
      <c r="J425" t="str">
        <f t="shared" si="26"/>
        <v>FR25.520.501-9</v>
      </c>
      <c r="K425" s="16" t="s">
        <v>511</v>
      </c>
      <c r="L425" s="17" t="s">
        <v>746</v>
      </c>
      <c r="M425" s="16">
        <v>40</v>
      </c>
      <c r="N425" t="str">
        <f t="shared" si="27"/>
        <v>FR25.890.802-7</v>
      </c>
      <c r="O425" s="16" t="s">
        <v>325</v>
      </c>
      <c r="P425" s="16" t="s">
        <v>778</v>
      </c>
      <c r="Q425" s="18">
        <v>204</v>
      </c>
    </row>
    <row r="426" spans="1:17">
      <c r="A426" s="19" t="s">
        <v>166</v>
      </c>
      <c r="B426" t="str">
        <f t="shared" si="24"/>
        <v>FR25.510.401-10</v>
      </c>
      <c r="C426" s="16" t="s">
        <v>521</v>
      </c>
      <c r="D426" s="17" t="s">
        <v>712</v>
      </c>
      <c r="E426" s="16">
        <v>112</v>
      </c>
      <c r="F426" t="str">
        <f t="shared" si="25"/>
        <v>FR25.520.401-6</v>
      </c>
      <c r="G426" s="16" t="s">
        <v>513</v>
      </c>
      <c r="H426" s="17" t="s">
        <v>719</v>
      </c>
      <c r="I426" s="16">
        <v>40</v>
      </c>
      <c r="J426" t="str">
        <f t="shared" si="26"/>
        <v>FR25.520.501-11</v>
      </c>
      <c r="K426" s="16" t="s">
        <v>511</v>
      </c>
      <c r="L426" s="17" t="s">
        <v>753</v>
      </c>
      <c r="M426" s="16">
        <v>40</v>
      </c>
      <c r="N426" t="str">
        <f t="shared" si="27"/>
        <v>FR25.890.802-5</v>
      </c>
      <c r="O426" s="16" t="s">
        <v>325</v>
      </c>
      <c r="P426" s="16" t="s">
        <v>777</v>
      </c>
      <c r="Q426" s="18">
        <v>264</v>
      </c>
    </row>
    <row r="427" spans="1:17">
      <c r="A427" s="19" t="s">
        <v>166</v>
      </c>
      <c r="B427" t="str">
        <f t="shared" si="24"/>
        <v>FR25.510.401-11</v>
      </c>
      <c r="C427" s="16" t="s">
        <v>521</v>
      </c>
      <c r="D427" s="17" t="s">
        <v>703</v>
      </c>
      <c r="E427" s="16">
        <v>56</v>
      </c>
      <c r="F427" t="str">
        <f t="shared" si="25"/>
        <v>FR25.520.401-7</v>
      </c>
      <c r="G427" s="16" t="s">
        <v>513</v>
      </c>
      <c r="H427" s="17" t="s">
        <v>718</v>
      </c>
      <c r="I427" s="16">
        <v>40</v>
      </c>
      <c r="J427" t="str">
        <f t="shared" si="26"/>
        <v>FR25.520.701-2</v>
      </c>
      <c r="K427" s="16" t="s">
        <v>509</v>
      </c>
      <c r="L427" s="17" t="s">
        <v>743</v>
      </c>
      <c r="M427" s="16">
        <v>60</v>
      </c>
      <c r="N427" t="str">
        <f t="shared" si="27"/>
        <v>FR25.890.802-4</v>
      </c>
      <c r="O427" s="16" t="s">
        <v>325</v>
      </c>
      <c r="P427" s="16" t="s">
        <v>776</v>
      </c>
      <c r="Q427" s="18">
        <v>768</v>
      </c>
    </row>
    <row r="428" spans="1:17">
      <c r="A428" s="19" t="s">
        <v>166</v>
      </c>
      <c r="B428" t="str">
        <f t="shared" si="24"/>
        <v>FR25.510.401-12</v>
      </c>
      <c r="C428" s="16" t="s">
        <v>521</v>
      </c>
      <c r="D428" s="17" t="s">
        <v>702</v>
      </c>
      <c r="E428" s="16">
        <v>112</v>
      </c>
      <c r="F428" t="str">
        <f t="shared" si="25"/>
        <v>FR25.520.401-8</v>
      </c>
      <c r="G428" s="16" t="s">
        <v>513</v>
      </c>
      <c r="H428" s="17" t="s">
        <v>717</v>
      </c>
      <c r="I428" s="16">
        <v>80</v>
      </c>
      <c r="J428" t="str">
        <f t="shared" si="26"/>
        <v>FR25.520.701-3</v>
      </c>
      <c r="K428" s="16" t="s">
        <v>509</v>
      </c>
      <c r="L428" s="17" t="s">
        <v>742</v>
      </c>
      <c r="M428" s="16">
        <v>60</v>
      </c>
      <c r="N428" t="str">
        <f t="shared" si="27"/>
        <v>FR25.890.802-3</v>
      </c>
      <c r="O428" s="16" t="s">
        <v>325</v>
      </c>
      <c r="P428" s="16" t="s">
        <v>775</v>
      </c>
      <c r="Q428" s="18">
        <v>120</v>
      </c>
    </row>
    <row r="429" spans="1:17">
      <c r="A429" s="19" t="s">
        <v>166</v>
      </c>
      <c r="B429" t="str">
        <f t="shared" si="24"/>
        <v>FR25.510.501-1</v>
      </c>
      <c r="C429" s="16" t="s">
        <v>519</v>
      </c>
      <c r="D429" s="17" t="s">
        <v>711</v>
      </c>
      <c r="E429" s="16">
        <v>168</v>
      </c>
      <c r="F429" t="str">
        <f t="shared" si="25"/>
        <v>FR25.520.401-10</v>
      </c>
      <c r="G429" s="16" t="s">
        <v>513</v>
      </c>
      <c r="H429" s="17" t="s">
        <v>715</v>
      </c>
      <c r="I429" s="16">
        <v>40</v>
      </c>
      <c r="J429" t="str">
        <f t="shared" si="26"/>
        <v>FR25.520.701-4</v>
      </c>
      <c r="K429" s="16" t="s">
        <v>509</v>
      </c>
      <c r="L429" s="17" t="s">
        <v>741</v>
      </c>
      <c r="M429" s="16">
        <v>60</v>
      </c>
      <c r="N429" t="str">
        <f t="shared" si="27"/>
        <v>FR25.890.802-2</v>
      </c>
      <c r="O429" s="16" t="s">
        <v>325</v>
      </c>
      <c r="P429" s="16" t="s">
        <v>774</v>
      </c>
      <c r="Q429" s="18">
        <v>684</v>
      </c>
    </row>
    <row r="430" spans="1:17">
      <c r="A430" s="19" t="s">
        <v>166</v>
      </c>
      <c r="B430" t="str">
        <f t="shared" si="24"/>
        <v>FR25.510.501-2</v>
      </c>
      <c r="C430" s="16" t="s">
        <v>519</v>
      </c>
      <c r="D430" s="17" t="s">
        <v>710</v>
      </c>
      <c r="E430" s="16">
        <v>112</v>
      </c>
      <c r="F430" t="str">
        <f t="shared" si="25"/>
        <v>FR25.520.401-12</v>
      </c>
      <c r="G430" s="16" t="s">
        <v>513</v>
      </c>
      <c r="H430" s="17" t="s">
        <v>714</v>
      </c>
      <c r="I430" s="16">
        <v>40</v>
      </c>
      <c r="J430" t="str">
        <f t="shared" si="26"/>
        <v>FR25.520.701-5</v>
      </c>
      <c r="K430" s="16" t="s">
        <v>509</v>
      </c>
      <c r="L430" s="17" t="s">
        <v>745</v>
      </c>
      <c r="M430" s="16">
        <v>45</v>
      </c>
      <c r="N430" t="str">
        <f t="shared" si="27"/>
        <v>FR25.890.804-6</v>
      </c>
      <c r="O430" s="16" t="s">
        <v>323</v>
      </c>
      <c r="P430" s="16" t="s">
        <v>773</v>
      </c>
      <c r="Q430" s="18">
        <v>59</v>
      </c>
    </row>
    <row r="431" spans="1:17">
      <c r="A431"/>
      <c r="B431" t="str">
        <f t="shared" si="24"/>
        <v>FR25.510.501-3</v>
      </c>
      <c r="C431" s="16" t="s">
        <v>519</v>
      </c>
      <c r="D431" s="17" t="s">
        <v>709</v>
      </c>
      <c r="E431" s="16">
        <v>56</v>
      </c>
      <c r="F431" t="str">
        <f t="shared" si="25"/>
        <v>FR25.520.501-2</v>
      </c>
      <c r="G431" s="16" t="s">
        <v>511</v>
      </c>
      <c r="H431" s="17" t="s">
        <v>727</v>
      </c>
      <c r="I431" s="16">
        <v>80</v>
      </c>
      <c r="J431" t="str">
        <f t="shared" si="26"/>
        <v>FR25.520.701-6</v>
      </c>
      <c r="K431" s="16" t="s">
        <v>509</v>
      </c>
      <c r="L431" s="17" t="s">
        <v>740</v>
      </c>
      <c r="M431" s="16">
        <v>30</v>
      </c>
      <c r="N431" t="str">
        <f t="shared" si="27"/>
        <v>FR25.890.804-5</v>
      </c>
      <c r="O431" s="16" t="s">
        <v>323</v>
      </c>
      <c r="P431" s="16" t="s">
        <v>777</v>
      </c>
      <c r="Q431" s="18">
        <v>67</v>
      </c>
    </row>
    <row r="432" spans="1:17">
      <c r="A432"/>
      <c r="B432" t="str">
        <f t="shared" si="24"/>
        <v>FR25.510.501-4</v>
      </c>
      <c r="C432" s="16" t="s">
        <v>519</v>
      </c>
      <c r="D432" s="17" t="s">
        <v>708</v>
      </c>
      <c r="E432" s="16">
        <v>112</v>
      </c>
      <c r="F432" t="str">
        <f t="shared" si="25"/>
        <v>FR25.520.501-3</v>
      </c>
      <c r="G432" s="16" t="s">
        <v>511</v>
      </c>
      <c r="H432" s="17" t="s">
        <v>722</v>
      </c>
      <c r="I432" s="16">
        <v>40</v>
      </c>
      <c r="J432" t="str">
        <f t="shared" si="26"/>
        <v>FR25.520.701-7</v>
      </c>
      <c r="K432" s="16" t="s">
        <v>509</v>
      </c>
      <c r="L432" s="17" t="s">
        <v>751</v>
      </c>
      <c r="M432" s="16">
        <v>30</v>
      </c>
      <c r="N432" t="str">
        <f t="shared" si="27"/>
        <v>FR25.890.804-4</v>
      </c>
      <c r="O432" s="16" t="s">
        <v>323</v>
      </c>
      <c r="P432" s="16" t="s">
        <v>776</v>
      </c>
      <c r="Q432" s="18">
        <v>84</v>
      </c>
    </row>
    <row r="433" spans="2:17" customFormat="1">
      <c r="B433" t="str">
        <f t="shared" si="24"/>
        <v>FR25.510.501-5</v>
      </c>
      <c r="C433" s="16" t="s">
        <v>519</v>
      </c>
      <c r="D433" s="17" t="s">
        <v>707</v>
      </c>
      <c r="E433" s="16">
        <v>56</v>
      </c>
      <c r="F433" t="str">
        <f t="shared" si="25"/>
        <v>FR25.520.501-4</v>
      </c>
      <c r="G433" s="16" t="s">
        <v>511</v>
      </c>
      <c r="H433" s="17" t="s">
        <v>721</v>
      </c>
      <c r="I433" s="16">
        <v>40</v>
      </c>
      <c r="J433" t="str">
        <f t="shared" si="26"/>
        <v>FR25.520.701-8</v>
      </c>
      <c r="K433" s="16" t="s">
        <v>509</v>
      </c>
      <c r="L433" s="17" t="s">
        <v>750</v>
      </c>
      <c r="M433" s="16">
        <v>30</v>
      </c>
      <c r="N433" t="str">
        <f t="shared" si="27"/>
        <v>FR25.890.804-3</v>
      </c>
      <c r="O433" s="16" t="s">
        <v>323</v>
      </c>
      <c r="P433" s="16" t="s">
        <v>775</v>
      </c>
      <c r="Q433" s="18">
        <v>60</v>
      </c>
    </row>
    <row r="434" spans="2:17" customFormat="1">
      <c r="B434" t="str">
        <f t="shared" si="24"/>
        <v>FR25.510.501-6</v>
      </c>
      <c r="C434" s="16" t="s">
        <v>519</v>
      </c>
      <c r="D434" s="17" t="s">
        <v>706</v>
      </c>
      <c r="E434" s="16">
        <v>168</v>
      </c>
      <c r="F434" t="str">
        <f t="shared" si="25"/>
        <v>FR25.520.501-6</v>
      </c>
      <c r="G434" s="16" t="s">
        <v>511</v>
      </c>
      <c r="H434" s="17" t="s">
        <v>719</v>
      </c>
      <c r="I434" s="16">
        <v>40</v>
      </c>
      <c r="J434" t="str">
        <f t="shared" si="26"/>
        <v>FR25.520.701-9</v>
      </c>
      <c r="K434" s="16" t="s">
        <v>509</v>
      </c>
      <c r="L434" s="17" t="s">
        <v>746</v>
      </c>
      <c r="M434" s="16">
        <v>45</v>
      </c>
      <c r="N434" t="str">
        <f t="shared" si="27"/>
        <v>FR25.890.804-2</v>
      </c>
      <c r="O434" s="16" t="s">
        <v>323</v>
      </c>
      <c r="P434" s="16" t="s">
        <v>774</v>
      </c>
      <c r="Q434" s="18">
        <v>141</v>
      </c>
    </row>
    <row r="435" spans="2:17" customFormat="1">
      <c r="B435" t="str">
        <f t="shared" si="24"/>
        <v>FR25.510.501-7</v>
      </c>
      <c r="C435" s="16" t="s">
        <v>519</v>
      </c>
      <c r="D435" s="17" t="s">
        <v>713</v>
      </c>
      <c r="E435" s="16">
        <v>168</v>
      </c>
      <c r="F435" t="str">
        <f t="shared" si="25"/>
        <v>FR25.520.501-7</v>
      </c>
      <c r="G435" s="16" t="s">
        <v>511</v>
      </c>
      <c r="H435" s="17" t="s">
        <v>718</v>
      </c>
      <c r="I435" s="16">
        <v>40</v>
      </c>
      <c r="J435" t="str">
        <f t="shared" si="26"/>
        <v>FR25.520.701-10</v>
      </c>
      <c r="K435" s="16" t="s">
        <v>509</v>
      </c>
      <c r="L435" s="17" t="s">
        <v>748</v>
      </c>
      <c r="M435" s="16">
        <v>60</v>
      </c>
      <c r="N435" t="str">
        <f t="shared" si="27"/>
        <v>FR25.890.804-1</v>
      </c>
      <c r="O435" s="16" t="s">
        <v>323</v>
      </c>
      <c r="P435" s="16" t="s">
        <v>772</v>
      </c>
      <c r="Q435" s="18">
        <v>12</v>
      </c>
    </row>
    <row r="436" spans="2:17" customFormat="1">
      <c r="B436" t="str">
        <f t="shared" si="24"/>
        <v>FR25.510.501-8</v>
      </c>
      <c r="C436" s="16" t="s">
        <v>519</v>
      </c>
      <c r="D436" s="17" t="s">
        <v>705</v>
      </c>
      <c r="E436" s="16">
        <v>56</v>
      </c>
      <c r="F436" t="str">
        <f t="shared" si="25"/>
        <v>FR25.520.501-8</v>
      </c>
      <c r="G436" s="16" t="s">
        <v>511</v>
      </c>
      <c r="H436" s="17" t="s">
        <v>717</v>
      </c>
      <c r="I436" s="16">
        <v>40</v>
      </c>
      <c r="J436" t="str">
        <f t="shared" si="26"/>
        <v>FR25.520.701-11</v>
      </c>
      <c r="K436" s="16" t="s">
        <v>509</v>
      </c>
      <c r="L436" s="17" t="s">
        <v>753</v>
      </c>
      <c r="M436" s="16">
        <v>30</v>
      </c>
      <c r="N436" t="str">
        <f t="shared" si="27"/>
        <v>FR25.893.401-7</v>
      </c>
      <c r="O436" s="16" t="s">
        <v>321</v>
      </c>
      <c r="P436" s="16" t="s">
        <v>778</v>
      </c>
      <c r="Q436" s="18">
        <v>180</v>
      </c>
    </row>
    <row r="437" spans="2:17" customFormat="1">
      <c r="B437" t="str">
        <f t="shared" si="24"/>
        <v>FR25.510.501-9</v>
      </c>
      <c r="C437" s="16" t="s">
        <v>519</v>
      </c>
      <c r="D437" s="17" t="s">
        <v>704</v>
      </c>
      <c r="E437" s="16">
        <v>168</v>
      </c>
      <c r="F437" t="str">
        <f t="shared" si="25"/>
        <v>FR25.520.501-9</v>
      </c>
      <c r="G437" s="16" t="s">
        <v>511</v>
      </c>
      <c r="H437" s="17" t="s">
        <v>716</v>
      </c>
      <c r="I437" s="16">
        <v>80</v>
      </c>
      <c r="J437" t="str">
        <f t="shared" si="26"/>
        <v>FR25.520.801-3</v>
      </c>
      <c r="K437" s="16" t="s">
        <v>507</v>
      </c>
      <c r="L437" s="17" t="s">
        <v>742</v>
      </c>
      <c r="M437" s="16">
        <v>135</v>
      </c>
      <c r="N437" t="str">
        <f t="shared" si="27"/>
        <v>FR25.893.401-6</v>
      </c>
      <c r="O437" s="16" t="s">
        <v>321</v>
      </c>
      <c r="P437" s="16" t="s">
        <v>773</v>
      </c>
      <c r="Q437" s="18">
        <v>560</v>
      </c>
    </row>
    <row r="438" spans="2:17" customFormat="1">
      <c r="B438" t="str">
        <f t="shared" si="24"/>
        <v>FR25.510.501-10</v>
      </c>
      <c r="C438" s="16" t="s">
        <v>519</v>
      </c>
      <c r="D438" s="17" t="s">
        <v>712</v>
      </c>
      <c r="E438" s="16">
        <v>56</v>
      </c>
      <c r="F438" t="str">
        <f t="shared" si="25"/>
        <v>FR25.520.501-10</v>
      </c>
      <c r="G438" s="16" t="s">
        <v>511</v>
      </c>
      <c r="H438" s="17" t="s">
        <v>715</v>
      </c>
      <c r="I438" s="16">
        <v>40</v>
      </c>
      <c r="J438" t="str">
        <f t="shared" si="26"/>
        <v>FR25.520.801-4</v>
      </c>
      <c r="K438" s="16" t="s">
        <v>507</v>
      </c>
      <c r="L438" s="17" t="s">
        <v>741</v>
      </c>
      <c r="M438" s="16">
        <v>45</v>
      </c>
      <c r="N438" t="str">
        <f t="shared" si="27"/>
        <v>FR25.893.401-5</v>
      </c>
      <c r="O438" s="16" t="s">
        <v>321</v>
      </c>
      <c r="P438" s="16" t="s">
        <v>777</v>
      </c>
      <c r="Q438" s="18">
        <v>420</v>
      </c>
    </row>
    <row r="439" spans="2:17" customFormat="1">
      <c r="B439" t="str">
        <f t="shared" si="24"/>
        <v>FR25.510.501-11</v>
      </c>
      <c r="C439" s="16" t="s">
        <v>519</v>
      </c>
      <c r="D439" s="17" t="s">
        <v>703</v>
      </c>
      <c r="E439" s="16">
        <v>112</v>
      </c>
      <c r="F439" t="str">
        <f t="shared" si="25"/>
        <v>FR25.520.701-1</v>
      </c>
      <c r="G439" s="16" t="s">
        <v>509</v>
      </c>
      <c r="H439" s="17" t="s">
        <v>723</v>
      </c>
      <c r="I439" s="16">
        <v>44</v>
      </c>
      <c r="J439" t="str">
        <f t="shared" si="26"/>
        <v>FR25.520.801-5</v>
      </c>
      <c r="K439" s="16" t="s">
        <v>507</v>
      </c>
      <c r="L439" s="17" t="s">
        <v>745</v>
      </c>
      <c r="M439" s="16">
        <v>45</v>
      </c>
      <c r="N439" t="str">
        <f t="shared" si="27"/>
        <v>FR25.893.401-4</v>
      </c>
      <c r="O439" s="16" t="s">
        <v>321</v>
      </c>
      <c r="P439" s="16" t="s">
        <v>776</v>
      </c>
      <c r="Q439" s="18">
        <v>160</v>
      </c>
    </row>
    <row r="440" spans="2:17" customFormat="1">
      <c r="B440" t="str">
        <f t="shared" si="24"/>
        <v>FR25.510.501-12</v>
      </c>
      <c r="C440" s="16" t="s">
        <v>519</v>
      </c>
      <c r="D440" s="17" t="s">
        <v>702</v>
      </c>
      <c r="E440" s="16">
        <v>56</v>
      </c>
      <c r="F440" t="str">
        <f t="shared" si="25"/>
        <v>FR25.520.701-2</v>
      </c>
      <c r="G440" s="16" t="s">
        <v>509</v>
      </c>
      <c r="H440" s="17" t="s">
        <v>727</v>
      </c>
      <c r="I440" s="16">
        <v>30</v>
      </c>
      <c r="J440" t="str">
        <f t="shared" si="26"/>
        <v>FR25.520.801-6</v>
      </c>
      <c r="K440" s="16" t="s">
        <v>507</v>
      </c>
      <c r="L440" s="17" t="s">
        <v>740</v>
      </c>
      <c r="M440" s="16">
        <v>30</v>
      </c>
      <c r="N440" t="str">
        <f t="shared" si="27"/>
        <v>FR25.893.401-3</v>
      </c>
      <c r="O440" s="16" t="s">
        <v>321</v>
      </c>
      <c r="P440" s="16" t="s">
        <v>775</v>
      </c>
      <c r="Q440" s="18">
        <v>1440</v>
      </c>
    </row>
    <row r="441" spans="2:17" customFormat="1">
      <c r="B441" t="str">
        <f t="shared" si="24"/>
        <v>FR25.510.701-1</v>
      </c>
      <c r="C441" s="16" t="s">
        <v>517</v>
      </c>
      <c r="D441" s="17" t="s">
        <v>711</v>
      </c>
      <c r="E441" s="16">
        <v>180</v>
      </c>
      <c r="F441" t="str">
        <f t="shared" si="25"/>
        <v>FR25.520.701-3</v>
      </c>
      <c r="G441" s="16" t="s">
        <v>509</v>
      </c>
      <c r="H441" s="17" t="s">
        <v>722</v>
      </c>
      <c r="I441" s="16">
        <v>89</v>
      </c>
      <c r="J441" t="str">
        <f t="shared" si="26"/>
        <v>FR25.520.801-7</v>
      </c>
      <c r="K441" s="16" t="s">
        <v>507</v>
      </c>
      <c r="L441" s="17" t="s">
        <v>751</v>
      </c>
      <c r="M441" s="16">
        <v>15</v>
      </c>
      <c r="N441" t="str">
        <f t="shared" si="27"/>
        <v>FR25.893.401-2</v>
      </c>
      <c r="O441" s="16" t="s">
        <v>321</v>
      </c>
      <c r="P441" s="16" t="s">
        <v>774</v>
      </c>
      <c r="Q441" s="18">
        <v>540</v>
      </c>
    </row>
    <row r="442" spans="2:17" customFormat="1">
      <c r="B442" t="str">
        <f t="shared" si="24"/>
        <v>FR25.510.701-2</v>
      </c>
      <c r="C442" s="16" t="s">
        <v>517</v>
      </c>
      <c r="D442" s="17" t="s">
        <v>710</v>
      </c>
      <c r="E442" s="16">
        <v>60</v>
      </c>
      <c r="F442" t="str">
        <f t="shared" si="25"/>
        <v>FR25.520.701-4</v>
      </c>
      <c r="G442" s="16" t="s">
        <v>509</v>
      </c>
      <c r="H442" s="17" t="s">
        <v>721</v>
      </c>
      <c r="I442" s="16">
        <v>45</v>
      </c>
      <c r="J442" t="str">
        <f t="shared" si="26"/>
        <v>FR25.520.801-8</v>
      </c>
      <c r="K442" s="16" t="s">
        <v>507</v>
      </c>
      <c r="L442" s="17" t="s">
        <v>750</v>
      </c>
      <c r="M442" s="16">
        <v>30</v>
      </c>
      <c r="N442" t="str">
        <f t="shared" si="27"/>
        <v>FR25.893.401-1</v>
      </c>
      <c r="O442" s="16" t="s">
        <v>321</v>
      </c>
      <c r="P442" s="16" t="s">
        <v>772</v>
      </c>
      <c r="Q442" s="18">
        <v>860</v>
      </c>
    </row>
    <row r="443" spans="2:17" customFormat="1">
      <c r="B443" t="str">
        <f t="shared" si="24"/>
        <v>FR25.510.701-3</v>
      </c>
      <c r="C443" s="16" t="s">
        <v>517</v>
      </c>
      <c r="D443" s="17" t="s">
        <v>709</v>
      </c>
      <c r="E443" s="16">
        <v>120</v>
      </c>
      <c r="F443" t="str">
        <f t="shared" si="25"/>
        <v>FR25.520.701-5</v>
      </c>
      <c r="G443" s="16" t="s">
        <v>509</v>
      </c>
      <c r="H443" s="17" t="s">
        <v>720</v>
      </c>
      <c r="I443" s="16">
        <v>30</v>
      </c>
      <c r="J443" t="str">
        <f t="shared" si="26"/>
        <v>FR25.520.801-9</v>
      </c>
      <c r="K443" s="16" t="s">
        <v>507</v>
      </c>
      <c r="L443" s="17" t="s">
        <v>746</v>
      </c>
      <c r="M443" s="16">
        <v>30</v>
      </c>
      <c r="N443" t="str">
        <f t="shared" si="27"/>
        <v>FR25.893.501-7</v>
      </c>
      <c r="O443" s="16" t="s">
        <v>319</v>
      </c>
      <c r="P443" s="16" t="s">
        <v>778</v>
      </c>
      <c r="Q443" s="18">
        <v>140</v>
      </c>
    </row>
    <row r="444" spans="2:17" customFormat="1">
      <c r="B444" t="str">
        <f t="shared" si="24"/>
        <v>FR25.510.701-4</v>
      </c>
      <c r="C444" s="16" t="s">
        <v>517</v>
      </c>
      <c r="D444" s="17" t="s">
        <v>708</v>
      </c>
      <c r="E444" s="16">
        <v>60</v>
      </c>
      <c r="F444" t="str">
        <f t="shared" si="25"/>
        <v>FR25.520.701-6</v>
      </c>
      <c r="G444" s="16" t="s">
        <v>509</v>
      </c>
      <c r="H444" s="17" t="s">
        <v>719</v>
      </c>
      <c r="I444" s="16">
        <v>15</v>
      </c>
      <c r="J444" t="str">
        <f t="shared" si="26"/>
        <v>FR25.520.801-10</v>
      </c>
      <c r="K444" s="16" t="s">
        <v>507</v>
      </c>
      <c r="L444" s="17" t="s">
        <v>748</v>
      </c>
      <c r="M444" s="16">
        <v>75</v>
      </c>
      <c r="N444" t="str">
        <f t="shared" si="27"/>
        <v>FR25.893.501-6</v>
      </c>
      <c r="O444" s="16" t="s">
        <v>319</v>
      </c>
      <c r="P444" s="16" t="s">
        <v>773</v>
      </c>
      <c r="Q444" s="18">
        <v>560</v>
      </c>
    </row>
    <row r="445" spans="2:17" customFormat="1">
      <c r="B445" t="str">
        <f t="shared" si="24"/>
        <v>FR25.510.701-5</v>
      </c>
      <c r="C445" s="16" t="s">
        <v>517</v>
      </c>
      <c r="D445" s="17" t="s">
        <v>707</v>
      </c>
      <c r="E445" s="16">
        <v>60</v>
      </c>
      <c r="F445" t="str">
        <f t="shared" si="25"/>
        <v>FR25.520.701-7</v>
      </c>
      <c r="G445" s="16" t="s">
        <v>509</v>
      </c>
      <c r="H445" s="17" t="s">
        <v>718</v>
      </c>
      <c r="I445" s="16">
        <v>45</v>
      </c>
      <c r="J445" t="str">
        <f t="shared" si="26"/>
        <v>FR25.530.401-11</v>
      </c>
      <c r="K445" s="16" t="s">
        <v>505</v>
      </c>
      <c r="L445" s="17" t="s">
        <v>753</v>
      </c>
      <c r="M445" s="16">
        <v>15</v>
      </c>
      <c r="N445" t="str">
        <f t="shared" si="27"/>
        <v>FR25.893.501-5</v>
      </c>
      <c r="O445" s="16" t="s">
        <v>319</v>
      </c>
      <c r="P445" s="16" t="s">
        <v>777</v>
      </c>
      <c r="Q445" s="18">
        <v>660</v>
      </c>
    </row>
    <row r="446" spans="2:17" customFormat="1">
      <c r="B446" t="str">
        <f t="shared" si="24"/>
        <v>FR25.510.701-6</v>
      </c>
      <c r="C446" s="16" t="s">
        <v>517</v>
      </c>
      <c r="D446" s="17" t="s">
        <v>706</v>
      </c>
      <c r="E446" s="16">
        <v>60</v>
      </c>
      <c r="F446" t="str">
        <f t="shared" si="25"/>
        <v>FR25.520.701-9</v>
      </c>
      <c r="G446" s="16" t="s">
        <v>509</v>
      </c>
      <c r="H446" s="17" t="s">
        <v>716</v>
      </c>
      <c r="I446" s="16">
        <v>60</v>
      </c>
      <c r="J446" t="str">
        <f t="shared" si="26"/>
        <v>FR25.530.501-2</v>
      </c>
      <c r="K446" s="16" t="s">
        <v>503</v>
      </c>
      <c r="L446" s="17" t="s">
        <v>743</v>
      </c>
      <c r="M446" s="16">
        <v>15</v>
      </c>
      <c r="N446" t="str">
        <f t="shared" si="27"/>
        <v>FR25.893.501-4</v>
      </c>
      <c r="O446" s="16" t="s">
        <v>319</v>
      </c>
      <c r="P446" s="16" t="s">
        <v>776</v>
      </c>
      <c r="Q446" s="18">
        <v>200</v>
      </c>
    </row>
    <row r="447" spans="2:17" customFormat="1">
      <c r="B447" t="str">
        <f t="shared" si="24"/>
        <v>FR25.510.701-8</v>
      </c>
      <c r="C447" s="16" t="s">
        <v>517</v>
      </c>
      <c r="D447" s="17" t="s">
        <v>705</v>
      </c>
      <c r="E447" s="16">
        <v>60</v>
      </c>
      <c r="F447" t="str">
        <f t="shared" si="25"/>
        <v>FR25.520.701-10</v>
      </c>
      <c r="G447" s="16" t="s">
        <v>509</v>
      </c>
      <c r="H447" s="17" t="s">
        <v>715</v>
      </c>
      <c r="I447" s="16">
        <v>45</v>
      </c>
      <c r="J447" t="str">
        <f t="shared" si="26"/>
        <v>FR25.530.501-3</v>
      </c>
      <c r="K447" s="16" t="s">
        <v>503</v>
      </c>
      <c r="L447" s="17" t="s">
        <v>742</v>
      </c>
      <c r="M447" s="16">
        <v>15</v>
      </c>
      <c r="N447" t="str">
        <f t="shared" si="27"/>
        <v>FR25.893.501-3</v>
      </c>
      <c r="O447" s="16" t="s">
        <v>319</v>
      </c>
      <c r="P447" s="16" t="s">
        <v>775</v>
      </c>
      <c r="Q447" s="18">
        <v>1460</v>
      </c>
    </row>
    <row r="448" spans="2:17" customFormat="1">
      <c r="B448" t="str">
        <f t="shared" si="24"/>
        <v>FR25.510.701-9</v>
      </c>
      <c r="C448" s="16" t="s">
        <v>517</v>
      </c>
      <c r="D448" s="17" t="s">
        <v>704</v>
      </c>
      <c r="E448" s="16">
        <v>60</v>
      </c>
      <c r="F448" t="str">
        <f t="shared" si="25"/>
        <v>FR25.520.801-1</v>
      </c>
      <c r="G448" s="16" t="s">
        <v>507</v>
      </c>
      <c r="H448" s="17" t="s">
        <v>723</v>
      </c>
      <c r="I448" s="16">
        <v>30</v>
      </c>
      <c r="J448" t="str">
        <f t="shared" si="26"/>
        <v>FR25.530.501-9</v>
      </c>
      <c r="K448" s="16" t="s">
        <v>503</v>
      </c>
      <c r="L448" s="17" t="s">
        <v>746</v>
      </c>
      <c r="M448" s="16">
        <v>15</v>
      </c>
      <c r="N448" t="str">
        <f t="shared" si="27"/>
        <v>FR25.893.501-2</v>
      </c>
      <c r="O448" s="16" t="s">
        <v>319</v>
      </c>
      <c r="P448" s="16" t="s">
        <v>774</v>
      </c>
      <c r="Q448" s="18">
        <v>660</v>
      </c>
    </row>
    <row r="449" spans="2:17" customFormat="1">
      <c r="B449" t="str">
        <f t="shared" si="24"/>
        <v>FR25.510.701-10</v>
      </c>
      <c r="C449" s="16" t="s">
        <v>517</v>
      </c>
      <c r="D449" s="17" t="s">
        <v>712</v>
      </c>
      <c r="E449" s="16">
        <v>60</v>
      </c>
      <c r="F449" t="str">
        <f t="shared" si="25"/>
        <v>FR25.520.801-2</v>
      </c>
      <c r="G449" s="16" t="s">
        <v>507</v>
      </c>
      <c r="H449" s="17" t="s">
        <v>727</v>
      </c>
      <c r="I449" s="16">
        <v>60</v>
      </c>
      <c r="J449" t="str">
        <f t="shared" si="26"/>
        <v>FR25.530.501-10</v>
      </c>
      <c r="K449" s="16" t="s">
        <v>503</v>
      </c>
      <c r="L449" s="17" t="s">
        <v>748</v>
      </c>
      <c r="M449" s="16">
        <v>45</v>
      </c>
      <c r="N449" t="str">
        <f t="shared" si="27"/>
        <v>FR25.893.501-1</v>
      </c>
      <c r="O449" s="16" t="s">
        <v>319</v>
      </c>
      <c r="P449" s="16" t="s">
        <v>772</v>
      </c>
      <c r="Q449" s="18">
        <v>1120</v>
      </c>
    </row>
    <row r="450" spans="2:17" customFormat="1">
      <c r="B450" t="str">
        <f t="shared" si="24"/>
        <v>FR25.510.701-11</v>
      </c>
      <c r="C450" s="16" t="s">
        <v>517</v>
      </c>
      <c r="D450" s="17" t="s">
        <v>703</v>
      </c>
      <c r="E450" s="16">
        <v>114</v>
      </c>
      <c r="F450" t="str">
        <f t="shared" si="25"/>
        <v>FR25.520.801-3</v>
      </c>
      <c r="G450" s="16" t="s">
        <v>507</v>
      </c>
      <c r="H450" s="17" t="s">
        <v>722</v>
      </c>
      <c r="I450" s="16">
        <v>120</v>
      </c>
      <c r="J450" t="str">
        <f t="shared" si="26"/>
        <v>FR25.530.701-2</v>
      </c>
      <c r="K450" s="16" t="s">
        <v>501</v>
      </c>
      <c r="L450" s="17" t="s">
        <v>743</v>
      </c>
      <c r="M450" s="16">
        <v>15</v>
      </c>
      <c r="N450" t="str">
        <f t="shared" si="27"/>
        <v>FR25.950.406-7</v>
      </c>
      <c r="O450" s="16" t="s">
        <v>317</v>
      </c>
      <c r="P450" s="16" t="s">
        <v>778</v>
      </c>
      <c r="Q450" s="18">
        <v>90</v>
      </c>
    </row>
    <row r="451" spans="2:17" customFormat="1">
      <c r="B451" t="str">
        <f t="shared" si="24"/>
        <v>FR25.510.801-1</v>
      </c>
      <c r="C451" s="16" t="s">
        <v>515</v>
      </c>
      <c r="D451" s="17" t="s">
        <v>711</v>
      </c>
      <c r="E451" s="16">
        <v>180</v>
      </c>
      <c r="F451" t="str">
        <f t="shared" si="25"/>
        <v>FR25.520.801-4</v>
      </c>
      <c r="G451" s="16" t="s">
        <v>507</v>
      </c>
      <c r="H451" s="17" t="s">
        <v>721</v>
      </c>
      <c r="I451" s="16">
        <v>15</v>
      </c>
      <c r="J451" t="str">
        <f t="shared" si="26"/>
        <v>FR25.530.701-3</v>
      </c>
      <c r="K451" s="16" t="s">
        <v>501</v>
      </c>
      <c r="L451" s="17" t="s">
        <v>742</v>
      </c>
      <c r="M451" s="16">
        <v>17</v>
      </c>
      <c r="N451" t="str">
        <f t="shared" si="27"/>
        <v>FR25.950.406-6</v>
      </c>
      <c r="O451" s="16" t="s">
        <v>317</v>
      </c>
      <c r="P451" s="16" t="s">
        <v>773</v>
      </c>
      <c r="Q451" s="18">
        <v>390</v>
      </c>
    </row>
    <row r="452" spans="2:17" customFormat="1">
      <c r="B452" t="str">
        <f t="shared" ref="B452:B515" si="28">CONCATENATE(C452,"-",MONTH(D452))</f>
        <v>FR25.510.801-3</v>
      </c>
      <c r="C452" s="16" t="s">
        <v>515</v>
      </c>
      <c r="D452" s="17" t="s">
        <v>709</v>
      </c>
      <c r="E452" s="16">
        <v>120</v>
      </c>
      <c r="F452" t="str">
        <f t="shared" ref="F452:F515" si="29">CONCATENATE(G452,"-",MONTH(H452))</f>
        <v>FR25.520.801-5</v>
      </c>
      <c r="G452" s="16" t="s">
        <v>507</v>
      </c>
      <c r="H452" s="17" t="s">
        <v>720</v>
      </c>
      <c r="I452" s="16">
        <v>30</v>
      </c>
      <c r="J452" t="str">
        <f t="shared" ref="J452:J515" si="30">CONCATENATE(K452,"-",MONTH(L452))</f>
        <v>FR25.530.701-4</v>
      </c>
      <c r="K452" s="16" t="s">
        <v>501</v>
      </c>
      <c r="L452" s="17" t="s">
        <v>741</v>
      </c>
      <c r="M452" s="16">
        <v>13</v>
      </c>
      <c r="N452" t="str">
        <f t="shared" ref="N452:N515" si="31">CONCATENATE(O452,"-",MONTH(P452))</f>
        <v>FR25.950.406-5</v>
      </c>
      <c r="O452" s="16" t="s">
        <v>317</v>
      </c>
      <c r="P452" s="16" t="s">
        <v>777</v>
      </c>
      <c r="Q452" s="18">
        <v>75</v>
      </c>
    </row>
    <row r="453" spans="2:17" customFormat="1">
      <c r="B453" t="str">
        <f t="shared" si="28"/>
        <v>FR25.510.801-5</v>
      </c>
      <c r="C453" s="16" t="s">
        <v>515</v>
      </c>
      <c r="D453" s="17" t="s">
        <v>707</v>
      </c>
      <c r="E453" s="16">
        <v>60</v>
      </c>
      <c r="F453" t="str">
        <f t="shared" si="29"/>
        <v>FR25.520.801-7</v>
      </c>
      <c r="G453" s="16" t="s">
        <v>507</v>
      </c>
      <c r="H453" s="17" t="s">
        <v>718</v>
      </c>
      <c r="I453" s="16">
        <v>30</v>
      </c>
      <c r="J453" t="str">
        <f t="shared" si="30"/>
        <v>FR25.530.701-5</v>
      </c>
      <c r="K453" s="16" t="s">
        <v>501</v>
      </c>
      <c r="L453" s="17" t="s">
        <v>745</v>
      </c>
      <c r="M453" s="16">
        <v>15</v>
      </c>
      <c r="N453" t="str">
        <f t="shared" si="31"/>
        <v>FR25.950.406-4</v>
      </c>
      <c r="O453" s="16" t="s">
        <v>317</v>
      </c>
      <c r="P453" s="16" t="s">
        <v>776</v>
      </c>
      <c r="Q453" s="18">
        <v>375</v>
      </c>
    </row>
    <row r="454" spans="2:17" customFormat="1">
      <c r="B454" t="str">
        <f t="shared" si="28"/>
        <v>FR25.510.801-6</v>
      </c>
      <c r="C454" s="16" t="s">
        <v>515</v>
      </c>
      <c r="D454" s="17" t="s">
        <v>706</v>
      </c>
      <c r="E454" s="16">
        <v>120</v>
      </c>
      <c r="F454" t="str">
        <f t="shared" si="29"/>
        <v>FR25.520.801-9</v>
      </c>
      <c r="G454" s="16" t="s">
        <v>507</v>
      </c>
      <c r="H454" s="17" t="s">
        <v>716</v>
      </c>
      <c r="I454" s="16">
        <v>30</v>
      </c>
      <c r="J454" t="str">
        <f t="shared" si="30"/>
        <v>FR25.530.701-9</v>
      </c>
      <c r="K454" s="16" t="s">
        <v>501</v>
      </c>
      <c r="L454" s="17" t="s">
        <v>746</v>
      </c>
      <c r="M454" s="16">
        <v>15</v>
      </c>
      <c r="N454" t="str">
        <f t="shared" si="31"/>
        <v>FR25.950.406-3</v>
      </c>
      <c r="O454" s="16" t="s">
        <v>317</v>
      </c>
      <c r="P454" s="16" t="s">
        <v>775</v>
      </c>
      <c r="Q454" s="18">
        <v>210</v>
      </c>
    </row>
    <row r="455" spans="2:17" customFormat="1">
      <c r="B455" t="str">
        <f t="shared" si="28"/>
        <v>FR25.510.801-8</v>
      </c>
      <c r="C455" s="16" t="s">
        <v>515</v>
      </c>
      <c r="D455" s="17" t="s">
        <v>705</v>
      </c>
      <c r="E455" s="16">
        <v>120</v>
      </c>
      <c r="F455" t="str">
        <f t="shared" si="29"/>
        <v>FR25.520.801-10</v>
      </c>
      <c r="G455" s="16" t="s">
        <v>507</v>
      </c>
      <c r="H455" s="17" t="s">
        <v>715</v>
      </c>
      <c r="I455" s="16">
        <v>120</v>
      </c>
      <c r="J455" t="str">
        <f t="shared" si="30"/>
        <v>FR25.530.701-10</v>
      </c>
      <c r="K455" s="16" t="s">
        <v>501</v>
      </c>
      <c r="L455" s="17" t="s">
        <v>748</v>
      </c>
      <c r="M455" s="16">
        <v>15</v>
      </c>
      <c r="N455" t="str">
        <f t="shared" si="31"/>
        <v>FR25.950.406-2</v>
      </c>
      <c r="O455" s="16" t="s">
        <v>317</v>
      </c>
      <c r="P455" s="16" t="s">
        <v>774</v>
      </c>
      <c r="Q455" s="18">
        <v>135</v>
      </c>
    </row>
    <row r="456" spans="2:17" customFormat="1">
      <c r="B456" t="str">
        <f t="shared" si="28"/>
        <v>FR25.510.801-9</v>
      </c>
      <c r="C456" s="16" t="s">
        <v>515</v>
      </c>
      <c r="D456" s="17" t="s">
        <v>704</v>
      </c>
      <c r="E456" s="16">
        <v>60</v>
      </c>
      <c r="F456" t="str">
        <f t="shared" si="29"/>
        <v>FR25.530.401-1</v>
      </c>
      <c r="G456" s="16" t="s">
        <v>505</v>
      </c>
      <c r="H456" s="17" t="s">
        <v>723</v>
      </c>
      <c r="I456" s="16">
        <v>45</v>
      </c>
      <c r="J456" t="str">
        <f t="shared" si="30"/>
        <v>FR25.530.801-1</v>
      </c>
      <c r="K456" s="16" t="s">
        <v>499</v>
      </c>
      <c r="L456" s="17" t="s">
        <v>744</v>
      </c>
      <c r="M456" s="16">
        <v>15</v>
      </c>
      <c r="N456" t="str">
        <f t="shared" si="31"/>
        <v>FR25.950.406-1</v>
      </c>
      <c r="O456" s="16" t="s">
        <v>317</v>
      </c>
      <c r="P456" s="16" t="s">
        <v>772</v>
      </c>
      <c r="Q456" s="18">
        <v>240</v>
      </c>
    </row>
    <row r="457" spans="2:17" customFormat="1">
      <c r="B457" t="str">
        <f t="shared" si="28"/>
        <v>FR25.510.801-10</v>
      </c>
      <c r="C457" s="16" t="s">
        <v>515</v>
      </c>
      <c r="D457" s="17" t="s">
        <v>712</v>
      </c>
      <c r="E457" s="16">
        <v>60</v>
      </c>
      <c r="F457" t="str">
        <f t="shared" si="29"/>
        <v>FR25.530.401-2</v>
      </c>
      <c r="G457" s="16" t="s">
        <v>505</v>
      </c>
      <c r="H457" s="17" t="s">
        <v>727</v>
      </c>
      <c r="I457" s="16">
        <v>15</v>
      </c>
      <c r="J457" t="str">
        <f t="shared" si="30"/>
        <v>FR25.530.801-2</v>
      </c>
      <c r="K457" s="16" t="s">
        <v>499</v>
      </c>
      <c r="L457" s="17" t="s">
        <v>743</v>
      </c>
      <c r="M457" s="16">
        <v>15</v>
      </c>
      <c r="N457" t="str">
        <f t="shared" si="31"/>
        <v>FR25.950.408-6</v>
      </c>
      <c r="O457" s="16" t="s">
        <v>315</v>
      </c>
      <c r="P457" s="16" t="s">
        <v>773</v>
      </c>
      <c r="Q457" s="18">
        <v>15</v>
      </c>
    </row>
    <row r="458" spans="2:17" customFormat="1">
      <c r="B458" t="str">
        <f t="shared" si="28"/>
        <v>FR25.510.801-12</v>
      </c>
      <c r="C458" s="16" t="s">
        <v>515</v>
      </c>
      <c r="D458" s="17" t="s">
        <v>702</v>
      </c>
      <c r="E458" s="16">
        <v>60</v>
      </c>
      <c r="F458" t="str">
        <f t="shared" si="29"/>
        <v>FR25.530.401-10</v>
      </c>
      <c r="G458" s="16" t="s">
        <v>505</v>
      </c>
      <c r="H458" s="17" t="s">
        <v>715</v>
      </c>
      <c r="I458" s="16">
        <v>30</v>
      </c>
      <c r="J458" t="str">
        <f t="shared" si="30"/>
        <v>FR25.530.801-3</v>
      </c>
      <c r="K458" s="16" t="s">
        <v>499</v>
      </c>
      <c r="L458" s="17" t="s">
        <v>742</v>
      </c>
      <c r="M458" s="16">
        <v>15</v>
      </c>
      <c r="N458" t="str">
        <f t="shared" si="31"/>
        <v>FR25.950.408-4</v>
      </c>
      <c r="O458" s="16" t="s">
        <v>315</v>
      </c>
      <c r="P458" s="16" t="s">
        <v>776</v>
      </c>
      <c r="Q458" s="18">
        <v>45</v>
      </c>
    </row>
    <row r="459" spans="2:17" customFormat="1">
      <c r="B459" t="str">
        <f t="shared" si="28"/>
        <v>FR25.520.401-1</v>
      </c>
      <c r="C459" s="16" t="s">
        <v>513</v>
      </c>
      <c r="D459" s="17" t="s">
        <v>711</v>
      </c>
      <c r="E459" s="16">
        <v>40</v>
      </c>
      <c r="F459" t="str">
        <f t="shared" si="29"/>
        <v>FR25.530.501-1</v>
      </c>
      <c r="G459" s="16" t="s">
        <v>503</v>
      </c>
      <c r="H459" s="17" t="s">
        <v>723</v>
      </c>
      <c r="I459" s="16">
        <v>30</v>
      </c>
      <c r="J459" t="str">
        <f t="shared" si="30"/>
        <v>FR25.530.801-6</v>
      </c>
      <c r="K459" s="16" t="s">
        <v>499</v>
      </c>
      <c r="L459" s="17" t="s">
        <v>740</v>
      </c>
      <c r="M459" s="16">
        <v>75</v>
      </c>
      <c r="N459" t="str">
        <f t="shared" si="31"/>
        <v>FR25.950.408-2</v>
      </c>
      <c r="O459" s="16" t="s">
        <v>315</v>
      </c>
      <c r="P459" s="16" t="s">
        <v>774</v>
      </c>
      <c r="Q459" s="18">
        <v>30</v>
      </c>
    </row>
    <row r="460" spans="2:17" customFormat="1">
      <c r="B460" t="str">
        <f t="shared" si="28"/>
        <v>FR25.520.401-2</v>
      </c>
      <c r="C460" s="16" t="s">
        <v>513</v>
      </c>
      <c r="D460" s="17" t="s">
        <v>710</v>
      </c>
      <c r="E460" s="16">
        <v>40</v>
      </c>
      <c r="F460" t="str">
        <f t="shared" si="29"/>
        <v>FR25.530.501-2</v>
      </c>
      <c r="G460" s="16" t="s">
        <v>503</v>
      </c>
      <c r="H460" s="17" t="s">
        <v>727</v>
      </c>
      <c r="I460" s="16">
        <v>45</v>
      </c>
      <c r="J460" t="str">
        <f t="shared" si="30"/>
        <v>FR25.570.401-1</v>
      </c>
      <c r="K460" s="16" t="s">
        <v>497</v>
      </c>
      <c r="L460" s="17" t="s">
        <v>744</v>
      </c>
      <c r="M460" s="16">
        <v>15</v>
      </c>
      <c r="N460" t="str">
        <f t="shared" si="31"/>
        <v>FR25.950.408-1</v>
      </c>
      <c r="O460" s="16" t="s">
        <v>315</v>
      </c>
      <c r="P460" s="16" t="s">
        <v>772</v>
      </c>
      <c r="Q460" s="18">
        <v>30</v>
      </c>
    </row>
    <row r="461" spans="2:17" customFormat="1">
      <c r="B461" t="str">
        <f t="shared" si="28"/>
        <v>FR25.520.401-3</v>
      </c>
      <c r="C461" s="16" t="s">
        <v>513</v>
      </c>
      <c r="D461" s="17" t="s">
        <v>709</v>
      </c>
      <c r="E461" s="16">
        <v>80</v>
      </c>
      <c r="F461" t="str">
        <f t="shared" si="29"/>
        <v>FR25.530.501-7</v>
      </c>
      <c r="G461" s="16" t="s">
        <v>503</v>
      </c>
      <c r="H461" s="17" t="s">
        <v>718</v>
      </c>
      <c r="I461" s="16">
        <v>15</v>
      </c>
      <c r="J461" t="str">
        <f t="shared" si="30"/>
        <v>FR25.570.401-2</v>
      </c>
      <c r="K461" s="16" t="s">
        <v>497</v>
      </c>
      <c r="L461" s="17" t="s">
        <v>743</v>
      </c>
      <c r="M461" s="16">
        <v>30</v>
      </c>
      <c r="N461" t="str">
        <f t="shared" si="31"/>
        <v>FR25.950.506-7</v>
      </c>
      <c r="O461" s="16" t="s">
        <v>313</v>
      </c>
      <c r="P461" s="16" t="s">
        <v>778</v>
      </c>
      <c r="Q461" s="18">
        <v>202</v>
      </c>
    </row>
    <row r="462" spans="2:17" customFormat="1">
      <c r="B462" t="str">
        <f t="shared" si="28"/>
        <v>FR25.520.401-4</v>
      </c>
      <c r="C462" s="16" t="s">
        <v>513</v>
      </c>
      <c r="D462" s="17" t="s">
        <v>708</v>
      </c>
      <c r="E462" s="16">
        <v>40</v>
      </c>
      <c r="F462" t="str">
        <f t="shared" si="29"/>
        <v>FR25.530.501-8</v>
      </c>
      <c r="G462" s="16" t="s">
        <v>503</v>
      </c>
      <c r="H462" s="17" t="s">
        <v>717</v>
      </c>
      <c r="I462" s="16">
        <v>15</v>
      </c>
      <c r="J462" t="str">
        <f t="shared" si="30"/>
        <v>FR25.570.401-5</v>
      </c>
      <c r="K462" s="16" t="s">
        <v>497</v>
      </c>
      <c r="L462" s="17" t="s">
        <v>745</v>
      </c>
      <c r="M462" s="16">
        <v>15</v>
      </c>
      <c r="N462" t="str">
        <f t="shared" si="31"/>
        <v>FR25.950.506-5</v>
      </c>
      <c r="O462" s="16" t="s">
        <v>313</v>
      </c>
      <c r="P462" s="16" t="s">
        <v>777</v>
      </c>
      <c r="Q462" s="18">
        <v>210</v>
      </c>
    </row>
    <row r="463" spans="2:17" customFormat="1">
      <c r="B463" t="str">
        <f t="shared" si="28"/>
        <v>FR25.520.401-6</v>
      </c>
      <c r="C463" s="16" t="s">
        <v>513</v>
      </c>
      <c r="D463" s="17" t="s">
        <v>706</v>
      </c>
      <c r="E463" s="16">
        <v>120</v>
      </c>
      <c r="F463" t="str">
        <f t="shared" si="29"/>
        <v>FR25.530.501-11</v>
      </c>
      <c r="G463" s="16" t="s">
        <v>503</v>
      </c>
      <c r="H463" s="17" t="s">
        <v>724</v>
      </c>
      <c r="I463" s="16">
        <v>30</v>
      </c>
      <c r="J463" t="str">
        <f t="shared" si="30"/>
        <v>FR25.570.401-6</v>
      </c>
      <c r="K463" s="16" t="s">
        <v>497</v>
      </c>
      <c r="L463" s="17" t="s">
        <v>740</v>
      </c>
      <c r="M463" s="16">
        <v>30</v>
      </c>
      <c r="N463" t="str">
        <f t="shared" si="31"/>
        <v>FR25.950.506-4</v>
      </c>
      <c r="O463" s="16" t="s">
        <v>313</v>
      </c>
      <c r="P463" s="16" t="s">
        <v>776</v>
      </c>
      <c r="Q463" s="18">
        <v>120</v>
      </c>
    </row>
    <row r="464" spans="2:17" customFormat="1">
      <c r="B464" t="str">
        <f t="shared" si="28"/>
        <v>FR25.520.401-7</v>
      </c>
      <c r="C464" s="16" t="s">
        <v>513</v>
      </c>
      <c r="D464" s="17" t="s">
        <v>713</v>
      </c>
      <c r="E464" s="16">
        <v>40</v>
      </c>
      <c r="F464" t="str">
        <f t="shared" si="29"/>
        <v>FR25.530.701-2</v>
      </c>
      <c r="G464" s="16" t="s">
        <v>501</v>
      </c>
      <c r="H464" s="17" t="s">
        <v>727</v>
      </c>
      <c r="I464" s="16">
        <v>15</v>
      </c>
      <c r="J464" t="str">
        <f t="shared" si="30"/>
        <v>FR25.570.401-8</v>
      </c>
      <c r="K464" s="16" t="s">
        <v>497</v>
      </c>
      <c r="L464" s="17" t="s">
        <v>750</v>
      </c>
      <c r="M464" s="16">
        <v>30</v>
      </c>
      <c r="N464" t="str">
        <f t="shared" si="31"/>
        <v>FR25.950.506-3</v>
      </c>
      <c r="O464" s="16" t="s">
        <v>313</v>
      </c>
      <c r="P464" s="16" t="s">
        <v>775</v>
      </c>
      <c r="Q464" s="18">
        <v>465</v>
      </c>
    </row>
    <row r="465" spans="2:17" customFormat="1">
      <c r="B465" t="str">
        <f t="shared" si="28"/>
        <v>FR25.520.401-9</v>
      </c>
      <c r="C465" s="16" t="s">
        <v>513</v>
      </c>
      <c r="D465" s="17" t="s">
        <v>704</v>
      </c>
      <c r="E465" s="16">
        <v>80</v>
      </c>
      <c r="F465" t="str">
        <f t="shared" si="29"/>
        <v>FR25.530.701-5</v>
      </c>
      <c r="G465" s="16" t="s">
        <v>501</v>
      </c>
      <c r="H465" s="17" t="s">
        <v>720</v>
      </c>
      <c r="I465" s="16">
        <v>45</v>
      </c>
      <c r="J465" t="str">
        <f t="shared" si="30"/>
        <v>FR25.570.401-9</v>
      </c>
      <c r="K465" s="16" t="s">
        <v>497</v>
      </c>
      <c r="L465" s="17" t="s">
        <v>746</v>
      </c>
      <c r="M465" s="16">
        <v>15</v>
      </c>
      <c r="N465" t="str">
        <f t="shared" si="31"/>
        <v>FR25.950.506-2</v>
      </c>
      <c r="O465" s="16" t="s">
        <v>313</v>
      </c>
      <c r="P465" s="16" t="s">
        <v>774</v>
      </c>
      <c r="Q465" s="18">
        <v>480</v>
      </c>
    </row>
    <row r="466" spans="2:17" customFormat="1">
      <c r="B466" t="str">
        <f t="shared" si="28"/>
        <v>FR25.520.401-10</v>
      </c>
      <c r="C466" s="16" t="s">
        <v>513</v>
      </c>
      <c r="D466" s="17" t="s">
        <v>712</v>
      </c>
      <c r="E466" s="16">
        <v>40</v>
      </c>
      <c r="F466" t="str">
        <f t="shared" si="29"/>
        <v>FR25.530.701-9</v>
      </c>
      <c r="G466" s="16" t="s">
        <v>501</v>
      </c>
      <c r="H466" s="17" t="s">
        <v>716</v>
      </c>
      <c r="I466" s="16">
        <v>26</v>
      </c>
      <c r="J466" t="str">
        <f t="shared" si="30"/>
        <v>FR25.570.401-10</v>
      </c>
      <c r="K466" s="16" t="s">
        <v>497</v>
      </c>
      <c r="L466" s="17" t="s">
        <v>748</v>
      </c>
      <c r="M466" s="16">
        <v>30</v>
      </c>
      <c r="N466" t="str">
        <f t="shared" si="31"/>
        <v>FR25.950.506-1</v>
      </c>
      <c r="O466" s="16" t="s">
        <v>313</v>
      </c>
      <c r="P466" s="16" t="s">
        <v>772</v>
      </c>
      <c r="Q466" s="18">
        <v>75</v>
      </c>
    </row>
    <row r="467" spans="2:17" customFormat="1">
      <c r="B467" t="str">
        <f t="shared" si="28"/>
        <v>FR25.520.401-11</v>
      </c>
      <c r="C467" s="16" t="s">
        <v>513</v>
      </c>
      <c r="D467" s="17" t="s">
        <v>703</v>
      </c>
      <c r="E467" s="16">
        <v>40</v>
      </c>
      <c r="F467" t="str">
        <f t="shared" si="29"/>
        <v>FR25.530.801-1</v>
      </c>
      <c r="G467" s="16" t="s">
        <v>499</v>
      </c>
      <c r="H467" s="17" t="s">
        <v>723</v>
      </c>
      <c r="I467" s="16">
        <v>30</v>
      </c>
      <c r="J467" t="str">
        <f t="shared" si="30"/>
        <v>FR25.570.501-2</v>
      </c>
      <c r="K467" s="16" t="s">
        <v>495</v>
      </c>
      <c r="L467" s="17" t="s">
        <v>743</v>
      </c>
      <c r="M467" s="16">
        <v>45</v>
      </c>
      <c r="N467" t="str">
        <f t="shared" si="31"/>
        <v>FR25.950.508-5</v>
      </c>
      <c r="O467" s="16" t="s">
        <v>311</v>
      </c>
      <c r="P467" s="16" t="s">
        <v>777</v>
      </c>
      <c r="Q467" s="18">
        <v>15</v>
      </c>
    </row>
    <row r="468" spans="2:17" customFormat="1">
      <c r="B468" t="str">
        <f t="shared" si="28"/>
        <v>FR25.520.401-12</v>
      </c>
      <c r="C468" s="16" t="s">
        <v>513</v>
      </c>
      <c r="D468" s="17" t="s">
        <v>702</v>
      </c>
      <c r="E468" s="16">
        <v>40</v>
      </c>
      <c r="F468" t="str">
        <f t="shared" si="29"/>
        <v>FR25.530.801-3</v>
      </c>
      <c r="G468" s="16" t="s">
        <v>499</v>
      </c>
      <c r="H468" s="17" t="s">
        <v>722</v>
      </c>
      <c r="I468" s="16">
        <v>15</v>
      </c>
      <c r="J468" t="str">
        <f t="shared" si="30"/>
        <v>FR25.570.501-5</v>
      </c>
      <c r="K468" s="16" t="s">
        <v>495</v>
      </c>
      <c r="L468" s="17" t="s">
        <v>745</v>
      </c>
      <c r="M468" s="16">
        <v>15</v>
      </c>
      <c r="N468" t="str">
        <f t="shared" si="31"/>
        <v>FR25.950.508-4</v>
      </c>
      <c r="O468" s="16" t="s">
        <v>311</v>
      </c>
      <c r="P468" s="16" t="s">
        <v>776</v>
      </c>
      <c r="Q468" s="18">
        <v>30</v>
      </c>
    </row>
    <row r="469" spans="2:17" customFormat="1">
      <c r="B469" t="str">
        <f t="shared" si="28"/>
        <v>FR25.520.501-1</v>
      </c>
      <c r="C469" s="16" t="s">
        <v>511</v>
      </c>
      <c r="D469" s="17" t="s">
        <v>711</v>
      </c>
      <c r="E469" s="16">
        <v>40</v>
      </c>
      <c r="F469" t="str">
        <f t="shared" si="29"/>
        <v>FR25.530.801-6</v>
      </c>
      <c r="G469" s="16" t="s">
        <v>499</v>
      </c>
      <c r="H469" s="17" t="s">
        <v>719</v>
      </c>
      <c r="I469" s="16">
        <v>30</v>
      </c>
      <c r="J469" t="str">
        <f t="shared" si="30"/>
        <v>FR25.570.501-7</v>
      </c>
      <c r="K469" s="16" t="s">
        <v>495</v>
      </c>
      <c r="L469" s="17" t="s">
        <v>751</v>
      </c>
      <c r="M469" s="16">
        <v>30</v>
      </c>
      <c r="N469" t="str">
        <f t="shared" si="31"/>
        <v>FR25.950.508-3</v>
      </c>
      <c r="O469" s="16" t="s">
        <v>311</v>
      </c>
      <c r="P469" s="16" t="s">
        <v>775</v>
      </c>
      <c r="Q469" s="18">
        <v>15</v>
      </c>
    </row>
    <row r="470" spans="2:17" customFormat="1">
      <c r="B470" t="str">
        <f t="shared" si="28"/>
        <v>FR25.520.501-2</v>
      </c>
      <c r="C470" s="16" t="s">
        <v>511</v>
      </c>
      <c r="D470" s="17" t="s">
        <v>710</v>
      </c>
      <c r="E470" s="16">
        <v>40</v>
      </c>
      <c r="F470" t="str">
        <f t="shared" si="29"/>
        <v>FR25.530.801-9</v>
      </c>
      <c r="G470" s="16" t="s">
        <v>499</v>
      </c>
      <c r="H470" s="17" t="s">
        <v>716</v>
      </c>
      <c r="I470" s="16">
        <v>30</v>
      </c>
      <c r="J470" t="str">
        <f t="shared" si="30"/>
        <v>FR25.570.501-8</v>
      </c>
      <c r="K470" s="16" t="s">
        <v>495</v>
      </c>
      <c r="L470" s="17" t="s">
        <v>750</v>
      </c>
      <c r="M470" s="16">
        <v>15</v>
      </c>
      <c r="N470" t="str">
        <f t="shared" si="31"/>
        <v>FR25.950.702-6</v>
      </c>
      <c r="O470" s="16" t="s">
        <v>309</v>
      </c>
      <c r="P470" s="16" t="s">
        <v>773</v>
      </c>
      <c r="Q470" s="18">
        <v>12</v>
      </c>
    </row>
    <row r="471" spans="2:17" customFormat="1">
      <c r="B471" t="str">
        <f t="shared" si="28"/>
        <v>FR25.520.501-3</v>
      </c>
      <c r="C471" s="16" t="s">
        <v>511</v>
      </c>
      <c r="D471" s="17" t="s">
        <v>709</v>
      </c>
      <c r="E471" s="16">
        <v>80</v>
      </c>
      <c r="F471" t="str">
        <f t="shared" si="29"/>
        <v>FR25.570.401-2</v>
      </c>
      <c r="G471" s="16" t="s">
        <v>497</v>
      </c>
      <c r="H471" s="17" t="s">
        <v>727</v>
      </c>
      <c r="I471" s="16">
        <v>30</v>
      </c>
      <c r="J471" t="str">
        <f t="shared" si="30"/>
        <v>FR25.570.501-9</v>
      </c>
      <c r="K471" s="16" t="s">
        <v>495</v>
      </c>
      <c r="L471" s="17" t="s">
        <v>746</v>
      </c>
      <c r="M471" s="16">
        <v>30</v>
      </c>
      <c r="N471" t="str">
        <f t="shared" si="31"/>
        <v>FR25.950.702-5</v>
      </c>
      <c r="O471" s="16" t="s">
        <v>309</v>
      </c>
      <c r="P471" s="16" t="s">
        <v>777</v>
      </c>
      <c r="Q471" s="18">
        <v>564</v>
      </c>
    </row>
    <row r="472" spans="2:17" customFormat="1">
      <c r="B472" t="str">
        <f t="shared" si="28"/>
        <v>FR25.520.501-4</v>
      </c>
      <c r="C472" s="16" t="s">
        <v>511</v>
      </c>
      <c r="D472" s="17" t="s">
        <v>708</v>
      </c>
      <c r="E472" s="16">
        <v>80</v>
      </c>
      <c r="F472" t="str">
        <f t="shared" si="29"/>
        <v>FR25.570.401-6</v>
      </c>
      <c r="G472" s="16" t="s">
        <v>497</v>
      </c>
      <c r="H472" s="17" t="s">
        <v>719</v>
      </c>
      <c r="I472" s="16">
        <v>15</v>
      </c>
      <c r="J472" t="str">
        <f t="shared" si="30"/>
        <v>FR25.570.501-11</v>
      </c>
      <c r="K472" s="16" t="s">
        <v>495</v>
      </c>
      <c r="L472" s="17" t="s">
        <v>753</v>
      </c>
      <c r="M472" s="16">
        <v>15</v>
      </c>
      <c r="N472" t="str">
        <f t="shared" si="31"/>
        <v>FR25.950.702-3</v>
      </c>
      <c r="O472" s="16" t="s">
        <v>309</v>
      </c>
      <c r="P472" s="16" t="s">
        <v>775</v>
      </c>
      <c r="Q472" s="18">
        <v>48</v>
      </c>
    </row>
    <row r="473" spans="2:17" customFormat="1">
      <c r="B473" t="str">
        <f t="shared" si="28"/>
        <v>FR25.520.501-5</v>
      </c>
      <c r="C473" s="16" t="s">
        <v>511</v>
      </c>
      <c r="D473" s="17" t="s">
        <v>707</v>
      </c>
      <c r="E473" s="16">
        <v>40</v>
      </c>
      <c r="F473" t="str">
        <f t="shared" si="29"/>
        <v>FR25.570.401-7</v>
      </c>
      <c r="G473" s="16" t="s">
        <v>497</v>
      </c>
      <c r="H473" s="17" t="s">
        <v>718</v>
      </c>
      <c r="I473" s="16">
        <v>15</v>
      </c>
      <c r="J473" t="str">
        <f t="shared" si="30"/>
        <v>FR25.570.501-12</v>
      </c>
      <c r="K473" s="16" t="s">
        <v>495</v>
      </c>
      <c r="L473" s="17" t="s">
        <v>747</v>
      </c>
      <c r="M473" s="16">
        <v>30</v>
      </c>
      <c r="N473" t="str">
        <f t="shared" si="31"/>
        <v>FR25.950.702-2</v>
      </c>
      <c r="O473" s="16" t="s">
        <v>309</v>
      </c>
      <c r="P473" s="16" t="s">
        <v>774</v>
      </c>
      <c r="Q473" s="18">
        <v>24</v>
      </c>
    </row>
    <row r="474" spans="2:17" customFormat="1">
      <c r="B474" t="str">
        <f t="shared" si="28"/>
        <v>FR25.520.501-7</v>
      </c>
      <c r="C474" s="16" t="s">
        <v>511</v>
      </c>
      <c r="D474" s="17" t="s">
        <v>713</v>
      </c>
      <c r="E474" s="16">
        <v>80</v>
      </c>
      <c r="F474" t="str">
        <f t="shared" si="29"/>
        <v>FR25.570.401-8</v>
      </c>
      <c r="G474" s="16" t="s">
        <v>497</v>
      </c>
      <c r="H474" s="17" t="s">
        <v>717</v>
      </c>
      <c r="I474" s="16">
        <v>30</v>
      </c>
      <c r="J474" t="str">
        <f t="shared" si="30"/>
        <v>FR25.600.401-2</v>
      </c>
      <c r="K474" s="16" t="s">
        <v>493</v>
      </c>
      <c r="L474" s="17" t="s">
        <v>743</v>
      </c>
      <c r="M474" s="16">
        <v>64</v>
      </c>
      <c r="N474" t="str">
        <f t="shared" si="31"/>
        <v>FR25.950.704-6</v>
      </c>
      <c r="O474" s="16" t="s">
        <v>307</v>
      </c>
      <c r="P474" s="16" t="s">
        <v>773</v>
      </c>
      <c r="Q474" s="18">
        <v>9</v>
      </c>
    </row>
    <row r="475" spans="2:17" customFormat="1">
      <c r="B475" t="str">
        <f t="shared" si="28"/>
        <v>FR25.520.501-8</v>
      </c>
      <c r="C475" s="16" t="s">
        <v>511</v>
      </c>
      <c r="D475" s="17" t="s">
        <v>705</v>
      </c>
      <c r="E475" s="16">
        <v>40</v>
      </c>
      <c r="F475" t="str">
        <f t="shared" si="29"/>
        <v>FR25.570.401-9</v>
      </c>
      <c r="G475" s="16" t="s">
        <v>497</v>
      </c>
      <c r="H475" s="17" t="s">
        <v>716</v>
      </c>
      <c r="I475" s="16">
        <v>15</v>
      </c>
      <c r="J475" t="str">
        <f t="shared" si="30"/>
        <v>FR25.600.401-6</v>
      </c>
      <c r="K475" s="16" t="s">
        <v>493</v>
      </c>
      <c r="L475" s="17" t="s">
        <v>740</v>
      </c>
      <c r="M475" s="16">
        <v>64</v>
      </c>
      <c r="N475" t="str">
        <f t="shared" si="31"/>
        <v>FR25.950.704-4</v>
      </c>
      <c r="O475" s="16" t="s">
        <v>307</v>
      </c>
      <c r="P475" s="16" t="s">
        <v>776</v>
      </c>
      <c r="Q475" s="18">
        <v>72</v>
      </c>
    </row>
    <row r="476" spans="2:17" customFormat="1">
      <c r="B476" t="str">
        <f t="shared" si="28"/>
        <v>FR25.520.501-9</v>
      </c>
      <c r="C476" s="16" t="s">
        <v>511</v>
      </c>
      <c r="D476" s="17" t="s">
        <v>704</v>
      </c>
      <c r="E476" s="16">
        <v>40</v>
      </c>
      <c r="F476" t="str">
        <f t="shared" si="29"/>
        <v>FR25.570.401-10</v>
      </c>
      <c r="G476" s="16" t="s">
        <v>497</v>
      </c>
      <c r="H476" s="17" t="s">
        <v>715</v>
      </c>
      <c r="I476" s="16">
        <v>15</v>
      </c>
      <c r="J476" t="str">
        <f t="shared" si="30"/>
        <v>FR25.600.401-9</v>
      </c>
      <c r="K476" s="16" t="s">
        <v>493</v>
      </c>
      <c r="L476" s="17" t="s">
        <v>746</v>
      </c>
      <c r="M476" s="16">
        <v>64</v>
      </c>
      <c r="N476" t="str">
        <f t="shared" si="31"/>
        <v>FR25.950.802-6</v>
      </c>
      <c r="O476" s="16" t="s">
        <v>305</v>
      </c>
      <c r="P476" s="16" t="s">
        <v>773</v>
      </c>
      <c r="Q476" s="18">
        <v>9</v>
      </c>
    </row>
    <row r="477" spans="2:17" customFormat="1">
      <c r="B477" t="str">
        <f t="shared" si="28"/>
        <v>FR25.520.501-10</v>
      </c>
      <c r="C477" s="16" t="s">
        <v>511</v>
      </c>
      <c r="D477" s="17" t="s">
        <v>712</v>
      </c>
      <c r="E477" s="16">
        <v>80</v>
      </c>
      <c r="F477" t="str">
        <f t="shared" si="29"/>
        <v>FR25.570.401-11</v>
      </c>
      <c r="G477" s="16" t="s">
        <v>497</v>
      </c>
      <c r="H477" s="17" t="s">
        <v>724</v>
      </c>
      <c r="I477" s="16">
        <v>30</v>
      </c>
      <c r="J477" t="str">
        <f t="shared" si="30"/>
        <v>FR25.600.464-1</v>
      </c>
      <c r="K477" s="16" t="s">
        <v>487</v>
      </c>
      <c r="L477" s="17" t="s">
        <v>744</v>
      </c>
      <c r="M477" s="16">
        <v>120</v>
      </c>
      <c r="N477" t="str">
        <f t="shared" si="31"/>
        <v>FR25.950.802-4</v>
      </c>
      <c r="O477" s="16" t="s">
        <v>305</v>
      </c>
      <c r="P477" s="16" t="s">
        <v>776</v>
      </c>
      <c r="Q477" s="18">
        <v>216</v>
      </c>
    </row>
    <row r="478" spans="2:17" customFormat="1">
      <c r="B478" t="str">
        <f t="shared" si="28"/>
        <v>FR25.520.501-11</v>
      </c>
      <c r="C478" s="16" t="s">
        <v>511</v>
      </c>
      <c r="D478" s="17" t="s">
        <v>703</v>
      </c>
      <c r="E478" s="16">
        <v>40</v>
      </c>
      <c r="F478" t="str">
        <f t="shared" si="29"/>
        <v>FR25.570.501-1</v>
      </c>
      <c r="G478" s="16" t="s">
        <v>495</v>
      </c>
      <c r="H478" s="17" t="s">
        <v>723</v>
      </c>
      <c r="I478" s="16">
        <v>30</v>
      </c>
      <c r="J478" t="str">
        <f t="shared" si="30"/>
        <v>FR25.600.501-2</v>
      </c>
      <c r="K478" s="16" t="s">
        <v>485</v>
      </c>
      <c r="L478" s="17" t="s">
        <v>743</v>
      </c>
      <c r="M478" s="16">
        <v>64</v>
      </c>
      <c r="N478" t="str">
        <f t="shared" si="31"/>
        <v>FR25.950.802-3</v>
      </c>
      <c r="O478" s="16" t="s">
        <v>305</v>
      </c>
      <c r="P478" s="16" t="s">
        <v>775</v>
      </c>
      <c r="Q478" s="18">
        <v>108</v>
      </c>
    </row>
    <row r="479" spans="2:17" customFormat="1">
      <c r="B479" t="str">
        <f t="shared" si="28"/>
        <v>FR25.520.501-12</v>
      </c>
      <c r="C479" s="16" t="s">
        <v>511</v>
      </c>
      <c r="D479" s="17" t="s">
        <v>702</v>
      </c>
      <c r="E479" s="16">
        <v>80</v>
      </c>
      <c r="F479" t="str">
        <f t="shared" si="29"/>
        <v>FR25.570.501-2</v>
      </c>
      <c r="G479" s="16" t="s">
        <v>495</v>
      </c>
      <c r="H479" s="17" t="s">
        <v>727</v>
      </c>
      <c r="I479" s="16">
        <v>15</v>
      </c>
      <c r="J479" t="str">
        <f t="shared" si="30"/>
        <v>FR25.600.501-7</v>
      </c>
      <c r="K479" s="16" t="s">
        <v>485</v>
      </c>
      <c r="L479" s="17" t="s">
        <v>751</v>
      </c>
      <c r="M479" s="16">
        <v>64</v>
      </c>
      <c r="N479" t="str">
        <f t="shared" si="31"/>
        <v>FR25.950.802-2</v>
      </c>
      <c r="O479" s="16" t="s">
        <v>305</v>
      </c>
      <c r="P479" s="16" t="s">
        <v>774</v>
      </c>
      <c r="Q479" s="18">
        <v>24</v>
      </c>
    </row>
    <row r="480" spans="2:17" customFormat="1">
      <c r="B480" t="str">
        <f t="shared" si="28"/>
        <v>FR25.520.701-1</v>
      </c>
      <c r="C480" s="16" t="s">
        <v>509</v>
      </c>
      <c r="D480" s="17" t="s">
        <v>711</v>
      </c>
      <c r="E480" s="16">
        <v>75</v>
      </c>
      <c r="F480" t="str">
        <f t="shared" si="29"/>
        <v>FR25.570.501-3</v>
      </c>
      <c r="G480" s="16" t="s">
        <v>495</v>
      </c>
      <c r="H480" s="17" t="s">
        <v>722</v>
      </c>
      <c r="I480" s="16">
        <v>15</v>
      </c>
      <c r="J480" t="str">
        <f t="shared" si="30"/>
        <v>FR25.600.501-12</v>
      </c>
      <c r="K480" s="16" t="s">
        <v>485</v>
      </c>
      <c r="L480" s="17" t="s">
        <v>747</v>
      </c>
      <c r="M480" s="16">
        <v>64</v>
      </c>
      <c r="N480" t="str">
        <f t="shared" si="31"/>
        <v>FR25.950.804-5</v>
      </c>
      <c r="O480" s="16" t="s">
        <v>303</v>
      </c>
      <c r="P480" s="16" t="s">
        <v>777</v>
      </c>
      <c r="Q480" s="18">
        <v>12</v>
      </c>
    </row>
    <row r="481" spans="1:17">
      <c r="A481"/>
      <c r="B481" t="str">
        <f t="shared" si="28"/>
        <v>FR25.520.701-3</v>
      </c>
      <c r="C481" s="16" t="s">
        <v>509</v>
      </c>
      <c r="D481" s="17" t="s">
        <v>709</v>
      </c>
      <c r="E481" s="16">
        <v>105</v>
      </c>
      <c r="F481" t="str">
        <f t="shared" si="29"/>
        <v>FR25.570.501-4</v>
      </c>
      <c r="G481" s="16" t="s">
        <v>495</v>
      </c>
      <c r="H481" s="17" t="s">
        <v>721</v>
      </c>
      <c r="I481" s="16">
        <v>75</v>
      </c>
      <c r="J481" t="str">
        <f t="shared" si="30"/>
        <v>FR25.600.561-3</v>
      </c>
      <c r="K481" s="16" t="s">
        <v>481</v>
      </c>
      <c r="L481" s="17" t="s">
        <v>742</v>
      </c>
      <c r="M481" s="16">
        <v>60</v>
      </c>
      <c r="N481" t="str">
        <f t="shared" si="31"/>
        <v>FR25.950.804-4</v>
      </c>
      <c r="O481" s="16" t="s">
        <v>303</v>
      </c>
      <c r="P481" s="16" t="s">
        <v>776</v>
      </c>
      <c r="Q481" s="18">
        <v>48</v>
      </c>
    </row>
    <row r="482" spans="1:17">
      <c r="A482"/>
      <c r="B482" t="str">
        <f t="shared" si="28"/>
        <v>FR25.520.701-5</v>
      </c>
      <c r="C482" s="16" t="s">
        <v>509</v>
      </c>
      <c r="D482" s="17" t="s">
        <v>707</v>
      </c>
      <c r="E482" s="16">
        <v>75</v>
      </c>
      <c r="F482" t="str">
        <f t="shared" si="29"/>
        <v>FR25.570.501-6</v>
      </c>
      <c r="G482" s="16" t="s">
        <v>495</v>
      </c>
      <c r="H482" s="17" t="s">
        <v>719</v>
      </c>
      <c r="I482" s="16">
        <v>15</v>
      </c>
      <c r="J482" t="str">
        <f t="shared" si="30"/>
        <v>FR25.600.561-7</v>
      </c>
      <c r="K482" s="16" t="s">
        <v>481</v>
      </c>
      <c r="L482" s="17" t="s">
        <v>751</v>
      </c>
      <c r="M482" s="16">
        <v>120</v>
      </c>
      <c r="N482" t="str">
        <f t="shared" si="31"/>
        <v>FR25.950.804-2</v>
      </c>
      <c r="O482" s="16" t="s">
        <v>303</v>
      </c>
      <c r="P482" s="16" t="s">
        <v>774</v>
      </c>
      <c r="Q482" s="18">
        <v>60</v>
      </c>
    </row>
    <row r="483" spans="1:17">
      <c r="A483"/>
      <c r="B483" t="str">
        <f t="shared" si="28"/>
        <v>FR25.520.701-6</v>
      </c>
      <c r="C483" s="16" t="s">
        <v>509</v>
      </c>
      <c r="D483" s="17" t="s">
        <v>706</v>
      </c>
      <c r="E483" s="16">
        <v>30</v>
      </c>
      <c r="F483" t="str">
        <f t="shared" si="29"/>
        <v>FR25.570.501-9</v>
      </c>
      <c r="G483" s="16" t="s">
        <v>495</v>
      </c>
      <c r="H483" s="17" t="s">
        <v>716</v>
      </c>
      <c r="I483" s="16">
        <v>15</v>
      </c>
      <c r="J483" t="str">
        <f t="shared" si="30"/>
        <v>FR25.600.564-1</v>
      </c>
      <c r="K483" s="16" t="s">
        <v>479</v>
      </c>
      <c r="L483" s="17" t="s">
        <v>744</v>
      </c>
      <c r="M483" s="16">
        <v>120</v>
      </c>
      <c r="N483" t="str">
        <f t="shared" si="31"/>
        <v>FR25.950.804-1</v>
      </c>
      <c r="O483" s="16" t="s">
        <v>303</v>
      </c>
      <c r="P483" s="16" t="s">
        <v>772</v>
      </c>
      <c r="Q483" s="18">
        <v>12</v>
      </c>
    </row>
    <row r="484" spans="1:17">
      <c r="A484"/>
      <c r="B484" t="str">
        <f t="shared" si="28"/>
        <v>FR25.520.701-8</v>
      </c>
      <c r="C484" s="16" t="s">
        <v>509</v>
      </c>
      <c r="D484" s="17" t="s">
        <v>705</v>
      </c>
      <c r="E484" s="16">
        <v>60</v>
      </c>
      <c r="F484" t="str">
        <f t="shared" si="29"/>
        <v>FR25.570.501-10</v>
      </c>
      <c r="G484" s="16" t="s">
        <v>495</v>
      </c>
      <c r="H484" s="17" t="s">
        <v>715</v>
      </c>
      <c r="I484" s="16">
        <v>15</v>
      </c>
      <c r="J484" t="str">
        <f t="shared" si="30"/>
        <v>FR25.600.564-2</v>
      </c>
      <c r="K484" s="16" t="s">
        <v>479</v>
      </c>
      <c r="L484" s="17" t="s">
        <v>743</v>
      </c>
      <c r="M484" s="16">
        <v>60</v>
      </c>
      <c r="N484" t="str">
        <f t="shared" si="31"/>
        <v>FR26.040.402-5</v>
      </c>
      <c r="O484" s="16" t="s">
        <v>301</v>
      </c>
      <c r="P484" s="16" t="s">
        <v>777</v>
      </c>
      <c r="Q484" s="18">
        <v>48</v>
      </c>
    </row>
    <row r="485" spans="1:17">
      <c r="A485"/>
      <c r="B485" t="str">
        <f t="shared" si="28"/>
        <v>FR25.520.701-9</v>
      </c>
      <c r="C485" s="16" t="s">
        <v>509</v>
      </c>
      <c r="D485" s="17" t="s">
        <v>704</v>
      </c>
      <c r="E485" s="16">
        <v>45</v>
      </c>
      <c r="F485" t="str">
        <f t="shared" si="29"/>
        <v>FR25.570.501-11</v>
      </c>
      <c r="G485" s="16" t="s">
        <v>495</v>
      </c>
      <c r="H485" s="17" t="s">
        <v>724</v>
      </c>
      <c r="I485" s="16">
        <v>30</v>
      </c>
      <c r="J485" t="str">
        <f t="shared" si="30"/>
        <v>FR25.600.564-3</v>
      </c>
      <c r="K485" s="16" t="s">
        <v>479</v>
      </c>
      <c r="L485" s="17" t="s">
        <v>742</v>
      </c>
      <c r="M485" s="16">
        <v>60</v>
      </c>
      <c r="N485" t="str">
        <f t="shared" si="31"/>
        <v>FR26.040.402-2</v>
      </c>
      <c r="O485" s="16" t="s">
        <v>301</v>
      </c>
      <c r="P485" s="16" t="s">
        <v>774</v>
      </c>
      <c r="Q485" s="18">
        <v>21</v>
      </c>
    </row>
    <row r="486" spans="1:17">
      <c r="A486"/>
      <c r="B486" t="str">
        <f t="shared" si="28"/>
        <v>FR25.520.701-10</v>
      </c>
      <c r="C486" s="16" t="s">
        <v>509</v>
      </c>
      <c r="D486" s="17" t="s">
        <v>712</v>
      </c>
      <c r="E486" s="16">
        <v>30</v>
      </c>
      <c r="F486" t="str">
        <f t="shared" si="29"/>
        <v>FR25.600.401-6</v>
      </c>
      <c r="G486" s="16" t="s">
        <v>493</v>
      </c>
      <c r="H486" s="17" t="s">
        <v>719</v>
      </c>
      <c r="I486" s="16">
        <v>64</v>
      </c>
      <c r="J486" t="str">
        <f t="shared" si="30"/>
        <v>FR25.600.564-4</v>
      </c>
      <c r="K486" s="16" t="s">
        <v>479</v>
      </c>
      <c r="L486" s="17" t="s">
        <v>741</v>
      </c>
      <c r="M486" s="16">
        <v>60</v>
      </c>
      <c r="N486" t="str">
        <f t="shared" si="31"/>
        <v>FR26.040.502-4</v>
      </c>
      <c r="O486" s="16" t="s">
        <v>297</v>
      </c>
      <c r="P486" s="16" t="s">
        <v>776</v>
      </c>
      <c r="Q486" s="18">
        <v>38</v>
      </c>
    </row>
    <row r="487" spans="1:17">
      <c r="A487"/>
      <c r="B487" t="str">
        <f t="shared" si="28"/>
        <v>FR25.520.701-12</v>
      </c>
      <c r="C487" s="16" t="s">
        <v>509</v>
      </c>
      <c r="D487" s="17" t="s">
        <v>702</v>
      </c>
      <c r="E487" s="16">
        <v>15</v>
      </c>
      <c r="F487" t="str">
        <f t="shared" si="29"/>
        <v>FR25.600.401-7</v>
      </c>
      <c r="G487" s="16" t="s">
        <v>493</v>
      </c>
      <c r="H487" s="17" t="s">
        <v>718</v>
      </c>
      <c r="I487" s="16">
        <v>64</v>
      </c>
      <c r="J487" t="str">
        <f t="shared" si="30"/>
        <v>FR25.600.564-5</v>
      </c>
      <c r="K487" s="16" t="s">
        <v>479</v>
      </c>
      <c r="L487" s="17" t="s">
        <v>745</v>
      </c>
      <c r="M487" s="16">
        <v>60</v>
      </c>
      <c r="N487" t="str">
        <f t="shared" si="31"/>
        <v>FR26.040.502-2</v>
      </c>
      <c r="O487" s="16" t="s">
        <v>297</v>
      </c>
      <c r="P487" s="16" t="s">
        <v>774</v>
      </c>
      <c r="Q487" s="18">
        <v>10</v>
      </c>
    </row>
    <row r="488" spans="1:17">
      <c r="A488" s="19" t="s">
        <v>733</v>
      </c>
      <c r="B488" t="str">
        <f t="shared" si="28"/>
        <v>FR25.520.801-1</v>
      </c>
      <c r="C488" s="16" t="s">
        <v>507</v>
      </c>
      <c r="D488" s="17" t="s">
        <v>711</v>
      </c>
      <c r="E488" s="16">
        <v>120</v>
      </c>
      <c r="F488" t="str">
        <f t="shared" si="29"/>
        <v>FR25.600.403-11</v>
      </c>
      <c r="G488" s="16" t="s">
        <v>491</v>
      </c>
      <c r="H488" s="17" t="s">
        <v>724</v>
      </c>
      <c r="I488" s="16">
        <v>64</v>
      </c>
      <c r="J488" t="str">
        <f t="shared" si="30"/>
        <v>FR25.600.564-6</v>
      </c>
      <c r="K488" s="16" t="s">
        <v>479</v>
      </c>
      <c r="L488" s="17" t="s">
        <v>740</v>
      </c>
      <c r="M488" s="16">
        <v>120</v>
      </c>
      <c r="N488" t="str">
        <f t="shared" si="31"/>
        <v>FR26.060.404-6</v>
      </c>
      <c r="O488" s="16" t="s">
        <v>287</v>
      </c>
      <c r="P488" s="16" t="s">
        <v>773</v>
      </c>
      <c r="Q488" s="18">
        <v>20</v>
      </c>
    </row>
    <row r="489" spans="1:17">
      <c r="A489"/>
      <c r="B489" t="str">
        <f t="shared" si="28"/>
        <v>FR25.520.801-2</v>
      </c>
      <c r="C489" s="16" t="s">
        <v>507</v>
      </c>
      <c r="D489" s="17" t="s">
        <v>710</v>
      </c>
      <c r="E489" s="16">
        <v>30</v>
      </c>
      <c r="F489" t="str">
        <f t="shared" si="29"/>
        <v>FR25.600.464-1</v>
      </c>
      <c r="G489" s="16" t="s">
        <v>487</v>
      </c>
      <c r="H489" s="17" t="s">
        <v>723</v>
      </c>
      <c r="I489" s="16">
        <v>60</v>
      </c>
      <c r="J489" t="str">
        <f t="shared" si="30"/>
        <v>FR25.600.564-7</v>
      </c>
      <c r="K489" s="16" t="s">
        <v>479</v>
      </c>
      <c r="L489" s="17" t="s">
        <v>751</v>
      </c>
      <c r="M489" s="16">
        <v>120</v>
      </c>
      <c r="N489" t="str">
        <f t="shared" si="31"/>
        <v>FR26.060.404-5</v>
      </c>
      <c r="O489" s="16" t="s">
        <v>287</v>
      </c>
      <c r="P489" s="16" t="s">
        <v>777</v>
      </c>
      <c r="Q489" s="18">
        <v>20</v>
      </c>
    </row>
    <row r="490" spans="1:17">
      <c r="A490" s="20" t="s">
        <v>225</v>
      </c>
      <c r="B490" t="str">
        <f t="shared" si="28"/>
        <v>FR25.520.801-3</v>
      </c>
      <c r="C490" s="16" t="s">
        <v>507</v>
      </c>
      <c r="D490" s="17" t="s">
        <v>709</v>
      </c>
      <c r="E490" s="16">
        <v>45</v>
      </c>
      <c r="F490" t="str">
        <f t="shared" si="29"/>
        <v>FR25.600.464-2</v>
      </c>
      <c r="G490" s="16" t="s">
        <v>487</v>
      </c>
      <c r="H490" s="17" t="s">
        <v>727</v>
      </c>
      <c r="I490" s="16">
        <v>60</v>
      </c>
      <c r="J490" t="str">
        <f t="shared" si="30"/>
        <v>FR25.600.564-8</v>
      </c>
      <c r="K490" s="16" t="s">
        <v>479</v>
      </c>
      <c r="L490" s="17" t="s">
        <v>750</v>
      </c>
      <c r="M490" s="16">
        <v>60</v>
      </c>
      <c r="N490" t="str">
        <f t="shared" si="31"/>
        <v>FR26.060.404-3</v>
      </c>
      <c r="O490" s="16" t="s">
        <v>287</v>
      </c>
      <c r="P490" s="16" t="s">
        <v>775</v>
      </c>
      <c r="Q490" s="18">
        <v>20</v>
      </c>
    </row>
    <row r="491" spans="1:17">
      <c r="A491" s="20" t="s">
        <v>225</v>
      </c>
      <c r="B491" t="str">
        <f t="shared" si="28"/>
        <v>FR25.520.801-5</v>
      </c>
      <c r="C491" s="16" t="s">
        <v>507</v>
      </c>
      <c r="D491" s="17" t="s">
        <v>707</v>
      </c>
      <c r="E491" s="16">
        <v>30</v>
      </c>
      <c r="F491" t="str">
        <f t="shared" si="29"/>
        <v>FR25.600.464-3</v>
      </c>
      <c r="G491" s="16" t="s">
        <v>487</v>
      </c>
      <c r="H491" s="17" t="s">
        <v>722</v>
      </c>
      <c r="I491" s="16">
        <v>60</v>
      </c>
      <c r="J491" t="str">
        <f t="shared" si="30"/>
        <v>FR25.600.564-9</v>
      </c>
      <c r="K491" s="16" t="s">
        <v>479</v>
      </c>
      <c r="L491" s="17" t="s">
        <v>746</v>
      </c>
      <c r="M491" s="16">
        <v>60</v>
      </c>
      <c r="N491" t="str">
        <f t="shared" si="31"/>
        <v>FR26.060.404-1</v>
      </c>
      <c r="O491" s="16" t="s">
        <v>287</v>
      </c>
      <c r="P491" s="16" t="s">
        <v>772</v>
      </c>
      <c r="Q491" s="18">
        <v>20</v>
      </c>
    </row>
    <row r="492" spans="1:17">
      <c r="A492" s="20" t="s">
        <v>225</v>
      </c>
      <c r="B492" t="str">
        <f t="shared" si="28"/>
        <v>FR25.520.801-6</v>
      </c>
      <c r="C492" s="16" t="s">
        <v>507</v>
      </c>
      <c r="D492" s="17" t="s">
        <v>706</v>
      </c>
      <c r="E492" s="16">
        <v>30</v>
      </c>
      <c r="F492" t="str">
        <f t="shared" si="29"/>
        <v>FR25.600.464-4</v>
      </c>
      <c r="G492" s="16" t="s">
        <v>487</v>
      </c>
      <c r="H492" s="17" t="s">
        <v>721</v>
      </c>
      <c r="I492" s="16">
        <v>60</v>
      </c>
      <c r="J492" t="str">
        <f t="shared" si="30"/>
        <v>FR25.600.564-10</v>
      </c>
      <c r="K492" s="16" t="s">
        <v>479</v>
      </c>
      <c r="L492" s="17" t="s">
        <v>748</v>
      </c>
      <c r="M492" s="16">
        <v>60</v>
      </c>
      <c r="N492" t="str">
        <f t="shared" si="31"/>
        <v>FR26.060.412-6</v>
      </c>
      <c r="O492" s="16" t="s">
        <v>285</v>
      </c>
      <c r="P492" s="16" t="s">
        <v>773</v>
      </c>
      <c r="Q492" s="18">
        <v>36</v>
      </c>
    </row>
    <row r="493" spans="1:17">
      <c r="A493" s="20" t="s">
        <v>225</v>
      </c>
      <c r="B493" t="str">
        <f t="shared" si="28"/>
        <v>FR25.520.801-7</v>
      </c>
      <c r="C493" s="16" t="s">
        <v>507</v>
      </c>
      <c r="D493" s="17" t="s">
        <v>713</v>
      </c>
      <c r="E493" s="16">
        <v>60</v>
      </c>
      <c r="F493" t="str">
        <f t="shared" si="29"/>
        <v>FR25.600.464-5</v>
      </c>
      <c r="G493" s="16" t="s">
        <v>487</v>
      </c>
      <c r="H493" s="17" t="s">
        <v>720</v>
      </c>
      <c r="I493" s="16">
        <v>60</v>
      </c>
      <c r="J493" t="str">
        <f t="shared" si="30"/>
        <v>FR25.600.564-11</v>
      </c>
      <c r="K493" s="16" t="s">
        <v>479</v>
      </c>
      <c r="L493" s="17" t="s">
        <v>753</v>
      </c>
      <c r="M493" s="16">
        <v>120</v>
      </c>
      <c r="N493" t="str">
        <f t="shared" si="31"/>
        <v>FR26.060.412-5</v>
      </c>
      <c r="O493" s="16" t="s">
        <v>285</v>
      </c>
      <c r="P493" s="16" t="s">
        <v>777</v>
      </c>
      <c r="Q493" s="18">
        <v>12</v>
      </c>
    </row>
    <row r="494" spans="1:17">
      <c r="A494" s="20" t="s">
        <v>225</v>
      </c>
      <c r="B494" t="str">
        <f t="shared" si="28"/>
        <v>FR25.520.801-8</v>
      </c>
      <c r="C494" s="16" t="s">
        <v>507</v>
      </c>
      <c r="D494" s="17" t="s">
        <v>705</v>
      </c>
      <c r="E494" s="16">
        <v>15</v>
      </c>
      <c r="F494" t="str">
        <f t="shared" si="29"/>
        <v>FR25.600.464-6</v>
      </c>
      <c r="G494" s="16" t="s">
        <v>487</v>
      </c>
      <c r="H494" s="17" t="s">
        <v>719</v>
      </c>
      <c r="I494" s="16">
        <v>60</v>
      </c>
      <c r="J494" t="str">
        <f t="shared" si="30"/>
        <v>FR25.600.701-3</v>
      </c>
      <c r="K494" s="16" t="s">
        <v>477</v>
      </c>
      <c r="L494" s="17" t="s">
        <v>742</v>
      </c>
      <c r="M494" s="16">
        <v>51</v>
      </c>
      <c r="N494" t="str">
        <f t="shared" si="31"/>
        <v>FR26.060.412-4</v>
      </c>
      <c r="O494" s="16" t="s">
        <v>285</v>
      </c>
      <c r="P494" s="16" t="s">
        <v>776</v>
      </c>
      <c r="Q494" s="18">
        <v>42</v>
      </c>
    </row>
    <row r="495" spans="1:17">
      <c r="A495" s="20" t="s">
        <v>225</v>
      </c>
      <c r="B495" t="str">
        <f t="shared" si="28"/>
        <v>FR25.520.801-9</v>
      </c>
      <c r="C495" s="16" t="s">
        <v>507</v>
      </c>
      <c r="D495" s="17" t="s">
        <v>704</v>
      </c>
      <c r="E495" s="16">
        <v>45</v>
      </c>
      <c r="F495" t="str">
        <f t="shared" si="29"/>
        <v>FR25.600.464-9</v>
      </c>
      <c r="G495" s="16" t="s">
        <v>487</v>
      </c>
      <c r="H495" s="17" t="s">
        <v>716</v>
      </c>
      <c r="I495" s="16">
        <v>180</v>
      </c>
      <c r="J495" t="str">
        <f t="shared" si="30"/>
        <v>FR25.600.701-9</v>
      </c>
      <c r="K495" s="16" t="s">
        <v>477</v>
      </c>
      <c r="L495" s="17" t="s">
        <v>746</v>
      </c>
      <c r="M495" s="16">
        <v>51</v>
      </c>
      <c r="N495" t="str">
        <f t="shared" si="31"/>
        <v>FR26.060.504-7</v>
      </c>
      <c r="O495" s="16" t="s">
        <v>281</v>
      </c>
      <c r="P495" s="16" t="s">
        <v>778</v>
      </c>
      <c r="Q495" s="18">
        <v>20</v>
      </c>
    </row>
    <row r="496" spans="1:17">
      <c r="A496" s="20" t="s">
        <v>225</v>
      </c>
      <c r="B496" t="str">
        <f t="shared" si="28"/>
        <v>FR25.520.801-10</v>
      </c>
      <c r="C496" s="16" t="s">
        <v>507</v>
      </c>
      <c r="D496" s="17" t="s">
        <v>712</v>
      </c>
      <c r="E496" s="16">
        <v>45</v>
      </c>
      <c r="F496" t="str">
        <f t="shared" si="29"/>
        <v>FR25.600.464-10</v>
      </c>
      <c r="G496" s="16" t="s">
        <v>487</v>
      </c>
      <c r="H496" s="17" t="s">
        <v>715</v>
      </c>
      <c r="I496" s="16">
        <v>120</v>
      </c>
      <c r="J496" t="str">
        <f t="shared" si="30"/>
        <v>FR25.600.761-1</v>
      </c>
      <c r="K496" s="16" t="s">
        <v>475</v>
      </c>
      <c r="L496" s="17" t="s">
        <v>744</v>
      </c>
      <c r="M496" s="16">
        <v>60</v>
      </c>
      <c r="N496" t="str">
        <f t="shared" si="31"/>
        <v>FR26.060.504-6</v>
      </c>
      <c r="O496" s="16" t="s">
        <v>281</v>
      </c>
      <c r="P496" s="16" t="s">
        <v>773</v>
      </c>
      <c r="Q496" s="18">
        <v>20</v>
      </c>
    </row>
    <row r="497" spans="1:17">
      <c r="A497" s="20" t="s">
        <v>225</v>
      </c>
      <c r="B497" t="str">
        <f t="shared" si="28"/>
        <v>FR25.520.801-11</v>
      </c>
      <c r="C497" s="16" t="s">
        <v>507</v>
      </c>
      <c r="D497" s="17" t="s">
        <v>703</v>
      </c>
      <c r="E497" s="16">
        <v>45</v>
      </c>
      <c r="F497" t="str">
        <f t="shared" si="29"/>
        <v>FR25.600.464-12</v>
      </c>
      <c r="G497" s="16" t="s">
        <v>487</v>
      </c>
      <c r="H497" s="17" t="s">
        <v>714</v>
      </c>
      <c r="I497" s="16">
        <v>120</v>
      </c>
      <c r="J497" t="str">
        <f t="shared" si="30"/>
        <v>FR25.600.761-3</v>
      </c>
      <c r="K497" s="16" t="s">
        <v>475</v>
      </c>
      <c r="L497" s="17" t="s">
        <v>742</v>
      </c>
      <c r="M497" s="16">
        <v>120</v>
      </c>
      <c r="N497" t="str">
        <f t="shared" si="31"/>
        <v>FR26.060.504-5</v>
      </c>
      <c r="O497" s="16" t="s">
        <v>281</v>
      </c>
      <c r="P497" s="16" t="s">
        <v>777</v>
      </c>
      <c r="Q497" s="18">
        <v>20</v>
      </c>
    </row>
    <row r="498" spans="1:17">
      <c r="A498" s="20" t="s">
        <v>225</v>
      </c>
      <c r="B498" t="str">
        <f t="shared" si="28"/>
        <v>FR25.530.401-1</v>
      </c>
      <c r="C498" s="16" t="s">
        <v>505</v>
      </c>
      <c r="D498" s="17" t="s">
        <v>711</v>
      </c>
      <c r="E498" s="16">
        <v>131</v>
      </c>
      <c r="F498" t="str">
        <f t="shared" si="29"/>
        <v>FR25.600.501-1</v>
      </c>
      <c r="G498" s="16" t="s">
        <v>485</v>
      </c>
      <c r="H498" s="17" t="s">
        <v>723</v>
      </c>
      <c r="I498" s="16">
        <v>64</v>
      </c>
      <c r="J498" t="str">
        <f t="shared" si="30"/>
        <v>FR25.600.761-5</v>
      </c>
      <c r="K498" s="16" t="s">
        <v>475</v>
      </c>
      <c r="L498" s="17" t="s">
        <v>745</v>
      </c>
      <c r="M498" s="16">
        <v>120</v>
      </c>
      <c r="N498" t="str">
        <f t="shared" si="31"/>
        <v>FR26.060.504-4</v>
      </c>
      <c r="O498" s="16" t="s">
        <v>281</v>
      </c>
      <c r="P498" s="16" t="s">
        <v>776</v>
      </c>
      <c r="Q498" s="18">
        <v>20</v>
      </c>
    </row>
    <row r="499" spans="1:17">
      <c r="A499" s="20" t="s">
        <v>225</v>
      </c>
      <c r="B499" t="str">
        <f t="shared" si="28"/>
        <v>FR25.530.401-2</v>
      </c>
      <c r="C499" s="16" t="s">
        <v>505</v>
      </c>
      <c r="D499" s="17" t="s">
        <v>710</v>
      </c>
      <c r="E499" s="16">
        <v>135</v>
      </c>
      <c r="F499" t="str">
        <f t="shared" si="29"/>
        <v>FR25.600.501-6</v>
      </c>
      <c r="G499" s="16" t="s">
        <v>485</v>
      </c>
      <c r="H499" s="17" t="s">
        <v>719</v>
      </c>
      <c r="I499" s="16">
        <v>64</v>
      </c>
      <c r="J499" t="str">
        <f t="shared" si="30"/>
        <v>FR25.600.761-6</v>
      </c>
      <c r="K499" s="16" t="s">
        <v>475</v>
      </c>
      <c r="L499" s="17" t="s">
        <v>740</v>
      </c>
      <c r="M499" s="16">
        <v>120</v>
      </c>
      <c r="N499" t="str">
        <f t="shared" si="31"/>
        <v>FR26.060.504-2</v>
      </c>
      <c r="O499" s="16" t="s">
        <v>281</v>
      </c>
      <c r="P499" s="16" t="s">
        <v>774</v>
      </c>
      <c r="Q499" s="18">
        <v>20</v>
      </c>
    </row>
    <row r="500" spans="1:17">
      <c r="A500" s="20" t="s">
        <v>225</v>
      </c>
      <c r="B500" t="str">
        <f t="shared" si="28"/>
        <v>FR25.530.401-3</v>
      </c>
      <c r="C500" s="16" t="s">
        <v>505</v>
      </c>
      <c r="D500" s="17" t="s">
        <v>709</v>
      </c>
      <c r="E500" s="16">
        <v>90</v>
      </c>
      <c r="F500" t="str">
        <f t="shared" si="29"/>
        <v>FR25.600.501-10</v>
      </c>
      <c r="G500" s="16" t="s">
        <v>485</v>
      </c>
      <c r="H500" s="17" t="s">
        <v>715</v>
      </c>
      <c r="I500" s="16">
        <v>64</v>
      </c>
      <c r="J500" t="str">
        <f t="shared" si="30"/>
        <v>FR25.600.761-9</v>
      </c>
      <c r="K500" s="16" t="s">
        <v>475</v>
      </c>
      <c r="L500" s="17" t="s">
        <v>746</v>
      </c>
      <c r="M500" s="16">
        <v>60</v>
      </c>
      <c r="N500" t="str">
        <f t="shared" si="31"/>
        <v>FR26.060.512-7</v>
      </c>
      <c r="O500" s="16" t="s">
        <v>279</v>
      </c>
      <c r="P500" s="16" t="s">
        <v>778</v>
      </c>
      <c r="Q500" s="18">
        <v>24</v>
      </c>
    </row>
    <row r="501" spans="1:17">
      <c r="A501" s="20" t="s">
        <v>225</v>
      </c>
      <c r="B501" t="str">
        <f t="shared" si="28"/>
        <v>FR25.530.401-12</v>
      </c>
      <c r="C501" s="16" t="s">
        <v>505</v>
      </c>
      <c r="D501" s="17" t="s">
        <v>702</v>
      </c>
      <c r="E501" s="16">
        <v>45</v>
      </c>
      <c r="F501" t="str">
        <f t="shared" si="29"/>
        <v>FR25.600.503-6</v>
      </c>
      <c r="G501" s="16" t="s">
        <v>483</v>
      </c>
      <c r="H501" s="17" t="s">
        <v>719</v>
      </c>
      <c r="I501" s="16">
        <v>64</v>
      </c>
      <c r="J501" t="str">
        <f t="shared" si="30"/>
        <v>FR25.600.761-10</v>
      </c>
      <c r="K501" s="16" t="s">
        <v>475</v>
      </c>
      <c r="L501" s="17" t="s">
        <v>748</v>
      </c>
      <c r="M501" s="16">
        <v>48</v>
      </c>
      <c r="N501" t="str">
        <f t="shared" si="31"/>
        <v>FR26.060.512-5</v>
      </c>
      <c r="O501" s="16" t="s">
        <v>279</v>
      </c>
      <c r="P501" s="16" t="s">
        <v>777</v>
      </c>
      <c r="Q501" s="18">
        <v>24</v>
      </c>
    </row>
    <row r="502" spans="1:17">
      <c r="A502" s="20" t="s">
        <v>507</v>
      </c>
      <c r="B502" t="str">
        <f t="shared" si="28"/>
        <v>FR25.530.501-1</v>
      </c>
      <c r="C502" s="16" t="s">
        <v>503</v>
      </c>
      <c r="D502" s="17" t="s">
        <v>711</v>
      </c>
      <c r="E502" s="16">
        <v>90</v>
      </c>
      <c r="F502" t="str">
        <f t="shared" si="29"/>
        <v>FR25.600.561-2</v>
      </c>
      <c r="G502" s="16" t="s">
        <v>481</v>
      </c>
      <c r="H502" s="17" t="s">
        <v>727</v>
      </c>
      <c r="I502" s="16">
        <v>60</v>
      </c>
      <c r="J502" t="str">
        <f t="shared" si="30"/>
        <v>FR25.600.761-12</v>
      </c>
      <c r="K502" s="16" t="s">
        <v>475</v>
      </c>
      <c r="L502" s="17" t="s">
        <v>747</v>
      </c>
      <c r="M502" s="16">
        <v>60</v>
      </c>
      <c r="N502" t="str">
        <f t="shared" si="31"/>
        <v>FR26.060.512-4</v>
      </c>
      <c r="O502" s="16" t="s">
        <v>279</v>
      </c>
      <c r="P502" s="16" t="s">
        <v>776</v>
      </c>
      <c r="Q502" s="18">
        <v>6</v>
      </c>
    </row>
    <row r="503" spans="1:17">
      <c r="A503" s="20" t="s">
        <v>507</v>
      </c>
      <c r="B503" t="str">
        <f t="shared" si="28"/>
        <v>FR25.530.501-2</v>
      </c>
      <c r="C503" s="16" t="s">
        <v>503</v>
      </c>
      <c r="D503" s="17" t="s">
        <v>710</v>
      </c>
      <c r="E503" s="16">
        <v>60</v>
      </c>
      <c r="F503" t="str">
        <f t="shared" si="29"/>
        <v>FR25.600.561-7</v>
      </c>
      <c r="G503" s="16" t="s">
        <v>481</v>
      </c>
      <c r="H503" s="17" t="s">
        <v>718</v>
      </c>
      <c r="I503" s="16">
        <v>60</v>
      </c>
      <c r="J503" t="str">
        <f t="shared" si="30"/>
        <v>FR25.600.801-2</v>
      </c>
      <c r="K503" s="16" t="s">
        <v>473</v>
      </c>
      <c r="L503" s="17" t="s">
        <v>743</v>
      </c>
      <c r="M503" s="16">
        <v>51</v>
      </c>
      <c r="N503" t="str">
        <f t="shared" si="31"/>
        <v>FR26.060.512-3</v>
      </c>
      <c r="O503" s="16" t="s">
        <v>279</v>
      </c>
      <c r="P503" s="16" t="s">
        <v>775</v>
      </c>
      <c r="Q503" s="18">
        <v>18</v>
      </c>
    </row>
    <row r="504" spans="1:17">
      <c r="A504" s="20" t="s">
        <v>507</v>
      </c>
      <c r="B504" t="str">
        <f t="shared" si="28"/>
        <v>FR25.530.501-12</v>
      </c>
      <c r="C504" s="16" t="s">
        <v>503</v>
      </c>
      <c r="D504" s="17" t="s">
        <v>702</v>
      </c>
      <c r="E504" s="16">
        <v>15</v>
      </c>
      <c r="F504" t="str">
        <f t="shared" si="29"/>
        <v>FR25.600.561-9</v>
      </c>
      <c r="G504" s="16" t="s">
        <v>481</v>
      </c>
      <c r="H504" s="17" t="s">
        <v>716</v>
      </c>
      <c r="I504" s="16">
        <v>60</v>
      </c>
      <c r="J504" t="str">
        <f t="shared" si="30"/>
        <v>FR25.600.801-6</v>
      </c>
      <c r="K504" s="16" t="s">
        <v>473</v>
      </c>
      <c r="L504" s="17" t="s">
        <v>740</v>
      </c>
      <c r="M504" s="16">
        <v>51</v>
      </c>
      <c r="N504" t="str">
        <f t="shared" si="31"/>
        <v>FR26.090.402-7</v>
      </c>
      <c r="O504" s="16" t="s">
        <v>253</v>
      </c>
      <c r="P504" s="16" t="s">
        <v>778</v>
      </c>
      <c r="Q504" s="18">
        <v>15</v>
      </c>
    </row>
    <row r="505" spans="1:17">
      <c r="A505" s="20" t="s">
        <v>507</v>
      </c>
      <c r="B505" t="str">
        <f t="shared" si="28"/>
        <v>FR25.530.701-1</v>
      </c>
      <c r="C505" s="16" t="s">
        <v>501</v>
      </c>
      <c r="D505" s="17" t="s">
        <v>711</v>
      </c>
      <c r="E505" s="16">
        <v>15</v>
      </c>
      <c r="F505" t="str">
        <f t="shared" si="29"/>
        <v>FR25.600.561-10</v>
      </c>
      <c r="G505" s="16" t="s">
        <v>481</v>
      </c>
      <c r="H505" s="17" t="s">
        <v>715</v>
      </c>
      <c r="I505" s="16">
        <v>60</v>
      </c>
      <c r="J505" t="str">
        <f t="shared" si="30"/>
        <v>FR25.600.801-9</v>
      </c>
      <c r="K505" s="16" t="s">
        <v>473</v>
      </c>
      <c r="L505" s="17" t="s">
        <v>746</v>
      </c>
      <c r="M505" s="16">
        <v>47</v>
      </c>
      <c r="N505" t="str">
        <f t="shared" si="31"/>
        <v>FR26.090.402-6</v>
      </c>
      <c r="O505" s="16" t="s">
        <v>253</v>
      </c>
      <c r="P505" s="16" t="s">
        <v>773</v>
      </c>
      <c r="Q505" s="18">
        <v>15</v>
      </c>
    </row>
    <row r="506" spans="1:17">
      <c r="A506" s="20" t="s">
        <v>507</v>
      </c>
      <c r="B506" t="str">
        <f t="shared" si="28"/>
        <v>FR25.530.701-2</v>
      </c>
      <c r="C506" s="16" t="s">
        <v>501</v>
      </c>
      <c r="D506" s="17" t="s">
        <v>710</v>
      </c>
      <c r="E506" s="16">
        <v>30</v>
      </c>
      <c r="F506" t="str">
        <f t="shared" si="29"/>
        <v>FR25.600.564-1</v>
      </c>
      <c r="G506" s="16" t="s">
        <v>479</v>
      </c>
      <c r="H506" s="17" t="s">
        <v>723</v>
      </c>
      <c r="I506" s="16">
        <v>60</v>
      </c>
      <c r="J506" t="str">
        <f t="shared" si="30"/>
        <v>FR25.600.861-1</v>
      </c>
      <c r="K506" s="16" t="s">
        <v>469</v>
      </c>
      <c r="L506" s="17" t="s">
        <v>744</v>
      </c>
      <c r="M506" s="16">
        <v>158</v>
      </c>
      <c r="N506" t="str">
        <f t="shared" si="31"/>
        <v>FR26.090.402-5</v>
      </c>
      <c r="O506" s="16" t="s">
        <v>253</v>
      </c>
      <c r="P506" s="16" t="s">
        <v>777</v>
      </c>
      <c r="Q506" s="18">
        <v>30</v>
      </c>
    </row>
    <row r="507" spans="1:17">
      <c r="A507" s="20" t="s">
        <v>507</v>
      </c>
      <c r="B507" t="str">
        <f t="shared" si="28"/>
        <v>FR25.530.701-3</v>
      </c>
      <c r="C507" s="16" t="s">
        <v>501</v>
      </c>
      <c r="D507" s="17" t="s">
        <v>709</v>
      </c>
      <c r="E507" s="16">
        <v>75</v>
      </c>
      <c r="F507" t="str">
        <f t="shared" si="29"/>
        <v>FR25.600.564-2</v>
      </c>
      <c r="G507" s="16" t="s">
        <v>479</v>
      </c>
      <c r="H507" s="17" t="s">
        <v>727</v>
      </c>
      <c r="I507" s="16">
        <v>60</v>
      </c>
      <c r="J507" t="str">
        <f t="shared" si="30"/>
        <v>FR25.600.861-3</v>
      </c>
      <c r="K507" s="16" t="s">
        <v>469</v>
      </c>
      <c r="L507" s="17" t="s">
        <v>742</v>
      </c>
      <c r="M507" s="16">
        <v>255</v>
      </c>
      <c r="N507" t="str">
        <f t="shared" si="31"/>
        <v>FR26.090.402-4</v>
      </c>
      <c r="O507" s="16" t="s">
        <v>253</v>
      </c>
      <c r="P507" s="16" t="s">
        <v>776</v>
      </c>
      <c r="Q507" s="18">
        <v>15</v>
      </c>
    </row>
    <row r="508" spans="1:17">
      <c r="A508" s="20" t="s">
        <v>507</v>
      </c>
      <c r="B508" t="str">
        <f t="shared" si="28"/>
        <v>FR25.530.701-8</v>
      </c>
      <c r="C508" s="16" t="s">
        <v>501</v>
      </c>
      <c r="D508" s="17" t="s">
        <v>705</v>
      </c>
      <c r="E508" s="16">
        <v>15</v>
      </c>
      <c r="F508" t="str">
        <f t="shared" si="29"/>
        <v>FR25.600.564-3</v>
      </c>
      <c r="G508" s="16" t="s">
        <v>479</v>
      </c>
      <c r="H508" s="17" t="s">
        <v>722</v>
      </c>
      <c r="I508" s="16">
        <v>60</v>
      </c>
      <c r="J508" t="str">
        <f t="shared" si="30"/>
        <v>FR25.600.861-4</v>
      </c>
      <c r="K508" s="16" t="s">
        <v>469</v>
      </c>
      <c r="L508" s="17" t="s">
        <v>741</v>
      </c>
      <c r="M508" s="16">
        <v>120</v>
      </c>
      <c r="N508" t="str">
        <f t="shared" si="31"/>
        <v>FR26.090.402-3</v>
      </c>
      <c r="O508" s="16" t="s">
        <v>253</v>
      </c>
      <c r="P508" s="16" t="s">
        <v>775</v>
      </c>
      <c r="Q508" s="18">
        <v>15</v>
      </c>
    </row>
    <row r="509" spans="1:17">
      <c r="A509" s="20" t="s">
        <v>507</v>
      </c>
      <c r="B509" t="str">
        <f t="shared" si="28"/>
        <v>FR25.530.701-10</v>
      </c>
      <c r="C509" s="16" t="s">
        <v>501</v>
      </c>
      <c r="D509" s="17" t="s">
        <v>712</v>
      </c>
      <c r="E509" s="16">
        <v>30</v>
      </c>
      <c r="F509" t="str">
        <f t="shared" si="29"/>
        <v>FR25.600.564-4</v>
      </c>
      <c r="G509" s="16" t="s">
        <v>479</v>
      </c>
      <c r="H509" s="17" t="s">
        <v>721</v>
      </c>
      <c r="I509" s="16">
        <v>60</v>
      </c>
      <c r="J509" t="str">
        <f t="shared" si="30"/>
        <v>FR25.600.861-5</v>
      </c>
      <c r="K509" s="16" t="s">
        <v>469</v>
      </c>
      <c r="L509" s="17" t="s">
        <v>745</v>
      </c>
      <c r="M509" s="16">
        <v>300</v>
      </c>
      <c r="N509" t="str">
        <f t="shared" si="31"/>
        <v>FR26.090.402-2</v>
      </c>
      <c r="O509" s="16" t="s">
        <v>253</v>
      </c>
      <c r="P509" s="16" t="s">
        <v>774</v>
      </c>
      <c r="Q509" s="18">
        <v>30</v>
      </c>
    </row>
    <row r="510" spans="1:17">
      <c r="A510" s="20" t="s">
        <v>507</v>
      </c>
      <c r="B510" t="str">
        <f t="shared" si="28"/>
        <v>FR25.530.701-11</v>
      </c>
      <c r="C510" s="16" t="s">
        <v>501</v>
      </c>
      <c r="D510" s="17" t="s">
        <v>703</v>
      </c>
      <c r="E510" s="16">
        <v>15</v>
      </c>
      <c r="F510" t="str">
        <f t="shared" si="29"/>
        <v>FR25.600.564-6</v>
      </c>
      <c r="G510" s="16" t="s">
        <v>479</v>
      </c>
      <c r="H510" s="17" t="s">
        <v>719</v>
      </c>
      <c r="I510" s="16">
        <v>60</v>
      </c>
      <c r="J510" t="str">
        <f t="shared" si="30"/>
        <v>FR25.600.861-6</v>
      </c>
      <c r="K510" s="16" t="s">
        <v>469</v>
      </c>
      <c r="L510" s="17" t="s">
        <v>740</v>
      </c>
      <c r="M510" s="16">
        <v>240</v>
      </c>
      <c r="N510" t="str">
        <f t="shared" si="31"/>
        <v>FR26.090.402-1</v>
      </c>
      <c r="O510" s="16" t="s">
        <v>253</v>
      </c>
      <c r="P510" s="16" t="s">
        <v>772</v>
      </c>
      <c r="Q510" s="18">
        <v>15</v>
      </c>
    </row>
    <row r="511" spans="1:17">
      <c r="A511" s="20" t="s">
        <v>507</v>
      </c>
      <c r="B511" t="str">
        <f t="shared" si="28"/>
        <v>FR25.530.801-1</v>
      </c>
      <c r="C511" s="16" t="s">
        <v>499</v>
      </c>
      <c r="D511" s="17" t="s">
        <v>711</v>
      </c>
      <c r="E511" s="16">
        <v>45</v>
      </c>
      <c r="F511" t="str">
        <f t="shared" si="29"/>
        <v>FR25.600.564-7</v>
      </c>
      <c r="G511" s="16" t="s">
        <v>479</v>
      </c>
      <c r="H511" s="17" t="s">
        <v>718</v>
      </c>
      <c r="I511" s="16">
        <v>120</v>
      </c>
      <c r="J511" t="str">
        <f t="shared" si="30"/>
        <v>FR25.600.861-9</v>
      </c>
      <c r="K511" s="16" t="s">
        <v>469</v>
      </c>
      <c r="L511" s="17" t="s">
        <v>746</v>
      </c>
      <c r="M511" s="16">
        <v>117</v>
      </c>
      <c r="N511" t="str">
        <f t="shared" si="31"/>
        <v>FR26.090.502-6</v>
      </c>
      <c r="O511" s="16" t="s">
        <v>251</v>
      </c>
      <c r="P511" s="16" t="s">
        <v>773</v>
      </c>
      <c r="Q511" s="18">
        <v>15</v>
      </c>
    </row>
    <row r="512" spans="1:17">
      <c r="A512" s="20" t="s">
        <v>507</v>
      </c>
      <c r="B512" t="str">
        <f t="shared" si="28"/>
        <v>FR25.530.801-3</v>
      </c>
      <c r="C512" s="16" t="s">
        <v>499</v>
      </c>
      <c r="D512" s="17" t="s">
        <v>709</v>
      </c>
      <c r="E512" s="16">
        <v>45</v>
      </c>
      <c r="F512" t="str">
        <f t="shared" si="29"/>
        <v>FR25.600.564-9</v>
      </c>
      <c r="G512" s="16" t="s">
        <v>479</v>
      </c>
      <c r="H512" s="17" t="s">
        <v>716</v>
      </c>
      <c r="I512" s="16">
        <v>120</v>
      </c>
      <c r="J512" t="str">
        <f t="shared" si="30"/>
        <v>FR25.600.861-10</v>
      </c>
      <c r="K512" s="16" t="s">
        <v>469</v>
      </c>
      <c r="L512" s="17" t="s">
        <v>748</v>
      </c>
      <c r="M512" s="16">
        <v>39</v>
      </c>
      <c r="N512" t="str">
        <f t="shared" si="31"/>
        <v>FR26.090.502-5</v>
      </c>
      <c r="O512" s="16" t="s">
        <v>251</v>
      </c>
      <c r="P512" s="16" t="s">
        <v>777</v>
      </c>
      <c r="Q512" s="18">
        <v>30</v>
      </c>
    </row>
    <row r="513" spans="1:17">
      <c r="A513" s="20" t="s">
        <v>507</v>
      </c>
      <c r="B513" t="str">
        <f t="shared" si="28"/>
        <v>FR25.530.801-6</v>
      </c>
      <c r="C513" s="16" t="s">
        <v>499</v>
      </c>
      <c r="D513" s="17" t="s">
        <v>706</v>
      </c>
      <c r="E513" s="16">
        <v>30</v>
      </c>
      <c r="F513" t="str">
        <f t="shared" si="29"/>
        <v>FR25.600.564-11</v>
      </c>
      <c r="G513" s="16" t="s">
        <v>479</v>
      </c>
      <c r="H513" s="17" t="s">
        <v>724</v>
      </c>
      <c r="I513" s="16">
        <v>60</v>
      </c>
      <c r="J513" t="str">
        <f t="shared" si="30"/>
        <v>FR25.600.861-11</v>
      </c>
      <c r="K513" s="16" t="s">
        <v>469</v>
      </c>
      <c r="L513" s="17" t="s">
        <v>753</v>
      </c>
      <c r="M513" s="16">
        <v>36</v>
      </c>
      <c r="N513" t="str">
        <f t="shared" si="31"/>
        <v>FR26.090.502-3</v>
      </c>
      <c r="O513" s="16" t="s">
        <v>251</v>
      </c>
      <c r="P513" s="16" t="s">
        <v>775</v>
      </c>
      <c r="Q513" s="18">
        <v>45</v>
      </c>
    </row>
    <row r="514" spans="1:17">
      <c r="A514" s="20" t="s">
        <v>509</v>
      </c>
      <c r="B514" t="str">
        <f t="shared" si="28"/>
        <v>FR25.530.801-9</v>
      </c>
      <c r="C514" s="16" t="s">
        <v>499</v>
      </c>
      <c r="D514" s="17" t="s">
        <v>704</v>
      </c>
      <c r="E514" s="16">
        <v>15</v>
      </c>
      <c r="F514" t="str">
        <f t="shared" si="29"/>
        <v>FR25.600.564-12</v>
      </c>
      <c r="G514" s="16" t="s">
        <v>479</v>
      </c>
      <c r="H514" s="17" t="s">
        <v>714</v>
      </c>
      <c r="I514" s="16">
        <v>60</v>
      </c>
      <c r="J514" t="str">
        <f t="shared" si="30"/>
        <v>FR25.600.861-12</v>
      </c>
      <c r="K514" s="16" t="s">
        <v>469</v>
      </c>
      <c r="L514" s="17" t="s">
        <v>747</v>
      </c>
      <c r="M514" s="16">
        <v>324</v>
      </c>
      <c r="N514" t="str">
        <f t="shared" si="31"/>
        <v>FR26.090.502-1</v>
      </c>
      <c r="O514" s="16" t="s">
        <v>251</v>
      </c>
      <c r="P514" s="16" t="s">
        <v>772</v>
      </c>
      <c r="Q514" s="18">
        <v>30</v>
      </c>
    </row>
    <row r="515" spans="1:17">
      <c r="A515" s="20" t="s">
        <v>509</v>
      </c>
      <c r="B515" t="str">
        <f t="shared" si="28"/>
        <v>FR25.530.801-10</v>
      </c>
      <c r="C515" s="16" t="s">
        <v>499</v>
      </c>
      <c r="D515" s="17" t="s">
        <v>712</v>
      </c>
      <c r="E515" s="16">
        <v>15</v>
      </c>
      <c r="F515" t="str">
        <f t="shared" si="29"/>
        <v>FR25.600.701-7</v>
      </c>
      <c r="G515" s="16" t="s">
        <v>477</v>
      </c>
      <c r="H515" s="17" t="s">
        <v>718</v>
      </c>
      <c r="I515" s="16">
        <v>51</v>
      </c>
      <c r="J515" t="str">
        <f t="shared" si="30"/>
        <v>FR25.610.403-1</v>
      </c>
      <c r="K515" s="16" t="s">
        <v>467</v>
      </c>
      <c r="L515" s="17" t="s">
        <v>744</v>
      </c>
      <c r="M515" s="16">
        <v>100</v>
      </c>
      <c r="N515" t="str">
        <f t="shared" si="31"/>
        <v>FR26.090.702-6</v>
      </c>
      <c r="O515" s="16" t="s">
        <v>249</v>
      </c>
      <c r="P515" s="16" t="s">
        <v>773</v>
      </c>
      <c r="Q515" s="18">
        <v>12</v>
      </c>
    </row>
    <row r="516" spans="1:17">
      <c r="A516" s="20" t="s">
        <v>509</v>
      </c>
      <c r="B516" t="str">
        <f t="shared" ref="B516:B579" si="32">CONCATENATE(C516,"-",MONTH(D516))</f>
        <v>FR25.530.801-11</v>
      </c>
      <c r="C516" s="16" t="s">
        <v>499</v>
      </c>
      <c r="D516" s="17" t="s">
        <v>703</v>
      </c>
      <c r="E516" s="16">
        <v>15</v>
      </c>
      <c r="F516" t="str">
        <f t="shared" ref="F516:F579" si="33">CONCATENATE(G516,"-",MONTH(H516))</f>
        <v>FR25.600.761-1</v>
      </c>
      <c r="G516" s="16" t="s">
        <v>475</v>
      </c>
      <c r="H516" s="17" t="s">
        <v>723</v>
      </c>
      <c r="I516" s="16">
        <v>60</v>
      </c>
      <c r="J516" t="str">
        <f t="shared" ref="J516:J579" si="34">CONCATENATE(K516,"-",MONTH(L516))</f>
        <v>FR25.610.403-2</v>
      </c>
      <c r="K516" s="16" t="s">
        <v>467</v>
      </c>
      <c r="L516" s="17" t="s">
        <v>743</v>
      </c>
      <c r="M516" s="16">
        <v>80</v>
      </c>
      <c r="N516" t="str">
        <f t="shared" ref="N516:N579" si="35">CONCATENATE(O516,"-",MONTH(P516))</f>
        <v>FR26.090.702-5</v>
      </c>
      <c r="O516" s="16" t="s">
        <v>249</v>
      </c>
      <c r="P516" s="16" t="s">
        <v>777</v>
      </c>
      <c r="Q516" s="18">
        <v>60</v>
      </c>
    </row>
    <row r="517" spans="1:17">
      <c r="A517" s="20" t="s">
        <v>509</v>
      </c>
      <c r="B517" t="str">
        <f t="shared" si="32"/>
        <v>FR25.570.401-2</v>
      </c>
      <c r="C517" s="16" t="s">
        <v>497</v>
      </c>
      <c r="D517" s="17" t="s">
        <v>710</v>
      </c>
      <c r="E517" s="16">
        <v>45</v>
      </c>
      <c r="F517" t="str">
        <f t="shared" si="33"/>
        <v>FR25.600.761-3</v>
      </c>
      <c r="G517" s="16" t="s">
        <v>475</v>
      </c>
      <c r="H517" s="17" t="s">
        <v>722</v>
      </c>
      <c r="I517" s="16">
        <v>60</v>
      </c>
      <c r="J517" t="str">
        <f t="shared" si="34"/>
        <v>FR25.610.403-3</v>
      </c>
      <c r="K517" s="16" t="s">
        <v>467</v>
      </c>
      <c r="L517" s="17" t="s">
        <v>742</v>
      </c>
      <c r="M517" s="16">
        <v>180</v>
      </c>
      <c r="N517" t="str">
        <f t="shared" si="35"/>
        <v>FR26.090.702-1</v>
      </c>
      <c r="O517" s="16" t="s">
        <v>249</v>
      </c>
      <c r="P517" s="16" t="s">
        <v>772</v>
      </c>
      <c r="Q517" s="18">
        <v>12</v>
      </c>
    </row>
    <row r="518" spans="1:17">
      <c r="A518" s="20" t="s">
        <v>509</v>
      </c>
      <c r="B518" t="str">
        <f t="shared" si="32"/>
        <v>FR25.570.401-3</v>
      </c>
      <c r="C518" s="16" t="s">
        <v>497</v>
      </c>
      <c r="D518" s="17" t="s">
        <v>709</v>
      </c>
      <c r="E518" s="16">
        <v>60</v>
      </c>
      <c r="F518" t="str">
        <f t="shared" si="33"/>
        <v>FR25.600.761-5</v>
      </c>
      <c r="G518" s="16" t="s">
        <v>475</v>
      </c>
      <c r="H518" s="17" t="s">
        <v>720</v>
      </c>
      <c r="I518" s="16">
        <v>60</v>
      </c>
      <c r="J518" t="str">
        <f t="shared" si="34"/>
        <v>FR25.610.403-4</v>
      </c>
      <c r="K518" s="16" t="s">
        <v>467</v>
      </c>
      <c r="L518" s="17" t="s">
        <v>741</v>
      </c>
      <c r="M518" s="16">
        <v>120</v>
      </c>
      <c r="N518" t="str">
        <f t="shared" si="35"/>
        <v>FR26.090.802-6</v>
      </c>
      <c r="O518" s="16" t="s">
        <v>247</v>
      </c>
      <c r="P518" s="16" t="s">
        <v>773</v>
      </c>
      <c r="Q518" s="18">
        <v>12</v>
      </c>
    </row>
    <row r="519" spans="1:17">
      <c r="A519" s="20" t="s">
        <v>509</v>
      </c>
      <c r="B519" t="str">
        <f t="shared" si="32"/>
        <v>FR25.570.401-6</v>
      </c>
      <c r="C519" s="16" t="s">
        <v>497</v>
      </c>
      <c r="D519" s="17" t="s">
        <v>706</v>
      </c>
      <c r="E519" s="16">
        <v>15</v>
      </c>
      <c r="F519" t="str">
        <f t="shared" si="33"/>
        <v>FR25.600.761-7</v>
      </c>
      <c r="G519" s="16" t="s">
        <v>475</v>
      </c>
      <c r="H519" s="17" t="s">
        <v>718</v>
      </c>
      <c r="I519" s="16">
        <v>120</v>
      </c>
      <c r="J519" t="str">
        <f t="shared" si="34"/>
        <v>FR25.610.403-5</v>
      </c>
      <c r="K519" s="16" t="s">
        <v>467</v>
      </c>
      <c r="L519" s="17" t="s">
        <v>745</v>
      </c>
      <c r="M519" s="16">
        <v>40</v>
      </c>
      <c r="N519" t="str">
        <f t="shared" si="35"/>
        <v>FR26.090.802-5</v>
      </c>
      <c r="O519" s="16" t="s">
        <v>247</v>
      </c>
      <c r="P519" s="16" t="s">
        <v>777</v>
      </c>
      <c r="Q519" s="18">
        <v>48</v>
      </c>
    </row>
    <row r="520" spans="1:17">
      <c r="A520" s="20" t="s">
        <v>509</v>
      </c>
      <c r="B520" t="str">
        <f t="shared" si="32"/>
        <v>FR25.570.401-7</v>
      </c>
      <c r="C520" s="16" t="s">
        <v>497</v>
      </c>
      <c r="D520" s="17" t="s">
        <v>713</v>
      </c>
      <c r="E520" s="16">
        <v>75</v>
      </c>
      <c r="F520" t="str">
        <f t="shared" si="33"/>
        <v>FR25.600.761-9</v>
      </c>
      <c r="G520" s="16" t="s">
        <v>475</v>
      </c>
      <c r="H520" s="17" t="s">
        <v>716</v>
      </c>
      <c r="I520" s="16">
        <v>60</v>
      </c>
      <c r="J520" t="str">
        <f t="shared" si="34"/>
        <v>FR25.610.403-6</v>
      </c>
      <c r="K520" s="16" t="s">
        <v>467</v>
      </c>
      <c r="L520" s="17" t="s">
        <v>740</v>
      </c>
      <c r="M520" s="16">
        <v>100</v>
      </c>
      <c r="N520" t="str">
        <f t="shared" si="35"/>
        <v>FR26.090.802-4</v>
      </c>
      <c r="O520" s="16" t="s">
        <v>247</v>
      </c>
      <c r="P520" s="16" t="s">
        <v>776</v>
      </c>
      <c r="Q520" s="18">
        <v>36</v>
      </c>
    </row>
    <row r="521" spans="1:17">
      <c r="A521" s="20" t="s">
        <v>509</v>
      </c>
      <c r="B521" t="str">
        <f t="shared" si="32"/>
        <v>FR25.570.401-8</v>
      </c>
      <c r="C521" s="16" t="s">
        <v>497</v>
      </c>
      <c r="D521" s="17" t="s">
        <v>705</v>
      </c>
      <c r="E521" s="16">
        <v>15</v>
      </c>
      <c r="F521" t="str">
        <f t="shared" si="33"/>
        <v>FR25.600.761-10</v>
      </c>
      <c r="G521" s="16" t="s">
        <v>475</v>
      </c>
      <c r="H521" s="17" t="s">
        <v>715</v>
      </c>
      <c r="I521" s="16">
        <v>60</v>
      </c>
      <c r="J521" t="str">
        <f t="shared" si="34"/>
        <v>FR25.610.403-7</v>
      </c>
      <c r="K521" s="16" t="s">
        <v>467</v>
      </c>
      <c r="L521" s="17" t="s">
        <v>751</v>
      </c>
      <c r="M521" s="16">
        <v>60</v>
      </c>
      <c r="N521" t="str">
        <f t="shared" si="35"/>
        <v>FR26.090.802-1</v>
      </c>
      <c r="O521" s="16" t="s">
        <v>247</v>
      </c>
      <c r="P521" s="16" t="s">
        <v>772</v>
      </c>
      <c r="Q521" s="18">
        <v>12</v>
      </c>
    </row>
    <row r="522" spans="1:17">
      <c r="A522" s="20" t="s">
        <v>509</v>
      </c>
      <c r="B522" t="str">
        <f t="shared" si="32"/>
        <v>FR25.570.501-1</v>
      </c>
      <c r="C522" s="16" t="s">
        <v>495</v>
      </c>
      <c r="D522" s="17" t="s">
        <v>711</v>
      </c>
      <c r="E522" s="16">
        <v>15</v>
      </c>
      <c r="F522" t="str">
        <f t="shared" si="33"/>
        <v>FR25.600.761-11</v>
      </c>
      <c r="G522" s="16" t="s">
        <v>475</v>
      </c>
      <c r="H522" s="17" t="s">
        <v>724</v>
      </c>
      <c r="I522" s="16">
        <v>98</v>
      </c>
      <c r="J522" t="str">
        <f t="shared" si="34"/>
        <v>FR25.610.403-9</v>
      </c>
      <c r="K522" s="16" t="s">
        <v>467</v>
      </c>
      <c r="L522" s="17" t="s">
        <v>746</v>
      </c>
      <c r="M522" s="16">
        <v>120</v>
      </c>
      <c r="N522" t="str">
        <f t="shared" si="35"/>
        <v>FR26.100.404-7</v>
      </c>
      <c r="O522" s="16" t="s">
        <v>243</v>
      </c>
      <c r="P522" s="16" t="s">
        <v>778</v>
      </c>
      <c r="Q522" s="18">
        <v>15</v>
      </c>
    </row>
    <row r="523" spans="1:17">
      <c r="A523" s="20" t="s">
        <v>509</v>
      </c>
      <c r="B523" t="str">
        <f t="shared" si="32"/>
        <v>FR25.570.501-2</v>
      </c>
      <c r="C523" s="16" t="s">
        <v>495</v>
      </c>
      <c r="D523" s="17" t="s">
        <v>710</v>
      </c>
      <c r="E523" s="16">
        <v>15</v>
      </c>
      <c r="F523" t="str">
        <f t="shared" si="33"/>
        <v>FR25.600.761-12</v>
      </c>
      <c r="G523" s="16" t="s">
        <v>475</v>
      </c>
      <c r="H523" s="17" t="s">
        <v>714</v>
      </c>
      <c r="I523" s="16">
        <v>22</v>
      </c>
      <c r="J523" t="str">
        <f t="shared" si="34"/>
        <v>FR25.610.403-10</v>
      </c>
      <c r="K523" s="16" t="s">
        <v>467</v>
      </c>
      <c r="L523" s="17" t="s">
        <v>748</v>
      </c>
      <c r="M523" s="16">
        <v>100</v>
      </c>
      <c r="N523" t="str">
        <f t="shared" si="35"/>
        <v>FR26.100.404-6</v>
      </c>
      <c r="O523" s="16" t="s">
        <v>243</v>
      </c>
      <c r="P523" s="16" t="s">
        <v>773</v>
      </c>
      <c r="Q523" s="18">
        <v>30</v>
      </c>
    </row>
    <row r="524" spans="1:17">
      <c r="A524" s="20" t="s">
        <v>509</v>
      </c>
      <c r="B524" t="str">
        <f t="shared" si="32"/>
        <v>FR25.570.501-3</v>
      </c>
      <c r="C524" s="16" t="s">
        <v>495</v>
      </c>
      <c r="D524" s="17" t="s">
        <v>709</v>
      </c>
      <c r="E524" s="16">
        <v>30</v>
      </c>
      <c r="F524" t="str">
        <f t="shared" si="33"/>
        <v>FR25.600.801-6</v>
      </c>
      <c r="G524" s="16" t="s">
        <v>473</v>
      </c>
      <c r="H524" s="17" t="s">
        <v>719</v>
      </c>
      <c r="I524" s="16">
        <v>51</v>
      </c>
      <c r="J524" t="str">
        <f t="shared" si="34"/>
        <v>FR25.610.403-11</v>
      </c>
      <c r="K524" s="16" t="s">
        <v>467</v>
      </c>
      <c r="L524" s="17" t="s">
        <v>753</v>
      </c>
      <c r="M524" s="16">
        <v>40</v>
      </c>
      <c r="N524" t="str">
        <f t="shared" si="35"/>
        <v>FR26.100.404-4</v>
      </c>
      <c r="O524" s="16" t="s">
        <v>243</v>
      </c>
      <c r="P524" s="16" t="s">
        <v>776</v>
      </c>
      <c r="Q524" s="18">
        <v>120</v>
      </c>
    </row>
    <row r="525" spans="1:17">
      <c r="A525" s="20" t="s">
        <v>509</v>
      </c>
      <c r="B525" t="str">
        <f t="shared" si="32"/>
        <v>FR25.570.501-4</v>
      </c>
      <c r="C525" s="16" t="s">
        <v>495</v>
      </c>
      <c r="D525" s="17" t="s">
        <v>708</v>
      </c>
      <c r="E525" s="16">
        <v>15</v>
      </c>
      <c r="F525" t="str">
        <f t="shared" si="33"/>
        <v>FR25.600.861-1</v>
      </c>
      <c r="G525" s="16" t="s">
        <v>469</v>
      </c>
      <c r="H525" s="17" t="s">
        <v>723</v>
      </c>
      <c r="I525" s="16">
        <v>180</v>
      </c>
      <c r="J525" t="str">
        <f t="shared" si="34"/>
        <v>FR25.610.403-12</v>
      </c>
      <c r="K525" s="16" t="s">
        <v>467</v>
      </c>
      <c r="L525" s="17" t="s">
        <v>747</v>
      </c>
      <c r="M525" s="16">
        <v>60</v>
      </c>
      <c r="N525" t="str">
        <f t="shared" si="35"/>
        <v>FR26.100.404-2</v>
      </c>
      <c r="O525" s="16" t="s">
        <v>243</v>
      </c>
      <c r="P525" s="16" t="s">
        <v>774</v>
      </c>
      <c r="Q525" s="18">
        <v>15</v>
      </c>
    </row>
    <row r="526" spans="1:17">
      <c r="A526" s="19" t="s">
        <v>501</v>
      </c>
      <c r="B526" t="str">
        <f t="shared" si="32"/>
        <v>FR25.570.501-5</v>
      </c>
      <c r="C526" s="16" t="s">
        <v>495</v>
      </c>
      <c r="D526" s="17" t="s">
        <v>707</v>
      </c>
      <c r="E526" s="16">
        <v>30</v>
      </c>
      <c r="F526" t="str">
        <f t="shared" si="33"/>
        <v>FR25.600.861-2</v>
      </c>
      <c r="G526" s="16" t="s">
        <v>469</v>
      </c>
      <c r="H526" s="17" t="s">
        <v>727</v>
      </c>
      <c r="I526" s="16">
        <v>180</v>
      </c>
      <c r="J526" t="str">
        <f t="shared" si="34"/>
        <v>FR25.610.503-1</v>
      </c>
      <c r="K526" s="16" t="s">
        <v>465</v>
      </c>
      <c r="L526" s="17" t="s">
        <v>744</v>
      </c>
      <c r="M526" s="16">
        <v>60</v>
      </c>
      <c r="N526" t="str">
        <f t="shared" si="35"/>
        <v>FR26.100.404-1</v>
      </c>
      <c r="O526" s="16" t="s">
        <v>243</v>
      </c>
      <c r="P526" s="16" t="s">
        <v>772</v>
      </c>
      <c r="Q526" s="18">
        <v>15</v>
      </c>
    </row>
    <row r="527" spans="1:17">
      <c r="A527" s="19" t="s">
        <v>501</v>
      </c>
      <c r="B527" t="str">
        <f t="shared" si="32"/>
        <v>FR25.570.501-6</v>
      </c>
      <c r="C527" s="16" t="s">
        <v>495</v>
      </c>
      <c r="D527" s="17" t="s">
        <v>706</v>
      </c>
      <c r="E527" s="16">
        <v>45</v>
      </c>
      <c r="F527" t="str">
        <f t="shared" si="33"/>
        <v>FR25.600.861-3</v>
      </c>
      <c r="G527" s="16" t="s">
        <v>469</v>
      </c>
      <c r="H527" s="17" t="s">
        <v>722</v>
      </c>
      <c r="I527" s="16">
        <v>60</v>
      </c>
      <c r="J527" t="str">
        <f t="shared" si="34"/>
        <v>FR25.610.503-2</v>
      </c>
      <c r="K527" s="16" t="s">
        <v>465</v>
      </c>
      <c r="L527" s="17" t="s">
        <v>743</v>
      </c>
      <c r="M527" s="16">
        <v>285</v>
      </c>
      <c r="N527" t="str">
        <f t="shared" si="35"/>
        <v>FR26.100.504-6</v>
      </c>
      <c r="O527" s="16" t="s">
        <v>239</v>
      </c>
      <c r="P527" s="16" t="s">
        <v>773</v>
      </c>
      <c r="Q527" s="18">
        <v>75</v>
      </c>
    </row>
    <row r="528" spans="1:17">
      <c r="A528" s="19" t="s">
        <v>501</v>
      </c>
      <c r="B528" t="str">
        <f t="shared" si="32"/>
        <v>FR25.570.501-7</v>
      </c>
      <c r="C528" s="16" t="s">
        <v>495</v>
      </c>
      <c r="D528" s="17" t="s">
        <v>713</v>
      </c>
      <c r="E528" s="16">
        <v>45</v>
      </c>
      <c r="F528" t="str">
        <f t="shared" si="33"/>
        <v>FR25.600.861-4</v>
      </c>
      <c r="G528" s="16" t="s">
        <v>469</v>
      </c>
      <c r="H528" s="17" t="s">
        <v>721</v>
      </c>
      <c r="I528" s="16">
        <v>60</v>
      </c>
      <c r="J528" t="str">
        <f t="shared" si="34"/>
        <v>FR25.610.503-3</v>
      </c>
      <c r="K528" s="16" t="s">
        <v>465</v>
      </c>
      <c r="L528" s="17" t="s">
        <v>742</v>
      </c>
      <c r="M528" s="16">
        <v>180</v>
      </c>
      <c r="N528" t="str">
        <f t="shared" si="35"/>
        <v>FR26.100.504-5</v>
      </c>
      <c r="O528" s="16" t="s">
        <v>239</v>
      </c>
      <c r="P528" s="16" t="s">
        <v>777</v>
      </c>
      <c r="Q528" s="18">
        <v>7</v>
      </c>
    </row>
    <row r="529" spans="1:17">
      <c r="A529" s="19" t="s">
        <v>501</v>
      </c>
      <c r="B529" t="str">
        <f t="shared" si="32"/>
        <v>FR25.570.501-8</v>
      </c>
      <c r="C529" s="16" t="s">
        <v>495</v>
      </c>
      <c r="D529" s="17" t="s">
        <v>705</v>
      </c>
      <c r="E529" s="16">
        <v>30</v>
      </c>
      <c r="F529" t="str">
        <f t="shared" si="33"/>
        <v>FR25.600.861-5</v>
      </c>
      <c r="G529" s="16" t="s">
        <v>469</v>
      </c>
      <c r="H529" s="17" t="s">
        <v>720</v>
      </c>
      <c r="I529" s="16">
        <v>60</v>
      </c>
      <c r="J529" t="str">
        <f t="shared" si="34"/>
        <v>FR25.610.503-4</v>
      </c>
      <c r="K529" s="16" t="s">
        <v>465</v>
      </c>
      <c r="L529" s="17" t="s">
        <v>741</v>
      </c>
      <c r="M529" s="16">
        <v>140</v>
      </c>
      <c r="N529" t="str">
        <f t="shared" si="35"/>
        <v>FR26.100.504-4</v>
      </c>
      <c r="O529" s="16" t="s">
        <v>239</v>
      </c>
      <c r="P529" s="16" t="s">
        <v>776</v>
      </c>
      <c r="Q529" s="18">
        <v>30</v>
      </c>
    </row>
    <row r="530" spans="1:17">
      <c r="A530" s="19" t="s">
        <v>501</v>
      </c>
      <c r="B530" t="str">
        <f t="shared" si="32"/>
        <v>FR25.570.501-10</v>
      </c>
      <c r="C530" s="16" t="s">
        <v>495</v>
      </c>
      <c r="D530" s="17" t="s">
        <v>712</v>
      </c>
      <c r="E530" s="16">
        <v>60</v>
      </c>
      <c r="F530" t="str">
        <f t="shared" si="33"/>
        <v>FR25.600.861-7</v>
      </c>
      <c r="G530" s="16" t="s">
        <v>469</v>
      </c>
      <c r="H530" s="17" t="s">
        <v>718</v>
      </c>
      <c r="I530" s="16">
        <v>60</v>
      </c>
      <c r="J530" t="str">
        <f t="shared" si="34"/>
        <v>FR25.610.503-5</v>
      </c>
      <c r="K530" s="16" t="s">
        <v>465</v>
      </c>
      <c r="L530" s="17" t="s">
        <v>745</v>
      </c>
      <c r="M530" s="16">
        <v>40</v>
      </c>
      <c r="N530" t="str">
        <f t="shared" si="35"/>
        <v>FR26.100.504-2</v>
      </c>
      <c r="O530" s="16" t="s">
        <v>239</v>
      </c>
      <c r="P530" s="16" t="s">
        <v>774</v>
      </c>
      <c r="Q530" s="18">
        <v>40</v>
      </c>
    </row>
    <row r="531" spans="1:17">
      <c r="A531" s="19" t="s">
        <v>501</v>
      </c>
      <c r="B531" t="str">
        <f t="shared" si="32"/>
        <v>FR25.570.501-12</v>
      </c>
      <c r="C531" s="16" t="s">
        <v>495</v>
      </c>
      <c r="D531" s="17" t="s">
        <v>702</v>
      </c>
      <c r="E531" s="16">
        <v>15</v>
      </c>
      <c r="F531" t="str">
        <f t="shared" si="33"/>
        <v>FR25.600.861-9</v>
      </c>
      <c r="G531" s="16" t="s">
        <v>469</v>
      </c>
      <c r="H531" s="17" t="s">
        <v>716</v>
      </c>
      <c r="I531" s="16">
        <v>60</v>
      </c>
      <c r="J531" t="str">
        <f t="shared" si="34"/>
        <v>FR25.610.503-6</v>
      </c>
      <c r="K531" s="16" t="s">
        <v>465</v>
      </c>
      <c r="L531" s="17" t="s">
        <v>740</v>
      </c>
      <c r="M531" s="16">
        <v>140</v>
      </c>
      <c r="N531" t="str">
        <f t="shared" si="35"/>
        <v>FR26.110.402-7</v>
      </c>
      <c r="O531" s="16" t="s">
        <v>237</v>
      </c>
      <c r="P531" s="16" t="s">
        <v>778</v>
      </c>
      <c r="Q531" s="18">
        <v>200</v>
      </c>
    </row>
    <row r="532" spans="1:17">
      <c r="A532" s="19" t="s">
        <v>501</v>
      </c>
      <c r="B532" t="str">
        <f t="shared" si="32"/>
        <v>FR25.600.401-3</v>
      </c>
      <c r="C532" s="16" t="s">
        <v>493</v>
      </c>
      <c r="D532" s="17" t="s">
        <v>709</v>
      </c>
      <c r="E532" s="16">
        <v>64</v>
      </c>
      <c r="F532" t="str">
        <f t="shared" si="33"/>
        <v>FR25.600.861-10</v>
      </c>
      <c r="G532" s="16" t="s">
        <v>469</v>
      </c>
      <c r="H532" s="17" t="s">
        <v>715</v>
      </c>
      <c r="I532" s="16">
        <v>154</v>
      </c>
      <c r="J532" t="str">
        <f t="shared" si="34"/>
        <v>FR25.610.503-7</v>
      </c>
      <c r="K532" s="16" t="s">
        <v>465</v>
      </c>
      <c r="L532" s="17" t="s">
        <v>751</v>
      </c>
      <c r="M532" s="16">
        <v>120</v>
      </c>
      <c r="N532" t="str">
        <f t="shared" si="35"/>
        <v>FR26.110.402-6</v>
      </c>
      <c r="O532" s="16" t="s">
        <v>237</v>
      </c>
      <c r="P532" s="16" t="s">
        <v>773</v>
      </c>
      <c r="Q532" s="18">
        <v>300</v>
      </c>
    </row>
    <row r="533" spans="1:17">
      <c r="A533" s="19" t="s">
        <v>325</v>
      </c>
      <c r="B533" t="str">
        <f t="shared" si="32"/>
        <v>FR25.600.401-6</v>
      </c>
      <c r="C533" s="16" t="s">
        <v>493</v>
      </c>
      <c r="D533" s="17" t="s">
        <v>706</v>
      </c>
      <c r="E533" s="16">
        <v>64</v>
      </c>
      <c r="F533" t="str">
        <f t="shared" si="33"/>
        <v>FR25.600.861-11</v>
      </c>
      <c r="G533" s="16" t="s">
        <v>469</v>
      </c>
      <c r="H533" s="17" t="s">
        <v>724</v>
      </c>
      <c r="I533" s="16">
        <v>60</v>
      </c>
      <c r="J533" t="str">
        <f t="shared" si="34"/>
        <v>FR25.610.503-8</v>
      </c>
      <c r="K533" s="16" t="s">
        <v>465</v>
      </c>
      <c r="L533" s="17" t="s">
        <v>750</v>
      </c>
      <c r="M533" s="16">
        <v>40</v>
      </c>
      <c r="N533" t="str">
        <f t="shared" si="35"/>
        <v>FR26.110.402-5</v>
      </c>
      <c r="O533" s="16" t="s">
        <v>237</v>
      </c>
      <c r="P533" s="16" t="s">
        <v>777</v>
      </c>
      <c r="Q533" s="18">
        <v>400</v>
      </c>
    </row>
    <row r="534" spans="1:17">
      <c r="A534" s="19" t="s">
        <v>325</v>
      </c>
      <c r="B534" t="str">
        <f t="shared" si="32"/>
        <v>FR25.600.401-9</v>
      </c>
      <c r="C534" s="16" t="s">
        <v>493</v>
      </c>
      <c r="D534" s="17" t="s">
        <v>704</v>
      </c>
      <c r="E534" s="16">
        <v>64</v>
      </c>
      <c r="F534" t="str">
        <f t="shared" si="33"/>
        <v>FR25.600.861-12</v>
      </c>
      <c r="G534" s="16" t="s">
        <v>469</v>
      </c>
      <c r="H534" s="17" t="s">
        <v>714</v>
      </c>
      <c r="I534" s="16">
        <v>33</v>
      </c>
      <c r="J534" t="str">
        <f t="shared" si="34"/>
        <v>FR25.610.503-9</v>
      </c>
      <c r="K534" s="16" t="s">
        <v>465</v>
      </c>
      <c r="L534" s="17" t="s">
        <v>746</v>
      </c>
      <c r="M534" s="16">
        <v>100</v>
      </c>
      <c r="N534" t="str">
        <f t="shared" si="35"/>
        <v>FR26.110.402-4</v>
      </c>
      <c r="O534" s="16" t="s">
        <v>237</v>
      </c>
      <c r="P534" s="16" t="s">
        <v>776</v>
      </c>
      <c r="Q534" s="18">
        <v>350</v>
      </c>
    </row>
    <row r="535" spans="1:17">
      <c r="A535" s="19" t="s">
        <v>325</v>
      </c>
      <c r="B535" t="str">
        <f t="shared" si="32"/>
        <v>FR25.600.464-3</v>
      </c>
      <c r="C535" s="16" t="s">
        <v>487</v>
      </c>
      <c r="D535" s="17" t="s">
        <v>709</v>
      </c>
      <c r="E535" s="16">
        <v>240</v>
      </c>
      <c r="F535" t="str">
        <f t="shared" si="33"/>
        <v>FR25.610.403-1</v>
      </c>
      <c r="G535" s="16" t="s">
        <v>467</v>
      </c>
      <c r="H535" s="17" t="s">
        <v>723</v>
      </c>
      <c r="I535" s="16">
        <v>140</v>
      </c>
      <c r="J535" t="str">
        <f t="shared" si="34"/>
        <v>FR25.610.503-10</v>
      </c>
      <c r="K535" s="16" t="s">
        <v>465</v>
      </c>
      <c r="L535" s="17" t="s">
        <v>748</v>
      </c>
      <c r="M535" s="16">
        <v>120</v>
      </c>
      <c r="N535" t="str">
        <f t="shared" si="35"/>
        <v>FR26.110.402-3</v>
      </c>
      <c r="O535" s="16" t="s">
        <v>237</v>
      </c>
      <c r="P535" s="16" t="s">
        <v>775</v>
      </c>
      <c r="Q535" s="18">
        <v>800</v>
      </c>
    </row>
    <row r="536" spans="1:17">
      <c r="A536" s="19" t="s">
        <v>325</v>
      </c>
      <c r="B536" t="str">
        <f t="shared" si="32"/>
        <v>FR25.600.464-4</v>
      </c>
      <c r="C536" s="16" t="s">
        <v>487</v>
      </c>
      <c r="D536" s="17" t="s">
        <v>708</v>
      </c>
      <c r="E536" s="16">
        <v>60</v>
      </c>
      <c r="F536" t="str">
        <f t="shared" si="33"/>
        <v>FR25.610.403-2</v>
      </c>
      <c r="G536" s="16" t="s">
        <v>467</v>
      </c>
      <c r="H536" s="17" t="s">
        <v>727</v>
      </c>
      <c r="I536" s="16">
        <v>60</v>
      </c>
      <c r="J536" t="str">
        <f t="shared" si="34"/>
        <v>FR25.610.503-11</v>
      </c>
      <c r="K536" s="16" t="s">
        <v>465</v>
      </c>
      <c r="L536" s="17" t="s">
        <v>753</v>
      </c>
      <c r="M536" s="16">
        <v>20</v>
      </c>
      <c r="N536" t="str">
        <f t="shared" si="35"/>
        <v>FR26.110.402-2</v>
      </c>
      <c r="O536" s="16" t="s">
        <v>237</v>
      </c>
      <c r="P536" s="16" t="s">
        <v>774</v>
      </c>
      <c r="Q536" s="18">
        <v>475</v>
      </c>
    </row>
    <row r="537" spans="1:17">
      <c r="A537" s="19" t="s">
        <v>325</v>
      </c>
      <c r="B537" t="str">
        <f t="shared" si="32"/>
        <v>FR25.600.464-6</v>
      </c>
      <c r="C537" s="16" t="s">
        <v>487</v>
      </c>
      <c r="D537" s="17" t="s">
        <v>706</v>
      </c>
      <c r="E537" s="16">
        <v>120</v>
      </c>
      <c r="F537" t="str">
        <f t="shared" si="33"/>
        <v>FR25.610.403-3</v>
      </c>
      <c r="G537" s="16" t="s">
        <v>467</v>
      </c>
      <c r="H537" s="17" t="s">
        <v>722</v>
      </c>
      <c r="I537" s="16">
        <v>100</v>
      </c>
      <c r="J537" t="str">
        <f t="shared" si="34"/>
        <v>FR25.610.503-12</v>
      </c>
      <c r="K537" s="16" t="s">
        <v>465</v>
      </c>
      <c r="L537" s="17" t="s">
        <v>747</v>
      </c>
      <c r="M537" s="16">
        <v>60</v>
      </c>
      <c r="N537" t="str">
        <f t="shared" si="35"/>
        <v>FR26.110.402-1</v>
      </c>
      <c r="O537" s="16" t="s">
        <v>237</v>
      </c>
      <c r="P537" s="16" t="s">
        <v>772</v>
      </c>
      <c r="Q537" s="18">
        <v>475</v>
      </c>
    </row>
    <row r="538" spans="1:17">
      <c r="A538" s="19" t="s">
        <v>325</v>
      </c>
      <c r="B538" t="str">
        <f t="shared" si="32"/>
        <v>FR25.600.464-7</v>
      </c>
      <c r="C538" s="16" t="s">
        <v>487</v>
      </c>
      <c r="D538" s="17" t="s">
        <v>713</v>
      </c>
      <c r="E538" s="16">
        <v>120</v>
      </c>
      <c r="F538" t="str">
        <f t="shared" si="33"/>
        <v>FR25.610.403-4</v>
      </c>
      <c r="G538" s="16" t="s">
        <v>467</v>
      </c>
      <c r="H538" s="17" t="s">
        <v>721</v>
      </c>
      <c r="I538" s="16">
        <v>80</v>
      </c>
      <c r="J538" t="str">
        <f t="shared" si="34"/>
        <v>FR25.610.702-1</v>
      </c>
      <c r="K538" s="16" t="s">
        <v>463</v>
      </c>
      <c r="L538" s="17" t="s">
        <v>744</v>
      </c>
      <c r="M538" s="16">
        <v>24</v>
      </c>
      <c r="N538" t="str">
        <f t="shared" si="35"/>
        <v>FR26.110.502-7</v>
      </c>
      <c r="O538" s="16" t="s">
        <v>235</v>
      </c>
      <c r="P538" s="16" t="s">
        <v>778</v>
      </c>
      <c r="Q538" s="18">
        <v>250</v>
      </c>
    </row>
    <row r="539" spans="1:17">
      <c r="A539" s="19" t="s">
        <v>325</v>
      </c>
      <c r="B539" t="str">
        <f t="shared" si="32"/>
        <v>FR25.600.464-8</v>
      </c>
      <c r="C539" s="16" t="s">
        <v>487</v>
      </c>
      <c r="D539" s="17" t="s">
        <v>705</v>
      </c>
      <c r="E539" s="16">
        <v>60</v>
      </c>
      <c r="F539" t="str">
        <f t="shared" si="33"/>
        <v>FR25.610.403-5</v>
      </c>
      <c r="G539" s="16" t="s">
        <v>467</v>
      </c>
      <c r="H539" s="17" t="s">
        <v>720</v>
      </c>
      <c r="I539" s="16">
        <v>60</v>
      </c>
      <c r="J539" t="str">
        <f t="shared" si="34"/>
        <v>FR25.610.702-2</v>
      </c>
      <c r="K539" s="16" t="s">
        <v>463</v>
      </c>
      <c r="L539" s="17" t="s">
        <v>743</v>
      </c>
      <c r="M539" s="16">
        <v>12</v>
      </c>
      <c r="N539" t="str">
        <f t="shared" si="35"/>
        <v>FR26.110.502-6</v>
      </c>
      <c r="O539" s="16" t="s">
        <v>235</v>
      </c>
      <c r="P539" s="16" t="s">
        <v>773</v>
      </c>
      <c r="Q539" s="18">
        <v>750</v>
      </c>
    </row>
    <row r="540" spans="1:17">
      <c r="A540" s="19" t="s">
        <v>325</v>
      </c>
      <c r="B540" t="str">
        <f t="shared" si="32"/>
        <v>FR25.600.464-10</v>
      </c>
      <c r="C540" s="16" t="s">
        <v>487</v>
      </c>
      <c r="D540" s="17" t="s">
        <v>712</v>
      </c>
      <c r="E540" s="16">
        <v>120</v>
      </c>
      <c r="F540" t="str">
        <f t="shared" si="33"/>
        <v>FR25.610.403-6</v>
      </c>
      <c r="G540" s="16" t="s">
        <v>467</v>
      </c>
      <c r="H540" s="17" t="s">
        <v>719</v>
      </c>
      <c r="I540" s="16">
        <v>60</v>
      </c>
      <c r="J540" t="str">
        <f t="shared" si="34"/>
        <v>FR25.610.702-3</v>
      </c>
      <c r="K540" s="16" t="s">
        <v>463</v>
      </c>
      <c r="L540" s="17" t="s">
        <v>742</v>
      </c>
      <c r="M540" s="16">
        <v>60</v>
      </c>
      <c r="N540" t="str">
        <f t="shared" si="35"/>
        <v>FR26.110.502-5</v>
      </c>
      <c r="O540" s="16" t="s">
        <v>235</v>
      </c>
      <c r="P540" s="16" t="s">
        <v>777</v>
      </c>
      <c r="Q540" s="18">
        <v>325</v>
      </c>
    </row>
    <row r="541" spans="1:17">
      <c r="A541" s="19" t="s">
        <v>325</v>
      </c>
      <c r="B541" t="str">
        <f t="shared" si="32"/>
        <v>FR25.600.464-11</v>
      </c>
      <c r="C541" s="16" t="s">
        <v>487</v>
      </c>
      <c r="D541" s="17" t="s">
        <v>703</v>
      </c>
      <c r="E541" s="16">
        <v>60</v>
      </c>
      <c r="F541" t="str">
        <f t="shared" si="33"/>
        <v>FR25.610.403-7</v>
      </c>
      <c r="G541" s="16" t="s">
        <v>467</v>
      </c>
      <c r="H541" s="17" t="s">
        <v>718</v>
      </c>
      <c r="I541" s="16">
        <v>140</v>
      </c>
      <c r="J541" t="str">
        <f t="shared" si="34"/>
        <v>FR25.610.702-4</v>
      </c>
      <c r="K541" s="16" t="s">
        <v>463</v>
      </c>
      <c r="L541" s="17" t="s">
        <v>741</v>
      </c>
      <c r="M541" s="16">
        <v>48</v>
      </c>
      <c r="N541" t="str">
        <f t="shared" si="35"/>
        <v>FR26.110.502-4</v>
      </c>
      <c r="O541" s="16" t="s">
        <v>235</v>
      </c>
      <c r="P541" s="16" t="s">
        <v>776</v>
      </c>
      <c r="Q541" s="18">
        <v>675</v>
      </c>
    </row>
    <row r="542" spans="1:17">
      <c r="A542" s="19" t="s">
        <v>325</v>
      </c>
      <c r="B542" t="str">
        <f t="shared" si="32"/>
        <v>FR25.600.464-12</v>
      </c>
      <c r="C542" s="16" t="s">
        <v>487</v>
      </c>
      <c r="D542" s="17" t="s">
        <v>702</v>
      </c>
      <c r="E542" s="16">
        <v>120</v>
      </c>
      <c r="F542" t="str">
        <f t="shared" si="33"/>
        <v>FR25.610.403-8</v>
      </c>
      <c r="G542" s="16" t="s">
        <v>467</v>
      </c>
      <c r="H542" s="17" t="s">
        <v>717</v>
      </c>
      <c r="I542" s="16">
        <v>60</v>
      </c>
      <c r="J542" t="str">
        <f t="shared" si="34"/>
        <v>FR25.610.702-5</v>
      </c>
      <c r="K542" s="16" t="s">
        <v>463</v>
      </c>
      <c r="L542" s="17" t="s">
        <v>745</v>
      </c>
      <c r="M542" s="16">
        <v>12</v>
      </c>
      <c r="N542" t="str">
        <f t="shared" si="35"/>
        <v>FR26.110.502-3</v>
      </c>
      <c r="O542" s="16" t="s">
        <v>235</v>
      </c>
      <c r="P542" s="16" t="s">
        <v>775</v>
      </c>
      <c r="Q542" s="18">
        <v>1075</v>
      </c>
    </row>
    <row r="543" spans="1:17">
      <c r="A543" s="19" t="s">
        <v>325</v>
      </c>
      <c r="B543" t="str">
        <f t="shared" si="32"/>
        <v>FR25.600.501-3</v>
      </c>
      <c r="C543" s="16" t="s">
        <v>485</v>
      </c>
      <c r="D543" s="17" t="s">
        <v>709</v>
      </c>
      <c r="E543" s="16">
        <v>64</v>
      </c>
      <c r="F543" t="str">
        <f t="shared" si="33"/>
        <v>FR25.610.403-9</v>
      </c>
      <c r="G543" s="16" t="s">
        <v>467</v>
      </c>
      <c r="H543" s="17" t="s">
        <v>716</v>
      </c>
      <c r="I543" s="16">
        <v>40</v>
      </c>
      <c r="J543" t="str">
        <f t="shared" si="34"/>
        <v>FR25.610.702-6</v>
      </c>
      <c r="K543" s="16" t="s">
        <v>463</v>
      </c>
      <c r="L543" s="17" t="s">
        <v>740</v>
      </c>
      <c r="M543" s="16">
        <v>60</v>
      </c>
      <c r="N543" t="str">
        <f t="shared" si="35"/>
        <v>FR26.110.502-2</v>
      </c>
      <c r="O543" s="16" t="s">
        <v>235</v>
      </c>
      <c r="P543" s="16" t="s">
        <v>774</v>
      </c>
      <c r="Q543" s="18">
        <v>450</v>
      </c>
    </row>
    <row r="544" spans="1:17">
      <c r="A544" s="19" t="s">
        <v>325</v>
      </c>
      <c r="B544" t="str">
        <f t="shared" si="32"/>
        <v>FR25.600.501-6</v>
      </c>
      <c r="C544" s="16" t="s">
        <v>485</v>
      </c>
      <c r="D544" s="17" t="s">
        <v>706</v>
      </c>
      <c r="E544" s="16">
        <v>64</v>
      </c>
      <c r="F544" t="str">
        <f t="shared" si="33"/>
        <v>FR25.610.403-10</v>
      </c>
      <c r="G544" s="16" t="s">
        <v>467</v>
      </c>
      <c r="H544" s="17" t="s">
        <v>715</v>
      </c>
      <c r="I544" s="16">
        <v>80</v>
      </c>
      <c r="J544" t="str">
        <f t="shared" si="34"/>
        <v>FR25.610.702-7</v>
      </c>
      <c r="K544" s="16" t="s">
        <v>463</v>
      </c>
      <c r="L544" s="17" t="s">
        <v>751</v>
      </c>
      <c r="M544" s="16">
        <v>24</v>
      </c>
      <c r="N544" t="str">
        <f t="shared" si="35"/>
        <v>FR26.110.502-1</v>
      </c>
      <c r="O544" s="16" t="s">
        <v>235</v>
      </c>
      <c r="P544" s="16" t="s">
        <v>772</v>
      </c>
      <c r="Q544" s="18">
        <v>950</v>
      </c>
    </row>
    <row r="545" spans="1:17">
      <c r="A545" s="19" t="s">
        <v>329</v>
      </c>
      <c r="B545" t="str">
        <f t="shared" si="32"/>
        <v>FR25.600.561-2</v>
      </c>
      <c r="C545" s="16" t="s">
        <v>481</v>
      </c>
      <c r="D545" s="17" t="s">
        <v>710</v>
      </c>
      <c r="E545" s="16">
        <v>60</v>
      </c>
      <c r="F545" t="str">
        <f t="shared" si="33"/>
        <v>FR25.610.403-11</v>
      </c>
      <c r="G545" s="16" t="s">
        <v>467</v>
      </c>
      <c r="H545" s="17" t="s">
        <v>724</v>
      </c>
      <c r="I545" s="16">
        <v>60</v>
      </c>
      <c r="J545" t="str">
        <f t="shared" si="34"/>
        <v>FR25.610.702-9</v>
      </c>
      <c r="K545" s="16" t="s">
        <v>463</v>
      </c>
      <c r="L545" s="17" t="s">
        <v>746</v>
      </c>
      <c r="M545" s="16">
        <v>24</v>
      </c>
      <c r="N545" t="str">
        <f t="shared" si="35"/>
        <v>FR26.110.702-7</v>
      </c>
      <c r="O545" s="16" t="s">
        <v>233</v>
      </c>
      <c r="P545" s="16" t="s">
        <v>778</v>
      </c>
      <c r="Q545" s="18">
        <v>168</v>
      </c>
    </row>
    <row r="546" spans="1:17">
      <c r="A546" s="19" t="s">
        <v>329</v>
      </c>
      <c r="B546" t="str">
        <f t="shared" si="32"/>
        <v>FR25.600.561-5</v>
      </c>
      <c r="C546" s="16" t="s">
        <v>481</v>
      </c>
      <c r="D546" s="17" t="s">
        <v>707</v>
      </c>
      <c r="E546" s="16">
        <v>60</v>
      </c>
      <c r="F546" t="str">
        <f t="shared" si="33"/>
        <v>FR25.610.403-12</v>
      </c>
      <c r="G546" s="16" t="s">
        <v>467</v>
      </c>
      <c r="H546" s="17" t="s">
        <v>714</v>
      </c>
      <c r="I546" s="16">
        <v>40</v>
      </c>
      <c r="J546" t="str">
        <f t="shared" si="34"/>
        <v>FR25.610.702-10</v>
      </c>
      <c r="K546" s="16" t="s">
        <v>463</v>
      </c>
      <c r="L546" s="17" t="s">
        <v>748</v>
      </c>
      <c r="M546" s="16">
        <v>72</v>
      </c>
      <c r="N546" t="str">
        <f t="shared" si="35"/>
        <v>FR26.110.702-6</v>
      </c>
      <c r="O546" s="16" t="s">
        <v>233</v>
      </c>
      <c r="P546" s="16" t="s">
        <v>773</v>
      </c>
      <c r="Q546" s="18">
        <v>204</v>
      </c>
    </row>
    <row r="547" spans="1:17">
      <c r="A547" s="19" t="s">
        <v>329</v>
      </c>
      <c r="B547" t="str">
        <f t="shared" si="32"/>
        <v>FR25.600.561-7</v>
      </c>
      <c r="C547" s="16" t="s">
        <v>481</v>
      </c>
      <c r="D547" s="17" t="s">
        <v>713</v>
      </c>
      <c r="E547" s="16">
        <v>60</v>
      </c>
      <c r="F547" t="str">
        <f t="shared" si="33"/>
        <v>FR25.610.503-1</v>
      </c>
      <c r="G547" s="16" t="s">
        <v>465</v>
      </c>
      <c r="H547" s="17" t="s">
        <v>723</v>
      </c>
      <c r="I547" s="16">
        <v>80</v>
      </c>
      <c r="J547" t="str">
        <f t="shared" si="34"/>
        <v>FR25.610.702-11</v>
      </c>
      <c r="K547" s="16" t="s">
        <v>463</v>
      </c>
      <c r="L547" s="17" t="s">
        <v>753</v>
      </c>
      <c r="M547" s="16">
        <v>24</v>
      </c>
      <c r="N547" t="str">
        <f t="shared" si="35"/>
        <v>FR26.110.702-5</v>
      </c>
      <c r="O547" s="16" t="s">
        <v>233</v>
      </c>
      <c r="P547" s="16" t="s">
        <v>777</v>
      </c>
      <c r="Q547" s="18">
        <v>36</v>
      </c>
    </row>
    <row r="548" spans="1:17">
      <c r="A548" s="19" t="s">
        <v>329</v>
      </c>
      <c r="B548" t="str">
        <f t="shared" si="32"/>
        <v>FR25.600.561-11</v>
      </c>
      <c r="C548" s="16" t="s">
        <v>481</v>
      </c>
      <c r="D548" s="17" t="s">
        <v>703</v>
      </c>
      <c r="E548" s="16">
        <v>60</v>
      </c>
      <c r="F548" t="str">
        <f t="shared" si="33"/>
        <v>FR25.610.503-2</v>
      </c>
      <c r="G548" s="16" t="s">
        <v>465</v>
      </c>
      <c r="H548" s="17" t="s">
        <v>727</v>
      </c>
      <c r="I548" s="16">
        <v>160</v>
      </c>
      <c r="J548" t="str">
        <f t="shared" si="34"/>
        <v>FR25.610.702-12</v>
      </c>
      <c r="K548" s="16" t="s">
        <v>463</v>
      </c>
      <c r="L548" s="17" t="s">
        <v>747</v>
      </c>
      <c r="M548" s="16">
        <v>12</v>
      </c>
      <c r="N548" t="str">
        <f t="shared" si="35"/>
        <v>FR26.110.702-4</v>
      </c>
      <c r="O548" s="16" t="s">
        <v>233</v>
      </c>
      <c r="P548" s="16" t="s">
        <v>776</v>
      </c>
      <c r="Q548" s="18">
        <v>264</v>
      </c>
    </row>
    <row r="549" spans="1:17">
      <c r="A549" s="19" t="s">
        <v>329</v>
      </c>
      <c r="B549" t="str">
        <f t="shared" si="32"/>
        <v>FR25.600.564-1</v>
      </c>
      <c r="C549" s="16" t="s">
        <v>479</v>
      </c>
      <c r="D549" s="17" t="s">
        <v>711</v>
      </c>
      <c r="E549" s="16">
        <v>60</v>
      </c>
      <c r="F549" t="str">
        <f t="shared" si="33"/>
        <v>FR25.610.503-3</v>
      </c>
      <c r="G549" s="16" t="s">
        <v>465</v>
      </c>
      <c r="H549" s="17" t="s">
        <v>722</v>
      </c>
      <c r="I549" s="16">
        <v>60</v>
      </c>
      <c r="J549" t="str">
        <f t="shared" si="34"/>
        <v>FR25.610.802-1</v>
      </c>
      <c r="K549" s="16" t="s">
        <v>461</v>
      </c>
      <c r="L549" s="17" t="s">
        <v>744</v>
      </c>
      <c r="M549" s="16">
        <v>36</v>
      </c>
      <c r="N549" t="str">
        <f t="shared" si="35"/>
        <v>FR26.110.702-3</v>
      </c>
      <c r="O549" s="16" t="s">
        <v>233</v>
      </c>
      <c r="P549" s="16" t="s">
        <v>775</v>
      </c>
      <c r="Q549" s="18">
        <v>24</v>
      </c>
    </row>
    <row r="550" spans="1:17">
      <c r="A550" s="19" t="s">
        <v>329</v>
      </c>
      <c r="B550" t="str">
        <f t="shared" si="32"/>
        <v>FR25.600.564-3</v>
      </c>
      <c r="C550" s="16" t="s">
        <v>479</v>
      </c>
      <c r="D550" s="17" t="s">
        <v>709</v>
      </c>
      <c r="E550" s="16">
        <v>60</v>
      </c>
      <c r="F550" t="str">
        <f t="shared" si="33"/>
        <v>FR25.610.503-4</v>
      </c>
      <c r="G550" s="16" t="s">
        <v>465</v>
      </c>
      <c r="H550" s="17" t="s">
        <v>721</v>
      </c>
      <c r="I550" s="16">
        <v>40</v>
      </c>
      <c r="J550" t="str">
        <f t="shared" si="34"/>
        <v>FR25.610.802-2</v>
      </c>
      <c r="K550" s="16" t="s">
        <v>461</v>
      </c>
      <c r="L550" s="17" t="s">
        <v>743</v>
      </c>
      <c r="M550" s="16">
        <v>24</v>
      </c>
      <c r="N550" t="str">
        <f t="shared" si="35"/>
        <v>FR26.110.702-2</v>
      </c>
      <c r="O550" s="16" t="s">
        <v>233</v>
      </c>
      <c r="P550" s="16" t="s">
        <v>774</v>
      </c>
      <c r="Q550" s="18">
        <v>312</v>
      </c>
    </row>
    <row r="551" spans="1:17">
      <c r="A551" s="19" t="s">
        <v>329</v>
      </c>
      <c r="B551" t="str">
        <f t="shared" si="32"/>
        <v>FR25.600.564-4</v>
      </c>
      <c r="C551" s="16" t="s">
        <v>479</v>
      </c>
      <c r="D551" s="17" t="s">
        <v>708</v>
      </c>
      <c r="E551" s="16">
        <v>60</v>
      </c>
      <c r="F551" t="str">
        <f t="shared" si="33"/>
        <v>FR25.610.503-5</v>
      </c>
      <c r="G551" s="16" t="s">
        <v>465</v>
      </c>
      <c r="H551" s="17" t="s">
        <v>720</v>
      </c>
      <c r="I551" s="16">
        <v>180</v>
      </c>
      <c r="J551" t="str">
        <f t="shared" si="34"/>
        <v>FR25.610.802-3</v>
      </c>
      <c r="K551" s="16" t="s">
        <v>461</v>
      </c>
      <c r="L551" s="17" t="s">
        <v>742</v>
      </c>
      <c r="M551" s="16">
        <v>36</v>
      </c>
      <c r="N551" t="str">
        <f t="shared" si="35"/>
        <v>FR26.110.702-1</v>
      </c>
      <c r="O551" s="16" t="s">
        <v>233</v>
      </c>
      <c r="P551" s="16" t="s">
        <v>772</v>
      </c>
      <c r="Q551" s="18">
        <v>540</v>
      </c>
    </row>
    <row r="552" spans="1:17">
      <c r="A552" s="19" t="s">
        <v>329</v>
      </c>
      <c r="B552" t="str">
        <f t="shared" si="32"/>
        <v>FR25.600.564-5</v>
      </c>
      <c r="C552" s="16" t="s">
        <v>479</v>
      </c>
      <c r="D552" s="17" t="s">
        <v>707</v>
      </c>
      <c r="E552" s="16">
        <v>60</v>
      </c>
      <c r="F552" t="str">
        <f t="shared" si="33"/>
        <v>FR25.610.503-6</v>
      </c>
      <c r="G552" s="16" t="s">
        <v>465</v>
      </c>
      <c r="H552" s="17" t="s">
        <v>719</v>
      </c>
      <c r="I552" s="16">
        <v>160</v>
      </c>
      <c r="J552" t="str">
        <f t="shared" si="34"/>
        <v>FR25.610.802-4</v>
      </c>
      <c r="K552" s="16" t="s">
        <v>461</v>
      </c>
      <c r="L552" s="17" t="s">
        <v>741</v>
      </c>
      <c r="M552" s="16">
        <v>24</v>
      </c>
      <c r="N552" t="str">
        <f t="shared" si="35"/>
        <v>FR26.110.802-7</v>
      </c>
      <c r="O552" s="16" t="s">
        <v>231</v>
      </c>
      <c r="P552" s="16" t="s">
        <v>778</v>
      </c>
      <c r="Q552" s="18">
        <v>168</v>
      </c>
    </row>
    <row r="553" spans="1:17">
      <c r="A553" s="19" t="s">
        <v>329</v>
      </c>
      <c r="B553" t="str">
        <f t="shared" si="32"/>
        <v>FR25.600.564-6</v>
      </c>
      <c r="C553" s="16" t="s">
        <v>479</v>
      </c>
      <c r="D553" s="17" t="s">
        <v>706</v>
      </c>
      <c r="E553" s="16">
        <v>60</v>
      </c>
      <c r="F553" t="str">
        <f t="shared" si="33"/>
        <v>FR25.610.503-7</v>
      </c>
      <c r="G553" s="16" t="s">
        <v>465</v>
      </c>
      <c r="H553" s="17" t="s">
        <v>718</v>
      </c>
      <c r="I553" s="16">
        <v>140</v>
      </c>
      <c r="J553" t="str">
        <f t="shared" si="34"/>
        <v>FR25.610.802-5</v>
      </c>
      <c r="K553" s="16" t="s">
        <v>461</v>
      </c>
      <c r="L553" s="17" t="s">
        <v>745</v>
      </c>
      <c r="M553" s="16">
        <v>24</v>
      </c>
      <c r="N553" t="str">
        <f t="shared" si="35"/>
        <v>FR26.110.802-6</v>
      </c>
      <c r="O553" s="16" t="s">
        <v>231</v>
      </c>
      <c r="P553" s="16" t="s">
        <v>773</v>
      </c>
      <c r="Q553" s="18">
        <v>24</v>
      </c>
    </row>
    <row r="554" spans="1:17">
      <c r="A554" s="19" t="s">
        <v>329</v>
      </c>
      <c r="B554" t="str">
        <f t="shared" si="32"/>
        <v>FR25.600.564-7</v>
      </c>
      <c r="C554" s="16" t="s">
        <v>479</v>
      </c>
      <c r="D554" s="17" t="s">
        <v>713</v>
      </c>
      <c r="E554" s="16">
        <v>120</v>
      </c>
      <c r="F554" t="str">
        <f t="shared" si="33"/>
        <v>FR25.610.503-8</v>
      </c>
      <c r="G554" s="16" t="s">
        <v>465</v>
      </c>
      <c r="H554" s="17" t="s">
        <v>717</v>
      </c>
      <c r="I554" s="16">
        <v>80</v>
      </c>
      <c r="J554" t="str">
        <f t="shared" si="34"/>
        <v>FR25.610.802-6</v>
      </c>
      <c r="K554" s="16" t="s">
        <v>461</v>
      </c>
      <c r="L554" s="17" t="s">
        <v>740</v>
      </c>
      <c r="M554" s="16">
        <v>24</v>
      </c>
      <c r="N554" t="str">
        <f t="shared" si="35"/>
        <v>FR26.110.802-5</v>
      </c>
      <c r="O554" s="16" t="s">
        <v>231</v>
      </c>
      <c r="P554" s="16" t="s">
        <v>777</v>
      </c>
      <c r="Q554" s="18">
        <v>168</v>
      </c>
    </row>
    <row r="555" spans="1:17">
      <c r="A555" s="19" t="s">
        <v>329</v>
      </c>
      <c r="B555" t="str">
        <f t="shared" si="32"/>
        <v>FR25.600.564-8</v>
      </c>
      <c r="C555" s="16" t="s">
        <v>479</v>
      </c>
      <c r="D555" s="17" t="s">
        <v>705</v>
      </c>
      <c r="E555" s="16">
        <v>60</v>
      </c>
      <c r="F555" t="str">
        <f t="shared" si="33"/>
        <v>FR25.610.503-9</v>
      </c>
      <c r="G555" s="16" t="s">
        <v>465</v>
      </c>
      <c r="H555" s="17" t="s">
        <v>716</v>
      </c>
      <c r="I555" s="16">
        <v>20</v>
      </c>
      <c r="J555" t="str">
        <f t="shared" si="34"/>
        <v>FR25.610.802-7</v>
      </c>
      <c r="K555" s="16" t="s">
        <v>461</v>
      </c>
      <c r="L555" s="17" t="s">
        <v>751</v>
      </c>
      <c r="M555" s="16">
        <v>12</v>
      </c>
      <c r="N555" t="str">
        <f t="shared" si="35"/>
        <v>FR26.110.802-4</v>
      </c>
      <c r="O555" s="16" t="s">
        <v>231</v>
      </c>
      <c r="P555" s="16" t="s">
        <v>776</v>
      </c>
      <c r="Q555" s="18">
        <v>132</v>
      </c>
    </row>
    <row r="556" spans="1:17">
      <c r="A556" s="19" t="s">
        <v>329</v>
      </c>
      <c r="B556" t="str">
        <f t="shared" si="32"/>
        <v>FR25.600.564-10</v>
      </c>
      <c r="C556" s="16" t="s">
        <v>479</v>
      </c>
      <c r="D556" s="17" t="s">
        <v>712</v>
      </c>
      <c r="E556" s="16">
        <v>60</v>
      </c>
      <c r="F556" t="str">
        <f t="shared" si="33"/>
        <v>FR25.610.503-10</v>
      </c>
      <c r="G556" s="16" t="s">
        <v>465</v>
      </c>
      <c r="H556" s="17" t="s">
        <v>715</v>
      </c>
      <c r="I556" s="16">
        <v>160</v>
      </c>
      <c r="J556" t="str">
        <f t="shared" si="34"/>
        <v>FR25.610.802-9</v>
      </c>
      <c r="K556" s="16" t="s">
        <v>461</v>
      </c>
      <c r="L556" s="17" t="s">
        <v>746</v>
      </c>
      <c r="M556" s="16">
        <v>12</v>
      </c>
      <c r="N556" t="str">
        <f t="shared" si="35"/>
        <v>FR26.110.802-3</v>
      </c>
      <c r="O556" s="16" t="s">
        <v>231</v>
      </c>
      <c r="P556" s="16" t="s">
        <v>775</v>
      </c>
      <c r="Q556" s="18">
        <v>24</v>
      </c>
    </row>
    <row r="557" spans="1:17">
      <c r="A557" s="19" t="s">
        <v>327</v>
      </c>
      <c r="B557" t="str">
        <f t="shared" si="32"/>
        <v>FR25.600.564-11</v>
      </c>
      <c r="C557" s="16" t="s">
        <v>479</v>
      </c>
      <c r="D557" s="17" t="s">
        <v>703</v>
      </c>
      <c r="E557" s="16">
        <v>60</v>
      </c>
      <c r="F557" t="str">
        <f t="shared" si="33"/>
        <v>FR25.610.503-11</v>
      </c>
      <c r="G557" s="16" t="s">
        <v>465</v>
      </c>
      <c r="H557" s="17" t="s">
        <v>724</v>
      </c>
      <c r="I557" s="16">
        <v>80</v>
      </c>
      <c r="J557" t="str">
        <f t="shared" si="34"/>
        <v>FR25.610.802-10</v>
      </c>
      <c r="K557" s="16" t="s">
        <v>461</v>
      </c>
      <c r="L557" s="17" t="s">
        <v>748</v>
      </c>
      <c r="M557" s="16">
        <v>36</v>
      </c>
      <c r="N557" t="str">
        <f t="shared" si="35"/>
        <v>FR26.110.802-2</v>
      </c>
      <c r="O557" s="16" t="s">
        <v>231</v>
      </c>
      <c r="P557" s="16" t="s">
        <v>774</v>
      </c>
      <c r="Q557" s="18">
        <v>348</v>
      </c>
    </row>
    <row r="558" spans="1:17">
      <c r="A558" s="19" t="s">
        <v>327</v>
      </c>
      <c r="B558" t="str">
        <f t="shared" si="32"/>
        <v>FR25.600.564-12</v>
      </c>
      <c r="C558" s="16" t="s">
        <v>479</v>
      </c>
      <c r="D558" s="17" t="s">
        <v>702</v>
      </c>
      <c r="E558" s="16">
        <v>60</v>
      </c>
      <c r="F558" t="str">
        <f t="shared" si="33"/>
        <v>FR25.610.503-12</v>
      </c>
      <c r="G558" s="16" t="s">
        <v>465</v>
      </c>
      <c r="H558" s="17" t="s">
        <v>714</v>
      </c>
      <c r="I558" s="16">
        <v>80</v>
      </c>
      <c r="J558" t="str">
        <f t="shared" si="34"/>
        <v>FR25.610.802-12</v>
      </c>
      <c r="K558" s="16" t="s">
        <v>461</v>
      </c>
      <c r="L558" s="17" t="s">
        <v>747</v>
      </c>
      <c r="M558" s="16">
        <v>12</v>
      </c>
      <c r="N558" t="str">
        <f t="shared" si="35"/>
        <v>FR26.110.802-1</v>
      </c>
      <c r="O558" s="16" t="s">
        <v>231</v>
      </c>
      <c r="P558" s="16" t="s">
        <v>772</v>
      </c>
      <c r="Q558" s="18">
        <v>36</v>
      </c>
    </row>
    <row r="559" spans="1:17">
      <c r="A559" s="19" t="s">
        <v>327</v>
      </c>
      <c r="B559" t="str">
        <f t="shared" si="32"/>
        <v>FR25.600.701-2</v>
      </c>
      <c r="C559" s="16" t="s">
        <v>477</v>
      </c>
      <c r="D559" s="17" t="s">
        <v>710</v>
      </c>
      <c r="E559" s="16">
        <v>48</v>
      </c>
      <c r="F559" t="str">
        <f t="shared" si="33"/>
        <v>FR25.610.702-1</v>
      </c>
      <c r="G559" s="16" t="s">
        <v>463</v>
      </c>
      <c r="H559" s="17" t="s">
        <v>723</v>
      </c>
      <c r="I559" s="16">
        <v>103</v>
      </c>
      <c r="J559" t="str">
        <f t="shared" si="34"/>
        <v>FR25.620.401-1</v>
      </c>
      <c r="K559" s="16" t="s">
        <v>459</v>
      </c>
      <c r="L559" s="17" t="s">
        <v>744</v>
      </c>
      <c r="M559" s="16">
        <v>30</v>
      </c>
      <c r="N559" t="str">
        <f t="shared" si="35"/>
        <v>FR26.120.406-7</v>
      </c>
      <c r="O559" s="16" t="s">
        <v>229</v>
      </c>
      <c r="P559" s="16" t="s">
        <v>778</v>
      </c>
      <c r="Q559" s="18">
        <v>60</v>
      </c>
    </row>
    <row r="560" spans="1:17">
      <c r="A560" s="19" t="s">
        <v>327</v>
      </c>
      <c r="B560" t="str">
        <f t="shared" si="32"/>
        <v>FR25.600.701-9</v>
      </c>
      <c r="C560" s="16" t="s">
        <v>477</v>
      </c>
      <c r="D560" s="17" t="s">
        <v>704</v>
      </c>
      <c r="E560" s="16">
        <v>56</v>
      </c>
      <c r="F560" t="str">
        <f t="shared" si="33"/>
        <v>FR25.610.702-3</v>
      </c>
      <c r="G560" s="16" t="s">
        <v>463</v>
      </c>
      <c r="H560" s="17" t="s">
        <v>722</v>
      </c>
      <c r="I560" s="16">
        <v>24</v>
      </c>
      <c r="J560" t="str">
        <f t="shared" si="34"/>
        <v>FR25.620.401-3</v>
      </c>
      <c r="K560" s="16" t="s">
        <v>459</v>
      </c>
      <c r="L560" s="17" t="s">
        <v>742</v>
      </c>
      <c r="M560" s="16">
        <v>30</v>
      </c>
      <c r="N560" t="str">
        <f t="shared" si="35"/>
        <v>FR26.120.406-6</v>
      </c>
      <c r="O560" s="16" t="s">
        <v>229</v>
      </c>
      <c r="P560" s="16" t="s">
        <v>773</v>
      </c>
      <c r="Q560" s="18">
        <v>90</v>
      </c>
    </row>
    <row r="561" spans="1:17">
      <c r="A561" s="19" t="s">
        <v>327</v>
      </c>
      <c r="B561" t="str">
        <f t="shared" si="32"/>
        <v>FR25.600.761-1</v>
      </c>
      <c r="C561" s="16" t="s">
        <v>475</v>
      </c>
      <c r="D561" s="17" t="s">
        <v>711</v>
      </c>
      <c r="E561" s="16">
        <v>60</v>
      </c>
      <c r="F561" t="str">
        <f t="shared" si="33"/>
        <v>FR25.610.702-4</v>
      </c>
      <c r="G561" s="16" t="s">
        <v>463</v>
      </c>
      <c r="H561" s="17" t="s">
        <v>721</v>
      </c>
      <c r="I561" s="16">
        <v>24</v>
      </c>
      <c r="J561" t="str">
        <f t="shared" si="34"/>
        <v>FR25.620.401-4</v>
      </c>
      <c r="K561" s="16" t="s">
        <v>459</v>
      </c>
      <c r="L561" s="17" t="s">
        <v>741</v>
      </c>
      <c r="M561" s="16">
        <v>30</v>
      </c>
      <c r="N561" t="str">
        <f t="shared" si="35"/>
        <v>FR26.120.406-5</v>
      </c>
      <c r="O561" s="16" t="s">
        <v>229</v>
      </c>
      <c r="P561" s="16" t="s">
        <v>777</v>
      </c>
      <c r="Q561" s="18">
        <v>90</v>
      </c>
    </row>
    <row r="562" spans="1:17">
      <c r="A562" s="19" t="s">
        <v>327</v>
      </c>
      <c r="B562" t="str">
        <f t="shared" si="32"/>
        <v>FR25.600.761-2</v>
      </c>
      <c r="C562" s="16" t="s">
        <v>475</v>
      </c>
      <c r="D562" s="17" t="s">
        <v>710</v>
      </c>
      <c r="E562" s="16">
        <v>120</v>
      </c>
      <c r="F562" t="str">
        <f t="shared" si="33"/>
        <v>FR25.610.702-5</v>
      </c>
      <c r="G562" s="16" t="s">
        <v>463</v>
      </c>
      <c r="H562" s="17" t="s">
        <v>720</v>
      </c>
      <c r="I562" s="16">
        <v>43</v>
      </c>
      <c r="J562" t="str">
        <f t="shared" si="34"/>
        <v>FR25.620.401-6</v>
      </c>
      <c r="K562" s="16" t="s">
        <v>459</v>
      </c>
      <c r="L562" s="17" t="s">
        <v>740</v>
      </c>
      <c r="M562" s="16">
        <v>30</v>
      </c>
      <c r="N562" t="str">
        <f t="shared" si="35"/>
        <v>FR26.120.406-4</v>
      </c>
      <c r="O562" s="16" t="s">
        <v>229</v>
      </c>
      <c r="P562" s="16" t="s">
        <v>776</v>
      </c>
      <c r="Q562" s="18">
        <v>15</v>
      </c>
    </row>
    <row r="563" spans="1:17">
      <c r="A563" s="19" t="s">
        <v>327</v>
      </c>
      <c r="B563" t="str">
        <f t="shared" si="32"/>
        <v>FR25.600.761-3</v>
      </c>
      <c r="C563" s="16" t="s">
        <v>475</v>
      </c>
      <c r="D563" s="17" t="s">
        <v>709</v>
      </c>
      <c r="E563" s="16">
        <v>120</v>
      </c>
      <c r="F563" t="str">
        <f t="shared" si="33"/>
        <v>FR25.610.702-6</v>
      </c>
      <c r="G563" s="16" t="s">
        <v>463</v>
      </c>
      <c r="H563" s="17" t="s">
        <v>719</v>
      </c>
      <c r="I563" s="16">
        <v>48</v>
      </c>
      <c r="J563" t="str">
        <f t="shared" si="34"/>
        <v>FR25.620.401-7</v>
      </c>
      <c r="K563" s="16" t="s">
        <v>459</v>
      </c>
      <c r="L563" s="17" t="s">
        <v>751</v>
      </c>
      <c r="M563" s="16">
        <v>30</v>
      </c>
      <c r="N563" t="str">
        <f t="shared" si="35"/>
        <v>FR26.120.406-3</v>
      </c>
      <c r="O563" s="16" t="s">
        <v>229</v>
      </c>
      <c r="P563" s="16" t="s">
        <v>775</v>
      </c>
      <c r="Q563" s="18">
        <v>150</v>
      </c>
    </row>
    <row r="564" spans="1:17">
      <c r="A564" s="19" t="s">
        <v>327</v>
      </c>
      <c r="B564" t="str">
        <f t="shared" si="32"/>
        <v>FR25.600.761-6</v>
      </c>
      <c r="C564" s="16" t="s">
        <v>475</v>
      </c>
      <c r="D564" s="17" t="s">
        <v>706</v>
      </c>
      <c r="E564" s="16">
        <v>60</v>
      </c>
      <c r="F564" t="str">
        <f t="shared" si="33"/>
        <v>FR25.610.702-9</v>
      </c>
      <c r="G564" s="16" t="s">
        <v>463</v>
      </c>
      <c r="H564" s="17" t="s">
        <v>716</v>
      </c>
      <c r="I564" s="16">
        <v>24</v>
      </c>
      <c r="J564" t="str">
        <f t="shared" si="34"/>
        <v>FR25.620.401-10</v>
      </c>
      <c r="K564" s="16" t="s">
        <v>459</v>
      </c>
      <c r="L564" s="17" t="s">
        <v>748</v>
      </c>
      <c r="M564" s="16">
        <v>13</v>
      </c>
      <c r="N564" t="str">
        <f t="shared" si="35"/>
        <v>FR26.120.406-2</v>
      </c>
      <c r="O564" s="16" t="s">
        <v>229</v>
      </c>
      <c r="P564" s="16" t="s">
        <v>774</v>
      </c>
      <c r="Q564" s="18">
        <v>105</v>
      </c>
    </row>
    <row r="565" spans="1:17">
      <c r="A565" s="19" t="s">
        <v>327</v>
      </c>
      <c r="B565" t="str">
        <f t="shared" si="32"/>
        <v>FR25.600.761-8</v>
      </c>
      <c r="C565" s="16" t="s">
        <v>475</v>
      </c>
      <c r="D565" s="17" t="s">
        <v>705</v>
      </c>
      <c r="E565" s="16">
        <v>60</v>
      </c>
      <c r="F565" t="str">
        <f t="shared" si="33"/>
        <v>FR25.610.702-10</v>
      </c>
      <c r="G565" s="16" t="s">
        <v>463</v>
      </c>
      <c r="H565" s="17" t="s">
        <v>715</v>
      </c>
      <c r="I565" s="16">
        <v>48</v>
      </c>
      <c r="J565" t="str">
        <f t="shared" si="34"/>
        <v>FR25.620.401-12</v>
      </c>
      <c r="K565" s="16" t="s">
        <v>459</v>
      </c>
      <c r="L565" s="17" t="s">
        <v>747</v>
      </c>
      <c r="M565" s="16">
        <v>60</v>
      </c>
      <c r="N565" t="str">
        <f t="shared" si="35"/>
        <v>FR26.120.406-1</v>
      </c>
      <c r="O565" s="16" t="s">
        <v>229</v>
      </c>
      <c r="P565" s="16" t="s">
        <v>772</v>
      </c>
      <c r="Q565" s="18">
        <v>105</v>
      </c>
    </row>
    <row r="566" spans="1:17">
      <c r="A566" s="19" t="s">
        <v>327</v>
      </c>
      <c r="B566" t="str">
        <f t="shared" si="32"/>
        <v>FR25.600.761-9</v>
      </c>
      <c r="C566" s="16" t="s">
        <v>475</v>
      </c>
      <c r="D566" s="17" t="s">
        <v>704</v>
      </c>
      <c r="E566" s="16">
        <v>60</v>
      </c>
      <c r="F566" t="str">
        <f t="shared" si="33"/>
        <v>FR25.610.802-1</v>
      </c>
      <c r="G566" s="16" t="s">
        <v>461</v>
      </c>
      <c r="H566" s="17" t="s">
        <v>723</v>
      </c>
      <c r="I566" s="16">
        <v>60</v>
      </c>
      <c r="J566" t="str">
        <f t="shared" si="34"/>
        <v>FR25.620.461-1</v>
      </c>
      <c r="K566" s="16" t="s">
        <v>457</v>
      </c>
      <c r="L566" s="17" t="s">
        <v>744</v>
      </c>
      <c r="M566" s="16">
        <v>16</v>
      </c>
      <c r="N566" t="str">
        <f t="shared" si="35"/>
        <v>FR26.120.506-7</v>
      </c>
      <c r="O566" s="16" t="s">
        <v>227</v>
      </c>
      <c r="P566" s="16" t="s">
        <v>778</v>
      </c>
      <c r="Q566" s="18">
        <v>60</v>
      </c>
    </row>
    <row r="567" spans="1:17">
      <c r="A567" s="19" t="s">
        <v>327</v>
      </c>
      <c r="B567" t="str">
        <f t="shared" si="32"/>
        <v>FR25.600.761-12</v>
      </c>
      <c r="C567" s="16" t="s">
        <v>475</v>
      </c>
      <c r="D567" s="17" t="s">
        <v>702</v>
      </c>
      <c r="E567" s="16">
        <v>120</v>
      </c>
      <c r="F567" t="str">
        <f t="shared" si="33"/>
        <v>FR25.610.802-2</v>
      </c>
      <c r="G567" s="16" t="s">
        <v>461</v>
      </c>
      <c r="H567" s="17" t="s">
        <v>727</v>
      </c>
      <c r="I567" s="16">
        <v>24</v>
      </c>
      <c r="J567" t="str">
        <f t="shared" si="34"/>
        <v>FR25.620.461-3</v>
      </c>
      <c r="K567" s="16" t="s">
        <v>457</v>
      </c>
      <c r="L567" s="17" t="s">
        <v>742</v>
      </c>
      <c r="M567" s="16">
        <v>32</v>
      </c>
      <c r="N567" t="str">
        <f t="shared" si="35"/>
        <v>FR26.120.506-6</v>
      </c>
      <c r="O567" s="16" t="s">
        <v>227</v>
      </c>
      <c r="P567" s="16" t="s">
        <v>773</v>
      </c>
      <c r="Q567" s="18">
        <v>105</v>
      </c>
    </row>
    <row r="568" spans="1:17">
      <c r="A568" s="19" t="s">
        <v>327</v>
      </c>
      <c r="B568" t="str">
        <f t="shared" si="32"/>
        <v>FR25.600.801-4</v>
      </c>
      <c r="C568" s="16" t="s">
        <v>473</v>
      </c>
      <c r="D568" s="17" t="s">
        <v>708</v>
      </c>
      <c r="E568" s="16">
        <v>56</v>
      </c>
      <c r="F568" t="str">
        <f t="shared" si="33"/>
        <v>FR25.610.802-4</v>
      </c>
      <c r="G568" s="16" t="s">
        <v>461</v>
      </c>
      <c r="H568" s="17" t="s">
        <v>721</v>
      </c>
      <c r="I568" s="16">
        <v>12</v>
      </c>
      <c r="J568" t="str">
        <f t="shared" si="34"/>
        <v>FR25.620.461-4</v>
      </c>
      <c r="K568" s="16" t="s">
        <v>457</v>
      </c>
      <c r="L568" s="17" t="s">
        <v>741</v>
      </c>
      <c r="M568" s="16">
        <v>16</v>
      </c>
      <c r="N568" t="str">
        <f t="shared" si="35"/>
        <v>FR26.120.506-5</v>
      </c>
      <c r="O568" s="16" t="s">
        <v>227</v>
      </c>
      <c r="P568" s="16" t="s">
        <v>777</v>
      </c>
      <c r="Q568" s="18">
        <v>120</v>
      </c>
    </row>
    <row r="569" spans="1:17">
      <c r="A569" s="19" t="s">
        <v>305</v>
      </c>
      <c r="B569" t="str">
        <f t="shared" si="32"/>
        <v>FR25.600.801-11</v>
      </c>
      <c r="C569" s="16" t="s">
        <v>473</v>
      </c>
      <c r="D569" s="17" t="s">
        <v>703</v>
      </c>
      <c r="E569" s="16">
        <v>56</v>
      </c>
      <c r="F569" t="str">
        <f t="shared" si="33"/>
        <v>FR25.610.802-5</v>
      </c>
      <c r="G569" s="16" t="s">
        <v>461</v>
      </c>
      <c r="H569" s="17" t="s">
        <v>720</v>
      </c>
      <c r="I569" s="16">
        <v>12</v>
      </c>
      <c r="J569" t="str">
        <f t="shared" si="34"/>
        <v>FR25.620.461-9</v>
      </c>
      <c r="K569" s="16" t="s">
        <v>457</v>
      </c>
      <c r="L569" s="17" t="s">
        <v>746</v>
      </c>
      <c r="M569" s="16">
        <v>16</v>
      </c>
      <c r="N569" t="str">
        <f t="shared" si="35"/>
        <v>FR26.120.506-4</v>
      </c>
      <c r="O569" s="16" t="s">
        <v>227</v>
      </c>
      <c r="P569" s="16" t="s">
        <v>776</v>
      </c>
      <c r="Q569" s="18">
        <v>15</v>
      </c>
    </row>
    <row r="570" spans="1:17">
      <c r="A570" s="19" t="s">
        <v>305</v>
      </c>
      <c r="B570" t="str">
        <f t="shared" si="32"/>
        <v>FR25.600.803-1</v>
      </c>
      <c r="C570" s="16" t="s">
        <v>471</v>
      </c>
      <c r="D570" s="17" t="s">
        <v>711</v>
      </c>
      <c r="E570" s="16">
        <v>25</v>
      </c>
      <c r="F570" t="str">
        <f t="shared" si="33"/>
        <v>FR25.610.802-6</v>
      </c>
      <c r="G570" s="16" t="s">
        <v>461</v>
      </c>
      <c r="H570" s="17" t="s">
        <v>719</v>
      </c>
      <c r="I570" s="16">
        <v>36</v>
      </c>
      <c r="J570" t="str">
        <f t="shared" si="34"/>
        <v>FR25.620.501-2</v>
      </c>
      <c r="K570" s="16" t="s">
        <v>455</v>
      </c>
      <c r="L570" s="17" t="s">
        <v>743</v>
      </c>
      <c r="M570" s="16">
        <v>18</v>
      </c>
      <c r="N570" t="str">
        <f t="shared" si="35"/>
        <v>FR26.120.506-3</v>
      </c>
      <c r="O570" s="16" t="s">
        <v>227</v>
      </c>
      <c r="P570" s="16" t="s">
        <v>775</v>
      </c>
      <c r="Q570" s="18">
        <v>180</v>
      </c>
    </row>
    <row r="571" spans="1:17">
      <c r="A571" s="19" t="s">
        <v>305</v>
      </c>
      <c r="B571" t="str">
        <f t="shared" si="32"/>
        <v>FR25.600.803-2</v>
      </c>
      <c r="C571" s="16" t="s">
        <v>471</v>
      </c>
      <c r="D571" s="17" t="s">
        <v>710</v>
      </c>
      <c r="E571" s="16">
        <v>56</v>
      </c>
      <c r="F571" t="str">
        <f t="shared" si="33"/>
        <v>FR25.610.802-9</v>
      </c>
      <c r="G571" s="16" t="s">
        <v>461</v>
      </c>
      <c r="H571" s="17" t="s">
        <v>716</v>
      </c>
      <c r="I571" s="16">
        <v>48</v>
      </c>
      <c r="J571" t="str">
        <f t="shared" si="34"/>
        <v>FR25.620.501-3</v>
      </c>
      <c r="K571" s="16" t="s">
        <v>455</v>
      </c>
      <c r="L571" s="17" t="s">
        <v>742</v>
      </c>
      <c r="M571" s="16">
        <v>60</v>
      </c>
      <c r="N571" t="str">
        <f t="shared" si="35"/>
        <v>FR26.120.506-2</v>
      </c>
      <c r="O571" s="16" t="s">
        <v>227</v>
      </c>
      <c r="P571" s="16" t="s">
        <v>774</v>
      </c>
      <c r="Q571" s="18">
        <v>165</v>
      </c>
    </row>
    <row r="572" spans="1:17">
      <c r="A572" s="19" t="s">
        <v>305</v>
      </c>
      <c r="B572" t="str">
        <f t="shared" si="32"/>
        <v>FR25.600.861-1</v>
      </c>
      <c r="C572" s="16" t="s">
        <v>469</v>
      </c>
      <c r="D572" s="17" t="s">
        <v>711</v>
      </c>
      <c r="E572" s="16">
        <v>58</v>
      </c>
      <c r="F572" t="str">
        <f t="shared" si="33"/>
        <v>FR25.610.802-10</v>
      </c>
      <c r="G572" s="16" t="s">
        <v>461</v>
      </c>
      <c r="H572" s="17" t="s">
        <v>715</v>
      </c>
      <c r="I572" s="16">
        <v>24</v>
      </c>
      <c r="J572" t="str">
        <f t="shared" si="34"/>
        <v>FR25.620.501-5</v>
      </c>
      <c r="K572" s="16" t="s">
        <v>455</v>
      </c>
      <c r="L572" s="17" t="s">
        <v>745</v>
      </c>
      <c r="M572" s="16">
        <v>30</v>
      </c>
      <c r="N572" t="str">
        <f t="shared" si="35"/>
        <v>FR26.120.506-1</v>
      </c>
      <c r="O572" s="16" t="s">
        <v>227</v>
      </c>
      <c r="P572" s="16" t="s">
        <v>772</v>
      </c>
      <c r="Q572" s="18">
        <v>120</v>
      </c>
    </row>
    <row r="573" spans="1:17">
      <c r="A573" s="19" t="s">
        <v>305</v>
      </c>
      <c r="B573" t="str">
        <f t="shared" si="32"/>
        <v>FR25.600.861-3</v>
      </c>
      <c r="C573" s="16" t="s">
        <v>469</v>
      </c>
      <c r="D573" s="17" t="s">
        <v>709</v>
      </c>
      <c r="E573" s="16">
        <v>240</v>
      </c>
      <c r="F573" t="str">
        <f t="shared" si="33"/>
        <v>FR25.610.802-11</v>
      </c>
      <c r="G573" s="16" t="s">
        <v>461</v>
      </c>
      <c r="H573" s="17" t="s">
        <v>724</v>
      </c>
      <c r="I573" s="16">
        <v>12</v>
      </c>
      <c r="J573" t="str">
        <f t="shared" si="34"/>
        <v>FR25.620.501-7</v>
      </c>
      <c r="K573" s="16" t="s">
        <v>455</v>
      </c>
      <c r="L573" s="17" t="s">
        <v>751</v>
      </c>
      <c r="M573" s="16">
        <v>30</v>
      </c>
      <c r="N573" t="str">
        <f t="shared" si="35"/>
        <v>FR26.120.706-7</v>
      </c>
      <c r="O573" s="16" t="s">
        <v>225</v>
      </c>
      <c r="P573" s="16" t="s">
        <v>778</v>
      </c>
      <c r="Q573" s="18">
        <v>48</v>
      </c>
    </row>
    <row r="574" spans="1:17">
      <c r="A574" s="19" t="s">
        <v>305</v>
      </c>
      <c r="B574" t="str">
        <f t="shared" si="32"/>
        <v>FR25.600.861-5</v>
      </c>
      <c r="C574" s="16" t="s">
        <v>469</v>
      </c>
      <c r="D574" s="17" t="s">
        <v>707</v>
      </c>
      <c r="E574" s="16">
        <v>60</v>
      </c>
      <c r="F574" t="str">
        <f t="shared" si="33"/>
        <v>FR25.620.401-1</v>
      </c>
      <c r="G574" s="16" t="s">
        <v>459</v>
      </c>
      <c r="H574" s="17" t="s">
        <v>723</v>
      </c>
      <c r="I574" s="16">
        <v>30</v>
      </c>
      <c r="J574" t="str">
        <f t="shared" si="34"/>
        <v>FR25.620.501-9</v>
      </c>
      <c r="K574" s="16" t="s">
        <v>455</v>
      </c>
      <c r="L574" s="17" t="s">
        <v>746</v>
      </c>
      <c r="M574" s="16">
        <v>30</v>
      </c>
      <c r="N574" t="str">
        <f t="shared" si="35"/>
        <v>FR26.120.706-6</v>
      </c>
      <c r="O574" s="16" t="s">
        <v>225</v>
      </c>
      <c r="P574" s="16" t="s">
        <v>773</v>
      </c>
      <c r="Q574" s="18">
        <v>24</v>
      </c>
    </row>
    <row r="575" spans="1:17">
      <c r="A575" s="19" t="s">
        <v>305</v>
      </c>
      <c r="B575" t="str">
        <f t="shared" si="32"/>
        <v>FR25.600.861-6</v>
      </c>
      <c r="C575" s="16" t="s">
        <v>469</v>
      </c>
      <c r="D575" s="17" t="s">
        <v>706</v>
      </c>
      <c r="E575" s="16">
        <v>60</v>
      </c>
      <c r="F575" t="str">
        <f t="shared" si="33"/>
        <v>FR25.620.401-2</v>
      </c>
      <c r="G575" s="16" t="s">
        <v>459</v>
      </c>
      <c r="H575" s="17" t="s">
        <v>727</v>
      </c>
      <c r="I575" s="16">
        <v>30</v>
      </c>
      <c r="J575" t="str">
        <f t="shared" si="34"/>
        <v>FR25.620.501-10</v>
      </c>
      <c r="K575" s="16" t="s">
        <v>455</v>
      </c>
      <c r="L575" s="17" t="s">
        <v>748</v>
      </c>
      <c r="M575" s="16">
        <v>30</v>
      </c>
      <c r="N575" t="str">
        <f t="shared" si="35"/>
        <v>FR26.120.706-5</v>
      </c>
      <c r="O575" s="16" t="s">
        <v>225</v>
      </c>
      <c r="P575" s="16" t="s">
        <v>777</v>
      </c>
      <c r="Q575" s="18">
        <v>48</v>
      </c>
    </row>
    <row r="576" spans="1:17">
      <c r="A576" s="19" t="s">
        <v>305</v>
      </c>
      <c r="B576" t="str">
        <f t="shared" si="32"/>
        <v>FR25.600.861-8</v>
      </c>
      <c r="C576" s="16" t="s">
        <v>469</v>
      </c>
      <c r="D576" s="17" t="s">
        <v>705</v>
      </c>
      <c r="E576" s="16">
        <v>60</v>
      </c>
      <c r="F576" t="str">
        <f t="shared" si="33"/>
        <v>FR25.620.401-3</v>
      </c>
      <c r="G576" s="16" t="s">
        <v>459</v>
      </c>
      <c r="H576" s="17" t="s">
        <v>722</v>
      </c>
      <c r="I576" s="16">
        <v>30</v>
      </c>
      <c r="J576" t="str">
        <f t="shared" si="34"/>
        <v>FR25.620.501-12</v>
      </c>
      <c r="K576" s="16" t="s">
        <v>455</v>
      </c>
      <c r="L576" s="17" t="s">
        <v>747</v>
      </c>
      <c r="M576" s="16">
        <v>30</v>
      </c>
      <c r="N576" t="str">
        <f t="shared" si="35"/>
        <v>FR26.120.706-4</v>
      </c>
      <c r="O576" s="16" t="s">
        <v>225</v>
      </c>
      <c r="P576" s="16" t="s">
        <v>776</v>
      </c>
      <c r="Q576" s="18">
        <v>72</v>
      </c>
    </row>
    <row r="577" spans="1:17">
      <c r="A577" s="19" t="s">
        <v>305</v>
      </c>
      <c r="B577" t="str">
        <f t="shared" si="32"/>
        <v>FR25.610.403-1</v>
      </c>
      <c r="C577" s="16" t="s">
        <v>467</v>
      </c>
      <c r="D577" s="17" t="s">
        <v>711</v>
      </c>
      <c r="E577" s="16">
        <v>100</v>
      </c>
      <c r="F577" t="str">
        <f t="shared" si="33"/>
        <v>FR25.620.401-6</v>
      </c>
      <c r="G577" s="16" t="s">
        <v>459</v>
      </c>
      <c r="H577" s="17" t="s">
        <v>719</v>
      </c>
      <c r="I577" s="16">
        <v>30</v>
      </c>
      <c r="J577" t="str">
        <f t="shared" si="34"/>
        <v>FR25.620.561-1</v>
      </c>
      <c r="K577" s="16" t="s">
        <v>453</v>
      </c>
      <c r="L577" s="17" t="s">
        <v>744</v>
      </c>
      <c r="M577" s="16">
        <v>16</v>
      </c>
      <c r="N577" t="str">
        <f t="shared" si="35"/>
        <v>FR26.120.706-3</v>
      </c>
      <c r="O577" s="16" t="s">
        <v>225</v>
      </c>
      <c r="P577" s="16" t="s">
        <v>775</v>
      </c>
      <c r="Q577" s="18">
        <v>60</v>
      </c>
    </row>
    <row r="578" spans="1:17">
      <c r="A578" s="19" t="s">
        <v>305</v>
      </c>
      <c r="B578" t="str">
        <f t="shared" si="32"/>
        <v>FR25.610.403-2</v>
      </c>
      <c r="C578" s="16" t="s">
        <v>467</v>
      </c>
      <c r="D578" s="17" t="s">
        <v>710</v>
      </c>
      <c r="E578" s="16">
        <v>80</v>
      </c>
      <c r="F578" t="str">
        <f t="shared" si="33"/>
        <v>FR25.620.401-7</v>
      </c>
      <c r="G578" s="16" t="s">
        <v>459</v>
      </c>
      <c r="H578" s="17" t="s">
        <v>718</v>
      </c>
      <c r="I578" s="16">
        <v>30</v>
      </c>
      <c r="J578" t="str">
        <f t="shared" si="34"/>
        <v>FR25.620.561-2</v>
      </c>
      <c r="K578" s="16" t="s">
        <v>453</v>
      </c>
      <c r="L578" s="17" t="s">
        <v>743</v>
      </c>
      <c r="M578" s="16">
        <v>16</v>
      </c>
      <c r="N578" t="str">
        <f t="shared" si="35"/>
        <v>FR26.120.706-2</v>
      </c>
      <c r="O578" s="16" t="s">
        <v>225</v>
      </c>
      <c r="P578" s="16" t="s">
        <v>774</v>
      </c>
      <c r="Q578" s="18">
        <v>36</v>
      </c>
    </row>
    <row r="579" spans="1:17">
      <c r="A579" s="19" t="s">
        <v>305</v>
      </c>
      <c r="B579" t="str">
        <f t="shared" si="32"/>
        <v>FR25.610.403-3</v>
      </c>
      <c r="C579" s="16" t="s">
        <v>467</v>
      </c>
      <c r="D579" s="17" t="s">
        <v>709</v>
      </c>
      <c r="E579" s="16">
        <v>80</v>
      </c>
      <c r="F579" t="str">
        <f t="shared" si="33"/>
        <v>FR25.620.401-9</v>
      </c>
      <c r="G579" s="16" t="s">
        <v>459</v>
      </c>
      <c r="H579" s="17" t="s">
        <v>716</v>
      </c>
      <c r="I579" s="16">
        <v>30</v>
      </c>
      <c r="J579" t="str">
        <f t="shared" si="34"/>
        <v>FR25.620.561-4</v>
      </c>
      <c r="K579" s="16" t="s">
        <v>453</v>
      </c>
      <c r="L579" s="17" t="s">
        <v>741</v>
      </c>
      <c r="M579" s="16">
        <v>16</v>
      </c>
      <c r="N579" t="str">
        <f t="shared" si="35"/>
        <v>FR26.120.806-7</v>
      </c>
      <c r="O579" s="16" t="s">
        <v>223</v>
      </c>
      <c r="P579" s="16" t="s">
        <v>778</v>
      </c>
      <c r="Q579" s="18">
        <v>48</v>
      </c>
    </row>
    <row r="580" spans="1:17">
      <c r="A580" s="19" t="s">
        <v>305</v>
      </c>
      <c r="B580" t="str">
        <f t="shared" ref="B580:B643" si="36">CONCATENATE(C580,"-",MONTH(D580))</f>
        <v>FR25.610.403-5</v>
      </c>
      <c r="C580" s="16" t="s">
        <v>467</v>
      </c>
      <c r="D580" s="17" t="s">
        <v>707</v>
      </c>
      <c r="E580" s="16">
        <v>200</v>
      </c>
      <c r="F580" t="str">
        <f t="shared" ref="F580:F643" si="37">CONCATENATE(G580,"-",MONTH(H580))</f>
        <v>FR25.620.401-10</v>
      </c>
      <c r="G580" s="16" t="s">
        <v>459</v>
      </c>
      <c r="H580" s="17" t="s">
        <v>715</v>
      </c>
      <c r="I580" s="16">
        <v>30</v>
      </c>
      <c r="J580" t="str">
        <f t="shared" ref="J580:J643" si="38">CONCATENATE(K580,"-",MONTH(L580))</f>
        <v>FR25.620.561-8</v>
      </c>
      <c r="K580" s="16" t="s">
        <v>453</v>
      </c>
      <c r="L580" s="17" t="s">
        <v>750</v>
      </c>
      <c r="M580" s="16">
        <v>16</v>
      </c>
      <c r="N580" t="str">
        <f t="shared" ref="N580:N643" si="39">CONCATENATE(O580,"-",MONTH(P580))</f>
        <v>FR26.120.806-6</v>
      </c>
      <c r="O580" s="16" t="s">
        <v>223</v>
      </c>
      <c r="P580" s="16" t="s">
        <v>773</v>
      </c>
      <c r="Q580" s="18">
        <v>24</v>
      </c>
    </row>
    <row r="581" spans="1:17">
      <c r="A581" s="19" t="s">
        <v>303</v>
      </c>
      <c r="B581" t="str">
        <f t="shared" si="36"/>
        <v>FR25.610.403-6</v>
      </c>
      <c r="C581" s="16" t="s">
        <v>467</v>
      </c>
      <c r="D581" s="17" t="s">
        <v>706</v>
      </c>
      <c r="E581" s="16">
        <v>60</v>
      </c>
      <c r="F581" t="str">
        <f t="shared" si="37"/>
        <v>FR25.620.401-11</v>
      </c>
      <c r="G581" s="16" t="s">
        <v>459</v>
      </c>
      <c r="H581" s="17" t="s">
        <v>724</v>
      </c>
      <c r="I581" s="16">
        <v>60</v>
      </c>
      <c r="J581" t="str">
        <f t="shared" si="38"/>
        <v>FR25.620.561-11</v>
      </c>
      <c r="K581" s="16" t="s">
        <v>453</v>
      </c>
      <c r="L581" s="17" t="s">
        <v>753</v>
      </c>
      <c r="M581" s="16">
        <v>16</v>
      </c>
      <c r="N581" t="str">
        <f t="shared" si="39"/>
        <v>FR26.120.806-5</v>
      </c>
      <c r="O581" s="16" t="s">
        <v>223</v>
      </c>
      <c r="P581" s="16" t="s">
        <v>777</v>
      </c>
      <c r="Q581" s="18">
        <v>48</v>
      </c>
    </row>
    <row r="582" spans="1:17">
      <c r="A582" s="19" t="s">
        <v>303</v>
      </c>
      <c r="B582" t="str">
        <f t="shared" si="36"/>
        <v>FR25.610.403-7</v>
      </c>
      <c r="C582" s="16" t="s">
        <v>467</v>
      </c>
      <c r="D582" s="17" t="s">
        <v>713</v>
      </c>
      <c r="E582" s="16">
        <v>160</v>
      </c>
      <c r="F582" t="str">
        <f t="shared" si="37"/>
        <v>FR25.620.461-2</v>
      </c>
      <c r="G582" s="16" t="s">
        <v>457</v>
      </c>
      <c r="H582" s="17" t="s">
        <v>727</v>
      </c>
      <c r="I582" s="16">
        <v>16</v>
      </c>
      <c r="J582" t="str">
        <f t="shared" si="38"/>
        <v>FR25.620.702-3</v>
      </c>
      <c r="K582" s="16" t="s">
        <v>451</v>
      </c>
      <c r="L582" s="17" t="s">
        <v>742</v>
      </c>
      <c r="M582" s="16">
        <v>24</v>
      </c>
      <c r="N582" t="str">
        <f t="shared" si="39"/>
        <v>FR26.120.806-4</v>
      </c>
      <c r="O582" s="16" t="s">
        <v>223</v>
      </c>
      <c r="P582" s="16" t="s">
        <v>776</v>
      </c>
      <c r="Q582" s="18">
        <v>60</v>
      </c>
    </row>
    <row r="583" spans="1:17">
      <c r="A583" s="19" t="s">
        <v>303</v>
      </c>
      <c r="B583" t="str">
        <f t="shared" si="36"/>
        <v>FR25.610.403-8</v>
      </c>
      <c r="C583" s="16" t="s">
        <v>467</v>
      </c>
      <c r="D583" s="17" t="s">
        <v>705</v>
      </c>
      <c r="E583" s="16">
        <v>60</v>
      </c>
      <c r="F583" t="str">
        <f t="shared" si="37"/>
        <v>FR25.620.461-3</v>
      </c>
      <c r="G583" s="16" t="s">
        <v>457</v>
      </c>
      <c r="H583" s="17" t="s">
        <v>722</v>
      </c>
      <c r="I583" s="16">
        <v>16</v>
      </c>
      <c r="J583" t="str">
        <f t="shared" si="38"/>
        <v>FR25.620.702-12</v>
      </c>
      <c r="K583" s="16" t="s">
        <v>451</v>
      </c>
      <c r="L583" s="17" t="s">
        <v>747</v>
      </c>
      <c r="M583" s="16">
        <v>24</v>
      </c>
      <c r="N583" t="str">
        <f t="shared" si="39"/>
        <v>FR26.120.806-3</v>
      </c>
      <c r="O583" s="16" t="s">
        <v>223</v>
      </c>
      <c r="P583" s="16" t="s">
        <v>775</v>
      </c>
      <c r="Q583" s="18">
        <v>36</v>
      </c>
    </row>
    <row r="584" spans="1:17">
      <c r="A584" s="19" t="s">
        <v>303</v>
      </c>
      <c r="B584" t="str">
        <f t="shared" si="36"/>
        <v>FR25.610.403-9</v>
      </c>
      <c r="C584" s="16" t="s">
        <v>467</v>
      </c>
      <c r="D584" s="17" t="s">
        <v>704</v>
      </c>
      <c r="E584" s="16">
        <v>80</v>
      </c>
      <c r="F584" t="str">
        <f t="shared" si="37"/>
        <v>FR25.620.461-6</v>
      </c>
      <c r="G584" s="16" t="s">
        <v>457</v>
      </c>
      <c r="H584" s="17" t="s">
        <v>719</v>
      </c>
      <c r="I584" s="16">
        <v>16</v>
      </c>
      <c r="J584" t="str">
        <f t="shared" si="38"/>
        <v>FR25.620.802-3</v>
      </c>
      <c r="K584" s="16" t="s">
        <v>449</v>
      </c>
      <c r="L584" s="17" t="s">
        <v>742</v>
      </c>
      <c r="M584" s="16">
        <v>24</v>
      </c>
      <c r="N584" t="str">
        <f t="shared" si="39"/>
        <v>FR26.120.806-2</v>
      </c>
      <c r="O584" s="16" t="s">
        <v>223</v>
      </c>
      <c r="P584" s="16" t="s">
        <v>774</v>
      </c>
      <c r="Q584" s="18">
        <v>36</v>
      </c>
    </row>
    <row r="585" spans="1:17">
      <c r="A585" s="19" t="s">
        <v>303</v>
      </c>
      <c r="B585" t="str">
        <f t="shared" si="36"/>
        <v>FR25.610.403-10</v>
      </c>
      <c r="C585" s="16" t="s">
        <v>467</v>
      </c>
      <c r="D585" s="17" t="s">
        <v>712</v>
      </c>
      <c r="E585" s="16">
        <v>140</v>
      </c>
      <c r="F585" t="str">
        <f t="shared" si="37"/>
        <v>FR25.620.461-9</v>
      </c>
      <c r="G585" s="16" t="s">
        <v>457</v>
      </c>
      <c r="H585" s="17" t="s">
        <v>716</v>
      </c>
      <c r="I585" s="16">
        <v>16</v>
      </c>
      <c r="J585" t="str">
        <f t="shared" si="38"/>
        <v>FR25.620.802-12</v>
      </c>
      <c r="K585" s="16" t="s">
        <v>449</v>
      </c>
      <c r="L585" s="17" t="s">
        <v>747</v>
      </c>
      <c r="M585" s="16">
        <v>17</v>
      </c>
      <c r="N585" t="str">
        <f t="shared" si="39"/>
        <v>FR26.150.410-6</v>
      </c>
      <c r="O585" s="16" t="s">
        <v>211</v>
      </c>
      <c r="P585" s="16" t="s">
        <v>773</v>
      </c>
      <c r="Q585" s="18">
        <v>90</v>
      </c>
    </row>
    <row r="586" spans="1:17">
      <c r="A586" s="19" t="s">
        <v>303</v>
      </c>
      <c r="B586" t="str">
        <f t="shared" si="36"/>
        <v>FR25.610.403-11</v>
      </c>
      <c r="C586" s="16" t="s">
        <v>467</v>
      </c>
      <c r="D586" s="17" t="s">
        <v>703</v>
      </c>
      <c r="E586" s="16">
        <v>80</v>
      </c>
      <c r="F586" t="str">
        <f t="shared" si="37"/>
        <v>FR25.620.461-10</v>
      </c>
      <c r="G586" s="16" t="s">
        <v>457</v>
      </c>
      <c r="H586" s="17" t="s">
        <v>715</v>
      </c>
      <c r="I586" s="16">
        <v>16</v>
      </c>
      <c r="J586" t="str">
        <f t="shared" si="38"/>
        <v>FR25.624.061-2</v>
      </c>
      <c r="K586" s="16" t="s">
        <v>447</v>
      </c>
      <c r="L586" s="17" t="s">
        <v>743</v>
      </c>
      <c r="M586" s="16">
        <v>26</v>
      </c>
      <c r="N586" t="str">
        <f t="shared" si="39"/>
        <v>FR26.150.410-1</v>
      </c>
      <c r="O586" s="16" t="s">
        <v>211</v>
      </c>
      <c r="P586" s="16" t="s">
        <v>772</v>
      </c>
      <c r="Q586" s="18">
        <v>19</v>
      </c>
    </row>
    <row r="587" spans="1:17">
      <c r="A587" s="19" t="s">
        <v>303</v>
      </c>
      <c r="B587" t="str">
        <f t="shared" si="36"/>
        <v>FR25.610.403-12</v>
      </c>
      <c r="C587" s="16" t="s">
        <v>467</v>
      </c>
      <c r="D587" s="17" t="s">
        <v>702</v>
      </c>
      <c r="E587" s="16">
        <v>20</v>
      </c>
      <c r="F587" t="str">
        <f t="shared" si="37"/>
        <v>FR25.620.501-2</v>
      </c>
      <c r="G587" s="16" t="s">
        <v>455</v>
      </c>
      <c r="H587" s="17" t="s">
        <v>727</v>
      </c>
      <c r="I587" s="16">
        <v>30</v>
      </c>
      <c r="J587" t="str">
        <f t="shared" si="38"/>
        <v>FR25.624.061-4</v>
      </c>
      <c r="K587" s="16" t="s">
        <v>447</v>
      </c>
      <c r="L587" s="17" t="s">
        <v>741</v>
      </c>
      <c r="M587" s="16">
        <v>26</v>
      </c>
      <c r="N587" t="str">
        <f t="shared" si="39"/>
        <v>FR26.150.412-6</v>
      </c>
      <c r="O587" s="16" t="s">
        <v>209</v>
      </c>
      <c r="P587" s="16" t="s">
        <v>773</v>
      </c>
      <c r="Q587" s="18">
        <v>60</v>
      </c>
    </row>
    <row r="588" spans="1:17">
      <c r="A588" s="19" t="s">
        <v>303</v>
      </c>
      <c r="B588" t="str">
        <f t="shared" si="36"/>
        <v>FR25.610.503-1</v>
      </c>
      <c r="C588" s="16" t="s">
        <v>465</v>
      </c>
      <c r="D588" s="17" t="s">
        <v>711</v>
      </c>
      <c r="E588" s="16">
        <v>120</v>
      </c>
      <c r="F588" t="str">
        <f t="shared" si="37"/>
        <v>FR25.620.501-4</v>
      </c>
      <c r="G588" s="16" t="s">
        <v>455</v>
      </c>
      <c r="H588" s="17" t="s">
        <v>721</v>
      </c>
      <c r="I588" s="16">
        <v>30</v>
      </c>
      <c r="J588" t="str">
        <f t="shared" si="38"/>
        <v>FR25.624.061-9</v>
      </c>
      <c r="K588" s="16" t="s">
        <v>447</v>
      </c>
      <c r="L588" s="17" t="s">
        <v>746</v>
      </c>
      <c r="M588" s="16">
        <v>26</v>
      </c>
      <c r="N588" t="str">
        <f t="shared" si="39"/>
        <v>FR26.150.412-5</v>
      </c>
      <c r="O588" s="16" t="s">
        <v>209</v>
      </c>
      <c r="P588" s="16" t="s">
        <v>777</v>
      </c>
      <c r="Q588" s="18">
        <v>60</v>
      </c>
    </row>
    <row r="589" spans="1:17">
      <c r="A589" s="19" t="s">
        <v>303</v>
      </c>
      <c r="B589" t="str">
        <f t="shared" si="36"/>
        <v>FR25.610.503-2</v>
      </c>
      <c r="C589" s="16" t="s">
        <v>465</v>
      </c>
      <c r="D589" s="17" t="s">
        <v>710</v>
      </c>
      <c r="E589" s="16">
        <v>60</v>
      </c>
      <c r="F589" t="str">
        <f t="shared" si="37"/>
        <v>FR25.620.501-6</v>
      </c>
      <c r="G589" s="16" t="s">
        <v>455</v>
      </c>
      <c r="H589" s="17" t="s">
        <v>719</v>
      </c>
      <c r="I589" s="16">
        <v>30</v>
      </c>
      <c r="J589" t="str">
        <f t="shared" si="38"/>
        <v>FR25.624.061-12</v>
      </c>
      <c r="K589" s="16" t="s">
        <v>447</v>
      </c>
      <c r="L589" s="17" t="s">
        <v>747</v>
      </c>
      <c r="M589" s="16">
        <v>26</v>
      </c>
      <c r="N589" t="str">
        <f t="shared" si="39"/>
        <v>FR26.150.412-4</v>
      </c>
      <c r="O589" s="16" t="s">
        <v>209</v>
      </c>
      <c r="P589" s="16" t="s">
        <v>776</v>
      </c>
      <c r="Q589" s="18">
        <v>30</v>
      </c>
    </row>
    <row r="590" spans="1:17">
      <c r="A590" s="19" t="s">
        <v>303</v>
      </c>
      <c r="B590" t="str">
        <f t="shared" si="36"/>
        <v>FR25.610.503-3</v>
      </c>
      <c r="C590" s="16" t="s">
        <v>465</v>
      </c>
      <c r="D590" s="17" t="s">
        <v>709</v>
      </c>
      <c r="E590" s="16">
        <v>40</v>
      </c>
      <c r="F590" t="str">
        <f t="shared" si="37"/>
        <v>FR25.620.501-9</v>
      </c>
      <c r="G590" s="16" t="s">
        <v>455</v>
      </c>
      <c r="H590" s="17" t="s">
        <v>716</v>
      </c>
      <c r="I590" s="16">
        <v>41</v>
      </c>
      <c r="J590" t="str">
        <f t="shared" si="38"/>
        <v>FR25.630.401-1</v>
      </c>
      <c r="K590" s="16" t="s">
        <v>445</v>
      </c>
      <c r="L590" s="17" t="s">
        <v>744</v>
      </c>
      <c r="M590" s="16">
        <v>216</v>
      </c>
      <c r="N590" t="str">
        <f t="shared" si="39"/>
        <v>FR26.150.412-3</v>
      </c>
      <c r="O590" s="16" t="s">
        <v>209</v>
      </c>
      <c r="P590" s="16" t="s">
        <v>775</v>
      </c>
      <c r="Q590" s="18">
        <v>30</v>
      </c>
    </row>
    <row r="591" spans="1:17">
      <c r="A591" s="19" t="s">
        <v>303</v>
      </c>
      <c r="B591" t="str">
        <f t="shared" si="36"/>
        <v>FR25.610.503-4</v>
      </c>
      <c r="C591" s="16" t="s">
        <v>465</v>
      </c>
      <c r="D591" s="17" t="s">
        <v>708</v>
      </c>
      <c r="E591" s="16">
        <v>60</v>
      </c>
      <c r="F591" t="str">
        <f t="shared" si="37"/>
        <v>FR25.620.501-10</v>
      </c>
      <c r="G591" s="16" t="s">
        <v>455</v>
      </c>
      <c r="H591" s="17" t="s">
        <v>715</v>
      </c>
      <c r="I591" s="16">
        <v>30</v>
      </c>
      <c r="J591" t="str">
        <f t="shared" si="38"/>
        <v>FR25.630.401-2</v>
      </c>
      <c r="K591" s="16" t="s">
        <v>445</v>
      </c>
      <c r="L591" s="17" t="s">
        <v>743</v>
      </c>
      <c r="M591" s="16">
        <v>270</v>
      </c>
      <c r="N591" t="str">
        <f t="shared" si="39"/>
        <v>FR26.150.412-2</v>
      </c>
      <c r="O591" s="16" t="s">
        <v>209</v>
      </c>
      <c r="P591" s="16" t="s">
        <v>774</v>
      </c>
      <c r="Q591" s="18">
        <v>47</v>
      </c>
    </row>
    <row r="592" spans="1:17">
      <c r="A592" s="19" t="s">
        <v>309</v>
      </c>
      <c r="B592" t="str">
        <f t="shared" si="36"/>
        <v>FR25.610.503-5</v>
      </c>
      <c r="C592" s="16" t="s">
        <v>465</v>
      </c>
      <c r="D592" s="17" t="s">
        <v>707</v>
      </c>
      <c r="E592" s="16">
        <v>280</v>
      </c>
      <c r="F592" t="str">
        <f t="shared" si="37"/>
        <v>FR25.620.501-11</v>
      </c>
      <c r="G592" s="16" t="s">
        <v>455</v>
      </c>
      <c r="H592" s="17" t="s">
        <v>724</v>
      </c>
      <c r="I592" s="16">
        <v>30</v>
      </c>
      <c r="J592" t="str">
        <f t="shared" si="38"/>
        <v>FR25.630.401-3</v>
      </c>
      <c r="K592" s="16" t="s">
        <v>445</v>
      </c>
      <c r="L592" s="17" t="s">
        <v>742</v>
      </c>
      <c r="M592" s="16">
        <v>216</v>
      </c>
      <c r="N592" t="str">
        <f t="shared" si="39"/>
        <v>FR26.150.422-5</v>
      </c>
      <c r="O592" s="16" t="s">
        <v>207</v>
      </c>
      <c r="P592" s="16" t="s">
        <v>777</v>
      </c>
      <c r="Q592" s="18">
        <v>30</v>
      </c>
    </row>
    <row r="593" spans="1:17">
      <c r="A593" s="19" t="s">
        <v>309</v>
      </c>
      <c r="B593" t="str">
        <f t="shared" si="36"/>
        <v>FR25.610.503-6</v>
      </c>
      <c r="C593" s="16" t="s">
        <v>465</v>
      </c>
      <c r="D593" s="17" t="s">
        <v>706</v>
      </c>
      <c r="E593" s="16">
        <v>40</v>
      </c>
      <c r="F593" t="str">
        <f t="shared" si="37"/>
        <v>FR25.620.561-1</v>
      </c>
      <c r="G593" s="16" t="s">
        <v>453</v>
      </c>
      <c r="H593" s="17" t="s">
        <v>723</v>
      </c>
      <c r="I593" s="16">
        <v>16</v>
      </c>
      <c r="J593" t="str">
        <f t="shared" si="38"/>
        <v>FR25.630.401-4</v>
      </c>
      <c r="K593" s="16" t="s">
        <v>445</v>
      </c>
      <c r="L593" s="17" t="s">
        <v>741</v>
      </c>
      <c r="M593" s="16">
        <v>108</v>
      </c>
      <c r="N593" t="str">
        <f t="shared" si="39"/>
        <v>FR26.150.422-4</v>
      </c>
      <c r="O593" s="16" t="s">
        <v>207</v>
      </c>
      <c r="P593" s="16" t="s">
        <v>776</v>
      </c>
      <c r="Q593" s="18">
        <v>25</v>
      </c>
    </row>
    <row r="594" spans="1:17">
      <c r="A594" s="19" t="s">
        <v>309</v>
      </c>
      <c r="B594" t="str">
        <f t="shared" si="36"/>
        <v>FR25.610.503-7</v>
      </c>
      <c r="C594" s="16" t="s">
        <v>465</v>
      </c>
      <c r="D594" s="17" t="s">
        <v>713</v>
      </c>
      <c r="E594" s="16">
        <v>180</v>
      </c>
      <c r="F594" t="str">
        <f t="shared" si="37"/>
        <v>FR25.620.561-4</v>
      </c>
      <c r="G594" s="16" t="s">
        <v>453</v>
      </c>
      <c r="H594" s="17" t="s">
        <v>721</v>
      </c>
      <c r="I594" s="16">
        <v>16</v>
      </c>
      <c r="J594" t="str">
        <f t="shared" si="38"/>
        <v>FR25.630.401-5</v>
      </c>
      <c r="K594" s="16" t="s">
        <v>445</v>
      </c>
      <c r="L594" s="17" t="s">
        <v>745</v>
      </c>
      <c r="M594" s="16">
        <v>30</v>
      </c>
      <c r="N594" t="str">
        <f t="shared" si="39"/>
        <v>FR26.150.422-1</v>
      </c>
      <c r="O594" s="16" t="s">
        <v>207</v>
      </c>
      <c r="P594" s="16" t="s">
        <v>772</v>
      </c>
      <c r="Q594" s="18">
        <v>30</v>
      </c>
    </row>
    <row r="595" spans="1:17">
      <c r="A595" s="19" t="s">
        <v>309</v>
      </c>
      <c r="B595" t="str">
        <f t="shared" si="36"/>
        <v>FR25.610.503-8</v>
      </c>
      <c r="C595" s="16" t="s">
        <v>465</v>
      </c>
      <c r="D595" s="17" t="s">
        <v>705</v>
      </c>
      <c r="E595" s="16">
        <v>120</v>
      </c>
      <c r="F595" t="str">
        <f t="shared" si="37"/>
        <v>FR25.620.561-6</v>
      </c>
      <c r="G595" s="16" t="s">
        <v>453</v>
      </c>
      <c r="H595" s="17" t="s">
        <v>719</v>
      </c>
      <c r="I595" s="16">
        <v>16</v>
      </c>
      <c r="J595" t="str">
        <f t="shared" si="38"/>
        <v>FR25.630.401-6</v>
      </c>
      <c r="K595" s="16" t="s">
        <v>445</v>
      </c>
      <c r="L595" s="17" t="s">
        <v>740</v>
      </c>
      <c r="M595" s="16">
        <v>324</v>
      </c>
      <c r="N595" t="str">
        <f t="shared" si="39"/>
        <v>FR26.150.424-6</v>
      </c>
      <c r="O595" s="16" t="s">
        <v>205</v>
      </c>
      <c r="P595" s="16" t="s">
        <v>773</v>
      </c>
      <c r="Q595" s="18">
        <v>150</v>
      </c>
    </row>
    <row r="596" spans="1:17">
      <c r="A596" s="19" t="s">
        <v>309</v>
      </c>
      <c r="B596" t="str">
        <f t="shared" si="36"/>
        <v>FR25.610.503-9</v>
      </c>
      <c r="C596" s="16" t="s">
        <v>465</v>
      </c>
      <c r="D596" s="17" t="s">
        <v>704</v>
      </c>
      <c r="E596" s="16">
        <v>60</v>
      </c>
      <c r="F596" t="str">
        <f t="shared" si="37"/>
        <v>FR25.620.561-8</v>
      </c>
      <c r="G596" s="16" t="s">
        <v>453</v>
      </c>
      <c r="H596" s="17" t="s">
        <v>717</v>
      </c>
      <c r="I596" s="16">
        <v>16</v>
      </c>
      <c r="J596" t="str">
        <f t="shared" si="38"/>
        <v>FR25.630.401-7</v>
      </c>
      <c r="K596" s="16" t="s">
        <v>445</v>
      </c>
      <c r="L596" s="17" t="s">
        <v>751</v>
      </c>
      <c r="M596" s="16">
        <v>810</v>
      </c>
      <c r="N596" t="str">
        <f t="shared" si="39"/>
        <v>FR26.150.424-5</v>
      </c>
      <c r="O596" s="16" t="s">
        <v>205</v>
      </c>
      <c r="P596" s="16" t="s">
        <v>777</v>
      </c>
      <c r="Q596" s="18">
        <v>30</v>
      </c>
    </row>
    <row r="597" spans="1:17">
      <c r="A597" s="19" t="s">
        <v>309</v>
      </c>
      <c r="B597" t="str">
        <f t="shared" si="36"/>
        <v>FR25.610.503-10</v>
      </c>
      <c r="C597" s="16" t="s">
        <v>465</v>
      </c>
      <c r="D597" s="17" t="s">
        <v>712</v>
      </c>
      <c r="E597" s="16">
        <v>20</v>
      </c>
      <c r="F597" t="str">
        <f t="shared" si="37"/>
        <v>FR25.620.561-11</v>
      </c>
      <c r="G597" s="16" t="s">
        <v>453</v>
      </c>
      <c r="H597" s="17" t="s">
        <v>724</v>
      </c>
      <c r="I597" s="16">
        <v>16</v>
      </c>
      <c r="J597" t="str">
        <f t="shared" si="38"/>
        <v>FR25.630.401-8</v>
      </c>
      <c r="K597" s="16" t="s">
        <v>445</v>
      </c>
      <c r="L597" s="17" t="s">
        <v>750</v>
      </c>
      <c r="M597" s="16">
        <v>108</v>
      </c>
      <c r="N597" t="str">
        <f t="shared" si="39"/>
        <v>FR26.150.424-4</v>
      </c>
      <c r="O597" s="16" t="s">
        <v>205</v>
      </c>
      <c r="P597" s="16" t="s">
        <v>776</v>
      </c>
      <c r="Q597" s="18">
        <v>60</v>
      </c>
    </row>
    <row r="598" spans="1:17">
      <c r="A598" s="19" t="s">
        <v>309</v>
      </c>
      <c r="B598" t="str">
        <f t="shared" si="36"/>
        <v>FR25.610.503-11</v>
      </c>
      <c r="C598" s="16" t="s">
        <v>465</v>
      </c>
      <c r="D598" s="17" t="s">
        <v>703</v>
      </c>
      <c r="E598" s="16">
        <v>200</v>
      </c>
      <c r="F598" t="str">
        <f t="shared" si="37"/>
        <v>FR25.620.702-6</v>
      </c>
      <c r="G598" s="16" t="s">
        <v>451</v>
      </c>
      <c r="H598" s="17" t="s">
        <v>719</v>
      </c>
      <c r="I598" s="16">
        <v>24</v>
      </c>
      <c r="J598" t="str">
        <f t="shared" si="38"/>
        <v>FR25.630.401-12</v>
      </c>
      <c r="K598" s="16" t="s">
        <v>445</v>
      </c>
      <c r="L598" s="17" t="s">
        <v>747</v>
      </c>
      <c r="M598" s="16">
        <v>702</v>
      </c>
      <c r="N598" t="str">
        <f t="shared" si="39"/>
        <v>FR26.150.424-3</v>
      </c>
      <c r="O598" s="16" t="s">
        <v>205</v>
      </c>
      <c r="P598" s="16" t="s">
        <v>775</v>
      </c>
      <c r="Q598" s="18">
        <v>60</v>
      </c>
    </row>
    <row r="599" spans="1:17">
      <c r="A599" s="19" t="s">
        <v>309</v>
      </c>
      <c r="B599" t="str">
        <f t="shared" si="36"/>
        <v>FR25.610.503-12</v>
      </c>
      <c r="C599" s="16" t="s">
        <v>465</v>
      </c>
      <c r="D599" s="17" t="s">
        <v>702</v>
      </c>
      <c r="E599" s="16">
        <v>120</v>
      </c>
      <c r="F599" t="str">
        <f t="shared" si="37"/>
        <v>FR25.624.061-4</v>
      </c>
      <c r="G599" s="16" t="s">
        <v>447</v>
      </c>
      <c r="H599" s="17" t="s">
        <v>721</v>
      </c>
      <c r="I599" s="16">
        <v>26</v>
      </c>
      <c r="J599" t="str">
        <f t="shared" si="38"/>
        <v>FR25.630.403-2</v>
      </c>
      <c r="K599" s="16" t="s">
        <v>443</v>
      </c>
      <c r="L599" s="17" t="s">
        <v>743</v>
      </c>
      <c r="M599" s="16">
        <v>54</v>
      </c>
      <c r="N599" t="str">
        <f t="shared" si="39"/>
        <v>FR26.150.424-2</v>
      </c>
      <c r="O599" s="16" t="s">
        <v>205</v>
      </c>
      <c r="P599" s="16" t="s">
        <v>774</v>
      </c>
      <c r="Q599" s="18">
        <v>80</v>
      </c>
    </row>
    <row r="600" spans="1:17">
      <c r="A600" s="19" t="s">
        <v>309</v>
      </c>
      <c r="B600" t="str">
        <f t="shared" si="36"/>
        <v>FR25.610.702-1</v>
      </c>
      <c r="C600" s="16" t="s">
        <v>463</v>
      </c>
      <c r="D600" s="17" t="s">
        <v>711</v>
      </c>
      <c r="E600" s="16">
        <v>36</v>
      </c>
      <c r="F600" t="str">
        <f t="shared" si="37"/>
        <v>FR25.624.061-10</v>
      </c>
      <c r="G600" s="16" t="s">
        <v>447</v>
      </c>
      <c r="H600" s="17" t="s">
        <v>715</v>
      </c>
      <c r="I600" s="16">
        <v>26</v>
      </c>
      <c r="J600" t="str">
        <f t="shared" si="38"/>
        <v>FR25.630.403-4</v>
      </c>
      <c r="K600" s="16" t="s">
        <v>443</v>
      </c>
      <c r="L600" s="17" t="s">
        <v>741</v>
      </c>
      <c r="M600" s="16">
        <v>54</v>
      </c>
      <c r="N600" t="str">
        <f t="shared" si="39"/>
        <v>FR26.150.424-1</v>
      </c>
      <c r="O600" s="16" t="s">
        <v>205</v>
      </c>
      <c r="P600" s="16" t="s">
        <v>772</v>
      </c>
      <c r="Q600" s="18">
        <v>25</v>
      </c>
    </row>
    <row r="601" spans="1:17">
      <c r="A601" s="19" t="s">
        <v>309</v>
      </c>
      <c r="B601" t="str">
        <f t="shared" si="36"/>
        <v>FR25.610.702-2</v>
      </c>
      <c r="C601" s="16" t="s">
        <v>463</v>
      </c>
      <c r="D601" s="17" t="s">
        <v>710</v>
      </c>
      <c r="E601" s="16">
        <v>36</v>
      </c>
      <c r="F601" t="str">
        <f t="shared" si="37"/>
        <v>FR25.630.401-1</v>
      </c>
      <c r="G601" s="16" t="s">
        <v>445</v>
      </c>
      <c r="H601" s="17" t="s">
        <v>723</v>
      </c>
      <c r="I601" s="16">
        <v>162</v>
      </c>
      <c r="J601" t="str">
        <f t="shared" si="38"/>
        <v>FR25.630.403-8</v>
      </c>
      <c r="K601" s="16" t="s">
        <v>443</v>
      </c>
      <c r="L601" s="17" t="s">
        <v>750</v>
      </c>
      <c r="M601" s="16">
        <v>54</v>
      </c>
      <c r="N601" t="str">
        <f t="shared" si="39"/>
        <v>FR26.150.510-6</v>
      </c>
      <c r="O601" s="16" t="s">
        <v>193</v>
      </c>
      <c r="P601" s="16" t="s">
        <v>773</v>
      </c>
      <c r="Q601" s="18">
        <v>30</v>
      </c>
    </row>
    <row r="602" spans="1:17">
      <c r="A602" s="19" t="s">
        <v>309</v>
      </c>
      <c r="B602" t="str">
        <f t="shared" si="36"/>
        <v>FR25.610.702-3</v>
      </c>
      <c r="C602" s="16" t="s">
        <v>463</v>
      </c>
      <c r="D602" s="17" t="s">
        <v>709</v>
      </c>
      <c r="E602" s="16">
        <v>36</v>
      </c>
      <c r="F602" t="str">
        <f t="shared" si="37"/>
        <v>FR25.630.401-2</v>
      </c>
      <c r="G602" s="16" t="s">
        <v>445</v>
      </c>
      <c r="H602" s="17" t="s">
        <v>727</v>
      </c>
      <c r="I602" s="16">
        <v>270</v>
      </c>
      <c r="J602" t="str">
        <f t="shared" si="38"/>
        <v>FR25.630.403-12</v>
      </c>
      <c r="K602" s="16" t="s">
        <v>443</v>
      </c>
      <c r="L602" s="17" t="s">
        <v>747</v>
      </c>
      <c r="M602" s="16">
        <v>54</v>
      </c>
      <c r="N602" t="str">
        <f t="shared" si="39"/>
        <v>FR26.150.510-4</v>
      </c>
      <c r="O602" s="16" t="s">
        <v>193</v>
      </c>
      <c r="P602" s="16" t="s">
        <v>776</v>
      </c>
      <c r="Q602" s="18">
        <v>30</v>
      </c>
    </row>
    <row r="603" spans="1:17">
      <c r="A603" s="19" t="s">
        <v>309</v>
      </c>
      <c r="B603" t="str">
        <f t="shared" si="36"/>
        <v>FR25.610.702-5</v>
      </c>
      <c r="C603" s="16" t="s">
        <v>463</v>
      </c>
      <c r="D603" s="17" t="s">
        <v>707</v>
      </c>
      <c r="E603" s="16">
        <v>48</v>
      </c>
      <c r="F603" t="str">
        <f t="shared" si="37"/>
        <v>FR25.630.401-3</v>
      </c>
      <c r="G603" s="16" t="s">
        <v>445</v>
      </c>
      <c r="H603" s="17" t="s">
        <v>722</v>
      </c>
      <c r="I603" s="16">
        <v>324</v>
      </c>
      <c r="J603" t="str">
        <f t="shared" si="38"/>
        <v>FR25.630.501-1</v>
      </c>
      <c r="K603" s="16" t="s">
        <v>439</v>
      </c>
      <c r="L603" s="17" t="s">
        <v>744</v>
      </c>
      <c r="M603" s="16">
        <v>324</v>
      </c>
      <c r="N603" t="str">
        <f t="shared" si="39"/>
        <v>FR26.150.510-3</v>
      </c>
      <c r="O603" s="16" t="s">
        <v>193</v>
      </c>
      <c r="P603" s="16" t="s">
        <v>775</v>
      </c>
      <c r="Q603" s="18">
        <v>30</v>
      </c>
    </row>
    <row r="604" spans="1:17">
      <c r="A604" s="19" t="s">
        <v>307</v>
      </c>
      <c r="B604" t="str">
        <f t="shared" si="36"/>
        <v>FR25.610.702-6</v>
      </c>
      <c r="C604" s="16" t="s">
        <v>463</v>
      </c>
      <c r="D604" s="17" t="s">
        <v>706</v>
      </c>
      <c r="E604" s="16">
        <v>72</v>
      </c>
      <c r="F604" t="str">
        <f t="shared" si="37"/>
        <v>FR25.630.401-4</v>
      </c>
      <c r="G604" s="16" t="s">
        <v>445</v>
      </c>
      <c r="H604" s="17" t="s">
        <v>721</v>
      </c>
      <c r="I604" s="16">
        <v>108</v>
      </c>
      <c r="J604" t="str">
        <f t="shared" si="38"/>
        <v>FR25.630.501-2</v>
      </c>
      <c r="K604" s="16" t="s">
        <v>439</v>
      </c>
      <c r="L604" s="17" t="s">
        <v>743</v>
      </c>
      <c r="M604" s="16">
        <v>270</v>
      </c>
      <c r="N604" t="str">
        <f t="shared" si="39"/>
        <v>FR26.150.510-1</v>
      </c>
      <c r="O604" s="16" t="s">
        <v>193</v>
      </c>
      <c r="P604" s="16" t="s">
        <v>772</v>
      </c>
      <c r="Q604" s="18">
        <v>30</v>
      </c>
    </row>
    <row r="605" spans="1:17">
      <c r="A605" s="19" t="s">
        <v>307</v>
      </c>
      <c r="B605" t="str">
        <f t="shared" si="36"/>
        <v>FR25.610.702-8</v>
      </c>
      <c r="C605" s="16" t="s">
        <v>463</v>
      </c>
      <c r="D605" s="17" t="s">
        <v>705</v>
      </c>
      <c r="E605" s="16">
        <v>24</v>
      </c>
      <c r="F605" t="str">
        <f t="shared" si="37"/>
        <v>FR25.630.401-5</v>
      </c>
      <c r="G605" s="16" t="s">
        <v>445</v>
      </c>
      <c r="H605" s="17" t="s">
        <v>720</v>
      </c>
      <c r="I605" s="16">
        <v>270</v>
      </c>
      <c r="J605" t="str">
        <f t="shared" si="38"/>
        <v>FR25.630.501-3</v>
      </c>
      <c r="K605" s="16" t="s">
        <v>439</v>
      </c>
      <c r="L605" s="17" t="s">
        <v>742</v>
      </c>
      <c r="M605" s="16">
        <v>270</v>
      </c>
      <c r="N605" t="str">
        <f t="shared" si="39"/>
        <v>FR26.150.512-7</v>
      </c>
      <c r="O605" s="16" t="s">
        <v>191</v>
      </c>
      <c r="P605" s="16" t="s">
        <v>778</v>
      </c>
      <c r="Q605" s="18">
        <v>27</v>
      </c>
    </row>
    <row r="606" spans="1:17">
      <c r="A606" s="19" t="s">
        <v>307</v>
      </c>
      <c r="B606" t="str">
        <f t="shared" si="36"/>
        <v>FR25.610.702-9</v>
      </c>
      <c r="C606" s="16" t="s">
        <v>463</v>
      </c>
      <c r="D606" s="17" t="s">
        <v>704</v>
      </c>
      <c r="E606" s="16">
        <v>19</v>
      </c>
      <c r="F606" t="str">
        <f t="shared" si="37"/>
        <v>FR25.630.401-6</v>
      </c>
      <c r="G606" s="16" t="s">
        <v>445</v>
      </c>
      <c r="H606" s="17" t="s">
        <v>719</v>
      </c>
      <c r="I606" s="16">
        <v>324</v>
      </c>
      <c r="J606" t="str">
        <f t="shared" si="38"/>
        <v>FR25.630.501-4</v>
      </c>
      <c r="K606" s="16" t="s">
        <v>439</v>
      </c>
      <c r="L606" s="17" t="s">
        <v>741</v>
      </c>
      <c r="M606" s="16">
        <v>216</v>
      </c>
      <c r="N606" t="str">
        <f t="shared" si="39"/>
        <v>FR26.150.512-6</v>
      </c>
      <c r="O606" s="16" t="s">
        <v>191</v>
      </c>
      <c r="P606" s="16" t="s">
        <v>773</v>
      </c>
      <c r="Q606" s="18">
        <v>60</v>
      </c>
    </row>
    <row r="607" spans="1:17">
      <c r="A607" s="19" t="s">
        <v>307</v>
      </c>
      <c r="B607" t="str">
        <f t="shared" si="36"/>
        <v>FR25.610.702-12</v>
      </c>
      <c r="C607" s="16" t="s">
        <v>463</v>
      </c>
      <c r="D607" s="17" t="s">
        <v>702</v>
      </c>
      <c r="E607" s="16">
        <v>77</v>
      </c>
      <c r="F607" t="str">
        <f t="shared" si="37"/>
        <v>FR25.630.401-7</v>
      </c>
      <c r="G607" s="16" t="s">
        <v>445</v>
      </c>
      <c r="H607" s="17" t="s">
        <v>718</v>
      </c>
      <c r="I607" s="16">
        <v>648</v>
      </c>
      <c r="J607" t="str">
        <f t="shared" si="38"/>
        <v>FR25.630.501-6</v>
      </c>
      <c r="K607" s="16" t="s">
        <v>439</v>
      </c>
      <c r="L607" s="17" t="s">
        <v>740</v>
      </c>
      <c r="M607" s="16">
        <v>11</v>
      </c>
      <c r="N607" t="str">
        <f t="shared" si="39"/>
        <v>FR26.150.512-5</v>
      </c>
      <c r="O607" s="16" t="s">
        <v>191</v>
      </c>
      <c r="P607" s="16" t="s">
        <v>777</v>
      </c>
      <c r="Q607" s="18">
        <v>30</v>
      </c>
    </row>
    <row r="608" spans="1:17">
      <c r="A608" s="19" t="s">
        <v>307</v>
      </c>
      <c r="B608" t="str">
        <f t="shared" si="36"/>
        <v>FR25.610.802-3</v>
      </c>
      <c r="C608" s="16" t="s">
        <v>461</v>
      </c>
      <c r="D608" s="17" t="s">
        <v>709</v>
      </c>
      <c r="E608" s="16">
        <v>57</v>
      </c>
      <c r="F608" t="str">
        <f t="shared" si="37"/>
        <v>FR25.630.401-8</v>
      </c>
      <c r="G608" s="16" t="s">
        <v>445</v>
      </c>
      <c r="H608" s="17" t="s">
        <v>717</v>
      </c>
      <c r="I608" s="16">
        <v>216</v>
      </c>
      <c r="J608" t="str">
        <f t="shared" si="38"/>
        <v>FR25.630.501-7</v>
      </c>
      <c r="K608" s="16" t="s">
        <v>439</v>
      </c>
      <c r="L608" s="17" t="s">
        <v>751</v>
      </c>
      <c r="M608" s="16">
        <v>1242</v>
      </c>
      <c r="N608" t="str">
        <f t="shared" si="39"/>
        <v>FR26.150.512-4</v>
      </c>
      <c r="O608" s="16" t="s">
        <v>191</v>
      </c>
      <c r="P608" s="16" t="s">
        <v>776</v>
      </c>
      <c r="Q608" s="18">
        <v>30</v>
      </c>
    </row>
    <row r="609" spans="1:17">
      <c r="A609" s="19" t="s">
        <v>307</v>
      </c>
      <c r="B609" t="str">
        <f t="shared" si="36"/>
        <v>FR25.610.802-5</v>
      </c>
      <c r="C609" s="16" t="s">
        <v>461</v>
      </c>
      <c r="D609" s="17" t="s">
        <v>707</v>
      </c>
      <c r="E609" s="16">
        <v>130</v>
      </c>
      <c r="F609" t="str">
        <f t="shared" si="37"/>
        <v>FR25.630.401-9</v>
      </c>
      <c r="G609" s="16" t="s">
        <v>445</v>
      </c>
      <c r="H609" s="17" t="s">
        <v>716</v>
      </c>
      <c r="I609" s="16">
        <v>270</v>
      </c>
      <c r="J609" t="str">
        <f t="shared" si="38"/>
        <v>FR25.630.501-11</v>
      </c>
      <c r="K609" s="16" t="s">
        <v>439</v>
      </c>
      <c r="L609" s="17" t="s">
        <v>753</v>
      </c>
      <c r="M609" s="16">
        <v>8</v>
      </c>
      <c r="N609" t="str">
        <f t="shared" si="39"/>
        <v>FR26.150.522-6</v>
      </c>
      <c r="O609" s="16" t="s">
        <v>189</v>
      </c>
      <c r="P609" s="16" t="s">
        <v>773</v>
      </c>
      <c r="Q609" s="18">
        <v>30</v>
      </c>
    </row>
    <row r="610" spans="1:17">
      <c r="A610" s="19" t="s">
        <v>307</v>
      </c>
      <c r="B610" t="str">
        <f t="shared" si="36"/>
        <v>FR25.610.802-6</v>
      </c>
      <c r="C610" s="16" t="s">
        <v>461</v>
      </c>
      <c r="D610" s="17" t="s">
        <v>706</v>
      </c>
      <c r="E610" s="16">
        <v>24</v>
      </c>
      <c r="F610" t="str">
        <f t="shared" si="37"/>
        <v>FR25.630.401-10</v>
      </c>
      <c r="G610" s="16" t="s">
        <v>445</v>
      </c>
      <c r="H610" s="17" t="s">
        <v>715</v>
      </c>
      <c r="I610" s="16">
        <v>216</v>
      </c>
      <c r="J610" t="str">
        <f t="shared" si="38"/>
        <v>FR25.630.501-12</v>
      </c>
      <c r="K610" s="16" t="s">
        <v>439</v>
      </c>
      <c r="L610" s="17" t="s">
        <v>747</v>
      </c>
      <c r="M610" s="16">
        <v>1188</v>
      </c>
      <c r="N610" t="str">
        <f t="shared" si="39"/>
        <v>FR26.150.522-5</v>
      </c>
      <c r="O610" s="16" t="s">
        <v>189</v>
      </c>
      <c r="P610" s="16" t="s">
        <v>777</v>
      </c>
      <c r="Q610" s="18">
        <v>30</v>
      </c>
    </row>
    <row r="611" spans="1:17">
      <c r="A611" s="19" t="s">
        <v>307</v>
      </c>
      <c r="B611" t="str">
        <f t="shared" si="36"/>
        <v>FR25.610.802-9</v>
      </c>
      <c r="C611" s="16" t="s">
        <v>461</v>
      </c>
      <c r="D611" s="17" t="s">
        <v>704</v>
      </c>
      <c r="E611" s="16">
        <v>24</v>
      </c>
      <c r="F611" t="str">
        <f t="shared" si="37"/>
        <v>FR25.630.401-11</v>
      </c>
      <c r="G611" s="16" t="s">
        <v>445</v>
      </c>
      <c r="H611" s="17" t="s">
        <v>724</v>
      </c>
      <c r="I611" s="16">
        <v>216</v>
      </c>
      <c r="J611" t="str">
        <f t="shared" si="38"/>
        <v>FR25.630.503-1</v>
      </c>
      <c r="K611" s="16" t="s">
        <v>437</v>
      </c>
      <c r="L611" s="17" t="s">
        <v>744</v>
      </c>
      <c r="M611" s="16">
        <v>54</v>
      </c>
      <c r="N611" t="str">
        <f t="shared" si="39"/>
        <v>FR26.150.522-2</v>
      </c>
      <c r="O611" s="16" t="s">
        <v>189</v>
      </c>
      <c r="P611" s="16" t="s">
        <v>774</v>
      </c>
      <c r="Q611" s="18">
        <v>60</v>
      </c>
    </row>
    <row r="612" spans="1:17">
      <c r="A612" s="19" t="s">
        <v>307</v>
      </c>
      <c r="B612" t="str">
        <f t="shared" si="36"/>
        <v>FR25.610.802-10</v>
      </c>
      <c r="C612" s="16" t="s">
        <v>461</v>
      </c>
      <c r="D612" s="17" t="s">
        <v>712</v>
      </c>
      <c r="E612" s="16">
        <v>12</v>
      </c>
      <c r="F612" t="str">
        <f t="shared" si="37"/>
        <v>FR25.630.401-12</v>
      </c>
      <c r="G612" s="16" t="s">
        <v>445</v>
      </c>
      <c r="H612" s="17" t="s">
        <v>714</v>
      </c>
      <c r="I612" s="16">
        <v>162</v>
      </c>
      <c r="J612" t="str">
        <f t="shared" si="38"/>
        <v>FR25.630.503-3</v>
      </c>
      <c r="K612" s="16" t="s">
        <v>437</v>
      </c>
      <c r="L612" s="17" t="s">
        <v>742</v>
      </c>
      <c r="M612" s="16">
        <v>54</v>
      </c>
      <c r="N612" t="str">
        <f t="shared" si="39"/>
        <v>FR26.150.522-1</v>
      </c>
      <c r="O612" s="16" t="s">
        <v>189</v>
      </c>
      <c r="P612" s="16" t="s">
        <v>772</v>
      </c>
      <c r="Q612" s="18">
        <v>60</v>
      </c>
    </row>
    <row r="613" spans="1:17">
      <c r="A613" s="19" t="s">
        <v>307</v>
      </c>
      <c r="B613" t="str">
        <f t="shared" si="36"/>
        <v>FR25.610.802-11</v>
      </c>
      <c r="C613" s="16" t="s">
        <v>461</v>
      </c>
      <c r="D613" s="17" t="s">
        <v>703</v>
      </c>
      <c r="E613" s="16">
        <v>24</v>
      </c>
      <c r="F613" t="str">
        <f t="shared" si="37"/>
        <v>FR25.630.403-1</v>
      </c>
      <c r="G613" s="16" t="s">
        <v>443</v>
      </c>
      <c r="H613" s="17" t="s">
        <v>723</v>
      </c>
      <c r="I613" s="16">
        <v>54</v>
      </c>
      <c r="J613" t="str">
        <f t="shared" si="38"/>
        <v>FR25.630.503-5</v>
      </c>
      <c r="K613" s="16" t="s">
        <v>437</v>
      </c>
      <c r="L613" s="17" t="s">
        <v>745</v>
      </c>
      <c r="M613" s="16">
        <v>54</v>
      </c>
      <c r="N613" t="str">
        <f t="shared" si="39"/>
        <v>FR26.150.524-6</v>
      </c>
      <c r="O613" s="16" t="s">
        <v>187</v>
      </c>
      <c r="P613" s="16" t="s">
        <v>773</v>
      </c>
      <c r="Q613" s="18">
        <v>109</v>
      </c>
    </row>
    <row r="614" spans="1:17">
      <c r="A614" s="19" t="s">
        <v>307</v>
      </c>
      <c r="B614" t="str">
        <f t="shared" si="36"/>
        <v>FR25.610.802-12</v>
      </c>
      <c r="C614" s="16" t="s">
        <v>461</v>
      </c>
      <c r="D614" s="17" t="s">
        <v>702</v>
      </c>
      <c r="E614" s="16">
        <v>12</v>
      </c>
      <c r="F614" t="str">
        <f t="shared" si="37"/>
        <v>FR25.630.403-3</v>
      </c>
      <c r="G614" s="16" t="s">
        <v>443</v>
      </c>
      <c r="H614" s="17" t="s">
        <v>722</v>
      </c>
      <c r="I614" s="16">
        <v>54</v>
      </c>
      <c r="J614" t="str">
        <f t="shared" si="38"/>
        <v>FR25.630.503-7</v>
      </c>
      <c r="K614" s="16" t="s">
        <v>437</v>
      </c>
      <c r="L614" s="17" t="s">
        <v>751</v>
      </c>
      <c r="M614" s="16">
        <v>54</v>
      </c>
      <c r="N614" t="str">
        <f t="shared" si="39"/>
        <v>FR26.150.524-4</v>
      </c>
      <c r="O614" s="16" t="s">
        <v>187</v>
      </c>
      <c r="P614" s="16" t="s">
        <v>776</v>
      </c>
      <c r="Q614" s="18">
        <v>30</v>
      </c>
    </row>
    <row r="615" spans="1:17">
      <c r="A615" s="19" t="s">
        <v>307</v>
      </c>
      <c r="B615" t="str">
        <f t="shared" si="36"/>
        <v>FR25.620.401-1</v>
      </c>
      <c r="C615" s="16" t="s">
        <v>459</v>
      </c>
      <c r="D615" s="17" t="s">
        <v>711</v>
      </c>
      <c r="E615" s="16">
        <v>30</v>
      </c>
      <c r="F615" t="str">
        <f t="shared" si="37"/>
        <v>FR25.630.403-5</v>
      </c>
      <c r="G615" s="16" t="s">
        <v>443</v>
      </c>
      <c r="H615" s="17" t="s">
        <v>720</v>
      </c>
      <c r="I615" s="16">
        <v>54</v>
      </c>
      <c r="J615" t="str">
        <f t="shared" si="38"/>
        <v>FR25.630.503-12</v>
      </c>
      <c r="K615" s="16" t="s">
        <v>437</v>
      </c>
      <c r="L615" s="17" t="s">
        <v>747</v>
      </c>
      <c r="M615" s="16">
        <v>108</v>
      </c>
      <c r="N615" t="str">
        <f t="shared" si="39"/>
        <v>FR26.150.524-3</v>
      </c>
      <c r="O615" s="16" t="s">
        <v>187</v>
      </c>
      <c r="P615" s="16" t="s">
        <v>775</v>
      </c>
      <c r="Q615" s="18">
        <v>60</v>
      </c>
    </row>
    <row r="616" spans="1:17">
      <c r="A616" s="19" t="s">
        <v>231</v>
      </c>
      <c r="B616" t="str">
        <f t="shared" si="36"/>
        <v>FR25.620.401-2</v>
      </c>
      <c r="C616" s="16" t="s">
        <v>459</v>
      </c>
      <c r="D616" s="17" t="s">
        <v>710</v>
      </c>
      <c r="E616" s="16">
        <v>30</v>
      </c>
      <c r="F616" t="str">
        <f t="shared" si="37"/>
        <v>FR25.630.403-7</v>
      </c>
      <c r="G616" s="16" t="s">
        <v>443</v>
      </c>
      <c r="H616" s="17" t="s">
        <v>718</v>
      </c>
      <c r="I616" s="16">
        <v>54</v>
      </c>
      <c r="J616" t="str">
        <f t="shared" si="38"/>
        <v>FR25.630.701-1</v>
      </c>
      <c r="K616" s="16" t="s">
        <v>433</v>
      </c>
      <c r="L616" s="17" t="s">
        <v>744</v>
      </c>
      <c r="M616" s="16">
        <v>120</v>
      </c>
      <c r="N616" t="str">
        <f t="shared" si="39"/>
        <v>FR26.150.702-1</v>
      </c>
      <c r="O616" s="16" t="s">
        <v>185</v>
      </c>
      <c r="P616" s="16" t="s">
        <v>772</v>
      </c>
      <c r="Q616" s="18">
        <v>24</v>
      </c>
    </row>
    <row r="617" spans="1:17">
      <c r="A617" s="19" t="s">
        <v>231</v>
      </c>
      <c r="B617" t="str">
        <f t="shared" si="36"/>
        <v>FR25.620.401-3</v>
      </c>
      <c r="C617" s="16" t="s">
        <v>459</v>
      </c>
      <c r="D617" s="17" t="s">
        <v>709</v>
      </c>
      <c r="E617" s="16">
        <v>30</v>
      </c>
      <c r="F617" t="str">
        <f t="shared" si="37"/>
        <v>FR25.630.403-8</v>
      </c>
      <c r="G617" s="16" t="s">
        <v>443</v>
      </c>
      <c r="H617" s="17" t="s">
        <v>717</v>
      </c>
      <c r="I617" s="16">
        <v>54</v>
      </c>
      <c r="J617" t="str">
        <f t="shared" si="38"/>
        <v>FR25.630.701-3</v>
      </c>
      <c r="K617" s="16" t="s">
        <v>433</v>
      </c>
      <c r="L617" s="17" t="s">
        <v>742</v>
      </c>
      <c r="M617" s="16">
        <v>300</v>
      </c>
      <c r="N617" t="str">
        <f t="shared" si="39"/>
        <v>FR26.150.704-6</v>
      </c>
      <c r="O617" s="16" t="s">
        <v>183</v>
      </c>
      <c r="P617" s="16" t="s">
        <v>773</v>
      </c>
      <c r="Q617" s="18">
        <v>12</v>
      </c>
    </row>
    <row r="618" spans="1:17">
      <c r="A618" s="19" t="s">
        <v>231</v>
      </c>
      <c r="B618" t="str">
        <f t="shared" si="36"/>
        <v>FR25.620.401-4</v>
      </c>
      <c r="C618" s="16" t="s">
        <v>459</v>
      </c>
      <c r="D618" s="17" t="s">
        <v>708</v>
      </c>
      <c r="E618" s="16">
        <v>30</v>
      </c>
      <c r="F618" t="str">
        <f t="shared" si="37"/>
        <v>FR25.630.403-9</v>
      </c>
      <c r="G618" s="16" t="s">
        <v>443</v>
      </c>
      <c r="H618" s="17" t="s">
        <v>716</v>
      </c>
      <c r="I618" s="16">
        <v>54</v>
      </c>
      <c r="J618" t="str">
        <f t="shared" si="38"/>
        <v>FR25.630.701-4</v>
      </c>
      <c r="K618" s="16" t="s">
        <v>433</v>
      </c>
      <c r="L618" s="17" t="s">
        <v>741</v>
      </c>
      <c r="M618" s="16">
        <v>90</v>
      </c>
      <c r="N618" t="str">
        <f t="shared" si="39"/>
        <v>FR26.150.704-5</v>
      </c>
      <c r="O618" s="16" t="s">
        <v>183</v>
      </c>
      <c r="P618" s="16" t="s">
        <v>777</v>
      </c>
      <c r="Q618" s="18">
        <v>232</v>
      </c>
    </row>
    <row r="619" spans="1:17">
      <c r="A619" s="19" t="s">
        <v>231</v>
      </c>
      <c r="B619" t="str">
        <f t="shared" si="36"/>
        <v>FR25.620.401-6</v>
      </c>
      <c r="C619" s="16" t="s">
        <v>459</v>
      </c>
      <c r="D619" s="17" t="s">
        <v>706</v>
      </c>
      <c r="E619" s="16">
        <v>60</v>
      </c>
      <c r="F619" t="str">
        <f t="shared" si="37"/>
        <v>FR25.630.403-12</v>
      </c>
      <c r="G619" s="16" t="s">
        <v>443</v>
      </c>
      <c r="H619" s="17" t="s">
        <v>714</v>
      </c>
      <c r="I619" s="16">
        <v>54</v>
      </c>
      <c r="J619" t="str">
        <f t="shared" si="38"/>
        <v>FR25.630.703-1</v>
      </c>
      <c r="K619" s="16" t="s">
        <v>431</v>
      </c>
      <c r="L619" s="17" t="s">
        <v>744</v>
      </c>
      <c r="M619" s="16">
        <v>30</v>
      </c>
      <c r="N619" t="str">
        <f t="shared" si="39"/>
        <v>FR26.150.704-4</v>
      </c>
      <c r="O619" s="16" t="s">
        <v>183</v>
      </c>
      <c r="P619" s="16" t="s">
        <v>776</v>
      </c>
      <c r="Q619" s="18">
        <v>51</v>
      </c>
    </row>
    <row r="620" spans="1:17">
      <c r="A620" s="19" t="s">
        <v>231</v>
      </c>
      <c r="B620" t="str">
        <f t="shared" si="36"/>
        <v>FR25.620.401-7</v>
      </c>
      <c r="C620" s="16" t="s">
        <v>459</v>
      </c>
      <c r="D620" s="17" t="s">
        <v>713</v>
      </c>
      <c r="E620" s="16">
        <v>30</v>
      </c>
      <c r="F620" t="str">
        <f t="shared" si="37"/>
        <v>FR25.630.501-1</v>
      </c>
      <c r="G620" s="16" t="s">
        <v>439</v>
      </c>
      <c r="H620" s="17" t="s">
        <v>723</v>
      </c>
      <c r="I620" s="16">
        <v>216</v>
      </c>
      <c r="J620" t="str">
        <f t="shared" si="38"/>
        <v>FR25.630.703-2</v>
      </c>
      <c r="K620" s="16" t="s">
        <v>431</v>
      </c>
      <c r="L620" s="17" t="s">
        <v>743</v>
      </c>
      <c r="M620" s="16">
        <v>60</v>
      </c>
      <c r="N620" t="str">
        <f t="shared" si="39"/>
        <v>FR26.150.704-2</v>
      </c>
      <c r="O620" s="16" t="s">
        <v>183</v>
      </c>
      <c r="P620" s="16" t="s">
        <v>774</v>
      </c>
      <c r="Q620" s="18">
        <v>48</v>
      </c>
    </row>
    <row r="621" spans="1:17">
      <c r="A621" s="19" t="s">
        <v>231</v>
      </c>
      <c r="B621" t="str">
        <f t="shared" si="36"/>
        <v>FR25.620.401-8</v>
      </c>
      <c r="C621" s="16" t="s">
        <v>459</v>
      </c>
      <c r="D621" s="17" t="s">
        <v>705</v>
      </c>
      <c r="E621" s="16">
        <v>30</v>
      </c>
      <c r="F621" t="str">
        <f t="shared" si="37"/>
        <v>FR25.630.501-2</v>
      </c>
      <c r="G621" s="16" t="s">
        <v>439</v>
      </c>
      <c r="H621" s="17" t="s">
        <v>727</v>
      </c>
      <c r="I621" s="16">
        <v>378</v>
      </c>
      <c r="J621" t="str">
        <f t="shared" si="38"/>
        <v>FR25.630.703-3</v>
      </c>
      <c r="K621" s="16" t="s">
        <v>431</v>
      </c>
      <c r="L621" s="17" t="s">
        <v>742</v>
      </c>
      <c r="M621" s="16">
        <v>30</v>
      </c>
      <c r="N621" t="str">
        <f t="shared" si="39"/>
        <v>FR26.150.704-1</v>
      </c>
      <c r="O621" s="16" t="s">
        <v>183</v>
      </c>
      <c r="P621" s="16" t="s">
        <v>772</v>
      </c>
      <c r="Q621" s="18">
        <v>96</v>
      </c>
    </row>
    <row r="622" spans="1:17">
      <c r="A622" s="19" t="s">
        <v>231</v>
      </c>
      <c r="B622" t="str">
        <f t="shared" si="36"/>
        <v>FR25.620.401-10</v>
      </c>
      <c r="C622" s="16" t="s">
        <v>459</v>
      </c>
      <c r="D622" s="17" t="s">
        <v>712</v>
      </c>
      <c r="E622" s="16">
        <v>30</v>
      </c>
      <c r="F622" t="str">
        <f t="shared" si="37"/>
        <v>FR25.630.501-3</v>
      </c>
      <c r="G622" s="16" t="s">
        <v>439</v>
      </c>
      <c r="H622" s="17" t="s">
        <v>722</v>
      </c>
      <c r="I622" s="16">
        <v>378</v>
      </c>
      <c r="J622" t="str">
        <f t="shared" si="38"/>
        <v>FR25.630.703-4</v>
      </c>
      <c r="K622" s="16" t="s">
        <v>431</v>
      </c>
      <c r="L622" s="17" t="s">
        <v>741</v>
      </c>
      <c r="M622" s="16">
        <v>30</v>
      </c>
      <c r="N622" t="str">
        <f t="shared" si="39"/>
        <v>FR26.150.708-4</v>
      </c>
      <c r="O622" s="16" t="s">
        <v>179</v>
      </c>
      <c r="P622" s="16" t="s">
        <v>776</v>
      </c>
      <c r="Q622" s="18">
        <v>24</v>
      </c>
    </row>
    <row r="623" spans="1:17">
      <c r="A623" s="19" t="s">
        <v>231</v>
      </c>
      <c r="B623" t="str">
        <f t="shared" si="36"/>
        <v>FR25.620.401-12</v>
      </c>
      <c r="C623" s="16" t="s">
        <v>459</v>
      </c>
      <c r="D623" s="17" t="s">
        <v>702</v>
      </c>
      <c r="E623" s="16">
        <v>30</v>
      </c>
      <c r="F623" t="str">
        <f t="shared" si="37"/>
        <v>FR25.630.501-4</v>
      </c>
      <c r="G623" s="16" t="s">
        <v>439</v>
      </c>
      <c r="H623" s="17" t="s">
        <v>721</v>
      </c>
      <c r="I623" s="16">
        <v>162</v>
      </c>
      <c r="J623" t="str">
        <f t="shared" si="38"/>
        <v>FR25.630.801-1</v>
      </c>
      <c r="K623" s="16" t="s">
        <v>429</v>
      </c>
      <c r="L623" s="17" t="s">
        <v>744</v>
      </c>
      <c r="M623" s="16">
        <v>270</v>
      </c>
      <c r="N623" t="str">
        <f t="shared" si="39"/>
        <v>FR26.150.708-2</v>
      </c>
      <c r="O623" s="16" t="s">
        <v>179</v>
      </c>
      <c r="P623" s="16" t="s">
        <v>774</v>
      </c>
      <c r="Q623" s="18">
        <v>45</v>
      </c>
    </row>
    <row r="624" spans="1:17">
      <c r="A624" s="19" t="s">
        <v>231</v>
      </c>
      <c r="B624" t="str">
        <f t="shared" si="36"/>
        <v>FR25.620.461-3</v>
      </c>
      <c r="C624" s="16" t="s">
        <v>457</v>
      </c>
      <c r="D624" s="17" t="s">
        <v>709</v>
      </c>
      <c r="E624" s="16">
        <v>16</v>
      </c>
      <c r="F624" t="str">
        <f t="shared" si="37"/>
        <v>FR25.630.501-5</v>
      </c>
      <c r="G624" s="16" t="s">
        <v>439</v>
      </c>
      <c r="H624" s="17" t="s">
        <v>720</v>
      </c>
      <c r="I624" s="16">
        <v>270</v>
      </c>
      <c r="J624" t="str">
        <f t="shared" si="38"/>
        <v>FR25.630.801-3</v>
      </c>
      <c r="K624" s="16" t="s">
        <v>429</v>
      </c>
      <c r="L624" s="17" t="s">
        <v>742</v>
      </c>
      <c r="M624" s="16">
        <v>120</v>
      </c>
      <c r="N624" t="str">
        <f t="shared" si="39"/>
        <v>FR26.150.802-1</v>
      </c>
      <c r="O624" s="16" t="s">
        <v>177</v>
      </c>
      <c r="P624" s="16" t="s">
        <v>772</v>
      </c>
      <c r="Q624" s="18">
        <v>24</v>
      </c>
    </row>
    <row r="625" spans="1:17">
      <c r="A625" s="19" t="s">
        <v>231</v>
      </c>
      <c r="B625" t="str">
        <f t="shared" si="36"/>
        <v>FR25.620.461-5</v>
      </c>
      <c r="C625" s="16" t="s">
        <v>457</v>
      </c>
      <c r="D625" s="17" t="s">
        <v>707</v>
      </c>
      <c r="E625" s="16">
        <v>16</v>
      </c>
      <c r="F625" t="str">
        <f t="shared" si="37"/>
        <v>FR25.630.501-6</v>
      </c>
      <c r="G625" s="16" t="s">
        <v>439</v>
      </c>
      <c r="H625" s="17" t="s">
        <v>719</v>
      </c>
      <c r="I625" s="16">
        <v>486</v>
      </c>
      <c r="J625" t="str">
        <f t="shared" si="38"/>
        <v>FR25.630.801-4</v>
      </c>
      <c r="K625" s="16" t="s">
        <v>429</v>
      </c>
      <c r="L625" s="17" t="s">
        <v>741</v>
      </c>
      <c r="M625" s="16">
        <v>30</v>
      </c>
      <c r="N625" t="str">
        <f t="shared" si="39"/>
        <v>FR26.150.804-6</v>
      </c>
      <c r="O625" s="16" t="s">
        <v>175</v>
      </c>
      <c r="P625" s="16" t="s">
        <v>773</v>
      </c>
      <c r="Q625" s="18">
        <v>20</v>
      </c>
    </row>
    <row r="626" spans="1:17">
      <c r="A626" s="19" t="s">
        <v>231</v>
      </c>
      <c r="B626" t="str">
        <f t="shared" si="36"/>
        <v>FR25.620.461-9</v>
      </c>
      <c r="C626" s="16" t="s">
        <v>457</v>
      </c>
      <c r="D626" s="17" t="s">
        <v>704</v>
      </c>
      <c r="E626" s="16">
        <v>16</v>
      </c>
      <c r="F626" t="str">
        <f t="shared" si="37"/>
        <v>FR25.630.501-7</v>
      </c>
      <c r="G626" s="16" t="s">
        <v>439</v>
      </c>
      <c r="H626" s="17" t="s">
        <v>718</v>
      </c>
      <c r="I626" s="16">
        <v>594</v>
      </c>
      <c r="J626" t="str">
        <f t="shared" si="38"/>
        <v>FR25.630.801-6</v>
      </c>
      <c r="K626" s="16" t="s">
        <v>429</v>
      </c>
      <c r="L626" s="17" t="s">
        <v>740</v>
      </c>
      <c r="M626" s="16">
        <v>330</v>
      </c>
      <c r="N626" t="str">
        <f t="shared" si="39"/>
        <v>FR26.150.804-5</v>
      </c>
      <c r="O626" s="16" t="s">
        <v>175</v>
      </c>
      <c r="P626" s="16" t="s">
        <v>777</v>
      </c>
      <c r="Q626" s="18">
        <v>212</v>
      </c>
    </row>
    <row r="627" spans="1:17">
      <c r="A627" s="19" t="s">
        <v>231</v>
      </c>
      <c r="B627" t="str">
        <f t="shared" si="36"/>
        <v>FR25.620.461-11</v>
      </c>
      <c r="C627" s="16" t="s">
        <v>457</v>
      </c>
      <c r="D627" s="17" t="s">
        <v>703</v>
      </c>
      <c r="E627" s="16">
        <v>16</v>
      </c>
      <c r="F627" t="str">
        <f t="shared" si="37"/>
        <v>FR25.630.501-8</v>
      </c>
      <c r="G627" s="16" t="s">
        <v>439</v>
      </c>
      <c r="H627" s="17" t="s">
        <v>717</v>
      </c>
      <c r="I627" s="16">
        <v>270</v>
      </c>
      <c r="J627" t="str">
        <f t="shared" si="38"/>
        <v>FR25.630.801-12</v>
      </c>
      <c r="K627" s="16" t="s">
        <v>429</v>
      </c>
      <c r="L627" s="17" t="s">
        <v>747</v>
      </c>
      <c r="M627" s="16">
        <v>60</v>
      </c>
      <c r="N627" t="str">
        <f t="shared" si="39"/>
        <v>FR26.150.804-4</v>
      </c>
      <c r="O627" s="16" t="s">
        <v>175</v>
      </c>
      <c r="P627" s="16" t="s">
        <v>776</v>
      </c>
      <c r="Q627" s="18">
        <v>43</v>
      </c>
    </row>
    <row r="628" spans="1:17">
      <c r="A628" s="19" t="s">
        <v>233</v>
      </c>
      <c r="B628" t="str">
        <f t="shared" si="36"/>
        <v>FR25.620.501-1</v>
      </c>
      <c r="C628" s="16" t="s">
        <v>455</v>
      </c>
      <c r="D628" s="17" t="s">
        <v>711</v>
      </c>
      <c r="E628" s="16">
        <v>30</v>
      </c>
      <c r="F628" t="str">
        <f t="shared" si="37"/>
        <v>FR25.630.501-9</v>
      </c>
      <c r="G628" s="16" t="s">
        <v>439</v>
      </c>
      <c r="H628" s="17" t="s">
        <v>716</v>
      </c>
      <c r="I628" s="16">
        <v>324</v>
      </c>
      <c r="J628" t="str">
        <f t="shared" si="38"/>
        <v>FR25.630.803-1</v>
      </c>
      <c r="K628" s="16" t="s">
        <v>427</v>
      </c>
      <c r="L628" s="17" t="s">
        <v>744</v>
      </c>
      <c r="M628" s="16">
        <v>30</v>
      </c>
      <c r="N628" t="str">
        <f t="shared" si="39"/>
        <v>FR26.150.804-3</v>
      </c>
      <c r="O628" s="16" t="s">
        <v>175</v>
      </c>
      <c r="P628" s="16" t="s">
        <v>775</v>
      </c>
      <c r="Q628" s="18">
        <v>45</v>
      </c>
    </row>
    <row r="629" spans="1:17">
      <c r="A629" s="19" t="s">
        <v>233</v>
      </c>
      <c r="B629" t="str">
        <f t="shared" si="36"/>
        <v>FR25.620.501-3</v>
      </c>
      <c r="C629" s="16" t="s">
        <v>455</v>
      </c>
      <c r="D629" s="17" t="s">
        <v>709</v>
      </c>
      <c r="E629" s="16">
        <v>60</v>
      </c>
      <c r="F629" t="str">
        <f t="shared" si="37"/>
        <v>FR25.630.501-10</v>
      </c>
      <c r="G629" s="16" t="s">
        <v>439</v>
      </c>
      <c r="H629" s="17" t="s">
        <v>715</v>
      </c>
      <c r="I629" s="16">
        <v>270</v>
      </c>
      <c r="J629" t="str">
        <f t="shared" si="38"/>
        <v>FR25.630.803-2</v>
      </c>
      <c r="K629" s="16" t="s">
        <v>427</v>
      </c>
      <c r="L629" s="17" t="s">
        <v>743</v>
      </c>
      <c r="M629" s="16">
        <v>60</v>
      </c>
      <c r="N629" t="str">
        <f t="shared" si="39"/>
        <v>FR26.150.804-2</v>
      </c>
      <c r="O629" s="16" t="s">
        <v>175</v>
      </c>
      <c r="P629" s="16" t="s">
        <v>774</v>
      </c>
      <c r="Q629" s="18">
        <v>61</v>
      </c>
    </row>
    <row r="630" spans="1:17">
      <c r="A630" s="19" t="s">
        <v>233</v>
      </c>
      <c r="B630" t="str">
        <f t="shared" si="36"/>
        <v>FR25.620.501-5</v>
      </c>
      <c r="C630" s="16" t="s">
        <v>455</v>
      </c>
      <c r="D630" s="17" t="s">
        <v>707</v>
      </c>
      <c r="E630" s="16">
        <v>60</v>
      </c>
      <c r="F630" t="str">
        <f t="shared" si="37"/>
        <v>FR25.630.501-11</v>
      </c>
      <c r="G630" s="16" t="s">
        <v>439</v>
      </c>
      <c r="H630" s="17" t="s">
        <v>724</v>
      </c>
      <c r="I630" s="16">
        <v>216</v>
      </c>
      <c r="J630" t="str">
        <f t="shared" si="38"/>
        <v>FR25.630.803-3</v>
      </c>
      <c r="K630" s="16" t="s">
        <v>427</v>
      </c>
      <c r="L630" s="17" t="s">
        <v>742</v>
      </c>
      <c r="M630" s="16">
        <v>60</v>
      </c>
      <c r="N630" t="str">
        <f t="shared" si="39"/>
        <v>FR26.150.804-1</v>
      </c>
      <c r="O630" s="16" t="s">
        <v>175</v>
      </c>
      <c r="P630" s="16" t="s">
        <v>772</v>
      </c>
      <c r="Q630" s="18">
        <v>61</v>
      </c>
    </row>
    <row r="631" spans="1:17">
      <c r="A631" s="19" t="s">
        <v>233</v>
      </c>
      <c r="B631" t="str">
        <f t="shared" si="36"/>
        <v>FR25.620.501-6</v>
      </c>
      <c r="C631" s="16" t="s">
        <v>455</v>
      </c>
      <c r="D631" s="17" t="s">
        <v>706</v>
      </c>
      <c r="E631" s="16">
        <v>30</v>
      </c>
      <c r="F631" t="str">
        <f t="shared" si="37"/>
        <v>FR25.630.501-12</v>
      </c>
      <c r="G631" s="16" t="s">
        <v>439</v>
      </c>
      <c r="H631" s="17" t="s">
        <v>714</v>
      </c>
      <c r="I631" s="16">
        <v>108</v>
      </c>
      <c r="J631" t="str">
        <f t="shared" si="38"/>
        <v>FR25.630.803-4</v>
      </c>
      <c r="K631" s="16" t="s">
        <v>427</v>
      </c>
      <c r="L631" s="17" t="s">
        <v>741</v>
      </c>
      <c r="M631" s="16">
        <v>30</v>
      </c>
      <c r="N631" t="str">
        <f t="shared" si="39"/>
        <v>FR26.150.808-2</v>
      </c>
      <c r="O631" s="16" t="s">
        <v>171</v>
      </c>
      <c r="P631" s="16" t="s">
        <v>774</v>
      </c>
      <c r="Q631" s="18">
        <v>115</v>
      </c>
    </row>
    <row r="632" spans="1:17">
      <c r="A632" s="19" t="s">
        <v>233</v>
      </c>
      <c r="B632" t="str">
        <f t="shared" si="36"/>
        <v>FR25.620.501-7</v>
      </c>
      <c r="C632" s="16" t="s">
        <v>455</v>
      </c>
      <c r="D632" s="17" t="s">
        <v>713</v>
      </c>
      <c r="E632" s="16">
        <v>30</v>
      </c>
      <c r="F632" t="str">
        <f t="shared" si="37"/>
        <v>FR25.630.503-1</v>
      </c>
      <c r="G632" s="16" t="s">
        <v>437</v>
      </c>
      <c r="H632" s="17" t="s">
        <v>723</v>
      </c>
      <c r="I632" s="16">
        <v>54</v>
      </c>
      <c r="J632" t="str">
        <f t="shared" si="38"/>
        <v>FR25.637.011-1</v>
      </c>
      <c r="K632" s="16" t="s">
        <v>421</v>
      </c>
      <c r="L632" s="17" t="s">
        <v>744</v>
      </c>
      <c r="M632" s="16">
        <v>32</v>
      </c>
      <c r="N632" t="str">
        <f t="shared" si="39"/>
        <v>FR26.220.410-7</v>
      </c>
      <c r="O632" s="16" t="s">
        <v>166</v>
      </c>
      <c r="P632" s="16" t="s">
        <v>778</v>
      </c>
      <c r="Q632" s="18">
        <v>20</v>
      </c>
    </row>
    <row r="633" spans="1:17">
      <c r="A633" s="19" t="s">
        <v>233</v>
      </c>
      <c r="B633" t="str">
        <f t="shared" si="36"/>
        <v>FR25.620.501-8</v>
      </c>
      <c r="C633" s="16" t="s">
        <v>455</v>
      </c>
      <c r="D633" s="17" t="s">
        <v>705</v>
      </c>
      <c r="E633" s="16">
        <v>30</v>
      </c>
      <c r="F633" t="str">
        <f t="shared" si="37"/>
        <v>FR25.630.503-2</v>
      </c>
      <c r="G633" s="16" t="s">
        <v>437</v>
      </c>
      <c r="H633" s="17" t="s">
        <v>727</v>
      </c>
      <c r="I633" s="16">
        <v>54</v>
      </c>
      <c r="J633" t="str">
        <f t="shared" si="38"/>
        <v>FR25.637.011-2</v>
      </c>
      <c r="K633" s="16" t="s">
        <v>421</v>
      </c>
      <c r="L633" s="17" t="s">
        <v>743</v>
      </c>
      <c r="M633" s="16">
        <v>32</v>
      </c>
      <c r="N633" t="str">
        <f t="shared" si="39"/>
        <v>FR26.220.410-6</v>
      </c>
      <c r="O633" s="16" t="s">
        <v>166</v>
      </c>
      <c r="P633" s="16" t="s">
        <v>773</v>
      </c>
      <c r="Q633" s="18">
        <v>60</v>
      </c>
    </row>
    <row r="634" spans="1:17">
      <c r="A634" s="19" t="s">
        <v>233</v>
      </c>
      <c r="B634" t="str">
        <f t="shared" si="36"/>
        <v>FR25.620.501-9</v>
      </c>
      <c r="C634" s="16" t="s">
        <v>455</v>
      </c>
      <c r="D634" s="17" t="s">
        <v>704</v>
      </c>
      <c r="E634" s="16">
        <v>30</v>
      </c>
      <c r="F634" t="str">
        <f t="shared" si="37"/>
        <v>FR25.630.503-3</v>
      </c>
      <c r="G634" s="16" t="s">
        <v>437</v>
      </c>
      <c r="H634" s="17" t="s">
        <v>722</v>
      </c>
      <c r="I634" s="16">
        <v>54</v>
      </c>
      <c r="J634" t="str">
        <f t="shared" si="38"/>
        <v>FR25.637.011-3</v>
      </c>
      <c r="K634" s="16" t="s">
        <v>421</v>
      </c>
      <c r="L634" s="17" t="s">
        <v>742</v>
      </c>
      <c r="M634" s="16">
        <v>32</v>
      </c>
      <c r="N634" t="str">
        <f t="shared" si="39"/>
        <v>FR26.220.410-5</v>
      </c>
      <c r="O634" s="16" t="s">
        <v>166</v>
      </c>
      <c r="P634" s="16" t="s">
        <v>777</v>
      </c>
      <c r="Q634" s="18">
        <v>40</v>
      </c>
    </row>
    <row r="635" spans="1:17">
      <c r="A635" s="19" t="s">
        <v>233</v>
      </c>
      <c r="B635" t="str">
        <f t="shared" si="36"/>
        <v>FR25.620.501-11</v>
      </c>
      <c r="C635" s="16" t="s">
        <v>455</v>
      </c>
      <c r="D635" s="17" t="s">
        <v>703</v>
      </c>
      <c r="E635" s="16">
        <v>60</v>
      </c>
      <c r="F635" t="str">
        <f t="shared" si="37"/>
        <v>FR25.630.503-7</v>
      </c>
      <c r="G635" s="16" t="s">
        <v>437</v>
      </c>
      <c r="H635" s="17" t="s">
        <v>718</v>
      </c>
      <c r="I635" s="16">
        <v>108</v>
      </c>
      <c r="J635" t="str">
        <f t="shared" si="38"/>
        <v>FR25.637.011-4</v>
      </c>
      <c r="K635" s="16" t="s">
        <v>421</v>
      </c>
      <c r="L635" s="17" t="s">
        <v>741</v>
      </c>
      <c r="M635" s="16">
        <v>16</v>
      </c>
      <c r="N635" t="str">
        <f t="shared" si="39"/>
        <v>FR26.220.410-4</v>
      </c>
      <c r="O635" s="16" t="s">
        <v>166</v>
      </c>
      <c r="P635" s="16" t="s">
        <v>776</v>
      </c>
      <c r="Q635" s="18">
        <v>20</v>
      </c>
    </row>
    <row r="636" spans="1:17">
      <c r="A636" s="19" t="s">
        <v>233</v>
      </c>
      <c r="B636" t="str">
        <f t="shared" si="36"/>
        <v>FR25.620.501-12</v>
      </c>
      <c r="C636" s="16" t="s">
        <v>455</v>
      </c>
      <c r="D636" s="17" t="s">
        <v>702</v>
      </c>
      <c r="E636" s="16">
        <v>30</v>
      </c>
      <c r="F636" t="str">
        <f t="shared" si="37"/>
        <v>FR25.630.503-8</v>
      </c>
      <c r="G636" s="16" t="s">
        <v>437</v>
      </c>
      <c r="H636" s="17" t="s">
        <v>717</v>
      </c>
      <c r="I636" s="16">
        <v>10</v>
      </c>
      <c r="J636" t="str">
        <f t="shared" si="38"/>
        <v>FR25.637.011-6</v>
      </c>
      <c r="K636" s="16" t="s">
        <v>421</v>
      </c>
      <c r="L636" s="17" t="s">
        <v>740</v>
      </c>
      <c r="M636" s="16">
        <v>16</v>
      </c>
      <c r="N636" t="str">
        <f t="shared" si="39"/>
        <v>FR26.220.410-3</v>
      </c>
      <c r="O636" s="16" t="s">
        <v>166</v>
      </c>
      <c r="P636" s="16" t="s">
        <v>775</v>
      </c>
      <c r="Q636" s="18">
        <v>110</v>
      </c>
    </row>
    <row r="637" spans="1:17">
      <c r="A637" s="19" t="s">
        <v>233</v>
      </c>
      <c r="B637" t="str">
        <f t="shared" si="36"/>
        <v>FR25.620.561-2</v>
      </c>
      <c r="C637" s="16" t="s">
        <v>453</v>
      </c>
      <c r="D637" s="17" t="s">
        <v>710</v>
      </c>
      <c r="E637" s="16">
        <v>16</v>
      </c>
      <c r="F637" t="str">
        <f t="shared" si="37"/>
        <v>FR25.630.503-9</v>
      </c>
      <c r="G637" s="16" t="s">
        <v>437</v>
      </c>
      <c r="H637" s="17" t="s">
        <v>716</v>
      </c>
      <c r="I637" s="16">
        <v>162</v>
      </c>
      <c r="J637" t="str">
        <f t="shared" si="38"/>
        <v>FR25.637.011-8</v>
      </c>
      <c r="K637" s="16" t="s">
        <v>421</v>
      </c>
      <c r="L637" s="17" t="s">
        <v>750</v>
      </c>
      <c r="M637" s="16">
        <v>16</v>
      </c>
      <c r="N637" t="str">
        <f t="shared" si="39"/>
        <v>FR26.220.410-2</v>
      </c>
      <c r="O637" s="16" t="s">
        <v>166</v>
      </c>
      <c r="P637" s="16" t="s">
        <v>774</v>
      </c>
      <c r="Q637" s="18">
        <v>40</v>
      </c>
    </row>
    <row r="638" spans="1:17">
      <c r="A638" s="19" t="s">
        <v>233</v>
      </c>
      <c r="B638" t="str">
        <f t="shared" si="36"/>
        <v>FR25.620.561-5</v>
      </c>
      <c r="C638" s="16" t="s">
        <v>453</v>
      </c>
      <c r="D638" s="17" t="s">
        <v>707</v>
      </c>
      <c r="E638" s="16">
        <v>16</v>
      </c>
      <c r="F638" t="str">
        <f t="shared" si="37"/>
        <v>FR25.630.512-12</v>
      </c>
      <c r="G638" s="16" t="s">
        <v>435</v>
      </c>
      <c r="H638" s="17" t="s">
        <v>714</v>
      </c>
      <c r="I638" s="16">
        <v>40</v>
      </c>
      <c r="J638" t="str">
        <f t="shared" si="38"/>
        <v>FR25.637.011-9</v>
      </c>
      <c r="K638" s="16" t="s">
        <v>421</v>
      </c>
      <c r="L638" s="17" t="s">
        <v>746</v>
      </c>
      <c r="M638" s="16">
        <v>32</v>
      </c>
      <c r="N638" t="str">
        <f t="shared" si="39"/>
        <v>FR26.220.410-1</v>
      </c>
      <c r="O638" s="16" t="s">
        <v>166</v>
      </c>
      <c r="P638" s="16" t="s">
        <v>772</v>
      </c>
      <c r="Q638" s="18">
        <v>50</v>
      </c>
    </row>
    <row r="639" spans="1:17">
      <c r="A639" s="19" t="s">
        <v>233</v>
      </c>
      <c r="B639" t="str">
        <f t="shared" si="36"/>
        <v>FR25.620.561-7</v>
      </c>
      <c r="C639" s="16" t="s">
        <v>453</v>
      </c>
      <c r="D639" s="17" t="s">
        <v>713</v>
      </c>
      <c r="E639" s="16">
        <v>16</v>
      </c>
      <c r="F639" t="str">
        <f t="shared" si="37"/>
        <v>FR25.630.701-1</v>
      </c>
      <c r="G639" s="16" t="s">
        <v>433</v>
      </c>
      <c r="H639" s="17" t="s">
        <v>723</v>
      </c>
      <c r="I639" s="16">
        <v>480</v>
      </c>
      <c r="J639" t="str">
        <f t="shared" si="38"/>
        <v>FR25.637.011-10</v>
      </c>
      <c r="K639" s="16" t="s">
        <v>421</v>
      </c>
      <c r="L639" s="17" t="s">
        <v>748</v>
      </c>
      <c r="M639" s="16">
        <v>16</v>
      </c>
      <c r="N639" t="str">
        <f t="shared" si="39"/>
        <v>FR26.220.412-7</v>
      </c>
      <c r="O639" s="16" t="s">
        <v>164</v>
      </c>
      <c r="P639" s="16" t="s">
        <v>778</v>
      </c>
      <c r="Q639" s="18">
        <v>14</v>
      </c>
    </row>
    <row r="640" spans="1:17">
      <c r="A640" s="19" t="s">
        <v>223</v>
      </c>
      <c r="B640" t="str">
        <f t="shared" si="36"/>
        <v>FR25.620.561-10</v>
      </c>
      <c r="C640" s="16" t="s">
        <v>453</v>
      </c>
      <c r="D640" s="17" t="s">
        <v>712</v>
      </c>
      <c r="E640" s="16">
        <v>16</v>
      </c>
      <c r="F640" t="str">
        <f t="shared" si="37"/>
        <v>FR25.630.701-2</v>
      </c>
      <c r="G640" s="16" t="s">
        <v>433</v>
      </c>
      <c r="H640" s="17" t="s">
        <v>727</v>
      </c>
      <c r="I640" s="16">
        <v>240</v>
      </c>
      <c r="J640" t="str">
        <f t="shared" si="38"/>
        <v>FR25.638.012.A-1</v>
      </c>
      <c r="K640" s="16" t="s">
        <v>419</v>
      </c>
      <c r="L640" s="17" t="s">
        <v>744</v>
      </c>
      <c r="M640" s="16">
        <v>99</v>
      </c>
      <c r="N640" t="str">
        <f t="shared" si="39"/>
        <v>FR26.220.412-6</v>
      </c>
      <c r="O640" s="16" t="s">
        <v>164</v>
      </c>
      <c r="P640" s="16" t="s">
        <v>773</v>
      </c>
      <c r="Q640" s="18">
        <v>14</v>
      </c>
    </row>
    <row r="641" spans="1:17">
      <c r="A641" s="19" t="s">
        <v>223</v>
      </c>
      <c r="B641" t="str">
        <f t="shared" si="36"/>
        <v>FR25.620.702-4</v>
      </c>
      <c r="C641" s="16" t="s">
        <v>451</v>
      </c>
      <c r="D641" s="17" t="s">
        <v>708</v>
      </c>
      <c r="E641" s="16">
        <v>20</v>
      </c>
      <c r="F641" t="str">
        <f t="shared" si="37"/>
        <v>FR25.630.701-3</v>
      </c>
      <c r="G641" s="16" t="s">
        <v>433</v>
      </c>
      <c r="H641" s="17" t="s">
        <v>722</v>
      </c>
      <c r="I641" s="16">
        <v>270</v>
      </c>
      <c r="J641" t="str">
        <f t="shared" si="38"/>
        <v>FR25.638.012.A-6</v>
      </c>
      <c r="K641" s="16" t="s">
        <v>419</v>
      </c>
      <c r="L641" s="17" t="s">
        <v>740</v>
      </c>
      <c r="M641" s="16">
        <v>1533</v>
      </c>
      <c r="N641" t="str">
        <f t="shared" si="39"/>
        <v>FR26.220.412-5</v>
      </c>
      <c r="O641" s="16" t="s">
        <v>164</v>
      </c>
      <c r="P641" s="16" t="s">
        <v>777</v>
      </c>
      <c r="Q641" s="18">
        <v>14</v>
      </c>
    </row>
    <row r="642" spans="1:17">
      <c r="A642" s="19" t="s">
        <v>223</v>
      </c>
      <c r="B642" t="str">
        <f t="shared" si="36"/>
        <v>FR25.620.702-12</v>
      </c>
      <c r="C642" s="16" t="s">
        <v>451</v>
      </c>
      <c r="D642" s="17" t="s">
        <v>702</v>
      </c>
      <c r="E642" s="16">
        <v>24</v>
      </c>
      <c r="F642" t="str">
        <f t="shared" si="37"/>
        <v>FR25.630.701-4</v>
      </c>
      <c r="G642" s="16" t="s">
        <v>433</v>
      </c>
      <c r="H642" s="17" t="s">
        <v>721</v>
      </c>
      <c r="I642" s="16">
        <v>90</v>
      </c>
      <c r="J642" t="str">
        <f t="shared" si="38"/>
        <v>FR25.638.012.A-9</v>
      </c>
      <c r="K642" s="16" t="s">
        <v>419</v>
      </c>
      <c r="L642" s="17" t="s">
        <v>746</v>
      </c>
      <c r="M642" s="16">
        <v>1592</v>
      </c>
      <c r="N642" t="str">
        <f t="shared" si="39"/>
        <v>FR26.220.412-3</v>
      </c>
      <c r="O642" s="16" t="s">
        <v>164</v>
      </c>
      <c r="P642" s="16" t="s">
        <v>775</v>
      </c>
      <c r="Q642" s="18">
        <v>28</v>
      </c>
    </row>
    <row r="643" spans="1:17">
      <c r="A643" s="19" t="s">
        <v>223</v>
      </c>
      <c r="B643" t="str">
        <f t="shared" si="36"/>
        <v>FR25.620.802-10</v>
      </c>
      <c r="C643" s="16" t="s">
        <v>449</v>
      </c>
      <c r="D643" s="17" t="s">
        <v>712</v>
      </c>
      <c r="E643" s="16">
        <v>24</v>
      </c>
      <c r="F643" t="str">
        <f t="shared" si="37"/>
        <v>FR25.630.701-5</v>
      </c>
      <c r="G643" s="16" t="s">
        <v>433</v>
      </c>
      <c r="H643" s="17" t="s">
        <v>720</v>
      </c>
      <c r="I643" s="16">
        <v>120</v>
      </c>
      <c r="J643" t="str">
        <f t="shared" si="38"/>
        <v>FR25.639.012.A-1</v>
      </c>
      <c r="K643" s="16" t="s">
        <v>417</v>
      </c>
      <c r="L643" s="17" t="s">
        <v>744</v>
      </c>
      <c r="M643" s="16">
        <v>1639</v>
      </c>
      <c r="N643" t="str">
        <f t="shared" si="39"/>
        <v>FR26.220.412-2</v>
      </c>
      <c r="O643" s="16" t="s">
        <v>164</v>
      </c>
      <c r="P643" s="16" t="s">
        <v>774</v>
      </c>
      <c r="Q643" s="18">
        <v>28</v>
      </c>
    </row>
    <row r="644" spans="1:17">
      <c r="A644" s="19" t="s">
        <v>223</v>
      </c>
      <c r="B644" t="str">
        <f t="shared" ref="B644:B707" si="40">CONCATENATE(C644,"-",MONTH(D644))</f>
        <v>FR25.624.061-2</v>
      </c>
      <c r="C644" s="16" t="s">
        <v>447</v>
      </c>
      <c r="D644" s="17" t="s">
        <v>710</v>
      </c>
      <c r="E644" s="16">
        <v>26</v>
      </c>
      <c r="F644" t="str">
        <f t="shared" ref="F644:F707" si="41">CONCATENATE(G644,"-",MONTH(H644))</f>
        <v>FR25.630.701-6</v>
      </c>
      <c r="G644" s="16" t="s">
        <v>433</v>
      </c>
      <c r="H644" s="17" t="s">
        <v>719</v>
      </c>
      <c r="I644" s="16">
        <v>90</v>
      </c>
      <c r="J644" t="str">
        <f t="shared" ref="J644:J707" si="42">CONCATENATE(K644,"-",MONTH(L644))</f>
        <v>FR25.639.012.A-6</v>
      </c>
      <c r="K644" s="16" t="s">
        <v>417</v>
      </c>
      <c r="L644" s="17" t="s">
        <v>740</v>
      </c>
      <c r="M644" s="16">
        <v>1597</v>
      </c>
      <c r="N644" t="str">
        <f t="shared" ref="N644:N707" si="43">CONCATENATE(O644,"-",MONTH(P644))</f>
        <v>FR26.220.412-1</v>
      </c>
      <c r="O644" s="16" t="s">
        <v>164</v>
      </c>
      <c r="P644" s="16" t="s">
        <v>772</v>
      </c>
      <c r="Q644" s="18">
        <v>14</v>
      </c>
    </row>
    <row r="645" spans="1:17">
      <c r="A645" s="19" t="s">
        <v>223</v>
      </c>
      <c r="B645" t="str">
        <f t="shared" si="40"/>
        <v>FR25.624.061-10</v>
      </c>
      <c r="C645" s="16" t="s">
        <v>447</v>
      </c>
      <c r="D645" s="17" t="s">
        <v>712</v>
      </c>
      <c r="E645" s="16">
        <v>26</v>
      </c>
      <c r="F645" t="str">
        <f t="shared" si="41"/>
        <v>FR25.630.701-7</v>
      </c>
      <c r="G645" s="16" t="s">
        <v>433</v>
      </c>
      <c r="H645" s="17" t="s">
        <v>718</v>
      </c>
      <c r="I645" s="16">
        <v>90</v>
      </c>
      <c r="J645" t="str">
        <f t="shared" si="42"/>
        <v>FR25.639.012.A-9</v>
      </c>
      <c r="K645" s="16" t="s">
        <v>417</v>
      </c>
      <c r="L645" s="17" t="s">
        <v>746</v>
      </c>
      <c r="M645" s="16">
        <v>1593</v>
      </c>
      <c r="N645" t="str">
        <f t="shared" si="43"/>
        <v>FR26.220.510-7</v>
      </c>
      <c r="O645" s="16" t="s">
        <v>160</v>
      </c>
      <c r="P645" s="16" t="s">
        <v>778</v>
      </c>
      <c r="Q645" s="18">
        <v>20</v>
      </c>
    </row>
    <row r="646" spans="1:17">
      <c r="A646" s="19" t="s">
        <v>223</v>
      </c>
      <c r="B646" t="str">
        <f t="shared" si="40"/>
        <v>FR25.630.401-1</v>
      </c>
      <c r="C646" s="16" t="s">
        <v>445</v>
      </c>
      <c r="D646" s="17" t="s">
        <v>711</v>
      </c>
      <c r="E646" s="16">
        <v>378</v>
      </c>
      <c r="F646" t="str">
        <f t="shared" si="41"/>
        <v>FR25.630.701-8</v>
      </c>
      <c r="G646" s="16" t="s">
        <v>433</v>
      </c>
      <c r="H646" s="17" t="s">
        <v>717</v>
      </c>
      <c r="I646" s="16">
        <v>90</v>
      </c>
      <c r="J646" t="str">
        <f t="shared" si="42"/>
        <v>FR25.660.401-1</v>
      </c>
      <c r="K646" s="16" t="s">
        <v>415</v>
      </c>
      <c r="L646" s="17" t="s">
        <v>744</v>
      </c>
      <c r="M646" s="16">
        <v>24</v>
      </c>
      <c r="N646" t="str">
        <f t="shared" si="43"/>
        <v>FR26.220.510-6</v>
      </c>
      <c r="O646" s="16" t="s">
        <v>160</v>
      </c>
      <c r="P646" s="16" t="s">
        <v>773</v>
      </c>
      <c r="Q646" s="18">
        <v>60</v>
      </c>
    </row>
    <row r="647" spans="1:17">
      <c r="A647" s="19" t="s">
        <v>223</v>
      </c>
      <c r="B647" t="str">
        <f t="shared" si="40"/>
        <v>FR25.630.401-2</v>
      </c>
      <c r="C647" s="16" t="s">
        <v>445</v>
      </c>
      <c r="D647" s="17" t="s">
        <v>710</v>
      </c>
      <c r="E647" s="16">
        <v>216</v>
      </c>
      <c r="F647" t="str">
        <f t="shared" si="41"/>
        <v>FR25.630.701-9</v>
      </c>
      <c r="G647" s="16" t="s">
        <v>433</v>
      </c>
      <c r="H647" s="17" t="s">
        <v>716</v>
      </c>
      <c r="I647" s="16">
        <v>120</v>
      </c>
      <c r="J647" t="str">
        <f t="shared" si="42"/>
        <v>FR25.660.401-9</v>
      </c>
      <c r="K647" s="16" t="s">
        <v>415</v>
      </c>
      <c r="L647" s="17" t="s">
        <v>746</v>
      </c>
      <c r="M647" s="16">
        <v>24</v>
      </c>
      <c r="N647" t="str">
        <f t="shared" si="43"/>
        <v>FR26.220.510-5</v>
      </c>
      <c r="O647" s="16" t="s">
        <v>160</v>
      </c>
      <c r="P647" s="16" t="s">
        <v>777</v>
      </c>
      <c r="Q647" s="18">
        <v>30</v>
      </c>
    </row>
    <row r="648" spans="1:17">
      <c r="A648" s="19" t="s">
        <v>223</v>
      </c>
      <c r="B648" t="str">
        <f t="shared" si="40"/>
        <v>FR25.630.401-3</v>
      </c>
      <c r="C648" s="16" t="s">
        <v>445</v>
      </c>
      <c r="D648" s="17" t="s">
        <v>709</v>
      </c>
      <c r="E648" s="16">
        <v>378</v>
      </c>
      <c r="F648" t="str">
        <f t="shared" si="41"/>
        <v>FR25.630.701-10</v>
      </c>
      <c r="G648" s="16" t="s">
        <v>433</v>
      </c>
      <c r="H648" s="17" t="s">
        <v>715</v>
      </c>
      <c r="I648" s="16">
        <v>240</v>
      </c>
      <c r="J648" t="str">
        <f t="shared" si="42"/>
        <v>FR25.660.501-1</v>
      </c>
      <c r="K648" s="16" t="s">
        <v>411</v>
      </c>
      <c r="L648" s="17" t="s">
        <v>744</v>
      </c>
      <c r="M648" s="16">
        <v>24</v>
      </c>
      <c r="N648" t="str">
        <f t="shared" si="43"/>
        <v>FR26.220.510-4</v>
      </c>
      <c r="O648" s="16" t="s">
        <v>160</v>
      </c>
      <c r="P648" s="16" t="s">
        <v>776</v>
      </c>
      <c r="Q648" s="18">
        <v>20</v>
      </c>
    </row>
    <row r="649" spans="1:17">
      <c r="A649" s="19" t="s">
        <v>223</v>
      </c>
      <c r="B649" t="str">
        <f t="shared" si="40"/>
        <v>FR25.630.401-4</v>
      </c>
      <c r="C649" s="16" t="s">
        <v>445</v>
      </c>
      <c r="D649" s="17" t="s">
        <v>708</v>
      </c>
      <c r="E649" s="16">
        <v>324</v>
      </c>
      <c r="F649" t="str">
        <f t="shared" si="41"/>
        <v>FR25.630.701-11</v>
      </c>
      <c r="G649" s="16" t="s">
        <v>433</v>
      </c>
      <c r="H649" s="17" t="s">
        <v>724</v>
      </c>
      <c r="I649" s="16">
        <v>180</v>
      </c>
      <c r="J649" t="str">
        <f t="shared" si="42"/>
        <v>FR25.660.501-2</v>
      </c>
      <c r="K649" s="16" t="s">
        <v>411</v>
      </c>
      <c r="L649" s="17" t="s">
        <v>743</v>
      </c>
      <c r="M649" s="16">
        <v>24</v>
      </c>
      <c r="N649" t="str">
        <f t="shared" si="43"/>
        <v>FR26.220.510-3</v>
      </c>
      <c r="O649" s="16" t="s">
        <v>160</v>
      </c>
      <c r="P649" s="16" t="s">
        <v>775</v>
      </c>
      <c r="Q649" s="18">
        <v>100</v>
      </c>
    </row>
    <row r="650" spans="1:17">
      <c r="A650" s="19" t="s">
        <v>223</v>
      </c>
      <c r="B650" t="str">
        <f t="shared" si="40"/>
        <v>FR25.630.401-5</v>
      </c>
      <c r="C650" s="16" t="s">
        <v>445</v>
      </c>
      <c r="D650" s="17" t="s">
        <v>707</v>
      </c>
      <c r="E650" s="16">
        <v>432</v>
      </c>
      <c r="F650" t="str">
        <f t="shared" si="41"/>
        <v>FR25.630.701-12</v>
      </c>
      <c r="G650" s="16" t="s">
        <v>433</v>
      </c>
      <c r="H650" s="17" t="s">
        <v>714</v>
      </c>
      <c r="I650" s="16">
        <v>30</v>
      </c>
      <c r="J650" t="str">
        <f t="shared" si="42"/>
        <v>FR25.660.501-7</v>
      </c>
      <c r="K650" s="16" t="s">
        <v>411</v>
      </c>
      <c r="L650" s="17" t="s">
        <v>751</v>
      </c>
      <c r="M650" s="16">
        <v>24</v>
      </c>
      <c r="N650" t="str">
        <f t="shared" si="43"/>
        <v>FR26.220.510-2</v>
      </c>
      <c r="O650" s="16" t="s">
        <v>160</v>
      </c>
      <c r="P650" s="16" t="s">
        <v>774</v>
      </c>
      <c r="Q650" s="18">
        <v>50</v>
      </c>
    </row>
    <row r="651" spans="1:17">
      <c r="A651" s="19" t="s">
        <v>223</v>
      </c>
      <c r="B651" t="str">
        <f t="shared" si="40"/>
        <v>FR25.630.401-6</v>
      </c>
      <c r="C651" s="16" t="s">
        <v>445</v>
      </c>
      <c r="D651" s="17" t="s">
        <v>706</v>
      </c>
      <c r="E651" s="16">
        <v>702</v>
      </c>
      <c r="F651" t="str">
        <f t="shared" si="41"/>
        <v>FR25.630.703-1</v>
      </c>
      <c r="G651" s="16" t="s">
        <v>431</v>
      </c>
      <c r="H651" s="17" t="s">
        <v>723</v>
      </c>
      <c r="I651" s="16">
        <v>30</v>
      </c>
      <c r="J651" t="str">
        <f t="shared" si="42"/>
        <v>FR25.660.501-10</v>
      </c>
      <c r="K651" s="16" t="s">
        <v>411</v>
      </c>
      <c r="L651" s="17" t="s">
        <v>748</v>
      </c>
      <c r="M651" s="16">
        <v>48</v>
      </c>
      <c r="N651" t="str">
        <f t="shared" si="43"/>
        <v>FR26.220.510-1</v>
      </c>
      <c r="O651" s="16" t="s">
        <v>160</v>
      </c>
      <c r="P651" s="16" t="s">
        <v>772</v>
      </c>
      <c r="Q651" s="18">
        <v>70</v>
      </c>
    </row>
    <row r="652" spans="1:17">
      <c r="B652" t="str">
        <f t="shared" si="40"/>
        <v>FR25.630.401-7</v>
      </c>
      <c r="C652" s="16" t="s">
        <v>445</v>
      </c>
      <c r="D652" s="17" t="s">
        <v>713</v>
      </c>
      <c r="E652" s="16">
        <v>540</v>
      </c>
      <c r="F652" t="str">
        <f t="shared" si="41"/>
        <v>FR25.630.703-2</v>
      </c>
      <c r="G652" s="16" t="s">
        <v>431</v>
      </c>
      <c r="H652" s="17" t="s">
        <v>727</v>
      </c>
      <c r="I652" s="16">
        <v>60</v>
      </c>
      <c r="J652" t="str">
        <f t="shared" si="42"/>
        <v>FR25.660.701-1</v>
      </c>
      <c r="K652" s="16" t="s">
        <v>407</v>
      </c>
      <c r="L652" s="17" t="s">
        <v>744</v>
      </c>
      <c r="M652" s="16">
        <v>36</v>
      </c>
      <c r="N652" t="str">
        <f t="shared" si="43"/>
        <v>FR26.220.512-7</v>
      </c>
      <c r="O652" s="16" t="s">
        <v>157</v>
      </c>
      <c r="P652" s="16" t="s">
        <v>778</v>
      </c>
      <c r="Q652" s="18">
        <v>28</v>
      </c>
    </row>
    <row r="653" spans="1:17">
      <c r="B653" t="str">
        <f t="shared" si="40"/>
        <v>FR25.630.401-8</v>
      </c>
      <c r="C653" s="16" t="s">
        <v>445</v>
      </c>
      <c r="D653" s="17" t="s">
        <v>705</v>
      </c>
      <c r="E653" s="16">
        <v>270</v>
      </c>
      <c r="F653" t="str">
        <f t="shared" si="41"/>
        <v>FR25.630.703-3</v>
      </c>
      <c r="G653" s="16" t="s">
        <v>431</v>
      </c>
      <c r="H653" s="17" t="s">
        <v>722</v>
      </c>
      <c r="I653" s="16">
        <v>60</v>
      </c>
      <c r="J653" t="str">
        <f t="shared" si="42"/>
        <v>FR25.660.701-3</v>
      </c>
      <c r="K653" s="16" t="s">
        <v>407</v>
      </c>
      <c r="L653" s="17" t="s">
        <v>742</v>
      </c>
      <c r="M653" s="16">
        <v>36</v>
      </c>
      <c r="N653" t="str">
        <f t="shared" si="43"/>
        <v>FR26.220.512-6</v>
      </c>
      <c r="O653" s="16" t="s">
        <v>157</v>
      </c>
      <c r="P653" s="16" t="s">
        <v>773</v>
      </c>
      <c r="Q653" s="18">
        <v>14</v>
      </c>
    </row>
    <row r="654" spans="1:17">
      <c r="B654" t="str">
        <f t="shared" si="40"/>
        <v>FR25.630.401-9</v>
      </c>
      <c r="C654" s="16" t="s">
        <v>445</v>
      </c>
      <c r="D654" s="17" t="s">
        <v>704</v>
      </c>
      <c r="E654" s="16">
        <v>270</v>
      </c>
      <c r="F654" t="str">
        <f t="shared" si="41"/>
        <v>FR25.630.703-4</v>
      </c>
      <c r="G654" s="16" t="s">
        <v>431</v>
      </c>
      <c r="H654" s="17" t="s">
        <v>721</v>
      </c>
      <c r="I654" s="16">
        <v>30</v>
      </c>
      <c r="J654" t="str">
        <f t="shared" si="42"/>
        <v>FR25.660.701-5</v>
      </c>
      <c r="K654" s="16" t="s">
        <v>407</v>
      </c>
      <c r="L654" s="17" t="s">
        <v>745</v>
      </c>
      <c r="M654" s="16">
        <v>12</v>
      </c>
      <c r="N654" t="str">
        <f t="shared" si="43"/>
        <v>FR26.220.512-5</v>
      </c>
      <c r="O654" s="16" t="s">
        <v>157</v>
      </c>
      <c r="P654" s="16" t="s">
        <v>777</v>
      </c>
      <c r="Q654" s="18">
        <v>14</v>
      </c>
    </row>
    <row r="655" spans="1:17">
      <c r="B655" t="str">
        <f t="shared" si="40"/>
        <v>FR25.630.401-10</v>
      </c>
      <c r="C655" s="16" t="s">
        <v>445</v>
      </c>
      <c r="D655" s="17" t="s">
        <v>712</v>
      </c>
      <c r="E655" s="16">
        <v>378</v>
      </c>
      <c r="F655" t="str">
        <f t="shared" si="41"/>
        <v>FR25.630.703-7</v>
      </c>
      <c r="G655" s="16" t="s">
        <v>431</v>
      </c>
      <c r="H655" s="17" t="s">
        <v>718</v>
      </c>
      <c r="I655" s="16">
        <v>30</v>
      </c>
      <c r="J655" t="str">
        <f t="shared" si="42"/>
        <v>FR25.660.801-1</v>
      </c>
      <c r="K655" s="16" t="s">
        <v>403</v>
      </c>
      <c r="L655" s="17" t="s">
        <v>744</v>
      </c>
      <c r="M655" s="16">
        <v>24</v>
      </c>
      <c r="N655" t="str">
        <f t="shared" si="43"/>
        <v>FR26.220.512-3</v>
      </c>
      <c r="O655" s="16" t="s">
        <v>157</v>
      </c>
      <c r="P655" s="16" t="s">
        <v>775</v>
      </c>
      <c r="Q655" s="18">
        <v>42</v>
      </c>
    </row>
    <row r="656" spans="1:17">
      <c r="B656" t="str">
        <f t="shared" si="40"/>
        <v>FR25.630.401-11</v>
      </c>
      <c r="C656" s="16" t="s">
        <v>445</v>
      </c>
      <c r="D656" s="17" t="s">
        <v>703</v>
      </c>
      <c r="E656" s="16">
        <v>324</v>
      </c>
      <c r="F656" t="str">
        <f t="shared" si="41"/>
        <v>FR25.630.703-8</v>
      </c>
      <c r="G656" s="16" t="s">
        <v>431</v>
      </c>
      <c r="H656" s="17" t="s">
        <v>717</v>
      </c>
      <c r="I656" s="16">
        <v>30</v>
      </c>
      <c r="J656" t="str">
        <f t="shared" si="42"/>
        <v>FR25.660.801-2</v>
      </c>
      <c r="K656" s="16" t="s">
        <v>403</v>
      </c>
      <c r="L656" s="17" t="s">
        <v>743</v>
      </c>
      <c r="M656" s="16">
        <v>24</v>
      </c>
      <c r="N656" t="str">
        <f t="shared" si="43"/>
        <v>FR26.220.512-2</v>
      </c>
      <c r="O656" s="16" t="s">
        <v>157</v>
      </c>
      <c r="P656" s="16" t="s">
        <v>774</v>
      </c>
      <c r="Q656" s="18">
        <v>14</v>
      </c>
    </row>
    <row r="657" spans="2:17">
      <c r="B657" t="str">
        <f t="shared" si="40"/>
        <v>FR25.630.401-12</v>
      </c>
      <c r="C657" s="16" t="s">
        <v>445</v>
      </c>
      <c r="D657" s="17" t="s">
        <v>702</v>
      </c>
      <c r="E657" s="16">
        <v>216</v>
      </c>
      <c r="F657" t="str">
        <f t="shared" si="41"/>
        <v>FR25.630.703-9</v>
      </c>
      <c r="G657" s="16" t="s">
        <v>431</v>
      </c>
      <c r="H657" s="17" t="s">
        <v>716</v>
      </c>
      <c r="I657" s="16">
        <v>60</v>
      </c>
      <c r="J657" t="str">
        <f t="shared" si="42"/>
        <v>FR25.660.801-4</v>
      </c>
      <c r="K657" s="16" t="s">
        <v>403</v>
      </c>
      <c r="L657" s="17" t="s">
        <v>741</v>
      </c>
      <c r="M657" s="16">
        <v>12</v>
      </c>
      <c r="N657" t="str">
        <f t="shared" si="43"/>
        <v>FR26.220.512-1</v>
      </c>
      <c r="O657" s="16" t="s">
        <v>157</v>
      </c>
      <c r="P657" s="16" t="s">
        <v>772</v>
      </c>
      <c r="Q657" s="18">
        <v>14</v>
      </c>
    </row>
    <row r="658" spans="2:17">
      <c r="B658" t="str">
        <f t="shared" si="40"/>
        <v>FR25.630.403-2</v>
      </c>
      <c r="C658" s="16" t="s">
        <v>443</v>
      </c>
      <c r="D658" s="17" t="s">
        <v>710</v>
      </c>
      <c r="E658" s="16">
        <v>54</v>
      </c>
      <c r="F658" t="str">
        <f t="shared" si="41"/>
        <v>FR25.630.703-10</v>
      </c>
      <c r="G658" s="16" t="s">
        <v>431</v>
      </c>
      <c r="H658" s="17" t="s">
        <v>715</v>
      </c>
      <c r="I658" s="16">
        <v>30</v>
      </c>
      <c r="J658" t="str">
        <f t="shared" si="42"/>
        <v>FR25.660.803-1</v>
      </c>
      <c r="K658" s="16" t="s">
        <v>401</v>
      </c>
      <c r="L658" s="17" t="s">
        <v>744</v>
      </c>
      <c r="M658" s="16">
        <v>22</v>
      </c>
      <c r="N658" t="str">
        <f t="shared" si="43"/>
        <v>FR26.220.710-7</v>
      </c>
      <c r="O658" s="16" t="s">
        <v>151</v>
      </c>
      <c r="P658" s="16" t="s">
        <v>778</v>
      </c>
      <c r="Q658" s="18">
        <v>12</v>
      </c>
    </row>
    <row r="659" spans="2:17">
      <c r="B659" t="str">
        <f t="shared" si="40"/>
        <v>FR25.630.403-3</v>
      </c>
      <c r="C659" s="16" t="s">
        <v>443</v>
      </c>
      <c r="D659" s="17" t="s">
        <v>709</v>
      </c>
      <c r="E659" s="16">
        <v>54</v>
      </c>
      <c r="F659" t="str">
        <f t="shared" si="41"/>
        <v>FR25.630.703-11</v>
      </c>
      <c r="G659" s="16" t="s">
        <v>431</v>
      </c>
      <c r="H659" s="17" t="s">
        <v>724</v>
      </c>
      <c r="I659" s="16">
        <v>30</v>
      </c>
      <c r="J659" t="str">
        <f t="shared" si="42"/>
        <v>FR25.660.803-3</v>
      </c>
      <c r="K659" s="16" t="s">
        <v>401</v>
      </c>
      <c r="L659" s="17" t="s">
        <v>742</v>
      </c>
      <c r="M659" s="16">
        <v>12</v>
      </c>
      <c r="N659" t="str">
        <f t="shared" si="43"/>
        <v>FR26.220.710-4</v>
      </c>
      <c r="O659" s="16" t="s">
        <v>151</v>
      </c>
      <c r="P659" s="16" t="s">
        <v>776</v>
      </c>
      <c r="Q659" s="18">
        <v>12</v>
      </c>
    </row>
    <row r="660" spans="2:17">
      <c r="B660" t="str">
        <f t="shared" si="40"/>
        <v>FR25.630.403-4</v>
      </c>
      <c r="C660" s="16" t="s">
        <v>443</v>
      </c>
      <c r="D660" s="17" t="s">
        <v>708</v>
      </c>
      <c r="E660" s="16">
        <v>54</v>
      </c>
      <c r="F660" t="str">
        <f t="shared" si="41"/>
        <v>FR25.630.801-1</v>
      </c>
      <c r="G660" s="16" t="s">
        <v>429</v>
      </c>
      <c r="H660" s="17" t="s">
        <v>723</v>
      </c>
      <c r="I660" s="16">
        <v>120</v>
      </c>
      <c r="J660" t="str">
        <f t="shared" si="42"/>
        <v>FR25.663.303-2</v>
      </c>
      <c r="K660" s="16" t="s">
        <v>397</v>
      </c>
      <c r="L660" s="17" t="s">
        <v>743</v>
      </c>
      <c r="M660" s="16">
        <v>48</v>
      </c>
      <c r="N660" t="str">
        <f t="shared" si="43"/>
        <v>FR26.220.710-3</v>
      </c>
      <c r="O660" s="16" t="s">
        <v>151</v>
      </c>
      <c r="P660" s="16" t="s">
        <v>775</v>
      </c>
      <c r="Q660" s="18">
        <v>12</v>
      </c>
    </row>
    <row r="661" spans="2:17">
      <c r="B661" t="str">
        <f t="shared" si="40"/>
        <v>FR25.630.403-7</v>
      </c>
      <c r="C661" s="16" t="s">
        <v>443</v>
      </c>
      <c r="D661" s="17" t="s">
        <v>713</v>
      </c>
      <c r="E661" s="16">
        <v>108</v>
      </c>
      <c r="F661" t="str">
        <f t="shared" si="41"/>
        <v>FR25.630.801-2</v>
      </c>
      <c r="G661" s="16" t="s">
        <v>429</v>
      </c>
      <c r="H661" s="17" t="s">
        <v>727</v>
      </c>
      <c r="I661" s="16">
        <v>90</v>
      </c>
      <c r="J661" t="str">
        <f t="shared" si="42"/>
        <v>FR25.663.303-3</v>
      </c>
      <c r="K661" s="16" t="s">
        <v>397</v>
      </c>
      <c r="L661" s="17" t="s">
        <v>742</v>
      </c>
      <c r="M661" s="16">
        <v>24</v>
      </c>
      <c r="N661" t="str">
        <f t="shared" si="43"/>
        <v>FR26.220.710-2</v>
      </c>
      <c r="O661" s="16" t="s">
        <v>151</v>
      </c>
      <c r="P661" s="16" t="s">
        <v>774</v>
      </c>
      <c r="Q661" s="18">
        <v>21</v>
      </c>
    </row>
    <row r="662" spans="2:17">
      <c r="B662" t="str">
        <f t="shared" si="40"/>
        <v>FR25.630.403-9</v>
      </c>
      <c r="C662" s="16" t="s">
        <v>443</v>
      </c>
      <c r="D662" s="17" t="s">
        <v>704</v>
      </c>
      <c r="E662" s="16">
        <v>54</v>
      </c>
      <c r="F662" t="str">
        <f t="shared" si="41"/>
        <v>FR25.630.801-4</v>
      </c>
      <c r="G662" s="16" t="s">
        <v>429</v>
      </c>
      <c r="H662" s="17" t="s">
        <v>721</v>
      </c>
      <c r="I662" s="16">
        <v>300</v>
      </c>
      <c r="J662" t="str">
        <f t="shared" si="42"/>
        <v>FR25.663.303-4</v>
      </c>
      <c r="K662" s="16" t="s">
        <v>397</v>
      </c>
      <c r="L662" s="17" t="s">
        <v>741</v>
      </c>
      <c r="M662" s="16">
        <v>24</v>
      </c>
      <c r="N662" t="str">
        <f t="shared" si="43"/>
        <v>FR26.220.810-6</v>
      </c>
      <c r="O662" s="16" t="s">
        <v>143</v>
      </c>
      <c r="P662" s="16" t="s">
        <v>773</v>
      </c>
      <c r="Q662" s="18">
        <v>24</v>
      </c>
    </row>
    <row r="663" spans="2:17">
      <c r="B663" t="str">
        <f t="shared" si="40"/>
        <v>FR25.630.403-10</v>
      </c>
      <c r="C663" s="16" t="s">
        <v>443</v>
      </c>
      <c r="D663" s="17" t="s">
        <v>712</v>
      </c>
      <c r="E663" s="16">
        <v>54</v>
      </c>
      <c r="F663" t="str">
        <f t="shared" si="41"/>
        <v>FR25.630.801-5</v>
      </c>
      <c r="G663" s="16" t="s">
        <v>429</v>
      </c>
      <c r="H663" s="17" t="s">
        <v>720</v>
      </c>
      <c r="I663" s="16">
        <v>90</v>
      </c>
      <c r="J663" t="str">
        <f t="shared" si="42"/>
        <v>FR25.700.401-1</v>
      </c>
      <c r="K663" s="16" t="s">
        <v>395</v>
      </c>
      <c r="L663" s="17" t="s">
        <v>744</v>
      </c>
      <c r="M663" s="16">
        <v>360</v>
      </c>
      <c r="N663" t="str">
        <f t="shared" si="43"/>
        <v>FR26.220.810-4</v>
      </c>
      <c r="O663" s="16" t="s">
        <v>143</v>
      </c>
      <c r="P663" s="16" t="s">
        <v>776</v>
      </c>
      <c r="Q663" s="18">
        <v>24</v>
      </c>
    </row>
    <row r="664" spans="2:17">
      <c r="B664" t="str">
        <f t="shared" si="40"/>
        <v>FR25.630.403-11</v>
      </c>
      <c r="C664" s="16" t="s">
        <v>443</v>
      </c>
      <c r="D664" s="17" t="s">
        <v>703</v>
      </c>
      <c r="E664" s="16">
        <v>54</v>
      </c>
      <c r="F664" t="str">
        <f t="shared" si="41"/>
        <v>FR25.630.801-6</v>
      </c>
      <c r="G664" s="16" t="s">
        <v>429</v>
      </c>
      <c r="H664" s="17" t="s">
        <v>719</v>
      </c>
      <c r="I664" s="16">
        <v>90</v>
      </c>
      <c r="J664" t="str">
        <f t="shared" si="42"/>
        <v>FR25.700.401-2</v>
      </c>
      <c r="K664" s="16" t="s">
        <v>395</v>
      </c>
      <c r="L664" s="17" t="s">
        <v>743</v>
      </c>
      <c r="M664" s="16">
        <v>432</v>
      </c>
      <c r="N664" t="str">
        <f t="shared" si="43"/>
        <v>FR26.220.810-3</v>
      </c>
      <c r="O664" s="16" t="s">
        <v>143</v>
      </c>
      <c r="P664" s="16" t="s">
        <v>775</v>
      </c>
      <c r="Q664" s="18">
        <v>12</v>
      </c>
    </row>
    <row r="665" spans="2:17">
      <c r="B665" t="str">
        <f t="shared" si="40"/>
        <v>FR25.630.501-1</v>
      </c>
      <c r="C665" s="16" t="s">
        <v>439</v>
      </c>
      <c r="D665" s="17" t="s">
        <v>711</v>
      </c>
      <c r="E665" s="16">
        <v>486</v>
      </c>
      <c r="F665" t="str">
        <f t="shared" si="41"/>
        <v>FR25.630.801-7</v>
      </c>
      <c r="G665" s="16" t="s">
        <v>429</v>
      </c>
      <c r="H665" s="17" t="s">
        <v>718</v>
      </c>
      <c r="I665" s="16">
        <v>180</v>
      </c>
      <c r="J665" t="str">
        <f t="shared" si="42"/>
        <v>FR25.700.401-3</v>
      </c>
      <c r="K665" s="16" t="s">
        <v>395</v>
      </c>
      <c r="L665" s="17" t="s">
        <v>742</v>
      </c>
      <c r="M665" s="16">
        <v>324</v>
      </c>
      <c r="N665" t="str">
        <f t="shared" si="43"/>
        <v>FR26.220.810-2</v>
      </c>
      <c r="O665" s="16" t="s">
        <v>143</v>
      </c>
      <c r="P665" s="16" t="s">
        <v>774</v>
      </c>
      <c r="Q665" s="18">
        <v>12</v>
      </c>
    </row>
    <row r="666" spans="2:17">
      <c r="B666" t="str">
        <f t="shared" si="40"/>
        <v>FR25.630.501-2</v>
      </c>
      <c r="C666" s="16" t="s">
        <v>439</v>
      </c>
      <c r="D666" s="17" t="s">
        <v>710</v>
      </c>
      <c r="E666" s="16">
        <v>216</v>
      </c>
      <c r="F666" t="str">
        <f t="shared" si="41"/>
        <v>FR25.630.801-9</v>
      </c>
      <c r="G666" s="16" t="s">
        <v>429</v>
      </c>
      <c r="H666" s="17" t="s">
        <v>716</v>
      </c>
      <c r="I666" s="16">
        <v>90</v>
      </c>
      <c r="J666" t="str">
        <f t="shared" si="42"/>
        <v>FR25.700.401-4</v>
      </c>
      <c r="K666" s="16" t="s">
        <v>395</v>
      </c>
      <c r="L666" s="17" t="s">
        <v>741</v>
      </c>
      <c r="M666" s="16">
        <v>216</v>
      </c>
      <c r="N666" t="str">
        <f t="shared" si="43"/>
        <v>FR26.230.402-6</v>
      </c>
      <c r="O666" s="16" t="s">
        <v>139</v>
      </c>
      <c r="P666" s="16" t="s">
        <v>773</v>
      </c>
      <c r="Q666" s="18">
        <v>180</v>
      </c>
    </row>
    <row r="667" spans="2:17">
      <c r="B667" t="str">
        <f t="shared" si="40"/>
        <v>FR25.630.501-3</v>
      </c>
      <c r="C667" s="16" t="s">
        <v>439</v>
      </c>
      <c r="D667" s="17" t="s">
        <v>709</v>
      </c>
      <c r="E667" s="16">
        <v>378</v>
      </c>
      <c r="F667" t="str">
        <f t="shared" si="41"/>
        <v>FR25.630.801-10</v>
      </c>
      <c r="G667" s="16" t="s">
        <v>429</v>
      </c>
      <c r="H667" s="17" t="s">
        <v>715</v>
      </c>
      <c r="I667" s="16">
        <v>30</v>
      </c>
      <c r="J667" t="str">
        <f t="shared" si="42"/>
        <v>FR25.700.401-5</v>
      </c>
      <c r="K667" s="16" t="s">
        <v>395</v>
      </c>
      <c r="L667" s="17" t="s">
        <v>745</v>
      </c>
      <c r="M667" s="16">
        <v>144</v>
      </c>
      <c r="N667" t="str">
        <f t="shared" si="43"/>
        <v>FR26.230.402-3</v>
      </c>
      <c r="O667" s="16" t="s">
        <v>139</v>
      </c>
      <c r="P667" s="16" t="s">
        <v>775</v>
      </c>
      <c r="Q667" s="18">
        <v>100</v>
      </c>
    </row>
    <row r="668" spans="2:17">
      <c r="B668" t="str">
        <f t="shared" si="40"/>
        <v>FR25.630.501-4</v>
      </c>
      <c r="C668" s="16" t="s">
        <v>439</v>
      </c>
      <c r="D668" s="17" t="s">
        <v>708</v>
      </c>
      <c r="E668" s="16">
        <v>486</v>
      </c>
      <c r="F668" t="str">
        <f t="shared" si="41"/>
        <v>FR25.630.801-12</v>
      </c>
      <c r="G668" s="16" t="s">
        <v>429</v>
      </c>
      <c r="H668" s="17" t="s">
        <v>714</v>
      </c>
      <c r="I668" s="16">
        <v>180</v>
      </c>
      <c r="J668" t="str">
        <f t="shared" si="42"/>
        <v>FR25.700.401-6</v>
      </c>
      <c r="K668" s="16" t="s">
        <v>395</v>
      </c>
      <c r="L668" s="17" t="s">
        <v>740</v>
      </c>
      <c r="M668" s="16">
        <v>429</v>
      </c>
      <c r="N668" t="str">
        <f t="shared" si="43"/>
        <v>FR26.230.502-6</v>
      </c>
      <c r="O668" s="16" t="s">
        <v>137</v>
      </c>
      <c r="P668" s="16" t="s">
        <v>773</v>
      </c>
      <c r="Q668" s="18">
        <v>240</v>
      </c>
    </row>
    <row r="669" spans="2:17">
      <c r="B669" t="str">
        <f t="shared" si="40"/>
        <v>FR25.630.501-5</v>
      </c>
      <c r="C669" s="16" t="s">
        <v>439</v>
      </c>
      <c r="D669" s="17" t="s">
        <v>707</v>
      </c>
      <c r="E669" s="16">
        <v>432</v>
      </c>
      <c r="F669" t="str">
        <f t="shared" si="41"/>
        <v>FR25.630.803-1</v>
      </c>
      <c r="G669" s="16" t="s">
        <v>427</v>
      </c>
      <c r="H669" s="17" t="s">
        <v>723</v>
      </c>
      <c r="I669" s="16">
        <v>60</v>
      </c>
      <c r="J669" t="str">
        <f t="shared" si="42"/>
        <v>FR25.700.401-7</v>
      </c>
      <c r="K669" s="16" t="s">
        <v>395</v>
      </c>
      <c r="L669" s="17" t="s">
        <v>751</v>
      </c>
      <c r="M669" s="16">
        <v>454</v>
      </c>
      <c r="N669" t="str">
        <f t="shared" si="43"/>
        <v>FR26.230.502-3</v>
      </c>
      <c r="O669" s="16" t="s">
        <v>137</v>
      </c>
      <c r="P669" s="16" t="s">
        <v>775</v>
      </c>
      <c r="Q669" s="18">
        <v>100</v>
      </c>
    </row>
    <row r="670" spans="2:17">
      <c r="B670" t="str">
        <f t="shared" si="40"/>
        <v>FR25.630.501-6</v>
      </c>
      <c r="C670" s="16" t="s">
        <v>439</v>
      </c>
      <c r="D670" s="17" t="s">
        <v>706</v>
      </c>
      <c r="E670" s="16">
        <v>756</v>
      </c>
      <c r="F670" t="str">
        <f t="shared" si="41"/>
        <v>FR25.630.803-3</v>
      </c>
      <c r="G670" s="16" t="s">
        <v>427</v>
      </c>
      <c r="H670" s="17" t="s">
        <v>722</v>
      </c>
      <c r="I670" s="16">
        <v>60</v>
      </c>
      <c r="J670" t="str">
        <f t="shared" si="42"/>
        <v>FR25.700.401-9</v>
      </c>
      <c r="K670" s="16" t="s">
        <v>395</v>
      </c>
      <c r="L670" s="17" t="s">
        <v>746</v>
      </c>
      <c r="M670" s="16">
        <v>96</v>
      </c>
      <c r="N670" t="str">
        <f t="shared" si="43"/>
        <v>FR26.230.702-2</v>
      </c>
      <c r="O670" s="16" t="s">
        <v>135</v>
      </c>
      <c r="P670" s="16" t="s">
        <v>774</v>
      </c>
      <c r="Q670" s="18">
        <v>12</v>
      </c>
    </row>
    <row r="671" spans="2:17">
      <c r="B671" t="str">
        <f t="shared" si="40"/>
        <v>FR25.630.501-7</v>
      </c>
      <c r="C671" s="16" t="s">
        <v>439</v>
      </c>
      <c r="D671" s="17" t="s">
        <v>713</v>
      </c>
      <c r="E671" s="16">
        <v>648</v>
      </c>
      <c r="F671" t="str">
        <f t="shared" si="41"/>
        <v>FR25.630.803-5</v>
      </c>
      <c r="G671" s="16" t="s">
        <v>427</v>
      </c>
      <c r="H671" s="17" t="s">
        <v>720</v>
      </c>
      <c r="I671" s="16">
        <v>30</v>
      </c>
      <c r="J671" t="str">
        <f t="shared" si="42"/>
        <v>FR25.700.401-10</v>
      </c>
      <c r="K671" s="16" t="s">
        <v>395</v>
      </c>
      <c r="L671" s="17" t="s">
        <v>748</v>
      </c>
      <c r="M671" s="16">
        <v>720</v>
      </c>
      <c r="N671" t="str">
        <f t="shared" si="43"/>
        <v>FR26.230.702-1</v>
      </c>
      <c r="O671" s="16" t="s">
        <v>135</v>
      </c>
      <c r="P671" s="16" t="s">
        <v>772</v>
      </c>
      <c r="Q671" s="18">
        <v>12</v>
      </c>
    </row>
    <row r="672" spans="2:17">
      <c r="B672" t="str">
        <f t="shared" si="40"/>
        <v>FR25.630.501-8</v>
      </c>
      <c r="C672" s="16" t="s">
        <v>439</v>
      </c>
      <c r="D672" s="17" t="s">
        <v>705</v>
      </c>
      <c r="E672" s="16">
        <v>324</v>
      </c>
      <c r="F672" t="str">
        <f t="shared" si="41"/>
        <v>FR25.630.803-6</v>
      </c>
      <c r="G672" s="16" t="s">
        <v>427</v>
      </c>
      <c r="H672" s="17" t="s">
        <v>719</v>
      </c>
      <c r="I672" s="16">
        <v>60</v>
      </c>
      <c r="J672" t="str">
        <f t="shared" si="42"/>
        <v>FR25.700.401-11</v>
      </c>
      <c r="K672" s="16" t="s">
        <v>395</v>
      </c>
      <c r="L672" s="17" t="s">
        <v>753</v>
      </c>
      <c r="M672" s="16">
        <v>648</v>
      </c>
      <c r="N672" t="str">
        <f t="shared" si="43"/>
        <v>FR26.230.802-7</v>
      </c>
      <c r="O672" s="16" t="s">
        <v>133</v>
      </c>
      <c r="P672" s="16" t="s">
        <v>778</v>
      </c>
      <c r="Q672" s="18">
        <v>11</v>
      </c>
    </row>
    <row r="673" spans="2:17">
      <c r="B673" t="str">
        <f t="shared" si="40"/>
        <v>FR25.630.501-10</v>
      </c>
      <c r="C673" s="16" t="s">
        <v>439</v>
      </c>
      <c r="D673" s="17" t="s">
        <v>712</v>
      </c>
      <c r="E673" s="16">
        <v>702</v>
      </c>
      <c r="F673" t="str">
        <f t="shared" si="41"/>
        <v>FR25.630.803-8</v>
      </c>
      <c r="G673" s="16" t="s">
        <v>427</v>
      </c>
      <c r="H673" s="17" t="s">
        <v>717</v>
      </c>
      <c r="I673" s="16">
        <v>30</v>
      </c>
      <c r="J673" t="str">
        <f t="shared" si="42"/>
        <v>FR25.700.401-12</v>
      </c>
      <c r="K673" s="16" t="s">
        <v>395</v>
      </c>
      <c r="L673" s="17" t="s">
        <v>747</v>
      </c>
      <c r="M673" s="16">
        <v>288</v>
      </c>
      <c r="N673" t="str">
        <f t="shared" si="43"/>
        <v>FR26.230.802-3</v>
      </c>
      <c r="O673" s="16" t="s">
        <v>133</v>
      </c>
      <c r="P673" s="16" t="s">
        <v>775</v>
      </c>
      <c r="Q673" s="18">
        <v>24</v>
      </c>
    </row>
    <row r="674" spans="2:17">
      <c r="B674" t="str">
        <f t="shared" si="40"/>
        <v>FR25.630.501-11</v>
      </c>
      <c r="C674" s="16" t="s">
        <v>439</v>
      </c>
      <c r="D674" s="17" t="s">
        <v>703</v>
      </c>
      <c r="E674" s="16">
        <v>540</v>
      </c>
      <c r="F674" t="str">
        <f t="shared" si="41"/>
        <v>FR25.630.803-9</v>
      </c>
      <c r="G674" s="16" t="s">
        <v>427</v>
      </c>
      <c r="H674" s="17" t="s">
        <v>716</v>
      </c>
      <c r="I674" s="16">
        <v>90</v>
      </c>
      <c r="J674" t="str">
        <f t="shared" si="42"/>
        <v>FR25.700.403-1</v>
      </c>
      <c r="K674" s="16" t="s">
        <v>393</v>
      </c>
      <c r="L674" s="17" t="s">
        <v>744</v>
      </c>
      <c r="M674" s="16">
        <v>72</v>
      </c>
      <c r="N674" t="str">
        <f t="shared" si="43"/>
        <v>FR26.230.802-1</v>
      </c>
      <c r="O674" s="16" t="s">
        <v>133</v>
      </c>
      <c r="P674" s="16" t="s">
        <v>772</v>
      </c>
      <c r="Q674" s="18">
        <v>7</v>
      </c>
    </row>
    <row r="675" spans="2:17">
      <c r="B675" t="str">
        <f t="shared" si="40"/>
        <v>FR25.630.501-12</v>
      </c>
      <c r="C675" s="16" t="s">
        <v>439</v>
      </c>
      <c r="D675" s="17" t="s">
        <v>702</v>
      </c>
      <c r="E675" s="16">
        <v>324</v>
      </c>
      <c r="F675" t="str">
        <f t="shared" si="41"/>
        <v>FR25.630.803-10</v>
      </c>
      <c r="G675" s="16" t="s">
        <v>427</v>
      </c>
      <c r="H675" s="17" t="s">
        <v>715</v>
      </c>
      <c r="I675" s="16">
        <v>30</v>
      </c>
      <c r="J675" t="str">
        <f t="shared" si="42"/>
        <v>FR25.700.403-2</v>
      </c>
      <c r="K675" s="16" t="s">
        <v>393</v>
      </c>
      <c r="L675" s="17" t="s">
        <v>743</v>
      </c>
      <c r="M675" s="16">
        <v>36</v>
      </c>
      <c r="N675" t="str">
        <f t="shared" si="43"/>
        <v>FR26.260.362-6</v>
      </c>
      <c r="O675" s="16" t="s">
        <v>131</v>
      </c>
      <c r="P675" s="16" t="s">
        <v>773</v>
      </c>
      <c r="Q675" s="18">
        <v>60</v>
      </c>
    </row>
    <row r="676" spans="2:17">
      <c r="B676" t="str">
        <f t="shared" si="40"/>
        <v>FR25.630.503-1</v>
      </c>
      <c r="C676" s="16" t="s">
        <v>437</v>
      </c>
      <c r="D676" s="17" t="s">
        <v>711</v>
      </c>
      <c r="E676" s="16">
        <v>54</v>
      </c>
      <c r="F676" t="str">
        <f t="shared" si="41"/>
        <v>FR25.630.803-11</v>
      </c>
      <c r="G676" s="16" t="s">
        <v>427</v>
      </c>
      <c r="H676" s="17" t="s">
        <v>724</v>
      </c>
      <c r="I676" s="16">
        <v>30</v>
      </c>
      <c r="J676" t="str">
        <f t="shared" si="42"/>
        <v>FR25.700.403-3</v>
      </c>
      <c r="K676" s="16" t="s">
        <v>393</v>
      </c>
      <c r="L676" s="17" t="s">
        <v>742</v>
      </c>
      <c r="M676" s="16">
        <v>180</v>
      </c>
      <c r="N676" t="str">
        <f t="shared" si="43"/>
        <v>FR26.260.362-4</v>
      </c>
      <c r="O676" s="16" t="s">
        <v>131</v>
      </c>
      <c r="P676" s="16" t="s">
        <v>776</v>
      </c>
      <c r="Q676" s="18">
        <v>180</v>
      </c>
    </row>
    <row r="677" spans="2:17">
      <c r="B677" t="str">
        <f t="shared" si="40"/>
        <v>FR25.630.503-4</v>
      </c>
      <c r="C677" s="16" t="s">
        <v>437</v>
      </c>
      <c r="D677" s="17" t="s">
        <v>708</v>
      </c>
      <c r="E677" s="16">
        <v>54</v>
      </c>
      <c r="F677" t="str">
        <f t="shared" si="41"/>
        <v>FR25.637.011-1</v>
      </c>
      <c r="G677" s="16" t="s">
        <v>421</v>
      </c>
      <c r="H677" s="17" t="s">
        <v>723</v>
      </c>
      <c r="I677" s="16">
        <v>32</v>
      </c>
      <c r="J677" t="str">
        <f t="shared" si="42"/>
        <v>FR25.700.403-4</v>
      </c>
      <c r="K677" s="16" t="s">
        <v>393</v>
      </c>
      <c r="L677" s="17" t="s">
        <v>741</v>
      </c>
      <c r="M677" s="16">
        <v>36</v>
      </c>
      <c r="N677" t="str">
        <f t="shared" si="43"/>
        <v>FR26.260.364-6</v>
      </c>
      <c r="O677" s="16" t="s">
        <v>129</v>
      </c>
      <c r="P677" s="16" t="s">
        <v>773</v>
      </c>
      <c r="Q677" s="18">
        <v>30</v>
      </c>
    </row>
    <row r="678" spans="2:17">
      <c r="B678" t="str">
        <f t="shared" si="40"/>
        <v>FR25.630.503-5</v>
      </c>
      <c r="C678" s="16" t="s">
        <v>437</v>
      </c>
      <c r="D678" s="17" t="s">
        <v>707</v>
      </c>
      <c r="E678" s="16">
        <v>54</v>
      </c>
      <c r="F678" t="str">
        <f t="shared" si="41"/>
        <v>FR25.637.011-2</v>
      </c>
      <c r="G678" s="16" t="s">
        <v>421</v>
      </c>
      <c r="H678" s="17" t="s">
        <v>727</v>
      </c>
      <c r="I678" s="16">
        <v>32</v>
      </c>
      <c r="J678" t="str">
        <f t="shared" si="42"/>
        <v>FR25.700.403-5</v>
      </c>
      <c r="K678" s="16" t="s">
        <v>393</v>
      </c>
      <c r="L678" s="17" t="s">
        <v>745</v>
      </c>
      <c r="M678" s="16">
        <v>36</v>
      </c>
      <c r="N678" t="str">
        <f t="shared" si="43"/>
        <v>FR26.260.364-1</v>
      </c>
      <c r="O678" s="16" t="s">
        <v>129</v>
      </c>
      <c r="P678" s="16" t="s">
        <v>772</v>
      </c>
      <c r="Q678" s="18">
        <v>30</v>
      </c>
    </row>
    <row r="679" spans="2:17">
      <c r="B679" t="str">
        <f t="shared" si="40"/>
        <v>FR25.630.503-7</v>
      </c>
      <c r="C679" s="16" t="s">
        <v>437</v>
      </c>
      <c r="D679" s="17" t="s">
        <v>713</v>
      </c>
      <c r="E679" s="16">
        <v>108</v>
      </c>
      <c r="F679" t="str">
        <f t="shared" si="41"/>
        <v>FR25.637.011-3</v>
      </c>
      <c r="G679" s="16" t="s">
        <v>421</v>
      </c>
      <c r="H679" s="17" t="s">
        <v>722</v>
      </c>
      <c r="I679" s="16">
        <v>80</v>
      </c>
      <c r="J679" t="str">
        <f t="shared" si="42"/>
        <v>FR25.700.403-7</v>
      </c>
      <c r="K679" s="16" t="s">
        <v>393</v>
      </c>
      <c r="L679" s="17" t="s">
        <v>751</v>
      </c>
      <c r="M679" s="16">
        <v>72</v>
      </c>
      <c r="N679" t="str">
        <f t="shared" si="43"/>
        <v>FR26.260.434-6</v>
      </c>
      <c r="O679" s="16" t="s">
        <v>121</v>
      </c>
      <c r="P679" s="16" t="s">
        <v>773</v>
      </c>
      <c r="Q679" s="18">
        <v>40</v>
      </c>
    </row>
    <row r="680" spans="2:17">
      <c r="B680" t="str">
        <f t="shared" si="40"/>
        <v>FR25.630.503-10</v>
      </c>
      <c r="C680" s="16" t="s">
        <v>437</v>
      </c>
      <c r="D680" s="17" t="s">
        <v>712</v>
      </c>
      <c r="E680" s="16">
        <v>54</v>
      </c>
      <c r="F680" t="str">
        <f t="shared" si="41"/>
        <v>FR25.637.011-4</v>
      </c>
      <c r="G680" s="16" t="s">
        <v>421</v>
      </c>
      <c r="H680" s="17" t="s">
        <v>721</v>
      </c>
      <c r="I680" s="16">
        <v>16</v>
      </c>
      <c r="J680" t="str">
        <f t="shared" si="42"/>
        <v>FR25.700.403-9</v>
      </c>
      <c r="K680" s="16" t="s">
        <v>393</v>
      </c>
      <c r="L680" s="17" t="s">
        <v>746</v>
      </c>
      <c r="M680" s="16">
        <v>179</v>
      </c>
      <c r="N680" t="str">
        <f t="shared" si="43"/>
        <v>FR26.260.504-5</v>
      </c>
      <c r="O680" s="16" t="s">
        <v>119</v>
      </c>
      <c r="P680" s="16" t="s">
        <v>777</v>
      </c>
      <c r="Q680" s="18">
        <v>40</v>
      </c>
    </row>
    <row r="681" spans="2:17">
      <c r="B681" t="str">
        <f t="shared" si="40"/>
        <v>FR25.630.503-11</v>
      </c>
      <c r="C681" s="16" t="s">
        <v>437</v>
      </c>
      <c r="D681" s="17" t="s">
        <v>703</v>
      </c>
      <c r="E681" s="16">
        <v>108</v>
      </c>
      <c r="F681" t="str">
        <f t="shared" si="41"/>
        <v>FR25.637.011-6</v>
      </c>
      <c r="G681" s="16" t="s">
        <v>421</v>
      </c>
      <c r="H681" s="17" t="s">
        <v>719</v>
      </c>
      <c r="I681" s="16">
        <v>48</v>
      </c>
      <c r="J681" t="str">
        <f t="shared" si="42"/>
        <v>FR25.700.403-10</v>
      </c>
      <c r="K681" s="16" t="s">
        <v>393</v>
      </c>
      <c r="L681" s="17" t="s">
        <v>748</v>
      </c>
      <c r="M681" s="16">
        <v>36</v>
      </c>
      <c r="N681" t="str">
        <f t="shared" si="43"/>
        <v>FR26.260.512-6</v>
      </c>
      <c r="O681" s="16" t="s">
        <v>117</v>
      </c>
      <c r="P681" s="16" t="s">
        <v>773</v>
      </c>
      <c r="Q681" s="18">
        <v>240</v>
      </c>
    </row>
    <row r="682" spans="2:17">
      <c r="B682" t="str">
        <f t="shared" si="40"/>
        <v>FR25.630.701-1</v>
      </c>
      <c r="C682" s="16" t="s">
        <v>433</v>
      </c>
      <c r="D682" s="17" t="s">
        <v>711</v>
      </c>
      <c r="E682" s="16">
        <v>291</v>
      </c>
      <c r="F682" t="str">
        <f t="shared" si="41"/>
        <v>FR25.637.011-8</v>
      </c>
      <c r="G682" s="16" t="s">
        <v>421</v>
      </c>
      <c r="H682" s="17" t="s">
        <v>717</v>
      </c>
      <c r="I682" s="16">
        <v>16</v>
      </c>
      <c r="J682" t="str">
        <f t="shared" si="42"/>
        <v>FR25.700.403-11</v>
      </c>
      <c r="K682" s="16" t="s">
        <v>393</v>
      </c>
      <c r="L682" s="17" t="s">
        <v>753</v>
      </c>
      <c r="M682" s="16">
        <v>72</v>
      </c>
      <c r="N682" t="str">
        <f t="shared" si="43"/>
        <v>FR26.260.532-2</v>
      </c>
      <c r="O682" s="16" t="s">
        <v>115</v>
      </c>
      <c r="P682" s="16" t="s">
        <v>774</v>
      </c>
      <c r="Q682" s="18">
        <v>200</v>
      </c>
    </row>
    <row r="683" spans="2:17">
      <c r="B683" t="str">
        <f t="shared" si="40"/>
        <v>FR25.630.701-2</v>
      </c>
      <c r="C683" s="16" t="s">
        <v>433</v>
      </c>
      <c r="D683" s="17" t="s">
        <v>710</v>
      </c>
      <c r="E683" s="16">
        <v>386</v>
      </c>
      <c r="F683" t="str">
        <f t="shared" si="41"/>
        <v>FR25.637.011-9</v>
      </c>
      <c r="G683" s="16" t="s">
        <v>421</v>
      </c>
      <c r="H683" s="17" t="s">
        <v>716</v>
      </c>
      <c r="I683" s="16">
        <v>32</v>
      </c>
      <c r="J683" t="str">
        <f t="shared" si="42"/>
        <v>FR25.700.501-1</v>
      </c>
      <c r="K683" s="16" t="s">
        <v>391</v>
      </c>
      <c r="L683" s="17" t="s">
        <v>744</v>
      </c>
      <c r="M683" s="16">
        <v>216</v>
      </c>
      <c r="N683" t="str">
        <f t="shared" si="43"/>
        <v>FR26.260.534-5</v>
      </c>
      <c r="O683" s="16" t="s">
        <v>113</v>
      </c>
      <c r="P683" s="16" t="s">
        <v>777</v>
      </c>
      <c r="Q683" s="18">
        <v>20</v>
      </c>
    </row>
    <row r="684" spans="2:17">
      <c r="B684" t="str">
        <f t="shared" si="40"/>
        <v>FR25.630.701-3</v>
      </c>
      <c r="C684" s="16" t="s">
        <v>433</v>
      </c>
      <c r="D684" s="17" t="s">
        <v>709</v>
      </c>
      <c r="E684" s="16">
        <v>390</v>
      </c>
      <c r="F684" t="str">
        <f t="shared" si="41"/>
        <v>FR25.637.011-10</v>
      </c>
      <c r="G684" s="16" t="s">
        <v>421</v>
      </c>
      <c r="H684" s="17" t="s">
        <v>715</v>
      </c>
      <c r="I684" s="16">
        <v>16</v>
      </c>
      <c r="J684" t="str">
        <f t="shared" si="42"/>
        <v>FR25.700.501-2</v>
      </c>
      <c r="K684" s="16" t="s">
        <v>391</v>
      </c>
      <c r="L684" s="17" t="s">
        <v>743</v>
      </c>
      <c r="M684" s="16">
        <v>600</v>
      </c>
      <c r="N684" t="str">
        <f t="shared" si="43"/>
        <v>FR26.260.534-4</v>
      </c>
      <c r="O684" s="16" t="s">
        <v>113</v>
      </c>
      <c r="P684" s="16" t="s">
        <v>776</v>
      </c>
      <c r="Q684" s="18">
        <v>20</v>
      </c>
    </row>
    <row r="685" spans="2:17">
      <c r="B685" t="str">
        <f t="shared" si="40"/>
        <v>FR25.630.701-5</v>
      </c>
      <c r="C685" s="16" t="s">
        <v>433</v>
      </c>
      <c r="D685" s="17" t="s">
        <v>707</v>
      </c>
      <c r="E685" s="16">
        <v>60</v>
      </c>
      <c r="F685" t="str">
        <f t="shared" si="41"/>
        <v>FR25.637.011-11</v>
      </c>
      <c r="G685" s="16" t="s">
        <v>421</v>
      </c>
      <c r="H685" s="17" t="s">
        <v>724</v>
      </c>
      <c r="I685" s="16">
        <v>16</v>
      </c>
      <c r="J685" t="str">
        <f t="shared" si="42"/>
        <v>FR25.700.501-3</v>
      </c>
      <c r="K685" s="16" t="s">
        <v>391</v>
      </c>
      <c r="L685" s="17" t="s">
        <v>742</v>
      </c>
      <c r="M685" s="16">
        <v>216</v>
      </c>
      <c r="N685" t="str">
        <f t="shared" si="43"/>
        <v>FR26.280.406-6</v>
      </c>
      <c r="O685" s="16" t="s">
        <v>771</v>
      </c>
      <c r="P685" s="16" t="s">
        <v>773</v>
      </c>
      <c r="Q685" s="18">
        <v>30</v>
      </c>
    </row>
    <row r="686" spans="2:17">
      <c r="B686" t="str">
        <f t="shared" si="40"/>
        <v>FR25.630.701-6</v>
      </c>
      <c r="C686" s="16" t="s">
        <v>433</v>
      </c>
      <c r="D686" s="17" t="s">
        <v>706</v>
      </c>
      <c r="E686" s="16">
        <v>210</v>
      </c>
      <c r="F686" t="str">
        <f t="shared" si="41"/>
        <v>FR25.637.011-12</v>
      </c>
      <c r="G686" s="16" t="s">
        <v>421</v>
      </c>
      <c r="H686" s="17" t="s">
        <v>714</v>
      </c>
      <c r="I686" s="16">
        <v>16</v>
      </c>
      <c r="J686" t="str">
        <f t="shared" si="42"/>
        <v>FR25.700.501-4</v>
      </c>
      <c r="K686" s="16" t="s">
        <v>391</v>
      </c>
      <c r="L686" s="17" t="s">
        <v>741</v>
      </c>
      <c r="M686" s="16">
        <v>180</v>
      </c>
      <c r="N686" t="str">
        <f t="shared" si="43"/>
        <v>FR26.280.406-5</v>
      </c>
      <c r="O686" s="16" t="s">
        <v>771</v>
      </c>
      <c r="P686" s="16" t="s">
        <v>777</v>
      </c>
      <c r="Q686" s="18">
        <v>30</v>
      </c>
    </row>
    <row r="687" spans="2:17">
      <c r="B687" t="str">
        <f t="shared" si="40"/>
        <v>FR25.630.701-8</v>
      </c>
      <c r="C687" s="16" t="s">
        <v>433</v>
      </c>
      <c r="D687" s="17" t="s">
        <v>705</v>
      </c>
      <c r="E687" s="16">
        <v>150</v>
      </c>
      <c r="F687" t="str">
        <f t="shared" si="41"/>
        <v>FR25.638.012.A-2</v>
      </c>
      <c r="G687" s="16" t="s">
        <v>419</v>
      </c>
      <c r="H687" s="17" t="s">
        <v>727</v>
      </c>
      <c r="I687" s="16">
        <v>1569</v>
      </c>
      <c r="J687" t="str">
        <f t="shared" si="42"/>
        <v>FR25.700.501-6</v>
      </c>
      <c r="K687" s="16" t="s">
        <v>391</v>
      </c>
      <c r="L687" s="17" t="s">
        <v>740</v>
      </c>
      <c r="M687" s="16">
        <v>648</v>
      </c>
      <c r="N687" t="str">
        <f t="shared" si="43"/>
        <v>FR26.280.406-4</v>
      </c>
      <c r="O687" s="16" t="s">
        <v>771</v>
      </c>
      <c r="P687" s="16" t="s">
        <v>776</v>
      </c>
      <c r="Q687" s="18">
        <v>30</v>
      </c>
    </row>
    <row r="688" spans="2:17">
      <c r="B688" t="str">
        <f t="shared" si="40"/>
        <v>FR25.630.701-9</v>
      </c>
      <c r="C688" s="16" t="s">
        <v>433</v>
      </c>
      <c r="D688" s="17" t="s">
        <v>704</v>
      </c>
      <c r="E688" s="16">
        <v>120</v>
      </c>
      <c r="F688" t="str">
        <f t="shared" si="41"/>
        <v>FR25.638.012.A-5</v>
      </c>
      <c r="G688" s="16" t="s">
        <v>419</v>
      </c>
      <c r="H688" s="17" t="s">
        <v>720</v>
      </c>
      <c r="I688" s="16">
        <v>1587</v>
      </c>
      <c r="J688" t="str">
        <f t="shared" si="42"/>
        <v>FR25.700.501-7</v>
      </c>
      <c r="K688" s="16" t="s">
        <v>391</v>
      </c>
      <c r="L688" s="17" t="s">
        <v>751</v>
      </c>
      <c r="M688" s="16">
        <v>390</v>
      </c>
      <c r="N688" t="str">
        <f t="shared" si="43"/>
        <v>FR26.280.406-3</v>
      </c>
      <c r="O688" s="16" t="s">
        <v>771</v>
      </c>
      <c r="P688" s="16" t="s">
        <v>775</v>
      </c>
      <c r="Q688" s="18">
        <v>30</v>
      </c>
    </row>
    <row r="689" spans="2:17">
      <c r="B689" t="str">
        <f t="shared" si="40"/>
        <v>FR25.630.701-10</v>
      </c>
      <c r="C689" s="16" t="s">
        <v>433</v>
      </c>
      <c r="D689" s="17" t="s">
        <v>712</v>
      </c>
      <c r="E689" s="16">
        <v>180</v>
      </c>
      <c r="F689" t="str">
        <f t="shared" si="41"/>
        <v>FR25.638.012.A-7</v>
      </c>
      <c r="G689" s="16" t="s">
        <v>419</v>
      </c>
      <c r="H689" s="17" t="s">
        <v>718</v>
      </c>
      <c r="I689" s="16">
        <v>866</v>
      </c>
      <c r="J689" t="str">
        <f t="shared" si="42"/>
        <v>FR25.700.501-8</v>
      </c>
      <c r="K689" s="16" t="s">
        <v>391</v>
      </c>
      <c r="L689" s="17" t="s">
        <v>750</v>
      </c>
      <c r="M689" s="16">
        <v>108</v>
      </c>
      <c r="N689" t="str">
        <f t="shared" si="43"/>
        <v>FR26.280.406-2</v>
      </c>
      <c r="O689" s="16" t="s">
        <v>771</v>
      </c>
      <c r="P689" s="16" t="s">
        <v>774</v>
      </c>
      <c r="Q689" s="18">
        <v>30</v>
      </c>
    </row>
    <row r="690" spans="2:17">
      <c r="B690" t="str">
        <f t="shared" si="40"/>
        <v>FR25.630.701-11</v>
      </c>
      <c r="C690" s="16" t="s">
        <v>433</v>
      </c>
      <c r="D690" s="17" t="s">
        <v>703</v>
      </c>
      <c r="E690" s="16">
        <v>60</v>
      </c>
      <c r="F690" t="str">
        <f t="shared" si="41"/>
        <v>FR25.638.012.A-10</v>
      </c>
      <c r="G690" s="16" t="s">
        <v>419</v>
      </c>
      <c r="H690" s="17" t="s">
        <v>715</v>
      </c>
      <c r="I690" s="16">
        <v>2300</v>
      </c>
      <c r="J690" t="str">
        <f t="shared" si="42"/>
        <v>FR25.700.501-11</v>
      </c>
      <c r="K690" s="16" t="s">
        <v>391</v>
      </c>
      <c r="L690" s="17" t="s">
        <v>753</v>
      </c>
      <c r="M690" s="16">
        <v>14</v>
      </c>
      <c r="N690" t="str">
        <f t="shared" si="43"/>
        <v>FR26.280.406-1</v>
      </c>
      <c r="O690" s="16" t="s">
        <v>771</v>
      </c>
      <c r="P690" s="16" t="s">
        <v>772</v>
      </c>
      <c r="Q690" s="18">
        <v>30</v>
      </c>
    </row>
    <row r="691" spans="2:17">
      <c r="B691" t="str">
        <f t="shared" si="40"/>
        <v>FR25.630.703-2</v>
      </c>
      <c r="C691" s="16" t="s">
        <v>431</v>
      </c>
      <c r="D691" s="17" t="s">
        <v>710</v>
      </c>
      <c r="E691" s="16">
        <v>90</v>
      </c>
      <c r="F691" t="str">
        <f t="shared" si="41"/>
        <v>FR25.639.012.A-2</v>
      </c>
      <c r="G691" s="16" t="s">
        <v>417</v>
      </c>
      <c r="H691" s="17" t="s">
        <v>727</v>
      </c>
      <c r="I691" s="16">
        <v>1591</v>
      </c>
      <c r="J691" t="str">
        <f t="shared" si="42"/>
        <v>FR25.700.501-12</v>
      </c>
      <c r="K691" s="16" t="s">
        <v>391</v>
      </c>
      <c r="L691" s="17" t="s">
        <v>747</v>
      </c>
      <c r="M691" s="16">
        <v>1044</v>
      </c>
      <c r="N691" t="str">
        <f t="shared" si="43"/>
        <v>FR26.280.506-6</v>
      </c>
      <c r="O691" s="16" t="s">
        <v>770</v>
      </c>
      <c r="P691" s="16" t="s">
        <v>773</v>
      </c>
      <c r="Q691" s="18">
        <v>30</v>
      </c>
    </row>
    <row r="692" spans="2:17">
      <c r="B692" t="str">
        <f t="shared" si="40"/>
        <v>FR25.630.703-3</v>
      </c>
      <c r="C692" s="16" t="s">
        <v>431</v>
      </c>
      <c r="D692" s="17" t="s">
        <v>709</v>
      </c>
      <c r="E692" s="16">
        <v>60</v>
      </c>
      <c r="F692" t="str">
        <f t="shared" si="41"/>
        <v>FR25.639.012.A-4</v>
      </c>
      <c r="G692" s="16" t="s">
        <v>417</v>
      </c>
      <c r="H692" s="17" t="s">
        <v>721</v>
      </c>
      <c r="I692" s="16">
        <v>2545</v>
      </c>
      <c r="J692" t="str">
        <f t="shared" si="42"/>
        <v>FR25.700.503-1</v>
      </c>
      <c r="K692" s="16" t="s">
        <v>389</v>
      </c>
      <c r="L692" s="17" t="s">
        <v>744</v>
      </c>
      <c r="M692" s="16">
        <v>72</v>
      </c>
      <c r="N692" t="str">
        <f t="shared" si="43"/>
        <v>FR26.280.506-5</v>
      </c>
      <c r="O692" s="16" t="s">
        <v>770</v>
      </c>
      <c r="P692" s="16" t="s">
        <v>777</v>
      </c>
      <c r="Q692" s="18">
        <v>30</v>
      </c>
    </row>
    <row r="693" spans="2:17">
      <c r="B693" t="str">
        <f t="shared" si="40"/>
        <v>FR25.630.703-5</v>
      </c>
      <c r="C693" s="16" t="s">
        <v>431</v>
      </c>
      <c r="D693" s="17" t="s">
        <v>707</v>
      </c>
      <c r="E693" s="16">
        <v>30</v>
      </c>
      <c r="F693" t="str">
        <f t="shared" si="41"/>
        <v>FR25.639.012.A-5</v>
      </c>
      <c r="G693" s="16" t="s">
        <v>417</v>
      </c>
      <c r="H693" s="17" t="s">
        <v>720</v>
      </c>
      <c r="I693" s="16">
        <v>1348</v>
      </c>
      <c r="J693" t="str">
        <f t="shared" si="42"/>
        <v>FR25.700.503-2</v>
      </c>
      <c r="K693" s="16" t="s">
        <v>389</v>
      </c>
      <c r="L693" s="17" t="s">
        <v>743</v>
      </c>
      <c r="M693" s="16">
        <v>36</v>
      </c>
      <c r="N693" t="str">
        <f t="shared" si="43"/>
        <v>FR26.280.506-4</v>
      </c>
      <c r="O693" s="16" t="s">
        <v>770</v>
      </c>
      <c r="P693" s="16" t="s">
        <v>776</v>
      </c>
      <c r="Q693" s="18">
        <v>30</v>
      </c>
    </row>
    <row r="694" spans="2:17">
      <c r="B694" t="str">
        <f t="shared" si="40"/>
        <v>FR25.630.703-6</v>
      </c>
      <c r="C694" s="16" t="s">
        <v>431</v>
      </c>
      <c r="D694" s="17" t="s">
        <v>706</v>
      </c>
      <c r="E694" s="16">
        <v>30</v>
      </c>
      <c r="F694" t="str">
        <f t="shared" si="41"/>
        <v>FR25.639.012.A-7</v>
      </c>
      <c r="G694" s="16" t="s">
        <v>417</v>
      </c>
      <c r="H694" s="17" t="s">
        <v>718</v>
      </c>
      <c r="I694" s="16">
        <v>866</v>
      </c>
      <c r="J694" t="str">
        <f t="shared" si="42"/>
        <v>FR25.700.503-3</v>
      </c>
      <c r="K694" s="16" t="s">
        <v>389</v>
      </c>
      <c r="L694" s="17" t="s">
        <v>742</v>
      </c>
      <c r="M694" s="16">
        <v>72</v>
      </c>
      <c r="N694" t="str">
        <f t="shared" si="43"/>
        <v>FR26.280.506-3</v>
      </c>
      <c r="O694" s="16" t="s">
        <v>770</v>
      </c>
      <c r="P694" s="16" t="s">
        <v>775</v>
      </c>
      <c r="Q694" s="18">
        <v>30</v>
      </c>
    </row>
    <row r="695" spans="2:17">
      <c r="B695" t="str">
        <f t="shared" si="40"/>
        <v>FR25.630.703-8</v>
      </c>
      <c r="C695" s="16" t="s">
        <v>431</v>
      </c>
      <c r="D695" s="17" t="s">
        <v>705</v>
      </c>
      <c r="E695" s="16">
        <v>60</v>
      </c>
      <c r="F695" t="str">
        <f t="shared" si="41"/>
        <v>FR25.639.012.A-9</v>
      </c>
      <c r="G695" s="16" t="s">
        <v>417</v>
      </c>
      <c r="H695" s="17" t="s">
        <v>716</v>
      </c>
      <c r="I695" s="16">
        <v>2964</v>
      </c>
      <c r="J695" t="str">
        <f t="shared" si="42"/>
        <v>FR25.700.503-4</v>
      </c>
      <c r="K695" s="16" t="s">
        <v>389</v>
      </c>
      <c r="L695" s="17" t="s">
        <v>741</v>
      </c>
      <c r="M695" s="16">
        <v>72</v>
      </c>
      <c r="N695" t="str">
        <f t="shared" si="43"/>
        <v>FR26.280.506-2</v>
      </c>
      <c r="O695" s="16" t="s">
        <v>770</v>
      </c>
      <c r="P695" s="16" t="s">
        <v>774</v>
      </c>
      <c r="Q695" s="18">
        <v>30</v>
      </c>
    </row>
    <row r="696" spans="2:17">
      <c r="B696" t="str">
        <f t="shared" si="40"/>
        <v>FR25.630.703-9</v>
      </c>
      <c r="C696" s="16" t="s">
        <v>431</v>
      </c>
      <c r="D696" s="17" t="s">
        <v>704</v>
      </c>
      <c r="E696" s="16">
        <v>30</v>
      </c>
      <c r="F696" t="str">
        <f t="shared" si="41"/>
        <v>FR25.660.401-2</v>
      </c>
      <c r="G696" s="16" t="s">
        <v>415</v>
      </c>
      <c r="H696" s="17" t="s">
        <v>727</v>
      </c>
      <c r="I696" s="16">
        <v>48</v>
      </c>
      <c r="J696" t="str">
        <f t="shared" si="42"/>
        <v>FR25.700.503-5</v>
      </c>
      <c r="K696" s="16" t="s">
        <v>389</v>
      </c>
      <c r="L696" s="17" t="s">
        <v>745</v>
      </c>
      <c r="M696" s="16">
        <v>36</v>
      </c>
      <c r="N696" t="str">
        <f t="shared" si="43"/>
        <v>FR26.280.506-1</v>
      </c>
      <c r="O696" s="16" t="s">
        <v>770</v>
      </c>
      <c r="P696" s="16" t="s">
        <v>772</v>
      </c>
      <c r="Q696" s="18">
        <v>30</v>
      </c>
    </row>
    <row r="697" spans="2:17">
      <c r="B697" t="str">
        <f t="shared" si="40"/>
        <v>FR25.630.703-10</v>
      </c>
      <c r="C697" s="16" t="s">
        <v>431</v>
      </c>
      <c r="D697" s="17" t="s">
        <v>712</v>
      </c>
      <c r="E697" s="16">
        <v>30</v>
      </c>
      <c r="F697" t="str">
        <f t="shared" si="41"/>
        <v>FR25.660.401-5</v>
      </c>
      <c r="G697" s="16" t="s">
        <v>415</v>
      </c>
      <c r="H697" s="17" t="s">
        <v>720</v>
      </c>
      <c r="I697" s="16">
        <v>48</v>
      </c>
      <c r="J697" t="str">
        <f t="shared" si="42"/>
        <v>FR25.700.503-7</v>
      </c>
      <c r="K697" s="16" t="s">
        <v>389</v>
      </c>
      <c r="L697" s="17" t="s">
        <v>751</v>
      </c>
      <c r="M697" s="16">
        <v>138</v>
      </c>
      <c r="N697" t="str">
        <f t="shared" si="43"/>
        <v>FR26.290.402-7</v>
      </c>
      <c r="O697" s="16" t="s">
        <v>731</v>
      </c>
      <c r="P697" s="16" t="s">
        <v>778</v>
      </c>
      <c r="Q697" s="18">
        <v>32</v>
      </c>
    </row>
    <row r="698" spans="2:17">
      <c r="B698" t="str">
        <f t="shared" si="40"/>
        <v>FR25.630.801-1</v>
      </c>
      <c r="C698" s="16" t="s">
        <v>429</v>
      </c>
      <c r="D698" s="17" t="s">
        <v>711</v>
      </c>
      <c r="E698" s="16">
        <v>267</v>
      </c>
      <c r="F698" t="str">
        <f t="shared" si="41"/>
        <v>FR25.660.401-6</v>
      </c>
      <c r="G698" s="16" t="s">
        <v>415</v>
      </c>
      <c r="H698" s="17" t="s">
        <v>719</v>
      </c>
      <c r="I698" s="16">
        <v>48</v>
      </c>
      <c r="J698" t="str">
        <f t="shared" si="42"/>
        <v>FR25.700.503-9</v>
      </c>
      <c r="K698" s="16" t="s">
        <v>389</v>
      </c>
      <c r="L698" s="17" t="s">
        <v>746</v>
      </c>
      <c r="M698" s="16">
        <v>108</v>
      </c>
      <c r="N698" t="str">
        <f t="shared" si="43"/>
        <v>FR26.290.402-6</v>
      </c>
      <c r="O698" s="16" t="s">
        <v>731</v>
      </c>
      <c r="P698" s="16" t="s">
        <v>773</v>
      </c>
      <c r="Q698" s="18">
        <v>96</v>
      </c>
    </row>
    <row r="699" spans="2:17">
      <c r="B699" t="str">
        <f t="shared" si="40"/>
        <v>FR25.630.801-2</v>
      </c>
      <c r="C699" s="16" t="s">
        <v>429</v>
      </c>
      <c r="D699" s="17" t="s">
        <v>710</v>
      </c>
      <c r="E699" s="16">
        <v>90</v>
      </c>
      <c r="F699" t="str">
        <f t="shared" si="41"/>
        <v>FR25.660.401-9</v>
      </c>
      <c r="G699" s="16" t="s">
        <v>415</v>
      </c>
      <c r="H699" s="17" t="s">
        <v>716</v>
      </c>
      <c r="I699" s="16">
        <v>24</v>
      </c>
      <c r="J699" t="str">
        <f t="shared" si="42"/>
        <v>FR25.700.701-1</v>
      </c>
      <c r="K699" s="16" t="s">
        <v>387</v>
      </c>
      <c r="L699" s="17" t="s">
        <v>744</v>
      </c>
      <c r="M699" s="16">
        <v>60</v>
      </c>
      <c r="N699" t="str">
        <f t="shared" si="43"/>
        <v>FR26.290.402-5</v>
      </c>
      <c r="O699" s="16" t="s">
        <v>731</v>
      </c>
      <c r="P699" s="16" t="s">
        <v>777</v>
      </c>
      <c r="Q699" s="18">
        <v>64</v>
      </c>
    </row>
    <row r="700" spans="2:17">
      <c r="B700" t="str">
        <f t="shared" si="40"/>
        <v>FR25.630.801-3</v>
      </c>
      <c r="C700" s="16" t="s">
        <v>429</v>
      </c>
      <c r="D700" s="17" t="s">
        <v>709</v>
      </c>
      <c r="E700" s="16">
        <v>240</v>
      </c>
      <c r="F700" t="str">
        <f t="shared" si="41"/>
        <v>FR25.660.401-10</v>
      </c>
      <c r="G700" s="16" t="s">
        <v>415</v>
      </c>
      <c r="H700" s="17" t="s">
        <v>715</v>
      </c>
      <c r="I700" s="16">
        <v>24</v>
      </c>
      <c r="J700" t="str">
        <f t="shared" si="42"/>
        <v>FR25.700.701-2</v>
      </c>
      <c r="K700" s="16" t="s">
        <v>387</v>
      </c>
      <c r="L700" s="17" t="s">
        <v>743</v>
      </c>
      <c r="M700" s="16">
        <v>300</v>
      </c>
      <c r="N700" t="str">
        <f t="shared" si="43"/>
        <v>FR26.290.402-3</v>
      </c>
      <c r="O700" s="16" t="s">
        <v>731</v>
      </c>
      <c r="P700" s="16" t="s">
        <v>775</v>
      </c>
      <c r="Q700" s="18">
        <v>128</v>
      </c>
    </row>
    <row r="701" spans="2:17">
      <c r="B701" t="str">
        <f t="shared" si="40"/>
        <v>FR25.630.801-5</v>
      </c>
      <c r="C701" s="16" t="s">
        <v>429</v>
      </c>
      <c r="D701" s="17" t="s">
        <v>707</v>
      </c>
      <c r="E701" s="16">
        <v>60</v>
      </c>
      <c r="F701" t="str">
        <f t="shared" si="41"/>
        <v>FR25.660.401-12</v>
      </c>
      <c r="G701" s="16" t="s">
        <v>415</v>
      </c>
      <c r="H701" s="17" t="s">
        <v>714</v>
      </c>
      <c r="I701" s="16">
        <v>24</v>
      </c>
      <c r="J701" t="str">
        <f t="shared" si="42"/>
        <v>FR25.700.701-3</v>
      </c>
      <c r="K701" s="16" t="s">
        <v>387</v>
      </c>
      <c r="L701" s="17" t="s">
        <v>742</v>
      </c>
      <c r="M701" s="16">
        <v>149</v>
      </c>
      <c r="N701" t="str">
        <f t="shared" si="43"/>
        <v>FR26.290.402-2</v>
      </c>
      <c r="O701" s="16" t="s">
        <v>731</v>
      </c>
      <c r="P701" s="16" t="s">
        <v>774</v>
      </c>
      <c r="Q701" s="18">
        <v>64</v>
      </c>
    </row>
    <row r="702" spans="2:17">
      <c r="B702" t="str">
        <f t="shared" si="40"/>
        <v>FR25.630.801-6</v>
      </c>
      <c r="C702" s="16" t="s">
        <v>429</v>
      </c>
      <c r="D702" s="17" t="s">
        <v>706</v>
      </c>
      <c r="E702" s="16">
        <v>127</v>
      </c>
      <c r="F702" t="str">
        <f t="shared" si="41"/>
        <v>FR25.660.403-9</v>
      </c>
      <c r="G702" s="16" t="s">
        <v>413</v>
      </c>
      <c r="H702" s="17" t="s">
        <v>716</v>
      </c>
      <c r="I702" s="16">
        <v>24</v>
      </c>
      <c r="J702" t="str">
        <f t="shared" si="42"/>
        <v>FR25.700.701-4</v>
      </c>
      <c r="K702" s="16" t="s">
        <v>387</v>
      </c>
      <c r="L702" s="17" t="s">
        <v>741</v>
      </c>
      <c r="M702" s="16">
        <v>90</v>
      </c>
      <c r="N702" t="str">
        <f t="shared" si="43"/>
        <v>FR26.290.402-1</v>
      </c>
      <c r="O702" s="16" t="s">
        <v>731</v>
      </c>
      <c r="P702" s="16" t="s">
        <v>772</v>
      </c>
      <c r="Q702" s="18">
        <v>64</v>
      </c>
    </row>
    <row r="703" spans="2:17">
      <c r="B703" t="str">
        <f t="shared" si="40"/>
        <v>FR25.630.801-7</v>
      </c>
      <c r="C703" s="16" t="s">
        <v>429</v>
      </c>
      <c r="D703" s="17" t="s">
        <v>713</v>
      </c>
      <c r="E703" s="16">
        <v>120</v>
      </c>
      <c r="F703" t="str">
        <f t="shared" si="41"/>
        <v>FR25.660.501-2</v>
      </c>
      <c r="G703" s="16" t="s">
        <v>411</v>
      </c>
      <c r="H703" s="17" t="s">
        <v>727</v>
      </c>
      <c r="I703" s="16">
        <v>24</v>
      </c>
      <c r="J703" t="str">
        <f t="shared" si="42"/>
        <v>FR25.700.701-6</v>
      </c>
      <c r="K703" s="16" t="s">
        <v>387</v>
      </c>
      <c r="L703" s="17" t="s">
        <v>740</v>
      </c>
      <c r="M703" s="16">
        <v>210</v>
      </c>
      <c r="N703" t="str">
        <f t="shared" si="43"/>
        <v>FR26.290.502-7</v>
      </c>
      <c r="O703" s="16" t="s">
        <v>730</v>
      </c>
      <c r="P703" s="16" t="s">
        <v>778</v>
      </c>
      <c r="Q703" s="18">
        <v>32</v>
      </c>
    </row>
    <row r="704" spans="2:17">
      <c r="B704" t="str">
        <f t="shared" si="40"/>
        <v>FR25.630.801-9</v>
      </c>
      <c r="C704" s="16" t="s">
        <v>429</v>
      </c>
      <c r="D704" s="17" t="s">
        <v>704</v>
      </c>
      <c r="E704" s="16">
        <v>210</v>
      </c>
      <c r="F704" t="str">
        <f t="shared" si="41"/>
        <v>FR25.660.501-4</v>
      </c>
      <c r="G704" s="16" t="s">
        <v>411</v>
      </c>
      <c r="H704" s="17" t="s">
        <v>721</v>
      </c>
      <c r="I704" s="16">
        <v>24</v>
      </c>
      <c r="J704" t="str">
        <f t="shared" si="42"/>
        <v>FR25.700.701-12</v>
      </c>
      <c r="K704" s="16" t="s">
        <v>387</v>
      </c>
      <c r="L704" s="17" t="s">
        <v>747</v>
      </c>
      <c r="M704" s="16">
        <v>23</v>
      </c>
      <c r="N704" t="str">
        <f t="shared" si="43"/>
        <v>FR26.290.502-6</v>
      </c>
      <c r="O704" s="16" t="s">
        <v>730</v>
      </c>
      <c r="P704" s="16" t="s">
        <v>773</v>
      </c>
      <c r="Q704" s="18">
        <v>64</v>
      </c>
    </row>
    <row r="705" spans="2:17">
      <c r="B705" t="str">
        <f t="shared" si="40"/>
        <v>FR25.630.801-10</v>
      </c>
      <c r="C705" s="16" t="s">
        <v>429</v>
      </c>
      <c r="D705" s="17" t="s">
        <v>712</v>
      </c>
      <c r="E705" s="16">
        <v>360</v>
      </c>
      <c r="F705" t="str">
        <f t="shared" si="41"/>
        <v>FR25.660.501-5</v>
      </c>
      <c r="G705" s="16" t="s">
        <v>411</v>
      </c>
      <c r="H705" s="17" t="s">
        <v>720</v>
      </c>
      <c r="I705" s="16">
        <v>24</v>
      </c>
      <c r="J705" t="str">
        <f t="shared" si="42"/>
        <v>FR25.700.703-1</v>
      </c>
      <c r="K705" s="16" t="s">
        <v>385</v>
      </c>
      <c r="L705" s="17" t="s">
        <v>744</v>
      </c>
      <c r="M705" s="16">
        <v>30</v>
      </c>
      <c r="N705" t="str">
        <f t="shared" si="43"/>
        <v>FR26.290.502-5</v>
      </c>
      <c r="O705" s="16" t="s">
        <v>730</v>
      </c>
      <c r="P705" s="16" t="s">
        <v>777</v>
      </c>
      <c r="Q705" s="18">
        <v>32</v>
      </c>
    </row>
    <row r="706" spans="2:17">
      <c r="B706" t="str">
        <f t="shared" si="40"/>
        <v>FR25.630.801-11</v>
      </c>
      <c r="C706" s="16" t="s">
        <v>429</v>
      </c>
      <c r="D706" s="17" t="s">
        <v>703</v>
      </c>
      <c r="E706" s="16">
        <v>180</v>
      </c>
      <c r="F706" t="str">
        <f t="shared" si="41"/>
        <v>FR25.660.501-7</v>
      </c>
      <c r="G706" s="16" t="s">
        <v>411</v>
      </c>
      <c r="H706" s="17" t="s">
        <v>718</v>
      </c>
      <c r="I706" s="16">
        <v>24</v>
      </c>
      <c r="J706" t="str">
        <f t="shared" si="42"/>
        <v>FR25.700.703-3</v>
      </c>
      <c r="K706" s="16" t="s">
        <v>385</v>
      </c>
      <c r="L706" s="17" t="s">
        <v>742</v>
      </c>
      <c r="M706" s="16">
        <v>240</v>
      </c>
      <c r="N706" t="str">
        <f t="shared" si="43"/>
        <v>FR26.290.502-4</v>
      </c>
      <c r="O706" s="16" t="s">
        <v>730</v>
      </c>
      <c r="P706" s="16" t="s">
        <v>776</v>
      </c>
      <c r="Q706" s="18">
        <v>32</v>
      </c>
    </row>
    <row r="707" spans="2:17">
      <c r="B707" t="str">
        <f t="shared" si="40"/>
        <v>FR25.630.801-12</v>
      </c>
      <c r="C707" s="16" t="s">
        <v>429</v>
      </c>
      <c r="D707" s="17" t="s">
        <v>702</v>
      </c>
      <c r="E707" s="16">
        <v>150</v>
      </c>
      <c r="F707" t="str">
        <f t="shared" si="41"/>
        <v>FR25.660.501-9</v>
      </c>
      <c r="G707" s="16" t="s">
        <v>411</v>
      </c>
      <c r="H707" s="17" t="s">
        <v>716</v>
      </c>
      <c r="I707" s="16">
        <v>48</v>
      </c>
      <c r="J707" t="str">
        <f t="shared" si="42"/>
        <v>FR25.700.703-4</v>
      </c>
      <c r="K707" s="16" t="s">
        <v>385</v>
      </c>
      <c r="L707" s="17" t="s">
        <v>741</v>
      </c>
      <c r="M707" s="16">
        <v>60</v>
      </c>
      <c r="N707" t="str">
        <f t="shared" si="43"/>
        <v>FR26.290.502-3</v>
      </c>
      <c r="O707" s="16" t="s">
        <v>730</v>
      </c>
      <c r="P707" s="16" t="s">
        <v>775</v>
      </c>
      <c r="Q707" s="18">
        <v>128</v>
      </c>
    </row>
    <row r="708" spans="2:17">
      <c r="B708" t="str">
        <f t="shared" ref="B708:B771" si="44">CONCATENATE(C708,"-",MONTH(D708))</f>
        <v>FR25.630.803-1</v>
      </c>
      <c r="C708" s="16" t="s">
        <v>427</v>
      </c>
      <c r="D708" s="17" t="s">
        <v>711</v>
      </c>
      <c r="E708" s="16">
        <v>84</v>
      </c>
      <c r="F708" t="str">
        <f t="shared" ref="F708:F771" si="45">CONCATENATE(G708,"-",MONTH(H708))</f>
        <v>FR25.660.501-10</v>
      </c>
      <c r="G708" s="16" t="s">
        <v>411</v>
      </c>
      <c r="H708" s="17" t="s">
        <v>715</v>
      </c>
      <c r="I708" s="16">
        <v>24</v>
      </c>
      <c r="J708" t="str">
        <f t="shared" ref="J708:J771" si="46">CONCATENATE(K708,"-",MONTH(L708))</f>
        <v>FR25.700.703-5</v>
      </c>
      <c r="K708" s="16" t="s">
        <v>385</v>
      </c>
      <c r="L708" s="17" t="s">
        <v>745</v>
      </c>
      <c r="M708" s="16">
        <v>30</v>
      </c>
      <c r="N708" t="str">
        <f t="shared" ref="N708:N771" si="47">CONCATENATE(O708,"-",MONTH(P708))</f>
        <v>FR26.290.502-2</v>
      </c>
      <c r="O708" s="16" t="s">
        <v>730</v>
      </c>
      <c r="P708" s="16" t="s">
        <v>774</v>
      </c>
      <c r="Q708" s="18">
        <v>96</v>
      </c>
    </row>
    <row r="709" spans="2:17">
      <c r="B709" t="str">
        <f t="shared" si="44"/>
        <v>FR25.630.803-2</v>
      </c>
      <c r="C709" s="16" t="s">
        <v>427</v>
      </c>
      <c r="D709" s="17" t="s">
        <v>710</v>
      </c>
      <c r="E709" s="16">
        <v>30</v>
      </c>
      <c r="F709" t="str">
        <f t="shared" si="45"/>
        <v>FR25.660.503-5</v>
      </c>
      <c r="G709" s="16" t="s">
        <v>409</v>
      </c>
      <c r="H709" s="17" t="s">
        <v>720</v>
      </c>
      <c r="I709" s="16">
        <v>24</v>
      </c>
      <c r="J709" t="str">
        <f t="shared" si="46"/>
        <v>FR25.700.703-12</v>
      </c>
      <c r="K709" s="16" t="s">
        <v>385</v>
      </c>
      <c r="L709" s="17" t="s">
        <v>747</v>
      </c>
      <c r="M709" s="16">
        <v>120</v>
      </c>
      <c r="N709" t="str">
        <f t="shared" si="47"/>
        <v>FR26.290.502-1</v>
      </c>
      <c r="O709" s="16" t="s">
        <v>730</v>
      </c>
      <c r="P709" s="16" t="s">
        <v>772</v>
      </c>
      <c r="Q709" s="18">
        <v>64</v>
      </c>
    </row>
    <row r="710" spans="2:17">
      <c r="B710" t="str">
        <f t="shared" si="44"/>
        <v>FR25.630.803-3</v>
      </c>
      <c r="C710" s="16" t="s">
        <v>427</v>
      </c>
      <c r="D710" s="17" t="s">
        <v>709</v>
      </c>
      <c r="E710" s="16">
        <v>60</v>
      </c>
      <c r="F710" t="str">
        <f t="shared" si="45"/>
        <v>FR25.660.503-9</v>
      </c>
      <c r="G710" s="16" t="s">
        <v>409</v>
      </c>
      <c r="H710" s="17" t="s">
        <v>716</v>
      </c>
      <c r="I710" s="16">
        <v>24</v>
      </c>
      <c r="J710" t="str">
        <f t="shared" si="46"/>
        <v>FR25.700.801-1</v>
      </c>
      <c r="K710" s="16" t="s">
        <v>383</v>
      </c>
      <c r="L710" s="17" t="s">
        <v>744</v>
      </c>
      <c r="M710" s="16">
        <v>240</v>
      </c>
      <c r="N710" t="str">
        <f t="shared" si="47"/>
        <v>FR26.310.402-7</v>
      </c>
      <c r="O710" s="16" t="s">
        <v>729</v>
      </c>
      <c r="P710" s="16" t="s">
        <v>778</v>
      </c>
      <c r="Q710" s="18">
        <v>32</v>
      </c>
    </row>
    <row r="711" spans="2:17">
      <c r="B711" t="str">
        <f t="shared" si="44"/>
        <v>FR25.630.803-5</v>
      </c>
      <c r="C711" s="16" t="s">
        <v>427</v>
      </c>
      <c r="D711" s="17" t="s">
        <v>707</v>
      </c>
      <c r="E711" s="16">
        <v>30</v>
      </c>
      <c r="F711" t="str">
        <f t="shared" si="45"/>
        <v>FR25.660.701-4</v>
      </c>
      <c r="G711" s="16" t="s">
        <v>407</v>
      </c>
      <c r="H711" s="17" t="s">
        <v>721</v>
      </c>
      <c r="I711" s="16">
        <v>120</v>
      </c>
      <c r="J711" t="str">
        <f t="shared" si="46"/>
        <v>FR25.700.801-2</v>
      </c>
      <c r="K711" s="16" t="s">
        <v>383</v>
      </c>
      <c r="L711" s="17" t="s">
        <v>743</v>
      </c>
      <c r="M711" s="16">
        <v>270</v>
      </c>
      <c r="N711" t="str">
        <f t="shared" si="47"/>
        <v>FR26.310.402-6</v>
      </c>
      <c r="O711" s="16" t="s">
        <v>729</v>
      </c>
      <c r="P711" s="16" t="s">
        <v>773</v>
      </c>
      <c r="Q711" s="18">
        <v>64</v>
      </c>
    </row>
    <row r="712" spans="2:17">
      <c r="B712" t="str">
        <f t="shared" si="44"/>
        <v>FR25.630.803-7</v>
      </c>
      <c r="C712" s="16" t="s">
        <v>427</v>
      </c>
      <c r="D712" s="17" t="s">
        <v>713</v>
      </c>
      <c r="E712" s="16">
        <v>30</v>
      </c>
      <c r="F712" t="str">
        <f t="shared" si="45"/>
        <v>FR25.660.701-6</v>
      </c>
      <c r="G712" s="16" t="s">
        <v>407</v>
      </c>
      <c r="H712" s="17" t="s">
        <v>719</v>
      </c>
      <c r="I712" s="16">
        <v>24</v>
      </c>
      <c r="J712" t="str">
        <f t="shared" si="46"/>
        <v>FR25.700.801-3</v>
      </c>
      <c r="K712" s="16" t="s">
        <v>383</v>
      </c>
      <c r="L712" s="17" t="s">
        <v>742</v>
      </c>
      <c r="M712" s="16">
        <v>240</v>
      </c>
      <c r="N712" t="str">
        <f t="shared" si="47"/>
        <v>FR26.310.402-5</v>
      </c>
      <c r="O712" s="16" t="s">
        <v>729</v>
      </c>
      <c r="P712" s="16" t="s">
        <v>777</v>
      </c>
      <c r="Q712" s="18">
        <v>32</v>
      </c>
    </row>
    <row r="713" spans="2:17">
      <c r="B713" t="str">
        <f t="shared" si="44"/>
        <v>FR25.630.803-8</v>
      </c>
      <c r="C713" s="16" t="s">
        <v>427</v>
      </c>
      <c r="D713" s="17" t="s">
        <v>705</v>
      </c>
      <c r="E713" s="16">
        <v>60</v>
      </c>
      <c r="F713" t="str">
        <f t="shared" si="45"/>
        <v>FR25.660.703-1</v>
      </c>
      <c r="G713" s="16" t="s">
        <v>405</v>
      </c>
      <c r="H713" s="17" t="s">
        <v>723</v>
      </c>
      <c r="I713" s="16">
        <v>12</v>
      </c>
      <c r="J713" t="str">
        <f t="shared" si="46"/>
        <v>FR25.700.801-4</v>
      </c>
      <c r="K713" s="16" t="s">
        <v>383</v>
      </c>
      <c r="L713" s="17" t="s">
        <v>741</v>
      </c>
      <c r="M713" s="16">
        <v>150</v>
      </c>
      <c r="N713" t="str">
        <f t="shared" si="47"/>
        <v>FR26.310.402-4</v>
      </c>
      <c r="O713" s="16" t="s">
        <v>729</v>
      </c>
      <c r="P713" s="16" t="s">
        <v>776</v>
      </c>
      <c r="Q713" s="18">
        <v>32</v>
      </c>
    </row>
    <row r="714" spans="2:17">
      <c r="B714" t="str">
        <f t="shared" si="44"/>
        <v>FR25.630.803-10</v>
      </c>
      <c r="C714" s="16" t="s">
        <v>427</v>
      </c>
      <c r="D714" s="17" t="s">
        <v>712</v>
      </c>
      <c r="E714" s="16">
        <v>60</v>
      </c>
      <c r="F714" t="str">
        <f t="shared" si="45"/>
        <v>FR25.660.703-2</v>
      </c>
      <c r="G714" s="16" t="s">
        <v>405</v>
      </c>
      <c r="H714" s="17" t="s">
        <v>727</v>
      </c>
      <c r="I714" s="16">
        <v>12</v>
      </c>
      <c r="J714" t="str">
        <f t="shared" si="46"/>
        <v>FR25.700.801-5</v>
      </c>
      <c r="K714" s="16" t="s">
        <v>383</v>
      </c>
      <c r="L714" s="17" t="s">
        <v>745</v>
      </c>
      <c r="M714" s="16">
        <v>30</v>
      </c>
      <c r="N714" t="str">
        <f t="shared" si="47"/>
        <v>FR26.310.402-3</v>
      </c>
      <c r="O714" s="16" t="s">
        <v>729</v>
      </c>
      <c r="P714" s="16" t="s">
        <v>775</v>
      </c>
      <c r="Q714" s="18">
        <v>96</v>
      </c>
    </row>
    <row r="715" spans="2:17">
      <c r="B715" t="str">
        <f t="shared" si="44"/>
        <v>FR25.630.803-11</v>
      </c>
      <c r="C715" s="16" t="s">
        <v>427</v>
      </c>
      <c r="D715" s="17" t="s">
        <v>703</v>
      </c>
      <c r="E715" s="16">
        <v>30</v>
      </c>
      <c r="F715" t="str">
        <f t="shared" si="45"/>
        <v>FR25.660.703-4</v>
      </c>
      <c r="G715" s="16" t="s">
        <v>405</v>
      </c>
      <c r="H715" s="17" t="s">
        <v>721</v>
      </c>
      <c r="I715" s="16">
        <v>24</v>
      </c>
      <c r="J715" t="str">
        <f t="shared" si="46"/>
        <v>FR25.700.801-11</v>
      </c>
      <c r="K715" s="16" t="s">
        <v>383</v>
      </c>
      <c r="L715" s="17" t="s">
        <v>753</v>
      </c>
      <c r="M715" s="16">
        <v>210</v>
      </c>
      <c r="N715" t="str">
        <f t="shared" si="47"/>
        <v>FR26.310.402-2</v>
      </c>
      <c r="O715" s="16" t="s">
        <v>729</v>
      </c>
      <c r="P715" s="16" t="s">
        <v>774</v>
      </c>
      <c r="Q715" s="18">
        <v>32</v>
      </c>
    </row>
    <row r="716" spans="2:17">
      <c r="B716" t="str">
        <f t="shared" si="44"/>
        <v>FR25.637.011-1</v>
      </c>
      <c r="C716" s="16" t="s">
        <v>421</v>
      </c>
      <c r="D716" s="17" t="s">
        <v>711</v>
      </c>
      <c r="E716" s="16">
        <v>48</v>
      </c>
      <c r="F716" t="str">
        <f t="shared" si="45"/>
        <v>FR25.660.703-5</v>
      </c>
      <c r="G716" s="16" t="s">
        <v>405</v>
      </c>
      <c r="H716" s="17" t="s">
        <v>720</v>
      </c>
      <c r="I716" s="16">
        <v>12</v>
      </c>
      <c r="J716" t="str">
        <f t="shared" si="46"/>
        <v>FR25.700.803-2</v>
      </c>
      <c r="K716" s="16" t="s">
        <v>381</v>
      </c>
      <c r="L716" s="17" t="s">
        <v>743</v>
      </c>
      <c r="M716" s="16">
        <v>150</v>
      </c>
      <c r="N716" t="str">
        <f t="shared" si="47"/>
        <v>FR26.310.402-1</v>
      </c>
      <c r="O716" s="16" t="s">
        <v>729</v>
      </c>
      <c r="P716" s="16" t="s">
        <v>772</v>
      </c>
      <c r="Q716" s="18">
        <v>64</v>
      </c>
    </row>
    <row r="717" spans="2:17">
      <c r="B717" t="str">
        <f t="shared" si="44"/>
        <v>FR25.637.011-2</v>
      </c>
      <c r="C717" s="16" t="s">
        <v>421</v>
      </c>
      <c r="D717" s="17" t="s">
        <v>710</v>
      </c>
      <c r="E717" s="16">
        <v>16</v>
      </c>
      <c r="F717" t="str">
        <f t="shared" si="45"/>
        <v>FR25.660.703-6</v>
      </c>
      <c r="G717" s="16" t="s">
        <v>405</v>
      </c>
      <c r="H717" s="17" t="s">
        <v>719</v>
      </c>
      <c r="I717" s="16">
        <v>12</v>
      </c>
      <c r="J717" t="str">
        <f t="shared" si="46"/>
        <v>FR25.700.803-3</v>
      </c>
      <c r="K717" s="16" t="s">
        <v>381</v>
      </c>
      <c r="L717" s="17" t="s">
        <v>742</v>
      </c>
      <c r="M717" s="16">
        <v>90</v>
      </c>
      <c r="N717" t="str">
        <f t="shared" si="47"/>
        <v>FR26.310.502-7</v>
      </c>
      <c r="O717" s="16" t="s">
        <v>728</v>
      </c>
      <c r="P717" s="16" t="s">
        <v>778</v>
      </c>
      <c r="Q717" s="18">
        <v>32</v>
      </c>
    </row>
    <row r="718" spans="2:17">
      <c r="B718" t="str">
        <f t="shared" si="44"/>
        <v>FR25.637.011-3</v>
      </c>
      <c r="C718" s="16" t="s">
        <v>421</v>
      </c>
      <c r="D718" s="17" t="s">
        <v>709</v>
      </c>
      <c r="E718" s="16">
        <v>48</v>
      </c>
      <c r="F718" t="str">
        <f t="shared" si="45"/>
        <v>FR25.660.703-9</v>
      </c>
      <c r="G718" s="16" t="s">
        <v>405</v>
      </c>
      <c r="H718" s="17" t="s">
        <v>716</v>
      </c>
      <c r="I718" s="16">
        <v>12</v>
      </c>
      <c r="J718" t="str">
        <f t="shared" si="46"/>
        <v>FR25.700.803-4</v>
      </c>
      <c r="K718" s="16" t="s">
        <v>381</v>
      </c>
      <c r="L718" s="17" t="s">
        <v>741</v>
      </c>
      <c r="M718" s="16">
        <v>120</v>
      </c>
      <c r="N718" t="str">
        <f t="shared" si="47"/>
        <v>FR26.310.502-6</v>
      </c>
      <c r="O718" s="16" t="s">
        <v>728</v>
      </c>
      <c r="P718" s="16" t="s">
        <v>773</v>
      </c>
      <c r="Q718" s="18">
        <v>64</v>
      </c>
    </row>
    <row r="719" spans="2:17">
      <c r="B719" t="str">
        <f t="shared" si="44"/>
        <v>FR25.637.011-4</v>
      </c>
      <c r="C719" s="16" t="s">
        <v>421</v>
      </c>
      <c r="D719" s="17" t="s">
        <v>708</v>
      </c>
      <c r="E719" s="16">
        <v>64</v>
      </c>
      <c r="F719" t="str">
        <f t="shared" si="45"/>
        <v>FR25.660.703-10</v>
      </c>
      <c r="G719" s="16" t="s">
        <v>405</v>
      </c>
      <c r="H719" s="17" t="s">
        <v>715</v>
      </c>
      <c r="I719" s="16">
        <v>24</v>
      </c>
      <c r="J719" t="str">
        <f t="shared" si="46"/>
        <v>FR25.700.803-11</v>
      </c>
      <c r="K719" s="16" t="s">
        <v>381</v>
      </c>
      <c r="L719" s="17" t="s">
        <v>753</v>
      </c>
      <c r="M719" s="16">
        <v>199</v>
      </c>
      <c r="N719" t="str">
        <f t="shared" si="47"/>
        <v>FR26.310.502-5</v>
      </c>
      <c r="O719" s="16" t="s">
        <v>728</v>
      </c>
      <c r="P719" s="16" t="s">
        <v>777</v>
      </c>
      <c r="Q719" s="18">
        <v>32</v>
      </c>
    </row>
    <row r="720" spans="2:17">
      <c r="B720" t="str">
        <f t="shared" si="44"/>
        <v>FR25.637.011-6</v>
      </c>
      <c r="C720" s="16" t="s">
        <v>421</v>
      </c>
      <c r="D720" s="17" t="s">
        <v>706</v>
      </c>
      <c r="E720" s="16">
        <v>32</v>
      </c>
      <c r="F720" t="str">
        <f t="shared" si="45"/>
        <v>FR25.660.801-1</v>
      </c>
      <c r="G720" s="16" t="s">
        <v>403</v>
      </c>
      <c r="H720" s="17" t="s">
        <v>723</v>
      </c>
      <c r="I720" s="16">
        <v>24</v>
      </c>
      <c r="J720" t="str">
        <f t="shared" si="46"/>
        <v>FR25.710.401-1</v>
      </c>
      <c r="K720" s="16" t="s">
        <v>379</v>
      </c>
      <c r="L720" s="17" t="s">
        <v>744</v>
      </c>
      <c r="M720" s="16">
        <v>180</v>
      </c>
      <c r="N720" t="str">
        <f t="shared" si="47"/>
        <v>FR26.310.502-4</v>
      </c>
      <c r="O720" s="16" t="s">
        <v>728</v>
      </c>
      <c r="P720" s="16" t="s">
        <v>776</v>
      </c>
      <c r="Q720" s="18">
        <v>32</v>
      </c>
    </row>
    <row r="721" spans="2:17">
      <c r="B721" t="str">
        <f t="shared" si="44"/>
        <v>FR25.637.011-7</v>
      </c>
      <c r="C721" s="16" t="s">
        <v>421</v>
      </c>
      <c r="D721" s="17" t="s">
        <v>713</v>
      </c>
      <c r="E721" s="16">
        <v>32</v>
      </c>
      <c r="F721" t="str">
        <f t="shared" si="45"/>
        <v>FR25.660.801-2</v>
      </c>
      <c r="G721" s="16" t="s">
        <v>403</v>
      </c>
      <c r="H721" s="17" t="s">
        <v>727</v>
      </c>
      <c r="I721" s="16">
        <v>12</v>
      </c>
      <c r="J721" t="str">
        <f t="shared" si="46"/>
        <v>FR25.710.401-2</v>
      </c>
      <c r="K721" s="16" t="s">
        <v>379</v>
      </c>
      <c r="L721" s="17" t="s">
        <v>743</v>
      </c>
      <c r="M721" s="16">
        <v>120</v>
      </c>
      <c r="N721" t="str">
        <f t="shared" si="47"/>
        <v>FR26.310.502-3</v>
      </c>
      <c r="O721" s="16" t="s">
        <v>728</v>
      </c>
      <c r="P721" s="16" t="s">
        <v>775</v>
      </c>
      <c r="Q721" s="18">
        <v>64</v>
      </c>
    </row>
    <row r="722" spans="2:17">
      <c r="B722" t="str">
        <f t="shared" si="44"/>
        <v>FR25.637.011-8</v>
      </c>
      <c r="C722" s="16" t="s">
        <v>421</v>
      </c>
      <c r="D722" s="17" t="s">
        <v>705</v>
      </c>
      <c r="E722" s="16">
        <v>32</v>
      </c>
      <c r="F722" t="str">
        <f t="shared" si="45"/>
        <v>FR25.660.801-3</v>
      </c>
      <c r="G722" s="16" t="s">
        <v>403</v>
      </c>
      <c r="H722" s="17" t="s">
        <v>722</v>
      </c>
      <c r="I722" s="16">
        <v>12</v>
      </c>
      <c r="J722" t="str">
        <f t="shared" si="46"/>
        <v>FR25.710.401-3</v>
      </c>
      <c r="K722" s="16" t="s">
        <v>379</v>
      </c>
      <c r="L722" s="17" t="s">
        <v>742</v>
      </c>
      <c r="M722" s="16">
        <v>210</v>
      </c>
      <c r="N722" t="str">
        <f t="shared" si="47"/>
        <v>FR26.310.502-2</v>
      </c>
      <c r="O722" s="16" t="s">
        <v>728</v>
      </c>
      <c r="P722" s="16" t="s">
        <v>774</v>
      </c>
      <c r="Q722" s="18">
        <v>64</v>
      </c>
    </row>
    <row r="723" spans="2:17">
      <c r="B723" t="str">
        <f t="shared" si="44"/>
        <v>FR25.637.011-10</v>
      </c>
      <c r="C723" s="16" t="s">
        <v>421</v>
      </c>
      <c r="D723" s="17" t="s">
        <v>712</v>
      </c>
      <c r="E723" s="16">
        <v>32</v>
      </c>
      <c r="F723" t="str">
        <f t="shared" si="45"/>
        <v>FR25.660.801-4</v>
      </c>
      <c r="G723" s="16" t="s">
        <v>403</v>
      </c>
      <c r="H723" s="17" t="s">
        <v>721</v>
      </c>
      <c r="I723" s="16">
        <v>24</v>
      </c>
      <c r="J723" t="str">
        <f t="shared" si="46"/>
        <v>FR25.710.401-4</v>
      </c>
      <c r="K723" s="16" t="s">
        <v>379</v>
      </c>
      <c r="L723" s="17" t="s">
        <v>741</v>
      </c>
      <c r="M723" s="16">
        <v>90</v>
      </c>
      <c r="N723" t="str">
        <f t="shared" si="47"/>
        <v>FR26.310.502-1</v>
      </c>
      <c r="O723" s="16" t="s">
        <v>728</v>
      </c>
      <c r="P723" s="16" t="s">
        <v>772</v>
      </c>
      <c r="Q723" s="18">
        <v>32</v>
      </c>
    </row>
    <row r="724" spans="2:17">
      <c r="B724" t="str">
        <f t="shared" si="44"/>
        <v>FR25.637.011-11</v>
      </c>
      <c r="C724" s="16" t="s">
        <v>421</v>
      </c>
      <c r="D724" s="17" t="s">
        <v>703</v>
      </c>
      <c r="E724" s="16">
        <v>16</v>
      </c>
      <c r="F724" t="str">
        <f t="shared" si="45"/>
        <v>FR25.660.801-5</v>
      </c>
      <c r="G724" s="16" t="s">
        <v>403</v>
      </c>
      <c r="H724" s="17" t="s">
        <v>720</v>
      </c>
      <c r="I724" s="16">
        <v>12</v>
      </c>
      <c r="J724" t="str">
        <f t="shared" si="46"/>
        <v>FR25.710.401-5</v>
      </c>
      <c r="K724" s="16" t="s">
        <v>379</v>
      </c>
      <c r="L724" s="17" t="s">
        <v>745</v>
      </c>
      <c r="M724" s="16">
        <v>90</v>
      </c>
      <c r="N724" t="str">
        <f t="shared" si="47"/>
        <v>FR26.310.802-7</v>
      </c>
      <c r="O724" s="16" t="s">
        <v>749</v>
      </c>
      <c r="P724" s="16" t="s">
        <v>778</v>
      </c>
      <c r="Q724" s="18">
        <v>24</v>
      </c>
    </row>
    <row r="725" spans="2:17">
      <c r="B725" t="str">
        <f t="shared" si="44"/>
        <v>FR25.637.011-12</v>
      </c>
      <c r="C725" s="16" t="s">
        <v>421</v>
      </c>
      <c r="D725" s="17" t="s">
        <v>702</v>
      </c>
      <c r="E725" s="16">
        <v>32</v>
      </c>
      <c r="F725" t="str">
        <f t="shared" si="45"/>
        <v>FR25.660.801-6</v>
      </c>
      <c r="G725" s="16" t="s">
        <v>403</v>
      </c>
      <c r="H725" s="17" t="s">
        <v>719</v>
      </c>
      <c r="I725" s="16">
        <v>60</v>
      </c>
      <c r="J725" t="str">
        <f t="shared" si="46"/>
        <v>FR25.710.401-6</v>
      </c>
      <c r="K725" s="16" t="s">
        <v>379</v>
      </c>
      <c r="L725" s="17" t="s">
        <v>740</v>
      </c>
      <c r="M725" s="16">
        <v>60</v>
      </c>
      <c r="N725" t="str">
        <f t="shared" si="47"/>
        <v>FR26.310.802-4</v>
      </c>
      <c r="O725" s="16" t="s">
        <v>749</v>
      </c>
      <c r="P725" s="16" t="s">
        <v>776</v>
      </c>
      <c r="Q725" s="18">
        <v>24</v>
      </c>
    </row>
    <row r="726" spans="2:17">
      <c r="B726" t="str">
        <f t="shared" si="44"/>
        <v>FR25.638.012.A-1</v>
      </c>
      <c r="C726" s="16" t="s">
        <v>419</v>
      </c>
      <c r="D726" s="17" t="s">
        <v>711</v>
      </c>
      <c r="E726" s="16">
        <v>192</v>
      </c>
      <c r="F726" t="str">
        <f t="shared" si="45"/>
        <v>FR25.660.801-10</v>
      </c>
      <c r="G726" s="16" t="s">
        <v>403</v>
      </c>
      <c r="H726" s="17" t="s">
        <v>715</v>
      </c>
      <c r="I726" s="16">
        <v>24</v>
      </c>
      <c r="J726" t="str">
        <f t="shared" si="46"/>
        <v>FR25.710.401-7</v>
      </c>
      <c r="K726" s="16" t="s">
        <v>379</v>
      </c>
      <c r="L726" s="17" t="s">
        <v>751</v>
      </c>
      <c r="M726" s="16">
        <v>264</v>
      </c>
      <c r="N726" t="str">
        <f t="shared" si="47"/>
        <v>FR26.320.402-7</v>
      </c>
      <c r="O726" s="16" t="s">
        <v>726</v>
      </c>
      <c r="P726" s="16" t="s">
        <v>778</v>
      </c>
      <c r="Q726" s="18">
        <v>40</v>
      </c>
    </row>
    <row r="727" spans="2:17">
      <c r="B727" t="str">
        <f t="shared" si="44"/>
        <v>FR25.638.012.A-2</v>
      </c>
      <c r="C727" s="16" t="s">
        <v>419</v>
      </c>
      <c r="D727" s="17" t="s">
        <v>710</v>
      </c>
      <c r="E727" s="16">
        <v>684</v>
      </c>
      <c r="F727" t="str">
        <f t="shared" si="45"/>
        <v>FR25.660.801-11</v>
      </c>
      <c r="G727" s="16" t="s">
        <v>403</v>
      </c>
      <c r="H727" s="17" t="s">
        <v>724</v>
      </c>
      <c r="I727" s="16">
        <v>12</v>
      </c>
      <c r="J727" t="str">
        <f t="shared" si="46"/>
        <v>FR25.710.401-12</v>
      </c>
      <c r="K727" s="16" t="s">
        <v>379</v>
      </c>
      <c r="L727" s="17" t="s">
        <v>747</v>
      </c>
      <c r="M727" s="16">
        <v>540</v>
      </c>
      <c r="N727" t="str">
        <f t="shared" si="47"/>
        <v>FR26.320.402-6</v>
      </c>
      <c r="O727" s="16" t="s">
        <v>726</v>
      </c>
      <c r="P727" s="16" t="s">
        <v>773</v>
      </c>
      <c r="Q727" s="18">
        <v>240</v>
      </c>
    </row>
    <row r="728" spans="2:17">
      <c r="B728" t="str">
        <f t="shared" si="44"/>
        <v>FR25.638.012.A-3</v>
      </c>
      <c r="C728" s="16" t="s">
        <v>419</v>
      </c>
      <c r="D728" s="17" t="s">
        <v>709</v>
      </c>
      <c r="E728" s="16">
        <v>912</v>
      </c>
      <c r="F728" t="str">
        <f t="shared" si="45"/>
        <v>FR25.660.803-1</v>
      </c>
      <c r="G728" s="16" t="s">
        <v>401</v>
      </c>
      <c r="H728" s="17" t="s">
        <v>723</v>
      </c>
      <c r="I728" s="16">
        <v>12</v>
      </c>
      <c r="J728" t="str">
        <f t="shared" si="46"/>
        <v>FR25.710.403-3</v>
      </c>
      <c r="K728" s="16" t="s">
        <v>377</v>
      </c>
      <c r="L728" s="17" t="s">
        <v>742</v>
      </c>
      <c r="M728" s="16">
        <v>30</v>
      </c>
      <c r="N728" t="str">
        <f t="shared" si="47"/>
        <v>FR26.320.402-5</v>
      </c>
      <c r="O728" s="16" t="s">
        <v>726</v>
      </c>
      <c r="P728" s="16" t="s">
        <v>777</v>
      </c>
      <c r="Q728" s="18">
        <v>340</v>
      </c>
    </row>
    <row r="729" spans="2:17">
      <c r="B729" t="str">
        <f t="shared" si="44"/>
        <v>FR25.638.012.A-5</v>
      </c>
      <c r="C729" s="16" t="s">
        <v>419</v>
      </c>
      <c r="D729" s="17" t="s">
        <v>707</v>
      </c>
      <c r="E729" s="16">
        <v>80</v>
      </c>
      <c r="F729" t="str">
        <f t="shared" si="45"/>
        <v>FR25.660.803-2</v>
      </c>
      <c r="G729" s="16" t="s">
        <v>401</v>
      </c>
      <c r="H729" s="17" t="s">
        <v>727</v>
      </c>
      <c r="I729" s="16">
        <v>12</v>
      </c>
      <c r="J729" t="str">
        <f t="shared" si="46"/>
        <v>FR25.710.403-5</v>
      </c>
      <c r="K729" s="16" t="s">
        <v>377</v>
      </c>
      <c r="L729" s="17" t="s">
        <v>745</v>
      </c>
      <c r="M729" s="16">
        <v>30</v>
      </c>
      <c r="N729" t="str">
        <f t="shared" si="47"/>
        <v>FR26.320.402-4</v>
      </c>
      <c r="O729" s="16" t="s">
        <v>726</v>
      </c>
      <c r="P729" s="16" t="s">
        <v>776</v>
      </c>
      <c r="Q729" s="18">
        <v>400</v>
      </c>
    </row>
    <row r="730" spans="2:17">
      <c r="B730" t="str">
        <f t="shared" si="44"/>
        <v>FR25.638.012.A-7</v>
      </c>
      <c r="C730" s="16" t="s">
        <v>419</v>
      </c>
      <c r="D730" s="17" t="s">
        <v>713</v>
      </c>
      <c r="E730" s="16">
        <v>1582</v>
      </c>
      <c r="F730" t="str">
        <f t="shared" si="45"/>
        <v>FR25.660.803-4</v>
      </c>
      <c r="G730" s="16" t="s">
        <v>401</v>
      </c>
      <c r="H730" s="17" t="s">
        <v>721</v>
      </c>
      <c r="I730" s="16">
        <v>24</v>
      </c>
      <c r="J730" t="str">
        <f t="shared" si="46"/>
        <v>FR25.710.403-7</v>
      </c>
      <c r="K730" s="16" t="s">
        <v>377</v>
      </c>
      <c r="L730" s="17" t="s">
        <v>751</v>
      </c>
      <c r="M730" s="16">
        <v>30</v>
      </c>
      <c r="N730" t="str">
        <f t="shared" si="47"/>
        <v>FR26.320.402-3</v>
      </c>
      <c r="O730" s="16" t="s">
        <v>726</v>
      </c>
      <c r="P730" s="16" t="s">
        <v>775</v>
      </c>
      <c r="Q730" s="18">
        <v>420</v>
      </c>
    </row>
    <row r="731" spans="2:17">
      <c r="B731" t="str">
        <f t="shared" si="44"/>
        <v>FR25.638.012.A-9</v>
      </c>
      <c r="C731" s="16" t="s">
        <v>419</v>
      </c>
      <c r="D731" s="17" t="s">
        <v>704</v>
      </c>
      <c r="E731" s="16">
        <v>1568</v>
      </c>
      <c r="F731" t="str">
        <f t="shared" si="45"/>
        <v>FR25.660.803-6</v>
      </c>
      <c r="G731" s="16" t="s">
        <v>401</v>
      </c>
      <c r="H731" s="17" t="s">
        <v>719</v>
      </c>
      <c r="I731" s="16">
        <v>12</v>
      </c>
      <c r="J731" t="str">
        <f t="shared" si="46"/>
        <v>FR25.710.403-12</v>
      </c>
      <c r="K731" s="16" t="s">
        <v>377</v>
      </c>
      <c r="L731" s="17" t="s">
        <v>747</v>
      </c>
      <c r="M731" s="16">
        <v>90</v>
      </c>
      <c r="N731" t="str">
        <f t="shared" si="47"/>
        <v>FR26.320.402-2</v>
      </c>
      <c r="O731" s="16" t="s">
        <v>726</v>
      </c>
      <c r="P731" s="16" t="s">
        <v>774</v>
      </c>
      <c r="Q731" s="18">
        <v>360</v>
      </c>
    </row>
    <row r="732" spans="2:17">
      <c r="B732" t="str">
        <f t="shared" si="44"/>
        <v>FR25.638.012.A-11</v>
      </c>
      <c r="C732" s="16" t="s">
        <v>419</v>
      </c>
      <c r="D732" s="17" t="s">
        <v>703</v>
      </c>
      <c r="E732" s="16">
        <v>1574</v>
      </c>
      <c r="F732" t="str">
        <f t="shared" si="45"/>
        <v>FR25.660.803-9</v>
      </c>
      <c r="G732" s="16" t="s">
        <v>401</v>
      </c>
      <c r="H732" s="17" t="s">
        <v>716</v>
      </c>
      <c r="I732" s="16">
        <v>24</v>
      </c>
      <c r="J732" t="str">
        <f t="shared" si="46"/>
        <v>FR25.710.501-1</v>
      </c>
      <c r="K732" s="16" t="s">
        <v>375</v>
      </c>
      <c r="L732" s="17" t="s">
        <v>744</v>
      </c>
      <c r="M732" s="16">
        <v>220</v>
      </c>
      <c r="N732" t="str">
        <f t="shared" si="47"/>
        <v>FR26.320.402-1</v>
      </c>
      <c r="O732" s="16" t="s">
        <v>726</v>
      </c>
      <c r="P732" s="16" t="s">
        <v>772</v>
      </c>
      <c r="Q732" s="18">
        <v>320</v>
      </c>
    </row>
    <row r="733" spans="2:17">
      <c r="B733" t="str">
        <f t="shared" si="44"/>
        <v>FR25.639.012.A-1</v>
      </c>
      <c r="C733" s="16" t="s">
        <v>417</v>
      </c>
      <c r="D733" s="17" t="s">
        <v>711</v>
      </c>
      <c r="E733" s="16">
        <v>1784</v>
      </c>
      <c r="F733" t="str">
        <f t="shared" si="45"/>
        <v>FR25.660.803-10</v>
      </c>
      <c r="G733" s="16" t="s">
        <v>401</v>
      </c>
      <c r="H733" s="17" t="s">
        <v>715</v>
      </c>
      <c r="I733" s="16">
        <v>12</v>
      </c>
      <c r="J733" t="str">
        <f t="shared" si="46"/>
        <v>FR25.710.501-2</v>
      </c>
      <c r="K733" s="16" t="s">
        <v>375</v>
      </c>
      <c r="L733" s="17" t="s">
        <v>743</v>
      </c>
      <c r="M733" s="16">
        <v>480</v>
      </c>
      <c r="N733" t="str">
        <f t="shared" si="47"/>
        <v>FR26.320.502-7</v>
      </c>
      <c r="O733" s="16" t="s">
        <v>725</v>
      </c>
      <c r="P733" s="16" t="s">
        <v>778</v>
      </c>
      <c r="Q733" s="18">
        <v>60</v>
      </c>
    </row>
    <row r="734" spans="2:17">
      <c r="B734" t="str">
        <f t="shared" si="44"/>
        <v>FR25.639.012.A-3</v>
      </c>
      <c r="C734" s="16" t="s">
        <v>417</v>
      </c>
      <c r="D734" s="17" t="s">
        <v>709</v>
      </c>
      <c r="E734" s="16">
        <v>2551</v>
      </c>
      <c r="F734" t="str">
        <f t="shared" si="45"/>
        <v>FR25.660.803-11</v>
      </c>
      <c r="G734" s="16" t="s">
        <v>401</v>
      </c>
      <c r="H734" s="17" t="s">
        <v>724</v>
      </c>
      <c r="I734" s="16">
        <v>24</v>
      </c>
      <c r="J734" t="str">
        <f t="shared" si="46"/>
        <v>FR25.710.501-3</v>
      </c>
      <c r="K734" s="16" t="s">
        <v>375</v>
      </c>
      <c r="L734" s="17" t="s">
        <v>742</v>
      </c>
      <c r="M734" s="16">
        <v>180</v>
      </c>
      <c r="N734" t="str">
        <f t="shared" si="47"/>
        <v>FR26.320.502-6</v>
      </c>
      <c r="O734" s="16" t="s">
        <v>725</v>
      </c>
      <c r="P734" s="16" t="s">
        <v>773</v>
      </c>
      <c r="Q734" s="18">
        <v>440</v>
      </c>
    </row>
    <row r="735" spans="2:17">
      <c r="B735" t="str">
        <f t="shared" si="44"/>
        <v>FR25.639.012.A-7</v>
      </c>
      <c r="C735" s="16" t="s">
        <v>417</v>
      </c>
      <c r="D735" s="17" t="s">
        <v>713</v>
      </c>
      <c r="E735" s="16">
        <v>1572</v>
      </c>
      <c r="F735" t="str">
        <f t="shared" si="45"/>
        <v>FR25.663.301-9</v>
      </c>
      <c r="G735" s="16" t="s">
        <v>399</v>
      </c>
      <c r="H735" s="17" t="s">
        <v>716</v>
      </c>
      <c r="I735" s="16">
        <v>24</v>
      </c>
      <c r="J735" t="str">
        <f t="shared" si="46"/>
        <v>FR25.710.501-4</v>
      </c>
      <c r="K735" s="16" t="s">
        <v>375</v>
      </c>
      <c r="L735" s="17" t="s">
        <v>741</v>
      </c>
      <c r="M735" s="16">
        <v>150</v>
      </c>
      <c r="N735" t="str">
        <f t="shared" si="47"/>
        <v>FR26.320.502-5</v>
      </c>
      <c r="O735" s="16" t="s">
        <v>725</v>
      </c>
      <c r="P735" s="16" t="s">
        <v>777</v>
      </c>
      <c r="Q735" s="18">
        <v>440</v>
      </c>
    </row>
    <row r="736" spans="2:17">
      <c r="B736" t="str">
        <f t="shared" si="44"/>
        <v>FR25.639.012.A-9</v>
      </c>
      <c r="C736" s="16" t="s">
        <v>417</v>
      </c>
      <c r="D736" s="17" t="s">
        <v>704</v>
      </c>
      <c r="E736" s="16">
        <v>1594</v>
      </c>
      <c r="F736" t="str">
        <f t="shared" si="45"/>
        <v>FR25.663.301-10</v>
      </c>
      <c r="G736" s="16" t="s">
        <v>399</v>
      </c>
      <c r="H736" s="17" t="s">
        <v>715</v>
      </c>
      <c r="I736" s="16">
        <v>48</v>
      </c>
      <c r="J736" t="str">
        <f t="shared" si="46"/>
        <v>FR25.710.501-5</v>
      </c>
      <c r="K736" s="16" t="s">
        <v>375</v>
      </c>
      <c r="L736" s="17" t="s">
        <v>745</v>
      </c>
      <c r="M736" s="16">
        <v>30</v>
      </c>
      <c r="N736" t="str">
        <f t="shared" si="47"/>
        <v>FR26.320.502-4</v>
      </c>
      <c r="O736" s="16" t="s">
        <v>725</v>
      </c>
      <c r="P736" s="16" t="s">
        <v>776</v>
      </c>
      <c r="Q736" s="18">
        <v>460</v>
      </c>
    </row>
    <row r="737" spans="2:17">
      <c r="B737" t="str">
        <f t="shared" si="44"/>
        <v>FR25.639.012.A-11</v>
      </c>
      <c r="C737" s="16" t="s">
        <v>417</v>
      </c>
      <c r="D737" s="17" t="s">
        <v>703</v>
      </c>
      <c r="E737" s="16">
        <v>1584</v>
      </c>
      <c r="F737" t="str">
        <f t="shared" si="45"/>
        <v>FR25.663.303-3</v>
      </c>
      <c r="G737" s="16" t="s">
        <v>397</v>
      </c>
      <c r="H737" s="17" t="s">
        <v>722</v>
      </c>
      <c r="I737" s="16">
        <v>24</v>
      </c>
      <c r="J737" t="str">
        <f t="shared" si="46"/>
        <v>FR25.710.501-7</v>
      </c>
      <c r="K737" s="16" t="s">
        <v>375</v>
      </c>
      <c r="L737" s="17" t="s">
        <v>751</v>
      </c>
      <c r="M737" s="16">
        <v>480</v>
      </c>
      <c r="N737" t="str">
        <f t="shared" si="47"/>
        <v>FR26.320.502-3</v>
      </c>
      <c r="O737" s="16" t="s">
        <v>725</v>
      </c>
      <c r="P737" s="16" t="s">
        <v>775</v>
      </c>
      <c r="Q737" s="18">
        <v>200</v>
      </c>
    </row>
    <row r="738" spans="2:17">
      <c r="B738" t="str">
        <f t="shared" si="44"/>
        <v>FR25.660.401-3</v>
      </c>
      <c r="C738" s="16" t="s">
        <v>415</v>
      </c>
      <c r="D738" s="17" t="s">
        <v>709</v>
      </c>
      <c r="E738" s="16">
        <v>24</v>
      </c>
      <c r="F738" t="str">
        <f t="shared" si="45"/>
        <v>FR25.700.401-1</v>
      </c>
      <c r="G738" s="16" t="s">
        <v>395</v>
      </c>
      <c r="H738" s="17" t="s">
        <v>723</v>
      </c>
      <c r="I738" s="16">
        <v>270</v>
      </c>
      <c r="J738" t="str">
        <f t="shared" si="46"/>
        <v>FR25.710.501-9</v>
      </c>
      <c r="K738" s="16" t="s">
        <v>375</v>
      </c>
      <c r="L738" s="17" t="s">
        <v>746</v>
      </c>
      <c r="M738" s="16">
        <v>210</v>
      </c>
      <c r="N738" t="str">
        <f t="shared" si="47"/>
        <v>FR26.320.502-2</v>
      </c>
      <c r="O738" s="16" t="s">
        <v>725</v>
      </c>
      <c r="P738" s="16" t="s">
        <v>774</v>
      </c>
      <c r="Q738" s="18">
        <v>300</v>
      </c>
    </row>
    <row r="739" spans="2:17">
      <c r="B739" t="str">
        <f t="shared" si="44"/>
        <v>FR25.660.401-4</v>
      </c>
      <c r="C739" s="16" t="s">
        <v>415</v>
      </c>
      <c r="D739" s="17" t="s">
        <v>708</v>
      </c>
      <c r="E739" s="16">
        <v>48</v>
      </c>
      <c r="F739" t="str">
        <f t="shared" si="45"/>
        <v>FR25.700.401-2</v>
      </c>
      <c r="G739" s="16" t="s">
        <v>395</v>
      </c>
      <c r="H739" s="17" t="s">
        <v>727</v>
      </c>
      <c r="I739" s="16">
        <v>330</v>
      </c>
      <c r="J739" t="str">
        <f t="shared" si="46"/>
        <v>FR25.710.501-10</v>
      </c>
      <c r="K739" s="16" t="s">
        <v>375</v>
      </c>
      <c r="L739" s="17" t="s">
        <v>748</v>
      </c>
      <c r="M739" s="16">
        <v>120</v>
      </c>
      <c r="N739" t="str">
        <f t="shared" si="47"/>
        <v>FR26.320.502-1</v>
      </c>
      <c r="O739" s="16" t="s">
        <v>725</v>
      </c>
      <c r="P739" s="16" t="s">
        <v>772</v>
      </c>
      <c r="Q739" s="18">
        <v>260</v>
      </c>
    </row>
    <row r="740" spans="2:17">
      <c r="B740" t="str">
        <f t="shared" si="44"/>
        <v>FR25.660.401-6</v>
      </c>
      <c r="C740" s="16" t="s">
        <v>415</v>
      </c>
      <c r="D740" s="17" t="s">
        <v>706</v>
      </c>
      <c r="E740" s="16">
        <v>48</v>
      </c>
      <c r="F740" t="str">
        <f t="shared" si="45"/>
        <v>FR25.700.401-3</v>
      </c>
      <c r="G740" s="16" t="s">
        <v>395</v>
      </c>
      <c r="H740" s="17" t="s">
        <v>722</v>
      </c>
      <c r="I740" s="16">
        <v>480</v>
      </c>
      <c r="J740" t="str">
        <f t="shared" si="46"/>
        <v>FR25.710.501-12</v>
      </c>
      <c r="K740" s="16" t="s">
        <v>375</v>
      </c>
      <c r="L740" s="17" t="s">
        <v>747</v>
      </c>
      <c r="M740" s="16">
        <v>540</v>
      </c>
      <c r="N740" t="str">
        <f t="shared" si="47"/>
        <v>FR26.320.504-6</v>
      </c>
      <c r="O740" s="16" t="s">
        <v>738</v>
      </c>
      <c r="P740" s="16" t="s">
        <v>773</v>
      </c>
      <c r="Q740" s="18">
        <v>20</v>
      </c>
    </row>
    <row r="741" spans="2:17">
      <c r="B741" t="str">
        <f t="shared" si="44"/>
        <v>FR25.660.401-9</v>
      </c>
      <c r="C741" s="16" t="s">
        <v>415</v>
      </c>
      <c r="D741" s="17" t="s">
        <v>704</v>
      </c>
      <c r="E741" s="16">
        <v>24</v>
      </c>
      <c r="F741" t="str">
        <f t="shared" si="45"/>
        <v>FR25.700.401-4</v>
      </c>
      <c r="G741" s="16" t="s">
        <v>395</v>
      </c>
      <c r="H741" s="17" t="s">
        <v>721</v>
      </c>
      <c r="I741" s="16">
        <v>150</v>
      </c>
      <c r="J741" t="str">
        <f t="shared" si="46"/>
        <v>FR25.710.503-1</v>
      </c>
      <c r="K741" s="16" t="s">
        <v>373</v>
      </c>
      <c r="L741" s="17" t="s">
        <v>744</v>
      </c>
      <c r="M741" s="16">
        <v>30</v>
      </c>
      <c r="N741" t="str">
        <f t="shared" si="47"/>
        <v>FR26.320.702-4</v>
      </c>
      <c r="O741" s="16" t="s">
        <v>769</v>
      </c>
      <c r="P741" s="16" t="s">
        <v>776</v>
      </c>
      <c r="Q741" s="18">
        <v>17</v>
      </c>
    </row>
    <row r="742" spans="2:17">
      <c r="B742" t="str">
        <f t="shared" si="44"/>
        <v>FR25.660.403-6</v>
      </c>
      <c r="C742" s="16" t="s">
        <v>413</v>
      </c>
      <c r="D742" s="17" t="s">
        <v>706</v>
      </c>
      <c r="E742" s="16">
        <v>72</v>
      </c>
      <c r="F742" t="str">
        <f t="shared" si="45"/>
        <v>FR25.700.401-5</v>
      </c>
      <c r="G742" s="16" t="s">
        <v>395</v>
      </c>
      <c r="H742" s="17" t="s">
        <v>720</v>
      </c>
      <c r="I742" s="16">
        <v>420</v>
      </c>
      <c r="J742" t="str">
        <f t="shared" si="46"/>
        <v>FR25.710.503-2</v>
      </c>
      <c r="K742" s="16" t="s">
        <v>373</v>
      </c>
      <c r="L742" s="17" t="s">
        <v>743</v>
      </c>
      <c r="M742" s="16">
        <v>30</v>
      </c>
      <c r="N742" t="str">
        <f t="shared" si="47"/>
        <v>FR26.320.702-2</v>
      </c>
      <c r="O742" s="16" t="s">
        <v>769</v>
      </c>
      <c r="P742" s="16" t="s">
        <v>774</v>
      </c>
      <c r="Q742" s="18">
        <v>183</v>
      </c>
    </row>
    <row r="743" spans="2:17">
      <c r="B743" t="str">
        <f t="shared" si="44"/>
        <v>FR25.660.501-2</v>
      </c>
      <c r="C743" s="16" t="s">
        <v>411</v>
      </c>
      <c r="D743" s="17" t="s">
        <v>710</v>
      </c>
      <c r="E743" s="16">
        <v>24</v>
      </c>
      <c r="F743" t="str">
        <f t="shared" si="45"/>
        <v>FR25.700.401-6</v>
      </c>
      <c r="G743" s="16" t="s">
        <v>395</v>
      </c>
      <c r="H743" s="17" t="s">
        <v>719</v>
      </c>
      <c r="I743" s="16">
        <v>270</v>
      </c>
      <c r="J743" t="str">
        <f t="shared" si="46"/>
        <v>FR25.710.503-4</v>
      </c>
      <c r="K743" s="16" t="s">
        <v>373</v>
      </c>
      <c r="L743" s="17" t="s">
        <v>741</v>
      </c>
      <c r="M743" s="16">
        <v>60</v>
      </c>
      <c r="N743" t="str">
        <f t="shared" si="47"/>
        <v>FR26.320.702-1</v>
      </c>
      <c r="O743" s="16" t="s">
        <v>769</v>
      </c>
      <c r="P743" s="16" t="s">
        <v>772</v>
      </c>
      <c r="Q743" s="18">
        <v>16</v>
      </c>
    </row>
    <row r="744" spans="2:17">
      <c r="B744" t="str">
        <f t="shared" si="44"/>
        <v>FR25.660.501-3</v>
      </c>
      <c r="C744" s="16" t="s">
        <v>411</v>
      </c>
      <c r="D744" s="17" t="s">
        <v>709</v>
      </c>
      <c r="E744" s="16">
        <v>48</v>
      </c>
      <c r="F744" t="str">
        <f t="shared" si="45"/>
        <v>FR25.700.401-7</v>
      </c>
      <c r="G744" s="16" t="s">
        <v>395</v>
      </c>
      <c r="H744" s="17" t="s">
        <v>718</v>
      </c>
      <c r="I744" s="16">
        <v>390</v>
      </c>
      <c r="J744" t="str">
        <f t="shared" si="46"/>
        <v>FR25.710.503-9</v>
      </c>
      <c r="K744" s="16" t="s">
        <v>373</v>
      </c>
      <c r="L744" s="17" t="s">
        <v>746</v>
      </c>
      <c r="M744" s="16">
        <v>30</v>
      </c>
      <c r="N744" t="str">
        <f t="shared" si="47"/>
        <v>FR26.320.802-4</v>
      </c>
      <c r="O744" s="16" t="s">
        <v>737</v>
      </c>
      <c r="P744" s="16" t="s">
        <v>776</v>
      </c>
      <c r="Q744" s="18">
        <v>4</v>
      </c>
    </row>
    <row r="745" spans="2:17">
      <c r="B745" t="str">
        <f t="shared" si="44"/>
        <v>FR25.660.501-4</v>
      </c>
      <c r="C745" s="16" t="s">
        <v>411</v>
      </c>
      <c r="D745" s="17" t="s">
        <v>708</v>
      </c>
      <c r="E745" s="16">
        <v>24</v>
      </c>
      <c r="F745" t="str">
        <f t="shared" si="45"/>
        <v>FR25.700.401-8</v>
      </c>
      <c r="G745" s="16" t="s">
        <v>395</v>
      </c>
      <c r="H745" s="17" t="s">
        <v>717</v>
      </c>
      <c r="I745" s="16">
        <v>390</v>
      </c>
      <c r="J745" t="str">
        <f t="shared" si="46"/>
        <v>FR25.710.503-12</v>
      </c>
      <c r="K745" s="16" t="s">
        <v>373</v>
      </c>
      <c r="L745" s="17" t="s">
        <v>747</v>
      </c>
      <c r="M745" s="16">
        <v>30</v>
      </c>
      <c r="N745" t="str">
        <f t="shared" si="47"/>
        <v>FR26.320.802-3</v>
      </c>
      <c r="O745" s="16" t="s">
        <v>737</v>
      </c>
      <c r="P745" s="16" t="s">
        <v>775</v>
      </c>
      <c r="Q745" s="18">
        <v>12</v>
      </c>
    </row>
    <row r="746" spans="2:17">
      <c r="B746" t="str">
        <f t="shared" si="44"/>
        <v>FR25.660.501-5</v>
      </c>
      <c r="C746" s="16" t="s">
        <v>411</v>
      </c>
      <c r="D746" s="17" t="s">
        <v>707</v>
      </c>
      <c r="E746" s="16">
        <v>48</v>
      </c>
      <c r="F746" t="str">
        <f t="shared" si="45"/>
        <v>FR25.700.401-9</v>
      </c>
      <c r="G746" s="16" t="s">
        <v>395</v>
      </c>
      <c r="H746" s="17" t="s">
        <v>716</v>
      </c>
      <c r="I746" s="16">
        <v>330</v>
      </c>
      <c r="J746" t="str">
        <f t="shared" si="46"/>
        <v>FR25.710.701-1</v>
      </c>
      <c r="K746" s="16" t="s">
        <v>371</v>
      </c>
      <c r="L746" s="17" t="s">
        <v>744</v>
      </c>
      <c r="M746" s="16">
        <v>180</v>
      </c>
      <c r="N746" t="str">
        <f t="shared" si="47"/>
        <v>FR26.320.802-2</v>
      </c>
      <c r="O746" s="16" t="s">
        <v>737</v>
      </c>
      <c r="P746" s="16" t="s">
        <v>774</v>
      </c>
      <c r="Q746" s="18">
        <v>196</v>
      </c>
    </row>
    <row r="747" spans="2:17">
      <c r="B747" t="str">
        <f t="shared" si="44"/>
        <v>FR25.660.501-7</v>
      </c>
      <c r="C747" s="16" t="s">
        <v>411</v>
      </c>
      <c r="D747" s="17" t="s">
        <v>713</v>
      </c>
      <c r="E747" s="16">
        <v>24</v>
      </c>
      <c r="F747" t="str">
        <f t="shared" si="45"/>
        <v>FR25.700.401-10</v>
      </c>
      <c r="G747" s="16" t="s">
        <v>395</v>
      </c>
      <c r="H747" s="17" t="s">
        <v>715</v>
      </c>
      <c r="I747" s="16">
        <v>270</v>
      </c>
      <c r="J747" t="str">
        <f t="shared" si="46"/>
        <v>FR25.710.701-2</v>
      </c>
      <c r="K747" s="16" t="s">
        <v>371</v>
      </c>
      <c r="L747" s="17" t="s">
        <v>743</v>
      </c>
      <c r="M747" s="16">
        <v>90</v>
      </c>
      <c r="N747" t="str">
        <f t="shared" si="47"/>
        <v>FR26.320.802-1</v>
      </c>
      <c r="O747" s="16" t="s">
        <v>737</v>
      </c>
      <c r="P747" s="16" t="s">
        <v>772</v>
      </c>
      <c r="Q747" s="18">
        <v>11</v>
      </c>
    </row>
    <row r="748" spans="2:17">
      <c r="B748" t="str">
        <f t="shared" si="44"/>
        <v>FR25.660.501-8</v>
      </c>
      <c r="C748" s="16" t="s">
        <v>411</v>
      </c>
      <c r="D748" s="17" t="s">
        <v>705</v>
      </c>
      <c r="E748" s="16">
        <v>24</v>
      </c>
      <c r="F748" t="str">
        <f t="shared" si="45"/>
        <v>FR25.700.401-11</v>
      </c>
      <c r="G748" s="16" t="s">
        <v>395</v>
      </c>
      <c r="H748" s="17" t="s">
        <v>724</v>
      </c>
      <c r="I748" s="16">
        <v>270</v>
      </c>
      <c r="J748" t="str">
        <f t="shared" si="46"/>
        <v>FR25.710.701-3</v>
      </c>
      <c r="K748" s="16" t="s">
        <v>371</v>
      </c>
      <c r="L748" s="17" t="s">
        <v>742</v>
      </c>
      <c r="M748" s="16">
        <v>240</v>
      </c>
      <c r="N748" t="str">
        <f t="shared" si="47"/>
        <v>FR26.400.362-5</v>
      </c>
      <c r="O748" s="16" t="s">
        <v>736</v>
      </c>
      <c r="P748" s="16" t="s">
        <v>777</v>
      </c>
      <c r="Q748" s="18">
        <v>60</v>
      </c>
    </row>
    <row r="749" spans="2:17">
      <c r="B749" t="str">
        <f t="shared" si="44"/>
        <v>FR25.660.501-10</v>
      </c>
      <c r="C749" s="16" t="s">
        <v>411</v>
      </c>
      <c r="D749" s="17" t="s">
        <v>712</v>
      </c>
      <c r="E749" s="16">
        <v>24</v>
      </c>
      <c r="F749" t="str">
        <f t="shared" si="45"/>
        <v>FR25.700.401-12</v>
      </c>
      <c r="G749" s="16" t="s">
        <v>395</v>
      </c>
      <c r="H749" s="17" t="s">
        <v>714</v>
      </c>
      <c r="I749" s="16">
        <v>168</v>
      </c>
      <c r="J749" t="str">
        <f t="shared" si="46"/>
        <v>FR25.710.701-4</v>
      </c>
      <c r="K749" s="16" t="s">
        <v>371</v>
      </c>
      <c r="L749" s="17" t="s">
        <v>741</v>
      </c>
      <c r="M749" s="16">
        <v>150</v>
      </c>
      <c r="N749" t="str">
        <f t="shared" si="47"/>
        <v>FR26.400.362-2</v>
      </c>
      <c r="O749" s="16" t="s">
        <v>736</v>
      </c>
      <c r="P749" s="16" t="s">
        <v>774</v>
      </c>
      <c r="Q749" s="18">
        <v>60</v>
      </c>
    </row>
    <row r="750" spans="2:17">
      <c r="B750" t="str">
        <f t="shared" si="44"/>
        <v>FR25.660.503-7</v>
      </c>
      <c r="C750" s="16" t="s">
        <v>409</v>
      </c>
      <c r="D750" s="17" t="s">
        <v>713</v>
      </c>
      <c r="E750" s="16">
        <v>96</v>
      </c>
      <c r="F750" t="str">
        <f t="shared" si="45"/>
        <v>FR25.700.403-1</v>
      </c>
      <c r="G750" s="16" t="s">
        <v>393</v>
      </c>
      <c r="H750" s="17" t="s">
        <v>723</v>
      </c>
      <c r="I750" s="16">
        <v>90</v>
      </c>
      <c r="J750" t="str">
        <f t="shared" si="46"/>
        <v>FR25.710.701-11</v>
      </c>
      <c r="K750" s="16" t="s">
        <v>371</v>
      </c>
      <c r="L750" s="17" t="s">
        <v>753</v>
      </c>
      <c r="M750" s="16">
        <v>90</v>
      </c>
      <c r="N750" t="str">
        <f t="shared" si="47"/>
        <v>FR26.400.402-3</v>
      </c>
      <c r="O750" s="16" t="s">
        <v>735</v>
      </c>
      <c r="P750" s="16" t="s">
        <v>775</v>
      </c>
      <c r="Q750" s="18">
        <v>40</v>
      </c>
    </row>
    <row r="751" spans="2:17">
      <c r="B751" t="str">
        <f t="shared" si="44"/>
        <v>FR25.660.701-3</v>
      </c>
      <c r="C751" s="16" t="s">
        <v>407</v>
      </c>
      <c r="D751" s="17" t="s">
        <v>709</v>
      </c>
      <c r="E751" s="16">
        <v>24</v>
      </c>
      <c r="F751" t="str">
        <f t="shared" si="45"/>
        <v>FR25.700.403-2</v>
      </c>
      <c r="G751" s="16" t="s">
        <v>393</v>
      </c>
      <c r="H751" s="17" t="s">
        <v>727</v>
      </c>
      <c r="I751" s="16">
        <v>60</v>
      </c>
      <c r="J751" t="str">
        <f t="shared" si="46"/>
        <v>FR25.710.701-12</v>
      </c>
      <c r="K751" s="16" t="s">
        <v>371</v>
      </c>
      <c r="L751" s="17" t="s">
        <v>747</v>
      </c>
      <c r="M751" s="16">
        <v>360</v>
      </c>
      <c r="N751" t="str">
        <f t="shared" si="47"/>
        <v>FR26.400.432-6</v>
      </c>
      <c r="O751" s="16" t="s">
        <v>734</v>
      </c>
      <c r="P751" s="16" t="s">
        <v>773</v>
      </c>
      <c r="Q751" s="18">
        <v>30</v>
      </c>
    </row>
    <row r="752" spans="2:17">
      <c r="B752" t="str">
        <f t="shared" si="44"/>
        <v>FR25.660.701-4</v>
      </c>
      <c r="C752" s="16" t="s">
        <v>407</v>
      </c>
      <c r="D752" s="17" t="s">
        <v>708</v>
      </c>
      <c r="E752" s="16">
        <v>44</v>
      </c>
      <c r="F752" t="str">
        <f t="shared" si="45"/>
        <v>FR25.700.403-3</v>
      </c>
      <c r="G752" s="16" t="s">
        <v>393</v>
      </c>
      <c r="H752" s="17" t="s">
        <v>722</v>
      </c>
      <c r="I752" s="16">
        <v>60</v>
      </c>
      <c r="J752" t="str">
        <f t="shared" si="46"/>
        <v>FR25.710.703-1</v>
      </c>
      <c r="K752" s="16" t="s">
        <v>369</v>
      </c>
      <c r="L752" s="17" t="s">
        <v>744</v>
      </c>
      <c r="M752" s="16">
        <v>30</v>
      </c>
      <c r="N752" t="str">
        <f t="shared" si="47"/>
        <v>FR26.400.432-1</v>
      </c>
      <c r="O752" s="16" t="s">
        <v>734</v>
      </c>
      <c r="P752" s="16" t="s">
        <v>772</v>
      </c>
      <c r="Q752" s="18">
        <v>30</v>
      </c>
    </row>
    <row r="753" spans="2:17">
      <c r="B753" t="str">
        <f t="shared" si="44"/>
        <v>FR25.660.701-5</v>
      </c>
      <c r="C753" s="16" t="s">
        <v>407</v>
      </c>
      <c r="D753" s="17" t="s">
        <v>707</v>
      </c>
      <c r="E753" s="16">
        <v>12</v>
      </c>
      <c r="F753" t="str">
        <f t="shared" si="45"/>
        <v>FR25.700.403-4</v>
      </c>
      <c r="G753" s="16" t="s">
        <v>393</v>
      </c>
      <c r="H753" s="17" t="s">
        <v>721</v>
      </c>
      <c r="I753" s="16">
        <v>30</v>
      </c>
      <c r="J753" t="str">
        <f t="shared" si="46"/>
        <v>FR25.710.703-2</v>
      </c>
      <c r="K753" s="16" t="s">
        <v>369</v>
      </c>
      <c r="L753" s="17" t="s">
        <v>743</v>
      </c>
      <c r="M753" s="16">
        <v>30</v>
      </c>
      <c r="N753" t="str">
        <f t="shared" si="47"/>
        <v>FR26.400.502-6</v>
      </c>
      <c r="O753" s="16" t="s">
        <v>733</v>
      </c>
      <c r="P753" s="16" t="s">
        <v>773</v>
      </c>
      <c r="Q753" s="18">
        <v>40</v>
      </c>
    </row>
    <row r="754" spans="2:17">
      <c r="B754" t="str">
        <f t="shared" si="44"/>
        <v>FR25.660.701-7</v>
      </c>
      <c r="C754" s="16" t="s">
        <v>407</v>
      </c>
      <c r="D754" s="17" t="s">
        <v>713</v>
      </c>
      <c r="E754" s="16">
        <v>24</v>
      </c>
      <c r="F754" t="str">
        <f t="shared" si="45"/>
        <v>FR25.700.403-7</v>
      </c>
      <c r="G754" s="16" t="s">
        <v>393</v>
      </c>
      <c r="H754" s="17" t="s">
        <v>718</v>
      </c>
      <c r="I754" s="16">
        <v>210</v>
      </c>
      <c r="J754" t="str">
        <f t="shared" si="46"/>
        <v>FR25.710.703-3</v>
      </c>
      <c r="K754" s="16" t="s">
        <v>369</v>
      </c>
      <c r="L754" s="17" t="s">
        <v>742</v>
      </c>
      <c r="M754" s="16">
        <v>30</v>
      </c>
      <c r="N754" t="str">
        <f t="shared" si="47"/>
        <v>FR26.400.532-1</v>
      </c>
      <c r="O754" s="16" t="s">
        <v>732</v>
      </c>
      <c r="P754" s="16" t="s">
        <v>772</v>
      </c>
      <c r="Q754" s="18">
        <v>60</v>
      </c>
    </row>
    <row r="755" spans="2:17">
      <c r="B755" t="str">
        <f t="shared" si="44"/>
        <v>FR25.660.701-8</v>
      </c>
      <c r="C755" s="16" t="s">
        <v>407</v>
      </c>
      <c r="D755" s="17" t="s">
        <v>705</v>
      </c>
      <c r="E755" s="16">
        <v>12</v>
      </c>
      <c r="F755" t="str">
        <f t="shared" si="45"/>
        <v>FR25.700.403-8</v>
      </c>
      <c r="G755" s="16" t="s">
        <v>393</v>
      </c>
      <c r="H755" s="17" t="s">
        <v>717</v>
      </c>
      <c r="I755" s="16">
        <v>30</v>
      </c>
      <c r="J755" t="str">
        <f t="shared" si="46"/>
        <v>FR25.710.703-5</v>
      </c>
      <c r="K755" s="16" t="s">
        <v>369</v>
      </c>
      <c r="L755" s="17" t="s">
        <v>745</v>
      </c>
      <c r="M755" s="16">
        <v>30</v>
      </c>
      <c r="N755" t="str">
        <f t="shared" si="47"/>
        <v>FR26.450.402-6</v>
      </c>
      <c r="O755" s="16" t="s">
        <v>768</v>
      </c>
      <c r="P755" s="16" t="s">
        <v>773</v>
      </c>
      <c r="Q755" s="18">
        <v>100</v>
      </c>
    </row>
    <row r="756" spans="2:17">
      <c r="B756" t="str">
        <f t="shared" si="44"/>
        <v>FR25.660.701-9</v>
      </c>
      <c r="C756" s="16" t="s">
        <v>407</v>
      </c>
      <c r="D756" s="17" t="s">
        <v>704</v>
      </c>
      <c r="E756" s="16">
        <v>12</v>
      </c>
      <c r="F756" t="str">
        <f t="shared" si="45"/>
        <v>FR25.700.403-9</v>
      </c>
      <c r="G756" s="16" t="s">
        <v>393</v>
      </c>
      <c r="H756" s="17" t="s">
        <v>716</v>
      </c>
      <c r="I756" s="16">
        <v>60</v>
      </c>
      <c r="J756" t="str">
        <f t="shared" si="46"/>
        <v>FR25.710.703-11</v>
      </c>
      <c r="K756" s="16" t="s">
        <v>369</v>
      </c>
      <c r="L756" s="17" t="s">
        <v>753</v>
      </c>
      <c r="M756" s="16">
        <v>60</v>
      </c>
      <c r="N756" t="str">
        <f t="shared" si="47"/>
        <v>FR26.450.402-4</v>
      </c>
      <c r="O756" s="16" t="s">
        <v>768</v>
      </c>
      <c r="P756" s="16" t="s">
        <v>776</v>
      </c>
      <c r="Q756" s="18">
        <v>60</v>
      </c>
    </row>
    <row r="757" spans="2:17">
      <c r="B757" t="str">
        <f t="shared" si="44"/>
        <v>FR25.660.701-10</v>
      </c>
      <c r="C757" s="16" t="s">
        <v>407</v>
      </c>
      <c r="D757" s="17" t="s">
        <v>712</v>
      </c>
      <c r="E757" s="16">
        <v>12</v>
      </c>
      <c r="F757" t="str">
        <f t="shared" si="45"/>
        <v>FR25.700.403-10</v>
      </c>
      <c r="G757" s="16" t="s">
        <v>393</v>
      </c>
      <c r="H757" s="17" t="s">
        <v>715</v>
      </c>
      <c r="I757" s="16">
        <v>90</v>
      </c>
      <c r="J757" t="str">
        <f t="shared" si="46"/>
        <v>FR25.710.801-1</v>
      </c>
      <c r="K757" s="16" t="s">
        <v>367</v>
      </c>
      <c r="L757" s="17" t="s">
        <v>744</v>
      </c>
      <c r="M757" s="16">
        <v>210</v>
      </c>
      <c r="N757" t="str">
        <f t="shared" si="47"/>
        <v>FR26.450.502-6</v>
      </c>
      <c r="O757" s="16" t="s">
        <v>766</v>
      </c>
      <c r="P757" s="16" t="s">
        <v>773</v>
      </c>
      <c r="Q757" s="18">
        <v>120</v>
      </c>
    </row>
    <row r="758" spans="2:17">
      <c r="B758" t="str">
        <f t="shared" si="44"/>
        <v>FR25.660.701-11</v>
      </c>
      <c r="C758" s="16" t="s">
        <v>407</v>
      </c>
      <c r="D758" s="17" t="s">
        <v>703</v>
      </c>
      <c r="E758" s="16">
        <v>12</v>
      </c>
      <c r="F758" t="str">
        <f t="shared" si="45"/>
        <v>FR25.700.403-11</v>
      </c>
      <c r="G758" s="16" t="s">
        <v>393</v>
      </c>
      <c r="H758" s="17" t="s">
        <v>724</v>
      </c>
      <c r="I758" s="16">
        <v>90</v>
      </c>
      <c r="J758" t="str">
        <f t="shared" si="46"/>
        <v>FR25.710.801-2</v>
      </c>
      <c r="K758" s="16" t="s">
        <v>367</v>
      </c>
      <c r="L758" s="17" t="s">
        <v>743</v>
      </c>
      <c r="M758" s="16">
        <v>150</v>
      </c>
      <c r="N758" t="str">
        <f t="shared" si="47"/>
        <v>FR26.460.402-4</v>
      </c>
      <c r="O758" s="16" t="s">
        <v>764</v>
      </c>
      <c r="P758" s="16" t="s">
        <v>776</v>
      </c>
      <c r="Q758" s="18">
        <v>160</v>
      </c>
    </row>
    <row r="759" spans="2:17">
      <c r="B759" t="str">
        <f t="shared" si="44"/>
        <v>FR25.660.703-4</v>
      </c>
      <c r="C759" s="16" t="s">
        <v>405</v>
      </c>
      <c r="D759" s="17" t="s">
        <v>708</v>
      </c>
      <c r="E759" s="16">
        <v>36</v>
      </c>
      <c r="F759" t="str">
        <f t="shared" si="45"/>
        <v>FR25.700.403-12</v>
      </c>
      <c r="G759" s="16" t="s">
        <v>393</v>
      </c>
      <c r="H759" s="17" t="s">
        <v>714</v>
      </c>
      <c r="I759" s="16">
        <v>30</v>
      </c>
      <c r="J759" t="str">
        <f t="shared" si="46"/>
        <v>FR25.710.801-3</v>
      </c>
      <c r="K759" s="16" t="s">
        <v>367</v>
      </c>
      <c r="L759" s="17" t="s">
        <v>742</v>
      </c>
      <c r="M759" s="16">
        <v>150</v>
      </c>
      <c r="N759" t="str">
        <f t="shared" si="47"/>
        <v>FR26.460.402-1</v>
      </c>
      <c r="O759" s="16" t="s">
        <v>764</v>
      </c>
      <c r="P759" s="16" t="s">
        <v>772</v>
      </c>
      <c r="Q759" s="18">
        <v>40</v>
      </c>
    </row>
    <row r="760" spans="2:17">
      <c r="B760" t="str">
        <f t="shared" si="44"/>
        <v>FR25.660.703-10</v>
      </c>
      <c r="C760" s="16" t="s">
        <v>405</v>
      </c>
      <c r="D760" s="17" t="s">
        <v>712</v>
      </c>
      <c r="E760" s="16">
        <v>24</v>
      </c>
      <c r="F760" t="str">
        <f t="shared" si="45"/>
        <v>FR25.700.501-1</v>
      </c>
      <c r="G760" s="16" t="s">
        <v>391</v>
      </c>
      <c r="H760" s="17" t="s">
        <v>723</v>
      </c>
      <c r="I760" s="16">
        <v>270</v>
      </c>
      <c r="J760" t="str">
        <f t="shared" si="46"/>
        <v>FR25.710.801-4</v>
      </c>
      <c r="K760" s="16" t="s">
        <v>367</v>
      </c>
      <c r="L760" s="17" t="s">
        <v>741</v>
      </c>
      <c r="M760" s="16">
        <v>90</v>
      </c>
      <c r="N760" t="str">
        <f t="shared" si="47"/>
        <v>FR26.460.432-4</v>
      </c>
      <c r="O760" s="16" t="s">
        <v>763</v>
      </c>
      <c r="P760" s="16" t="s">
        <v>776</v>
      </c>
      <c r="Q760" s="18">
        <v>240</v>
      </c>
    </row>
    <row r="761" spans="2:17">
      <c r="B761" t="str">
        <f t="shared" si="44"/>
        <v>FR25.660.703-11</v>
      </c>
      <c r="C761" s="16" t="s">
        <v>405</v>
      </c>
      <c r="D761" s="17" t="s">
        <v>703</v>
      </c>
      <c r="E761" s="16">
        <v>12</v>
      </c>
      <c r="F761" t="str">
        <f t="shared" si="45"/>
        <v>FR25.700.501-2</v>
      </c>
      <c r="G761" s="16" t="s">
        <v>391</v>
      </c>
      <c r="H761" s="17" t="s">
        <v>727</v>
      </c>
      <c r="I761" s="16">
        <v>330</v>
      </c>
      <c r="J761" t="str">
        <f t="shared" si="46"/>
        <v>FR25.710.801-5</v>
      </c>
      <c r="K761" s="16" t="s">
        <v>367</v>
      </c>
      <c r="L761" s="17" t="s">
        <v>745</v>
      </c>
      <c r="M761" s="16">
        <v>180</v>
      </c>
      <c r="N761" t="str">
        <f t="shared" si="47"/>
        <v>FR26.460.432-2</v>
      </c>
      <c r="O761" s="16" t="s">
        <v>763</v>
      </c>
      <c r="P761" s="16" t="s">
        <v>774</v>
      </c>
      <c r="Q761" s="18">
        <v>40</v>
      </c>
    </row>
    <row r="762" spans="2:17">
      <c r="B762" t="str">
        <f t="shared" si="44"/>
        <v>FR25.660.801-2</v>
      </c>
      <c r="C762" s="16" t="s">
        <v>403</v>
      </c>
      <c r="D762" s="17" t="s">
        <v>710</v>
      </c>
      <c r="E762" s="16">
        <v>31</v>
      </c>
      <c r="F762" t="str">
        <f t="shared" si="45"/>
        <v>FR25.700.501-3</v>
      </c>
      <c r="G762" s="16" t="s">
        <v>391</v>
      </c>
      <c r="H762" s="17" t="s">
        <v>722</v>
      </c>
      <c r="I762" s="16">
        <v>300</v>
      </c>
      <c r="J762" t="str">
        <f t="shared" si="46"/>
        <v>FR25.710.801-6</v>
      </c>
      <c r="K762" s="16" t="s">
        <v>367</v>
      </c>
      <c r="L762" s="17" t="s">
        <v>740</v>
      </c>
      <c r="M762" s="16">
        <v>100</v>
      </c>
      <c r="N762" t="str">
        <f t="shared" si="47"/>
        <v>FR26.460.502-4</v>
      </c>
      <c r="O762" s="16" t="s">
        <v>762</v>
      </c>
      <c r="P762" s="16" t="s">
        <v>776</v>
      </c>
      <c r="Q762" s="18">
        <v>160</v>
      </c>
    </row>
    <row r="763" spans="2:17">
      <c r="B763" t="str">
        <f t="shared" si="44"/>
        <v>FR25.660.801-3</v>
      </c>
      <c r="C763" s="16" t="s">
        <v>403</v>
      </c>
      <c r="D763" s="17" t="s">
        <v>709</v>
      </c>
      <c r="E763" s="16">
        <v>48</v>
      </c>
      <c r="F763" t="str">
        <f t="shared" si="45"/>
        <v>FR25.700.501-4</v>
      </c>
      <c r="G763" s="16" t="s">
        <v>391</v>
      </c>
      <c r="H763" s="17" t="s">
        <v>721</v>
      </c>
      <c r="I763" s="16">
        <v>90</v>
      </c>
      <c r="J763" t="str">
        <f t="shared" si="46"/>
        <v>FR25.710.803-1</v>
      </c>
      <c r="K763" s="16" t="s">
        <v>365</v>
      </c>
      <c r="L763" s="17" t="s">
        <v>744</v>
      </c>
      <c r="M763" s="16">
        <v>30</v>
      </c>
      <c r="N763" t="str">
        <f t="shared" si="47"/>
        <v>FR26.460.502-3</v>
      </c>
      <c r="O763" s="16" t="s">
        <v>762</v>
      </c>
      <c r="P763" s="16" t="s">
        <v>775</v>
      </c>
      <c r="Q763" s="18">
        <v>160</v>
      </c>
    </row>
    <row r="764" spans="2:17">
      <c r="B764" t="str">
        <f t="shared" si="44"/>
        <v>FR25.660.801-6</v>
      </c>
      <c r="C764" s="16" t="s">
        <v>403</v>
      </c>
      <c r="D764" s="17" t="s">
        <v>706</v>
      </c>
      <c r="E764" s="16">
        <v>12</v>
      </c>
      <c r="F764" t="str">
        <f t="shared" si="45"/>
        <v>FR25.700.501-5</v>
      </c>
      <c r="G764" s="16" t="s">
        <v>391</v>
      </c>
      <c r="H764" s="17" t="s">
        <v>720</v>
      </c>
      <c r="I764" s="16">
        <v>450</v>
      </c>
      <c r="J764" t="str">
        <f t="shared" si="46"/>
        <v>FR25.710.803-3</v>
      </c>
      <c r="K764" s="16" t="s">
        <v>365</v>
      </c>
      <c r="L764" s="17" t="s">
        <v>742</v>
      </c>
      <c r="M764" s="16">
        <v>30</v>
      </c>
      <c r="N764" t="str">
        <f t="shared" si="47"/>
        <v>FR26.460.532-2</v>
      </c>
      <c r="O764" s="16" t="s">
        <v>761</v>
      </c>
      <c r="P764" s="16" t="s">
        <v>774</v>
      </c>
      <c r="Q764" s="18">
        <v>160</v>
      </c>
    </row>
    <row r="765" spans="2:17">
      <c r="B765" t="str">
        <f t="shared" si="44"/>
        <v>FR25.660.801-9</v>
      </c>
      <c r="C765" s="16" t="s">
        <v>403</v>
      </c>
      <c r="D765" s="17" t="s">
        <v>704</v>
      </c>
      <c r="E765" s="16">
        <v>12</v>
      </c>
      <c r="F765" t="str">
        <f t="shared" si="45"/>
        <v>FR25.700.501-6</v>
      </c>
      <c r="G765" s="16" t="s">
        <v>391</v>
      </c>
      <c r="H765" s="17" t="s">
        <v>719</v>
      </c>
      <c r="I765" s="16">
        <v>240</v>
      </c>
      <c r="J765" t="str">
        <f t="shared" si="46"/>
        <v>FR25.710.803-5</v>
      </c>
      <c r="K765" s="16" t="s">
        <v>365</v>
      </c>
      <c r="L765" s="17" t="s">
        <v>745</v>
      </c>
      <c r="M765" s="16">
        <v>30</v>
      </c>
      <c r="N765" t="str">
        <f t="shared" si="47"/>
        <v>FR26.460.532-1</v>
      </c>
      <c r="O765" s="16" t="s">
        <v>761</v>
      </c>
      <c r="P765" s="16" t="s">
        <v>772</v>
      </c>
      <c r="Q765" s="18">
        <v>40</v>
      </c>
    </row>
    <row r="766" spans="2:17">
      <c r="B766" t="str">
        <f t="shared" si="44"/>
        <v>FR25.660.801-10</v>
      </c>
      <c r="C766" s="16" t="s">
        <v>403</v>
      </c>
      <c r="D766" s="17" t="s">
        <v>712</v>
      </c>
      <c r="E766" s="16">
        <v>36</v>
      </c>
      <c r="F766" t="str">
        <f t="shared" si="45"/>
        <v>FR25.700.501-7</v>
      </c>
      <c r="G766" s="16" t="s">
        <v>391</v>
      </c>
      <c r="H766" s="17" t="s">
        <v>718</v>
      </c>
      <c r="I766" s="16">
        <v>330</v>
      </c>
      <c r="J766" t="str">
        <f t="shared" si="46"/>
        <v>FR25.710.803-12</v>
      </c>
      <c r="K766" s="16" t="s">
        <v>365</v>
      </c>
      <c r="L766" s="17" t="s">
        <v>747</v>
      </c>
      <c r="M766" s="16">
        <v>30</v>
      </c>
      <c r="N766" t="str">
        <f t="shared" si="47"/>
        <v>FR26.460.544-6</v>
      </c>
      <c r="O766" s="16" t="s">
        <v>789</v>
      </c>
      <c r="P766" s="16" t="s">
        <v>773</v>
      </c>
      <c r="Q766" s="18">
        <v>80</v>
      </c>
    </row>
    <row r="767" spans="2:17">
      <c r="B767" t="str">
        <f t="shared" si="44"/>
        <v>FR25.660.803-4</v>
      </c>
      <c r="C767" s="16" t="s">
        <v>401</v>
      </c>
      <c r="D767" s="17" t="s">
        <v>708</v>
      </c>
      <c r="E767" s="16">
        <v>32</v>
      </c>
      <c r="F767" t="str">
        <f t="shared" si="45"/>
        <v>FR25.700.501-8</v>
      </c>
      <c r="G767" s="16" t="s">
        <v>391</v>
      </c>
      <c r="H767" s="17" t="s">
        <v>717</v>
      </c>
      <c r="I767" s="16">
        <v>3</v>
      </c>
      <c r="J767" t="str">
        <f t="shared" si="46"/>
        <v>FR25.720.401-1</v>
      </c>
      <c r="K767" s="16" t="s">
        <v>363</v>
      </c>
      <c r="L767" s="17" t="s">
        <v>744</v>
      </c>
      <c r="M767" s="16">
        <v>440</v>
      </c>
      <c r="N767" t="str">
        <f t="shared" si="47"/>
        <v>FR26.460.544-5</v>
      </c>
      <c r="O767" s="16" t="s">
        <v>789</v>
      </c>
      <c r="P767" s="16" t="s">
        <v>777</v>
      </c>
      <c r="Q767" s="18">
        <v>120</v>
      </c>
    </row>
    <row r="768" spans="2:17">
      <c r="B768" t="str">
        <f t="shared" si="44"/>
        <v>FR25.660.803-9</v>
      </c>
      <c r="C768" s="16" t="s">
        <v>401</v>
      </c>
      <c r="D768" s="17" t="s">
        <v>704</v>
      </c>
      <c r="E768" s="16">
        <v>24</v>
      </c>
      <c r="F768" t="str">
        <f t="shared" si="45"/>
        <v>FR25.700.501-9</v>
      </c>
      <c r="G768" s="16" t="s">
        <v>391</v>
      </c>
      <c r="H768" s="17" t="s">
        <v>716</v>
      </c>
      <c r="I768" s="16">
        <v>840</v>
      </c>
      <c r="J768" t="str">
        <f t="shared" si="46"/>
        <v>FR25.720.401-2</v>
      </c>
      <c r="K768" s="16" t="s">
        <v>363</v>
      </c>
      <c r="L768" s="17" t="s">
        <v>743</v>
      </c>
      <c r="M768" s="16">
        <v>320</v>
      </c>
      <c r="N768" t="str">
        <f t="shared" si="47"/>
        <v>FR26.460.544-4</v>
      </c>
      <c r="O768" s="16" t="s">
        <v>789</v>
      </c>
      <c r="P768" s="16" t="s">
        <v>776</v>
      </c>
      <c r="Q768" s="18">
        <v>160</v>
      </c>
    </row>
    <row r="769" spans="2:17">
      <c r="B769" t="str">
        <f t="shared" si="44"/>
        <v>FR25.660.803-10</v>
      </c>
      <c r="C769" s="16" t="s">
        <v>401</v>
      </c>
      <c r="D769" s="17" t="s">
        <v>712</v>
      </c>
      <c r="E769" s="16">
        <v>12</v>
      </c>
      <c r="F769" t="str">
        <f t="shared" si="45"/>
        <v>FR25.700.501-10</v>
      </c>
      <c r="G769" s="16" t="s">
        <v>391</v>
      </c>
      <c r="H769" s="17" t="s">
        <v>715</v>
      </c>
      <c r="I769" s="16">
        <v>90</v>
      </c>
      <c r="J769" t="str">
        <f t="shared" si="46"/>
        <v>FR25.720.401-3</v>
      </c>
      <c r="K769" s="16" t="s">
        <v>363</v>
      </c>
      <c r="L769" s="17" t="s">
        <v>742</v>
      </c>
      <c r="M769" s="16">
        <v>360</v>
      </c>
      <c r="N769" t="str">
        <f t="shared" si="47"/>
        <v>FR26.470.402-7</v>
      </c>
      <c r="O769" s="16" t="s">
        <v>760</v>
      </c>
      <c r="P769" s="16" t="s">
        <v>778</v>
      </c>
      <c r="Q769" s="18">
        <v>40</v>
      </c>
    </row>
    <row r="770" spans="2:17">
      <c r="B770" t="str">
        <f t="shared" si="44"/>
        <v>FR25.663.301-4</v>
      </c>
      <c r="C770" s="16" t="s">
        <v>399</v>
      </c>
      <c r="D770" s="17" t="s">
        <v>708</v>
      </c>
      <c r="E770" s="16">
        <v>72</v>
      </c>
      <c r="F770" t="str">
        <f t="shared" si="45"/>
        <v>FR25.700.501-11</v>
      </c>
      <c r="G770" s="16" t="s">
        <v>391</v>
      </c>
      <c r="H770" s="17" t="s">
        <v>724</v>
      </c>
      <c r="I770" s="16">
        <v>450</v>
      </c>
      <c r="J770" t="str">
        <f t="shared" si="46"/>
        <v>FR25.720.401-4</v>
      </c>
      <c r="K770" s="16" t="s">
        <v>363</v>
      </c>
      <c r="L770" s="17" t="s">
        <v>741</v>
      </c>
      <c r="M770" s="16">
        <v>240</v>
      </c>
      <c r="N770" t="str">
        <f t="shared" si="47"/>
        <v>FR26.470.402-6</v>
      </c>
      <c r="O770" s="16" t="s">
        <v>760</v>
      </c>
      <c r="P770" s="16" t="s">
        <v>773</v>
      </c>
      <c r="Q770" s="18">
        <v>80</v>
      </c>
    </row>
    <row r="771" spans="2:17">
      <c r="B771" t="str">
        <f t="shared" si="44"/>
        <v>FR25.663.301-5</v>
      </c>
      <c r="C771" s="16" t="s">
        <v>399</v>
      </c>
      <c r="D771" s="17" t="s">
        <v>707</v>
      </c>
      <c r="E771" s="16">
        <v>48</v>
      </c>
      <c r="F771" t="str">
        <f t="shared" si="45"/>
        <v>FR25.700.501-12</v>
      </c>
      <c r="G771" s="16" t="s">
        <v>391</v>
      </c>
      <c r="H771" s="17" t="s">
        <v>714</v>
      </c>
      <c r="I771" s="16">
        <v>156</v>
      </c>
      <c r="J771" t="str">
        <f t="shared" si="46"/>
        <v>FR25.720.401-5</v>
      </c>
      <c r="K771" s="16" t="s">
        <v>363</v>
      </c>
      <c r="L771" s="17" t="s">
        <v>745</v>
      </c>
      <c r="M771" s="16">
        <v>160</v>
      </c>
      <c r="N771" t="str">
        <f t="shared" si="47"/>
        <v>FR26.470.402-5</v>
      </c>
      <c r="O771" s="16" t="s">
        <v>760</v>
      </c>
      <c r="P771" s="16" t="s">
        <v>777</v>
      </c>
      <c r="Q771" s="18">
        <v>40</v>
      </c>
    </row>
    <row r="772" spans="2:17">
      <c r="B772" t="str">
        <f t="shared" ref="B772:B835" si="48">CONCATENATE(C772,"-",MONTH(D772))</f>
        <v>FR25.663.303-4</v>
      </c>
      <c r="C772" s="16" t="s">
        <v>397</v>
      </c>
      <c r="D772" s="17" t="s">
        <v>708</v>
      </c>
      <c r="E772" s="16">
        <v>48</v>
      </c>
      <c r="F772" t="str">
        <f t="shared" ref="F772:F835" si="49">CONCATENATE(G772,"-",MONTH(H772))</f>
        <v>FR25.700.503-1</v>
      </c>
      <c r="G772" s="16" t="s">
        <v>389</v>
      </c>
      <c r="H772" s="17" t="s">
        <v>723</v>
      </c>
      <c r="I772" s="16">
        <v>60</v>
      </c>
      <c r="J772" t="str">
        <f t="shared" ref="J772:J835" si="50">CONCATENATE(K772,"-",MONTH(L772))</f>
        <v>FR25.720.401-6</v>
      </c>
      <c r="K772" s="16" t="s">
        <v>363</v>
      </c>
      <c r="L772" s="17" t="s">
        <v>740</v>
      </c>
      <c r="M772" s="16">
        <v>200</v>
      </c>
      <c r="N772" t="str">
        <f t="shared" ref="N772:N835" si="51">CONCATENATE(O772,"-",MONTH(P772))</f>
        <v>FR26.470.402-3</v>
      </c>
      <c r="O772" s="16" t="s">
        <v>760</v>
      </c>
      <c r="P772" s="16" t="s">
        <v>775</v>
      </c>
      <c r="Q772" s="18">
        <v>80</v>
      </c>
    </row>
    <row r="773" spans="2:17">
      <c r="B773" t="str">
        <f t="shared" si="48"/>
        <v>FR25.663.303-5</v>
      </c>
      <c r="C773" s="16" t="s">
        <v>397</v>
      </c>
      <c r="D773" s="17" t="s">
        <v>707</v>
      </c>
      <c r="E773" s="16">
        <v>24</v>
      </c>
      <c r="F773" t="str">
        <f t="shared" si="49"/>
        <v>FR25.700.503-2</v>
      </c>
      <c r="G773" s="16" t="s">
        <v>389</v>
      </c>
      <c r="H773" s="17" t="s">
        <v>727</v>
      </c>
      <c r="I773" s="16">
        <v>90</v>
      </c>
      <c r="J773" t="str">
        <f t="shared" si="50"/>
        <v>FR25.720.401-7</v>
      </c>
      <c r="K773" s="16" t="s">
        <v>363</v>
      </c>
      <c r="L773" s="17" t="s">
        <v>751</v>
      </c>
      <c r="M773" s="16">
        <v>400</v>
      </c>
      <c r="N773" t="str">
        <f t="shared" si="51"/>
        <v>FR26.470.402-2</v>
      </c>
      <c r="O773" s="16" t="s">
        <v>760</v>
      </c>
      <c r="P773" s="16" t="s">
        <v>774</v>
      </c>
      <c r="Q773" s="18">
        <v>40</v>
      </c>
    </row>
    <row r="774" spans="2:17">
      <c r="B774" t="str">
        <f t="shared" si="48"/>
        <v>FR25.663.303-6</v>
      </c>
      <c r="C774" s="16" t="s">
        <v>397</v>
      </c>
      <c r="D774" s="17" t="s">
        <v>706</v>
      </c>
      <c r="E774" s="16">
        <v>48</v>
      </c>
      <c r="F774" t="str">
        <f t="shared" si="49"/>
        <v>FR25.700.503-3</v>
      </c>
      <c r="G774" s="16" t="s">
        <v>389</v>
      </c>
      <c r="H774" s="17" t="s">
        <v>722</v>
      </c>
      <c r="I774" s="16">
        <v>60</v>
      </c>
      <c r="J774" t="str">
        <f t="shared" si="50"/>
        <v>FR25.720.401-8</v>
      </c>
      <c r="K774" s="16" t="s">
        <v>363</v>
      </c>
      <c r="L774" s="17" t="s">
        <v>750</v>
      </c>
      <c r="M774" s="16">
        <v>280</v>
      </c>
      <c r="N774" t="str">
        <f t="shared" si="51"/>
        <v>FR26.470.402-1</v>
      </c>
      <c r="O774" s="16" t="s">
        <v>760</v>
      </c>
      <c r="P774" s="16" t="s">
        <v>772</v>
      </c>
      <c r="Q774" s="18">
        <v>160</v>
      </c>
    </row>
    <row r="775" spans="2:17">
      <c r="B775" t="str">
        <f t="shared" si="48"/>
        <v>FR25.663.303-7</v>
      </c>
      <c r="C775" s="16" t="s">
        <v>397</v>
      </c>
      <c r="D775" s="17" t="s">
        <v>713</v>
      </c>
      <c r="E775" s="16">
        <v>96</v>
      </c>
      <c r="F775" t="str">
        <f t="shared" si="49"/>
        <v>FR25.700.503-4</v>
      </c>
      <c r="G775" s="16" t="s">
        <v>389</v>
      </c>
      <c r="H775" s="17" t="s">
        <v>721</v>
      </c>
      <c r="I775" s="16">
        <v>30</v>
      </c>
      <c r="J775" t="str">
        <f t="shared" si="50"/>
        <v>FR25.720.401-9</v>
      </c>
      <c r="K775" s="16" t="s">
        <v>363</v>
      </c>
      <c r="L775" s="17" t="s">
        <v>746</v>
      </c>
      <c r="M775" s="16">
        <v>240</v>
      </c>
      <c r="N775" t="str">
        <f t="shared" si="51"/>
        <v>FR26.470.432-7</v>
      </c>
      <c r="O775" s="16" t="s">
        <v>759</v>
      </c>
      <c r="P775" s="16" t="s">
        <v>778</v>
      </c>
      <c r="Q775" s="18">
        <v>40</v>
      </c>
    </row>
    <row r="776" spans="2:17">
      <c r="B776" t="str">
        <f t="shared" si="48"/>
        <v>FR25.700.401-1</v>
      </c>
      <c r="C776" s="16" t="s">
        <v>395</v>
      </c>
      <c r="D776" s="17" t="s">
        <v>711</v>
      </c>
      <c r="E776" s="16">
        <v>112</v>
      </c>
      <c r="F776" t="str">
        <f t="shared" si="49"/>
        <v>FR25.700.503-6</v>
      </c>
      <c r="G776" s="16" t="s">
        <v>389</v>
      </c>
      <c r="H776" s="17" t="s">
        <v>719</v>
      </c>
      <c r="I776" s="16">
        <v>60</v>
      </c>
      <c r="J776" t="str">
        <f t="shared" si="50"/>
        <v>FR25.720.401-10</v>
      </c>
      <c r="K776" s="16" t="s">
        <v>363</v>
      </c>
      <c r="L776" s="17" t="s">
        <v>748</v>
      </c>
      <c r="M776" s="16">
        <v>240</v>
      </c>
      <c r="N776" t="str">
        <f t="shared" si="51"/>
        <v>FR26.470.432-6</v>
      </c>
      <c r="O776" s="16" t="s">
        <v>759</v>
      </c>
      <c r="P776" s="16" t="s">
        <v>773</v>
      </c>
      <c r="Q776" s="18">
        <v>80</v>
      </c>
    </row>
    <row r="777" spans="2:17">
      <c r="B777" t="str">
        <f t="shared" si="48"/>
        <v>FR25.700.401-2</v>
      </c>
      <c r="C777" s="16" t="s">
        <v>395</v>
      </c>
      <c r="D777" s="17" t="s">
        <v>710</v>
      </c>
      <c r="E777" s="16">
        <v>570</v>
      </c>
      <c r="F777" t="str">
        <f t="shared" si="49"/>
        <v>FR25.700.503-7</v>
      </c>
      <c r="G777" s="16" t="s">
        <v>389</v>
      </c>
      <c r="H777" s="17" t="s">
        <v>718</v>
      </c>
      <c r="I777" s="16">
        <v>150</v>
      </c>
      <c r="J777" t="str">
        <f t="shared" si="50"/>
        <v>FR25.720.401-11</v>
      </c>
      <c r="K777" s="16" t="s">
        <v>363</v>
      </c>
      <c r="L777" s="17" t="s">
        <v>753</v>
      </c>
      <c r="M777" s="16">
        <v>320</v>
      </c>
      <c r="N777" t="str">
        <f t="shared" si="51"/>
        <v>FR26.470.432-5</v>
      </c>
      <c r="O777" s="16" t="s">
        <v>759</v>
      </c>
      <c r="P777" s="16" t="s">
        <v>777</v>
      </c>
      <c r="Q777" s="18">
        <v>120</v>
      </c>
    </row>
    <row r="778" spans="2:17">
      <c r="B778" t="str">
        <f t="shared" si="48"/>
        <v>FR25.700.401-3</v>
      </c>
      <c r="C778" s="16" t="s">
        <v>395</v>
      </c>
      <c r="D778" s="17" t="s">
        <v>709</v>
      </c>
      <c r="E778" s="16">
        <v>330</v>
      </c>
      <c r="F778" t="str">
        <f t="shared" si="49"/>
        <v>FR25.700.503-8</v>
      </c>
      <c r="G778" s="16" t="s">
        <v>389</v>
      </c>
      <c r="H778" s="17" t="s">
        <v>717</v>
      </c>
      <c r="I778" s="16">
        <v>60</v>
      </c>
      <c r="J778" t="str">
        <f t="shared" si="50"/>
        <v>FR25.720.401-12</v>
      </c>
      <c r="K778" s="16" t="s">
        <v>363</v>
      </c>
      <c r="L778" s="17" t="s">
        <v>747</v>
      </c>
      <c r="M778" s="16">
        <v>280</v>
      </c>
      <c r="N778" t="str">
        <f t="shared" si="51"/>
        <v>FR26.470.432-3</v>
      </c>
      <c r="O778" s="16" t="s">
        <v>759</v>
      </c>
      <c r="P778" s="16" t="s">
        <v>775</v>
      </c>
      <c r="Q778" s="18">
        <v>120</v>
      </c>
    </row>
    <row r="779" spans="2:17">
      <c r="B779" t="str">
        <f t="shared" si="48"/>
        <v>FR25.700.401-4</v>
      </c>
      <c r="C779" s="16" t="s">
        <v>395</v>
      </c>
      <c r="D779" s="17" t="s">
        <v>708</v>
      </c>
      <c r="E779" s="16">
        <v>450</v>
      </c>
      <c r="F779" t="str">
        <f t="shared" si="49"/>
        <v>FR25.700.503-9</v>
      </c>
      <c r="G779" s="16" t="s">
        <v>389</v>
      </c>
      <c r="H779" s="17" t="s">
        <v>716</v>
      </c>
      <c r="I779" s="16">
        <v>30</v>
      </c>
      <c r="J779" t="str">
        <f t="shared" si="50"/>
        <v>FR25.720.501-1</v>
      </c>
      <c r="K779" s="16" t="s">
        <v>361</v>
      </c>
      <c r="L779" s="17" t="s">
        <v>744</v>
      </c>
      <c r="M779" s="16">
        <v>320</v>
      </c>
      <c r="N779" t="str">
        <f t="shared" si="51"/>
        <v>FR26.470.432-2</v>
      </c>
      <c r="O779" s="16" t="s">
        <v>759</v>
      </c>
      <c r="P779" s="16" t="s">
        <v>774</v>
      </c>
      <c r="Q779" s="18">
        <v>120</v>
      </c>
    </row>
    <row r="780" spans="2:17">
      <c r="B780" t="str">
        <f t="shared" si="48"/>
        <v>FR25.700.401-5</v>
      </c>
      <c r="C780" s="16" t="s">
        <v>395</v>
      </c>
      <c r="D780" s="17" t="s">
        <v>707</v>
      </c>
      <c r="E780" s="16">
        <v>270</v>
      </c>
      <c r="F780" t="str">
        <f t="shared" si="49"/>
        <v>FR25.700.503-10</v>
      </c>
      <c r="G780" s="16" t="s">
        <v>389</v>
      </c>
      <c r="H780" s="17" t="s">
        <v>715</v>
      </c>
      <c r="I780" s="16">
        <v>60</v>
      </c>
      <c r="J780" t="str">
        <f t="shared" si="50"/>
        <v>FR25.720.501-2</v>
      </c>
      <c r="K780" s="16" t="s">
        <v>361</v>
      </c>
      <c r="L780" s="17" t="s">
        <v>743</v>
      </c>
      <c r="M780" s="16">
        <v>400</v>
      </c>
      <c r="N780" t="str">
        <f t="shared" si="51"/>
        <v>FR26.470.502-7</v>
      </c>
      <c r="O780" s="16" t="s">
        <v>758</v>
      </c>
      <c r="P780" s="16" t="s">
        <v>778</v>
      </c>
      <c r="Q780" s="18">
        <v>120</v>
      </c>
    </row>
    <row r="781" spans="2:17">
      <c r="B781" t="str">
        <f t="shared" si="48"/>
        <v>FR25.700.401-6</v>
      </c>
      <c r="C781" s="16" t="s">
        <v>395</v>
      </c>
      <c r="D781" s="17" t="s">
        <v>706</v>
      </c>
      <c r="E781" s="16">
        <v>60</v>
      </c>
      <c r="F781" t="str">
        <f t="shared" si="49"/>
        <v>FR25.700.503-11</v>
      </c>
      <c r="G781" s="16" t="s">
        <v>389</v>
      </c>
      <c r="H781" s="17" t="s">
        <v>724</v>
      </c>
      <c r="I781" s="16">
        <v>60</v>
      </c>
      <c r="J781" t="str">
        <f t="shared" si="50"/>
        <v>FR25.720.501-3</v>
      </c>
      <c r="K781" s="16" t="s">
        <v>361</v>
      </c>
      <c r="L781" s="17" t="s">
        <v>742</v>
      </c>
      <c r="M781" s="16">
        <v>560</v>
      </c>
      <c r="N781" t="str">
        <f t="shared" si="51"/>
        <v>FR26.470.502-4</v>
      </c>
      <c r="O781" s="16" t="s">
        <v>758</v>
      </c>
      <c r="P781" s="16" t="s">
        <v>776</v>
      </c>
      <c r="Q781" s="18">
        <v>80</v>
      </c>
    </row>
    <row r="782" spans="2:17">
      <c r="B782" t="str">
        <f t="shared" si="48"/>
        <v>FR25.700.401-7</v>
      </c>
      <c r="C782" s="16" t="s">
        <v>395</v>
      </c>
      <c r="D782" s="17" t="s">
        <v>713</v>
      </c>
      <c r="E782" s="16">
        <v>660</v>
      </c>
      <c r="F782" t="str">
        <f t="shared" si="49"/>
        <v>FR25.700.503-12</v>
      </c>
      <c r="G782" s="16" t="s">
        <v>389</v>
      </c>
      <c r="H782" s="17" t="s">
        <v>714</v>
      </c>
      <c r="I782" s="16">
        <v>36</v>
      </c>
      <c r="J782" t="str">
        <f t="shared" si="50"/>
        <v>FR25.720.501-4</v>
      </c>
      <c r="K782" s="16" t="s">
        <v>361</v>
      </c>
      <c r="L782" s="17" t="s">
        <v>741</v>
      </c>
      <c r="M782" s="16">
        <v>280</v>
      </c>
      <c r="N782" t="str">
        <f t="shared" si="51"/>
        <v>FR26.470.502-3</v>
      </c>
      <c r="O782" s="16" t="s">
        <v>758</v>
      </c>
      <c r="P782" s="16" t="s">
        <v>775</v>
      </c>
      <c r="Q782" s="18">
        <v>80</v>
      </c>
    </row>
    <row r="783" spans="2:17">
      <c r="B783" t="str">
        <f t="shared" si="48"/>
        <v>FR25.700.401-8</v>
      </c>
      <c r="C783" s="16" t="s">
        <v>395</v>
      </c>
      <c r="D783" s="17" t="s">
        <v>705</v>
      </c>
      <c r="E783" s="16">
        <v>300</v>
      </c>
      <c r="F783" t="str">
        <f t="shared" si="49"/>
        <v>FR25.700.701-1</v>
      </c>
      <c r="G783" s="16" t="s">
        <v>387</v>
      </c>
      <c r="H783" s="17" t="s">
        <v>723</v>
      </c>
      <c r="I783" s="16">
        <v>420</v>
      </c>
      <c r="J783" t="str">
        <f t="shared" si="50"/>
        <v>FR25.720.501-5</v>
      </c>
      <c r="K783" s="16" t="s">
        <v>361</v>
      </c>
      <c r="L783" s="17" t="s">
        <v>745</v>
      </c>
      <c r="M783" s="16">
        <v>280</v>
      </c>
      <c r="N783" t="str">
        <f t="shared" si="51"/>
        <v>FR26.470.502-2</v>
      </c>
      <c r="O783" s="16" t="s">
        <v>758</v>
      </c>
      <c r="P783" s="16" t="s">
        <v>774</v>
      </c>
      <c r="Q783" s="18">
        <v>40</v>
      </c>
    </row>
    <row r="784" spans="2:17">
      <c r="B784" t="str">
        <f t="shared" si="48"/>
        <v>FR25.700.401-9</v>
      </c>
      <c r="C784" s="16" t="s">
        <v>395</v>
      </c>
      <c r="D784" s="17" t="s">
        <v>704</v>
      </c>
      <c r="E784" s="16">
        <v>210</v>
      </c>
      <c r="F784" t="str">
        <f t="shared" si="49"/>
        <v>FR25.700.701-2</v>
      </c>
      <c r="G784" s="16" t="s">
        <v>387</v>
      </c>
      <c r="H784" s="17" t="s">
        <v>727</v>
      </c>
      <c r="I784" s="16">
        <v>60</v>
      </c>
      <c r="J784" t="str">
        <f t="shared" si="50"/>
        <v>FR25.720.501-6</v>
      </c>
      <c r="K784" s="16" t="s">
        <v>361</v>
      </c>
      <c r="L784" s="17" t="s">
        <v>740</v>
      </c>
      <c r="M784" s="16">
        <v>240</v>
      </c>
      <c r="N784" t="str">
        <f t="shared" si="51"/>
        <v>FR26.470.502-1</v>
      </c>
      <c r="O784" s="16" t="s">
        <v>758</v>
      </c>
      <c r="P784" s="16" t="s">
        <v>772</v>
      </c>
      <c r="Q784" s="18">
        <v>120</v>
      </c>
    </row>
    <row r="785" spans="2:17">
      <c r="B785" t="str">
        <f t="shared" si="48"/>
        <v>FR25.700.401-10</v>
      </c>
      <c r="C785" s="16" t="s">
        <v>395</v>
      </c>
      <c r="D785" s="17" t="s">
        <v>712</v>
      </c>
      <c r="E785" s="16">
        <v>510</v>
      </c>
      <c r="F785" t="str">
        <f t="shared" si="49"/>
        <v>FR25.700.701-3</v>
      </c>
      <c r="G785" s="16" t="s">
        <v>387</v>
      </c>
      <c r="H785" s="17" t="s">
        <v>722</v>
      </c>
      <c r="I785" s="16">
        <v>269</v>
      </c>
      <c r="J785" t="str">
        <f t="shared" si="50"/>
        <v>FR25.720.501-7</v>
      </c>
      <c r="K785" s="16" t="s">
        <v>361</v>
      </c>
      <c r="L785" s="17" t="s">
        <v>751</v>
      </c>
      <c r="M785" s="16">
        <v>560</v>
      </c>
      <c r="N785" t="str">
        <f t="shared" si="51"/>
        <v>FR26.470.532-5</v>
      </c>
      <c r="O785" s="16" t="s">
        <v>757</v>
      </c>
      <c r="P785" s="16" t="s">
        <v>777</v>
      </c>
      <c r="Q785" s="18">
        <v>80</v>
      </c>
    </row>
    <row r="786" spans="2:17">
      <c r="B786" t="str">
        <f t="shared" si="48"/>
        <v>FR25.700.401-11</v>
      </c>
      <c r="C786" s="16" t="s">
        <v>395</v>
      </c>
      <c r="D786" s="17" t="s">
        <v>703</v>
      </c>
      <c r="E786" s="16">
        <v>330</v>
      </c>
      <c r="F786" t="str">
        <f t="shared" si="49"/>
        <v>FR25.700.701-4</v>
      </c>
      <c r="G786" s="16" t="s">
        <v>387</v>
      </c>
      <c r="H786" s="17" t="s">
        <v>721</v>
      </c>
      <c r="I786" s="16">
        <v>30</v>
      </c>
      <c r="J786" t="str">
        <f t="shared" si="50"/>
        <v>FR25.720.501-8</v>
      </c>
      <c r="K786" s="16" t="s">
        <v>361</v>
      </c>
      <c r="L786" s="17" t="s">
        <v>750</v>
      </c>
      <c r="M786" s="16">
        <v>200</v>
      </c>
      <c r="N786" t="str">
        <f t="shared" si="51"/>
        <v>FR26.470.544-6</v>
      </c>
      <c r="O786" s="16" t="s">
        <v>788</v>
      </c>
      <c r="P786" s="16" t="s">
        <v>773</v>
      </c>
      <c r="Q786" s="18">
        <v>400</v>
      </c>
    </row>
    <row r="787" spans="2:17">
      <c r="B787" t="str">
        <f t="shared" si="48"/>
        <v>FR25.700.401-12</v>
      </c>
      <c r="C787" s="16" t="s">
        <v>395</v>
      </c>
      <c r="D787" s="17" t="s">
        <v>702</v>
      </c>
      <c r="E787" s="16">
        <v>300</v>
      </c>
      <c r="F787" t="str">
        <f t="shared" si="49"/>
        <v>FR25.700.701-5</v>
      </c>
      <c r="G787" s="16" t="s">
        <v>387</v>
      </c>
      <c r="H787" s="17" t="s">
        <v>720</v>
      </c>
      <c r="I787" s="16">
        <v>30</v>
      </c>
      <c r="J787" t="str">
        <f t="shared" si="50"/>
        <v>FR25.720.501-9</v>
      </c>
      <c r="K787" s="16" t="s">
        <v>361</v>
      </c>
      <c r="L787" s="17" t="s">
        <v>746</v>
      </c>
      <c r="M787" s="16">
        <v>240</v>
      </c>
      <c r="N787" t="str">
        <f t="shared" si="51"/>
        <v>FR26.470.544-5</v>
      </c>
      <c r="O787" s="16" t="s">
        <v>788</v>
      </c>
      <c r="P787" s="16" t="s">
        <v>777</v>
      </c>
      <c r="Q787" s="18">
        <v>320</v>
      </c>
    </row>
    <row r="788" spans="2:17">
      <c r="B788" t="str">
        <f t="shared" si="48"/>
        <v>FR25.700.403-1</v>
      </c>
      <c r="C788" s="16" t="s">
        <v>393</v>
      </c>
      <c r="D788" s="17" t="s">
        <v>711</v>
      </c>
      <c r="E788" s="16">
        <v>59</v>
      </c>
      <c r="F788" t="str">
        <f t="shared" si="49"/>
        <v>FR25.700.701-7</v>
      </c>
      <c r="G788" s="16" t="s">
        <v>387</v>
      </c>
      <c r="H788" s="17" t="s">
        <v>718</v>
      </c>
      <c r="I788" s="16">
        <v>630</v>
      </c>
      <c r="J788" t="str">
        <f t="shared" si="50"/>
        <v>FR25.720.501-10</v>
      </c>
      <c r="K788" s="16" t="s">
        <v>361</v>
      </c>
      <c r="L788" s="17" t="s">
        <v>748</v>
      </c>
      <c r="M788" s="16">
        <v>440</v>
      </c>
      <c r="N788" t="str">
        <f t="shared" si="51"/>
        <v>FR26.470.544-4</v>
      </c>
      <c r="O788" s="16" t="s">
        <v>788</v>
      </c>
      <c r="P788" s="16" t="s">
        <v>776</v>
      </c>
      <c r="Q788" s="18">
        <v>40</v>
      </c>
    </row>
    <row r="789" spans="2:17">
      <c r="B789" t="str">
        <f t="shared" si="48"/>
        <v>FR25.700.403-2</v>
      </c>
      <c r="C789" s="16" t="s">
        <v>393</v>
      </c>
      <c r="D789" s="17" t="s">
        <v>710</v>
      </c>
      <c r="E789" s="16">
        <v>60</v>
      </c>
      <c r="F789" t="str">
        <f t="shared" si="49"/>
        <v>FR25.700.701-9</v>
      </c>
      <c r="G789" s="16" t="s">
        <v>387</v>
      </c>
      <c r="H789" s="17" t="s">
        <v>716</v>
      </c>
      <c r="I789" s="16">
        <v>300</v>
      </c>
      <c r="J789" t="str">
        <f t="shared" si="50"/>
        <v>FR25.720.501-11</v>
      </c>
      <c r="K789" s="16" t="s">
        <v>361</v>
      </c>
      <c r="L789" s="17" t="s">
        <v>753</v>
      </c>
      <c r="M789" s="16">
        <v>240</v>
      </c>
      <c r="N789" t="str">
        <f t="shared" si="51"/>
        <v>FR26.470.544-2</v>
      </c>
      <c r="O789" s="16" t="s">
        <v>788</v>
      </c>
      <c r="P789" s="16" t="s">
        <v>774</v>
      </c>
      <c r="Q789" s="18">
        <v>80</v>
      </c>
    </row>
    <row r="790" spans="2:17">
      <c r="B790" t="str">
        <f t="shared" si="48"/>
        <v>FR25.700.403-3</v>
      </c>
      <c r="C790" s="16" t="s">
        <v>393</v>
      </c>
      <c r="D790" s="17" t="s">
        <v>709</v>
      </c>
      <c r="E790" s="16">
        <v>30</v>
      </c>
      <c r="F790" t="str">
        <f t="shared" si="49"/>
        <v>FR25.700.701-10</v>
      </c>
      <c r="G790" s="16" t="s">
        <v>387</v>
      </c>
      <c r="H790" s="17" t="s">
        <v>715</v>
      </c>
      <c r="I790" s="16">
        <v>120</v>
      </c>
      <c r="J790" t="str">
        <f t="shared" si="50"/>
        <v>FR25.720.501-12</v>
      </c>
      <c r="K790" s="16" t="s">
        <v>361</v>
      </c>
      <c r="L790" s="17" t="s">
        <v>747</v>
      </c>
      <c r="M790" s="16">
        <v>280</v>
      </c>
      <c r="N790" t="str">
        <f t="shared" si="51"/>
        <v>FR26.480.402-5</v>
      </c>
      <c r="O790" s="16" t="s">
        <v>787</v>
      </c>
      <c r="P790" s="16" t="s">
        <v>777</v>
      </c>
      <c r="Q790" s="18">
        <v>40</v>
      </c>
    </row>
    <row r="791" spans="2:17">
      <c r="B791" t="str">
        <f t="shared" si="48"/>
        <v>FR25.700.403-4</v>
      </c>
      <c r="C791" s="16" t="s">
        <v>393</v>
      </c>
      <c r="D791" s="17" t="s">
        <v>708</v>
      </c>
      <c r="E791" s="16">
        <v>120</v>
      </c>
      <c r="F791" t="str">
        <f t="shared" si="49"/>
        <v>FR25.700.701-11</v>
      </c>
      <c r="G791" s="16" t="s">
        <v>387</v>
      </c>
      <c r="H791" s="17" t="s">
        <v>724</v>
      </c>
      <c r="I791" s="16">
        <v>30</v>
      </c>
      <c r="J791" t="str">
        <f t="shared" si="50"/>
        <v>FR25.720.701-1</v>
      </c>
      <c r="K791" s="16" t="s">
        <v>359</v>
      </c>
      <c r="L791" s="17" t="s">
        <v>744</v>
      </c>
      <c r="M791" s="16">
        <v>480</v>
      </c>
      <c r="N791" t="str">
        <f t="shared" si="51"/>
        <v>FR26.480.502-4</v>
      </c>
      <c r="O791" s="16" t="s">
        <v>786</v>
      </c>
      <c r="P791" s="16" t="s">
        <v>776</v>
      </c>
      <c r="Q791" s="18">
        <v>40</v>
      </c>
    </row>
    <row r="792" spans="2:17">
      <c r="B792" t="str">
        <f t="shared" si="48"/>
        <v>FR25.700.403-6</v>
      </c>
      <c r="C792" s="16" t="s">
        <v>393</v>
      </c>
      <c r="D792" s="17" t="s">
        <v>706</v>
      </c>
      <c r="E792" s="16">
        <v>120</v>
      </c>
      <c r="F792" t="str">
        <f t="shared" si="49"/>
        <v>FR25.700.701-12</v>
      </c>
      <c r="G792" s="16" t="s">
        <v>387</v>
      </c>
      <c r="H792" s="17" t="s">
        <v>714</v>
      </c>
      <c r="I792" s="16">
        <v>150</v>
      </c>
      <c r="J792" t="str">
        <f t="shared" si="50"/>
        <v>FR25.720.701-2</v>
      </c>
      <c r="K792" s="16" t="s">
        <v>359</v>
      </c>
      <c r="L792" s="17" t="s">
        <v>743</v>
      </c>
      <c r="M792" s="16">
        <v>180</v>
      </c>
      <c r="N792" t="str">
        <f t="shared" si="51"/>
        <v>FR26.480.502-1</v>
      </c>
      <c r="O792" s="16" t="s">
        <v>786</v>
      </c>
      <c r="P792" s="16" t="s">
        <v>772</v>
      </c>
      <c r="Q792" s="18">
        <v>240</v>
      </c>
    </row>
    <row r="793" spans="2:17">
      <c r="B793" t="str">
        <f t="shared" si="48"/>
        <v>FR25.700.403-10</v>
      </c>
      <c r="C793" s="16" t="s">
        <v>393</v>
      </c>
      <c r="D793" s="17" t="s">
        <v>712</v>
      </c>
      <c r="E793" s="16">
        <v>150</v>
      </c>
      <c r="F793" t="str">
        <f t="shared" si="49"/>
        <v>FR25.700.703-1</v>
      </c>
      <c r="G793" s="16" t="s">
        <v>385</v>
      </c>
      <c r="H793" s="17" t="s">
        <v>723</v>
      </c>
      <c r="I793" s="16">
        <v>60</v>
      </c>
      <c r="J793" t="str">
        <f t="shared" si="50"/>
        <v>FR25.720.701-3</v>
      </c>
      <c r="K793" s="16" t="s">
        <v>359</v>
      </c>
      <c r="L793" s="17" t="s">
        <v>742</v>
      </c>
      <c r="M793" s="16">
        <v>630</v>
      </c>
      <c r="N793" t="str">
        <f t="shared" si="51"/>
        <v>FR26.480.532-4</v>
      </c>
      <c r="O793" s="16" t="s">
        <v>785</v>
      </c>
      <c r="P793" s="16" t="s">
        <v>776</v>
      </c>
      <c r="Q793" s="18">
        <v>200</v>
      </c>
    </row>
    <row r="794" spans="2:17">
      <c r="B794" t="str">
        <f t="shared" si="48"/>
        <v>FR25.700.403-11</v>
      </c>
      <c r="C794" s="16" t="s">
        <v>393</v>
      </c>
      <c r="D794" s="17" t="s">
        <v>703</v>
      </c>
      <c r="E794" s="16">
        <v>90</v>
      </c>
      <c r="F794" t="str">
        <f t="shared" si="49"/>
        <v>FR25.700.703-2</v>
      </c>
      <c r="G794" s="16" t="s">
        <v>385</v>
      </c>
      <c r="H794" s="17" t="s">
        <v>727</v>
      </c>
      <c r="I794" s="16">
        <v>30</v>
      </c>
      <c r="J794" t="str">
        <f t="shared" si="50"/>
        <v>FR25.720.701-4</v>
      </c>
      <c r="K794" s="16" t="s">
        <v>359</v>
      </c>
      <c r="L794" s="17" t="s">
        <v>741</v>
      </c>
      <c r="M794" s="16">
        <v>180</v>
      </c>
      <c r="N794" t="str">
        <f t="shared" si="51"/>
        <v>FR26.480.532-2</v>
      </c>
      <c r="O794" s="16" t="s">
        <v>785</v>
      </c>
      <c r="P794" s="16" t="s">
        <v>774</v>
      </c>
      <c r="Q794" s="18">
        <v>80</v>
      </c>
    </row>
    <row r="795" spans="2:17">
      <c r="B795" t="str">
        <f t="shared" si="48"/>
        <v>FR25.700.403-12</v>
      </c>
      <c r="C795" s="16" t="s">
        <v>393</v>
      </c>
      <c r="D795" s="17" t="s">
        <v>702</v>
      </c>
      <c r="E795" s="16">
        <v>60</v>
      </c>
      <c r="F795" t="str">
        <f t="shared" si="49"/>
        <v>FR25.700.703-5</v>
      </c>
      <c r="G795" s="16" t="s">
        <v>385</v>
      </c>
      <c r="H795" s="17" t="s">
        <v>720</v>
      </c>
      <c r="I795" s="16">
        <v>60</v>
      </c>
      <c r="J795" t="str">
        <f t="shared" si="50"/>
        <v>FR25.720.701-5</v>
      </c>
      <c r="K795" s="16" t="s">
        <v>359</v>
      </c>
      <c r="L795" s="17" t="s">
        <v>745</v>
      </c>
      <c r="M795" s="16">
        <v>390</v>
      </c>
      <c r="N795" t="str">
        <f t="shared" si="51"/>
        <v>FR26.540.502-7</v>
      </c>
      <c r="O795" s="16" t="s">
        <v>784</v>
      </c>
      <c r="P795" s="16" t="s">
        <v>778</v>
      </c>
      <c r="Q795" s="18">
        <v>32</v>
      </c>
    </row>
    <row r="796" spans="2:17">
      <c r="B796" t="str">
        <f t="shared" si="48"/>
        <v>FR25.700.501-1</v>
      </c>
      <c r="C796" s="16" t="s">
        <v>391</v>
      </c>
      <c r="D796" s="17" t="s">
        <v>711</v>
      </c>
      <c r="E796" s="16">
        <v>270</v>
      </c>
      <c r="F796" t="str">
        <f t="shared" si="49"/>
        <v>FR25.700.703-7</v>
      </c>
      <c r="G796" s="16" t="s">
        <v>385</v>
      </c>
      <c r="H796" s="17" t="s">
        <v>718</v>
      </c>
      <c r="I796" s="16">
        <v>270</v>
      </c>
      <c r="J796" t="str">
        <f t="shared" si="50"/>
        <v>FR25.720.701-6</v>
      </c>
      <c r="K796" s="16" t="s">
        <v>359</v>
      </c>
      <c r="L796" s="17" t="s">
        <v>740</v>
      </c>
      <c r="M796" s="16">
        <v>390</v>
      </c>
      <c r="N796" t="str">
        <f t="shared" si="51"/>
        <v>FR26.700.532-6</v>
      </c>
      <c r="O796" s="16" t="s">
        <v>783</v>
      </c>
      <c r="P796" s="16" t="s">
        <v>773</v>
      </c>
      <c r="Q796" s="18">
        <v>80</v>
      </c>
    </row>
    <row r="797" spans="2:17">
      <c r="B797" t="str">
        <f t="shared" si="48"/>
        <v>FR25.700.501-2</v>
      </c>
      <c r="C797" s="16" t="s">
        <v>391</v>
      </c>
      <c r="D797" s="17" t="s">
        <v>710</v>
      </c>
      <c r="E797" s="16">
        <v>450</v>
      </c>
      <c r="F797" t="str">
        <f t="shared" si="49"/>
        <v>FR25.700.703-9</v>
      </c>
      <c r="G797" s="16" t="s">
        <v>385</v>
      </c>
      <c r="H797" s="17" t="s">
        <v>716</v>
      </c>
      <c r="I797" s="16">
        <v>120</v>
      </c>
      <c r="J797" t="str">
        <f t="shared" si="50"/>
        <v>FR25.720.701-7</v>
      </c>
      <c r="K797" s="16" t="s">
        <v>359</v>
      </c>
      <c r="L797" s="17" t="s">
        <v>751</v>
      </c>
      <c r="M797" s="16">
        <v>540</v>
      </c>
      <c r="N797" t="str">
        <f t="shared" si="51"/>
        <v>FR26.750.401-7</v>
      </c>
      <c r="O797" s="16" t="s">
        <v>782</v>
      </c>
      <c r="P797" s="16" t="s">
        <v>778</v>
      </c>
      <c r="Q797" s="18">
        <v>108</v>
      </c>
    </row>
    <row r="798" spans="2:17">
      <c r="B798" t="str">
        <f t="shared" si="48"/>
        <v>FR25.700.501-3</v>
      </c>
      <c r="C798" s="16" t="s">
        <v>391</v>
      </c>
      <c r="D798" s="17" t="s">
        <v>709</v>
      </c>
      <c r="E798" s="16">
        <v>240</v>
      </c>
      <c r="F798" t="str">
        <f t="shared" si="49"/>
        <v>FR25.700.703-11</v>
      </c>
      <c r="G798" s="16" t="s">
        <v>385</v>
      </c>
      <c r="H798" s="17" t="s">
        <v>724</v>
      </c>
      <c r="I798" s="16">
        <v>60</v>
      </c>
      <c r="J798" t="str">
        <f t="shared" si="50"/>
        <v>FR25.720.701-8</v>
      </c>
      <c r="K798" s="16" t="s">
        <v>359</v>
      </c>
      <c r="L798" s="17" t="s">
        <v>750</v>
      </c>
      <c r="M798" s="16">
        <v>60</v>
      </c>
      <c r="N798" t="str">
        <f t="shared" si="51"/>
        <v>FR26.750.401-6</v>
      </c>
      <c r="O798" s="16" t="s">
        <v>782</v>
      </c>
      <c r="P798" s="16" t="s">
        <v>773</v>
      </c>
      <c r="Q798" s="18">
        <v>756</v>
      </c>
    </row>
    <row r="799" spans="2:17">
      <c r="B799" t="str">
        <f t="shared" si="48"/>
        <v>FR25.700.501-4</v>
      </c>
      <c r="C799" s="16" t="s">
        <v>391</v>
      </c>
      <c r="D799" s="17" t="s">
        <v>708</v>
      </c>
      <c r="E799" s="16">
        <v>240</v>
      </c>
      <c r="F799" t="str">
        <f t="shared" si="49"/>
        <v>FR25.700.801-1</v>
      </c>
      <c r="G799" s="16" t="s">
        <v>383</v>
      </c>
      <c r="H799" s="17" t="s">
        <v>723</v>
      </c>
      <c r="I799" s="16">
        <v>270</v>
      </c>
      <c r="J799" t="str">
        <f t="shared" si="50"/>
        <v>FR25.720.701-9</v>
      </c>
      <c r="K799" s="16" t="s">
        <v>359</v>
      </c>
      <c r="L799" s="17" t="s">
        <v>746</v>
      </c>
      <c r="M799" s="16">
        <v>210</v>
      </c>
      <c r="N799" t="str">
        <f t="shared" si="51"/>
        <v>FR26.750.401-5</v>
      </c>
      <c r="O799" s="16" t="s">
        <v>782</v>
      </c>
      <c r="P799" s="16" t="s">
        <v>777</v>
      </c>
      <c r="Q799" s="18">
        <v>900</v>
      </c>
    </row>
    <row r="800" spans="2:17">
      <c r="B800" t="str">
        <f t="shared" si="48"/>
        <v>FR25.700.501-5</v>
      </c>
      <c r="C800" s="16" t="s">
        <v>391</v>
      </c>
      <c r="D800" s="17" t="s">
        <v>707</v>
      </c>
      <c r="E800" s="16">
        <v>120</v>
      </c>
      <c r="F800" t="str">
        <f t="shared" si="49"/>
        <v>FR25.700.801-2</v>
      </c>
      <c r="G800" s="16" t="s">
        <v>383</v>
      </c>
      <c r="H800" s="17" t="s">
        <v>727</v>
      </c>
      <c r="I800" s="16">
        <v>30</v>
      </c>
      <c r="J800" t="str">
        <f t="shared" si="50"/>
        <v>FR25.720.701-10</v>
      </c>
      <c r="K800" s="16" t="s">
        <v>359</v>
      </c>
      <c r="L800" s="17" t="s">
        <v>748</v>
      </c>
      <c r="M800" s="16">
        <v>390</v>
      </c>
      <c r="N800" t="str">
        <f t="shared" si="51"/>
        <v>FR26.750.501-7</v>
      </c>
      <c r="O800" s="16" t="s">
        <v>781</v>
      </c>
      <c r="P800" s="16" t="s">
        <v>778</v>
      </c>
      <c r="Q800" s="18">
        <v>270</v>
      </c>
    </row>
    <row r="801" spans="2:17">
      <c r="B801" t="str">
        <f t="shared" si="48"/>
        <v>FR25.700.501-6</v>
      </c>
      <c r="C801" s="16" t="s">
        <v>391</v>
      </c>
      <c r="D801" s="17" t="s">
        <v>706</v>
      </c>
      <c r="E801" s="16">
        <v>450</v>
      </c>
      <c r="F801" t="str">
        <f t="shared" si="49"/>
        <v>FR25.700.801-3</v>
      </c>
      <c r="G801" s="16" t="s">
        <v>383</v>
      </c>
      <c r="H801" s="17" t="s">
        <v>722</v>
      </c>
      <c r="I801" s="16">
        <v>240</v>
      </c>
      <c r="J801" t="str">
        <f t="shared" si="50"/>
        <v>FR25.720.801-1</v>
      </c>
      <c r="K801" s="16" t="s">
        <v>357</v>
      </c>
      <c r="L801" s="17" t="s">
        <v>744</v>
      </c>
      <c r="M801" s="16">
        <v>270</v>
      </c>
      <c r="N801" t="str">
        <f t="shared" si="51"/>
        <v>FR26.750.501-6</v>
      </c>
      <c r="O801" s="16" t="s">
        <v>781</v>
      </c>
      <c r="P801" s="16" t="s">
        <v>773</v>
      </c>
      <c r="Q801" s="18">
        <v>1116</v>
      </c>
    </row>
    <row r="802" spans="2:17">
      <c r="B802" t="str">
        <f t="shared" si="48"/>
        <v>FR25.700.501-7</v>
      </c>
      <c r="C802" s="16" t="s">
        <v>391</v>
      </c>
      <c r="D802" s="17" t="s">
        <v>713</v>
      </c>
      <c r="E802" s="16">
        <v>390</v>
      </c>
      <c r="F802" t="str">
        <f t="shared" si="49"/>
        <v>FR25.700.801-4</v>
      </c>
      <c r="G802" s="16" t="s">
        <v>383</v>
      </c>
      <c r="H802" s="17" t="s">
        <v>721</v>
      </c>
      <c r="I802" s="16">
        <v>150</v>
      </c>
      <c r="J802" t="str">
        <f t="shared" si="50"/>
        <v>FR25.720.801-2</v>
      </c>
      <c r="K802" s="16" t="s">
        <v>357</v>
      </c>
      <c r="L802" s="17" t="s">
        <v>743</v>
      </c>
      <c r="M802" s="16">
        <v>270</v>
      </c>
      <c r="N802" t="str">
        <f t="shared" si="51"/>
        <v>FR26.750.501-5</v>
      </c>
      <c r="O802" s="16" t="s">
        <v>781</v>
      </c>
      <c r="P802" s="16" t="s">
        <v>777</v>
      </c>
      <c r="Q802" s="18">
        <v>1242</v>
      </c>
    </row>
    <row r="803" spans="2:17">
      <c r="B803" t="str">
        <f t="shared" si="48"/>
        <v>FR25.700.501-8</v>
      </c>
      <c r="C803" s="16" t="s">
        <v>391</v>
      </c>
      <c r="D803" s="17" t="s">
        <v>705</v>
      </c>
      <c r="E803" s="16">
        <v>240</v>
      </c>
      <c r="F803" t="str">
        <f t="shared" si="49"/>
        <v>FR25.700.801-5</v>
      </c>
      <c r="G803" s="16" t="s">
        <v>383</v>
      </c>
      <c r="H803" s="17" t="s">
        <v>720</v>
      </c>
      <c r="I803" s="16">
        <v>30</v>
      </c>
      <c r="J803" t="str">
        <f t="shared" si="50"/>
        <v>FR25.720.801-3</v>
      </c>
      <c r="K803" s="16" t="s">
        <v>357</v>
      </c>
      <c r="L803" s="17" t="s">
        <v>742</v>
      </c>
      <c r="M803" s="16">
        <v>570</v>
      </c>
      <c r="N803" t="str">
        <f t="shared" si="51"/>
        <v>FR26.750.701-7</v>
      </c>
      <c r="O803" s="16" t="s">
        <v>756</v>
      </c>
      <c r="P803" s="16" t="s">
        <v>778</v>
      </c>
      <c r="Q803" s="18">
        <v>80</v>
      </c>
    </row>
    <row r="804" spans="2:17">
      <c r="B804" t="str">
        <f t="shared" si="48"/>
        <v>FR25.700.501-10</v>
      </c>
      <c r="C804" s="16" t="s">
        <v>391</v>
      </c>
      <c r="D804" s="17" t="s">
        <v>712</v>
      </c>
      <c r="E804" s="16">
        <v>662</v>
      </c>
      <c r="F804" t="str">
        <f t="shared" si="49"/>
        <v>FR25.700.801-6</v>
      </c>
      <c r="G804" s="16" t="s">
        <v>383</v>
      </c>
      <c r="H804" s="17" t="s">
        <v>719</v>
      </c>
      <c r="I804" s="16">
        <v>240</v>
      </c>
      <c r="J804" t="str">
        <f t="shared" si="50"/>
        <v>FR25.720.801-4</v>
      </c>
      <c r="K804" s="16" t="s">
        <v>357</v>
      </c>
      <c r="L804" s="17" t="s">
        <v>741</v>
      </c>
      <c r="M804" s="16">
        <v>240</v>
      </c>
      <c r="N804" t="str">
        <f t="shared" si="51"/>
        <v>FR26.750.701-6</v>
      </c>
      <c r="O804" s="16" t="s">
        <v>756</v>
      </c>
      <c r="P804" s="16" t="s">
        <v>773</v>
      </c>
      <c r="Q804" s="18">
        <v>105</v>
      </c>
    </row>
    <row r="805" spans="2:17">
      <c r="B805" t="str">
        <f t="shared" si="48"/>
        <v>FR25.700.501-11</v>
      </c>
      <c r="C805" s="16" t="s">
        <v>391</v>
      </c>
      <c r="D805" s="17" t="s">
        <v>703</v>
      </c>
      <c r="E805" s="16">
        <v>540</v>
      </c>
      <c r="F805" t="str">
        <f t="shared" si="49"/>
        <v>FR25.700.801-7</v>
      </c>
      <c r="G805" s="16" t="s">
        <v>383</v>
      </c>
      <c r="H805" s="17" t="s">
        <v>718</v>
      </c>
      <c r="I805" s="16">
        <v>150</v>
      </c>
      <c r="J805" t="str">
        <f t="shared" si="50"/>
        <v>FR25.720.801-5</v>
      </c>
      <c r="K805" s="16" t="s">
        <v>357</v>
      </c>
      <c r="L805" s="17" t="s">
        <v>745</v>
      </c>
      <c r="M805" s="16">
        <v>270</v>
      </c>
      <c r="N805" t="str">
        <f t="shared" si="51"/>
        <v>FR26.750.701-5</v>
      </c>
      <c r="O805" s="16" t="s">
        <v>756</v>
      </c>
      <c r="P805" s="16" t="s">
        <v>777</v>
      </c>
      <c r="Q805" s="18">
        <v>80</v>
      </c>
    </row>
    <row r="806" spans="2:17">
      <c r="B806" t="str">
        <f t="shared" si="48"/>
        <v>FR25.700.501-12</v>
      </c>
      <c r="C806" s="16" t="s">
        <v>391</v>
      </c>
      <c r="D806" s="17" t="s">
        <v>702</v>
      </c>
      <c r="E806" s="16">
        <v>150</v>
      </c>
      <c r="F806" t="str">
        <f t="shared" si="49"/>
        <v>FR25.700.801-9</v>
      </c>
      <c r="G806" s="16" t="s">
        <v>383</v>
      </c>
      <c r="H806" s="17" t="s">
        <v>716</v>
      </c>
      <c r="I806" s="16">
        <v>240</v>
      </c>
      <c r="J806" t="str">
        <f t="shared" si="50"/>
        <v>FR25.720.801-6</v>
      </c>
      <c r="K806" s="16" t="s">
        <v>357</v>
      </c>
      <c r="L806" s="17" t="s">
        <v>740</v>
      </c>
      <c r="M806" s="16">
        <v>480</v>
      </c>
      <c r="N806" t="str">
        <f t="shared" si="51"/>
        <v>FR26.750.701-4</v>
      </c>
      <c r="O806" s="16" t="s">
        <v>756</v>
      </c>
      <c r="P806" s="16" t="s">
        <v>776</v>
      </c>
      <c r="Q806" s="18">
        <v>140</v>
      </c>
    </row>
    <row r="807" spans="2:17">
      <c r="B807" t="str">
        <f t="shared" si="48"/>
        <v>FR25.700.503-1</v>
      </c>
      <c r="C807" s="16" t="s">
        <v>389</v>
      </c>
      <c r="D807" s="17" t="s">
        <v>711</v>
      </c>
      <c r="E807" s="16">
        <v>30</v>
      </c>
      <c r="F807" t="str">
        <f t="shared" si="49"/>
        <v>FR25.700.801-10</v>
      </c>
      <c r="G807" s="16" t="s">
        <v>383</v>
      </c>
      <c r="H807" s="17" t="s">
        <v>715</v>
      </c>
      <c r="I807" s="16">
        <v>240</v>
      </c>
      <c r="J807" t="str">
        <f t="shared" si="50"/>
        <v>FR25.720.801-7</v>
      </c>
      <c r="K807" s="16" t="s">
        <v>357</v>
      </c>
      <c r="L807" s="17" t="s">
        <v>751</v>
      </c>
      <c r="M807" s="16">
        <v>300</v>
      </c>
      <c r="N807" t="str">
        <f t="shared" si="51"/>
        <v>FR26.750.701-3</v>
      </c>
      <c r="O807" s="16" t="s">
        <v>756</v>
      </c>
      <c r="P807" s="16" t="s">
        <v>775</v>
      </c>
      <c r="Q807" s="18">
        <v>60</v>
      </c>
    </row>
    <row r="808" spans="2:17">
      <c r="B808" t="str">
        <f t="shared" si="48"/>
        <v>FR25.700.503-2</v>
      </c>
      <c r="C808" s="16" t="s">
        <v>389</v>
      </c>
      <c r="D808" s="17" t="s">
        <v>710</v>
      </c>
      <c r="E808" s="16">
        <v>60</v>
      </c>
      <c r="F808" t="str">
        <f t="shared" si="49"/>
        <v>FR25.700.801-11</v>
      </c>
      <c r="G808" s="16" t="s">
        <v>383</v>
      </c>
      <c r="H808" s="17" t="s">
        <v>724</v>
      </c>
      <c r="I808" s="16">
        <v>30</v>
      </c>
      <c r="J808" t="str">
        <f t="shared" si="50"/>
        <v>FR25.720.801-8</v>
      </c>
      <c r="K808" s="16" t="s">
        <v>357</v>
      </c>
      <c r="L808" s="17" t="s">
        <v>750</v>
      </c>
      <c r="M808" s="16">
        <v>60</v>
      </c>
      <c r="N808" t="str">
        <f t="shared" si="51"/>
        <v>FR26.750.701-2</v>
      </c>
      <c r="O808" s="16" t="s">
        <v>756</v>
      </c>
      <c r="P808" s="16" t="s">
        <v>774</v>
      </c>
      <c r="Q808" s="18">
        <v>590</v>
      </c>
    </row>
    <row r="809" spans="2:17">
      <c r="B809" t="str">
        <f t="shared" si="48"/>
        <v>FR25.700.503-3</v>
      </c>
      <c r="C809" s="16" t="s">
        <v>389</v>
      </c>
      <c r="D809" s="17" t="s">
        <v>709</v>
      </c>
      <c r="E809" s="16">
        <v>60</v>
      </c>
      <c r="F809" t="str">
        <f t="shared" si="49"/>
        <v>FR25.700.801-12</v>
      </c>
      <c r="G809" s="16" t="s">
        <v>383</v>
      </c>
      <c r="H809" s="17" t="s">
        <v>714</v>
      </c>
      <c r="I809" s="16">
        <v>150</v>
      </c>
      <c r="J809" t="str">
        <f t="shared" si="50"/>
        <v>FR25.720.801-9</v>
      </c>
      <c r="K809" s="16" t="s">
        <v>357</v>
      </c>
      <c r="L809" s="17" t="s">
        <v>746</v>
      </c>
      <c r="M809" s="16">
        <v>300</v>
      </c>
      <c r="N809" t="str">
        <f t="shared" si="51"/>
        <v>FR26.750.701-1</v>
      </c>
      <c r="O809" s="16" t="s">
        <v>756</v>
      </c>
      <c r="P809" s="16" t="s">
        <v>772</v>
      </c>
      <c r="Q809" s="18">
        <v>340</v>
      </c>
    </row>
    <row r="810" spans="2:17">
      <c r="B810" t="str">
        <f t="shared" si="48"/>
        <v>FR25.700.503-4</v>
      </c>
      <c r="C810" s="16" t="s">
        <v>389</v>
      </c>
      <c r="D810" s="17" t="s">
        <v>708</v>
      </c>
      <c r="E810" s="16">
        <v>57</v>
      </c>
      <c r="F810" t="str">
        <f t="shared" si="49"/>
        <v>FR25.700.803-1</v>
      </c>
      <c r="G810" s="16" t="s">
        <v>381</v>
      </c>
      <c r="H810" s="17" t="s">
        <v>723</v>
      </c>
      <c r="I810" s="16">
        <v>90</v>
      </c>
      <c r="J810" t="str">
        <f t="shared" si="50"/>
        <v>FR25.720.801-10</v>
      </c>
      <c r="K810" s="16" t="s">
        <v>357</v>
      </c>
      <c r="L810" s="17" t="s">
        <v>748</v>
      </c>
      <c r="M810" s="16">
        <v>300</v>
      </c>
      <c r="N810" t="str">
        <f t="shared" si="51"/>
        <v>FR26.750.702-4</v>
      </c>
      <c r="O810" s="16" t="s">
        <v>780</v>
      </c>
      <c r="P810" s="16" t="s">
        <v>776</v>
      </c>
      <c r="Q810" s="18">
        <v>120</v>
      </c>
    </row>
    <row r="811" spans="2:17">
      <c r="B811" t="str">
        <f t="shared" si="48"/>
        <v>FR25.700.503-6</v>
      </c>
      <c r="C811" s="16" t="s">
        <v>389</v>
      </c>
      <c r="D811" s="17" t="s">
        <v>706</v>
      </c>
      <c r="E811" s="16">
        <v>150</v>
      </c>
      <c r="F811" t="str">
        <f t="shared" si="49"/>
        <v>FR25.700.803-2</v>
      </c>
      <c r="G811" s="16" t="s">
        <v>381</v>
      </c>
      <c r="H811" s="17" t="s">
        <v>727</v>
      </c>
      <c r="I811" s="16">
        <v>30</v>
      </c>
      <c r="J811" t="str">
        <f t="shared" si="50"/>
        <v>FR25.720.801-11</v>
      </c>
      <c r="K811" s="16" t="s">
        <v>357</v>
      </c>
      <c r="L811" s="17" t="s">
        <v>753</v>
      </c>
      <c r="M811" s="16">
        <v>210</v>
      </c>
      <c r="N811" t="str">
        <f t="shared" si="51"/>
        <v>FR26.750.702-3</v>
      </c>
      <c r="O811" s="16" t="s">
        <v>780</v>
      </c>
      <c r="P811" s="16" t="s">
        <v>775</v>
      </c>
      <c r="Q811" s="18">
        <v>120</v>
      </c>
    </row>
    <row r="812" spans="2:17">
      <c r="B812" t="str">
        <f t="shared" si="48"/>
        <v>FR25.700.503-7</v>
      </c>
      <c r="C812" s="16" t="s">
        <v>389</v>
      </c>
      <c r="D812" s="17" t="s">
        <v>713</v>
      </c>
      <c r="E812" s="16">
        <v>30</v>
      </c>
      <c r="F812" t="str">
        <f t="shared" si="49"/>
        <v>FR25.700.803-3</v>
      </c>
      <c r="G812" s="16" t="s">
        <v>381</v>
      </c>
      <c r="H812" s="17" t="s">
        <v>722</v>
      </c>
      <c r="I812" s="16">
        <v>150</v>
      </c>
      <c r="J812" t="str">
        <f t="shared" si="50"/>
        <v>FR25.720.801-12</v>
      </c>
      <c r="K812" s="16" t="s">
        <v>357</v>
      </c>
      <c r="L812" s="17" t="s">
        <v>747</v>
      </c>
      <c r="M812" s="16">
        <v>30</v>
      </c>
      <c r="N812" t="str">
        <f t="shared" si="51"/>
        <v>FR26.750.702-1</v>
      </c>
      <c r="O812" s="16" t="s">
        <v>780</v>
      </c>
      <c r="P812" s="16" t="s">
        <v>772</v>
      </c>
      <c r="Q812" s="18">
        <v>40</v>
      </c>
    </row>
    <row r="813" spans="2:17">
      <c r="B813" t="str">
        <f t="shared" si="48"/>
        <v>FR25.700.503-8</v>
      </c>
      <c r="C813" s="16" t="s">
        <v>389</v>
      </c>
      <c r="D813" s="17" t="s">
        <v>705</v>
      </c>
      <c r="E813" s="16">
        <v>90</v>
      </c>
      <c r="F813" t="str">
        <f t="shared" si="49"/>
        <v>FR25.700.803-4</v>
      </c>
      <c r="G813" s="16" t="s">
        <v>381</v>
      </c>
      <c r="H813" s="17" t="s">
        <v>721</v>
      </c>
      <c r="I813" s="16">
        <v>60</v>
      </c>
      <c r="J813" t="str">
        <f t="shared" si="50"/>
        <v>FR25.723.301-1</v>
      </c>
      <c r="K813" s="16" t="s">
        <v>355</v>
      </c>
      <c r="L813" s="17" t="s">
        <v>744</v>
      </c>
      <c r="M813" s="16">
        <v>2560</v>
      </c>
      <c r="N813" t="str">
        <f t="shared" si="51"/>
        <v>FR26.750.801-7</v>
      </c>
      <c r="O813" s="16" t="s">
        <v>779</v>
      </c>
      <c r="P813" s="16" t="s">
        <v>778</v>
      </c>
      <c r="Q813" s="18">
        <v>200</v>
      </c>
    </row>
    <row r="814" spans="2:17">
      <c r="B814" t="str">
        <f t="shared" si="48"/>
        <v>FR25.700.503-9</v>
      </c>
      <c r="C814" s="16" t="s">
        <v>389</v>
      </c>
      <c r="D814" s="17" t="s">
        <v>704</v>
      </c>
      <c r="E814" s="16">
        <v>60</v>
      </c>
      <c r="F814" t="str">
        <f t="shared" si="49"/>
        <v>FR25.700.803-5</v>
      </c>
      <c r="G814" s="16" t="s">
        <v>381</v>
      </c>
      <c r="H814" s="17" t="s">
        <v>720</v>
      </c>
      <c r="I814" s="16">
        <v>120</v>
      </c>
      <c r="J814" t="str">
        <f t="shared" si="50"/>
        <v>FR25.723.301-2</v>
      </c>
      <c r="K814" s="16" t="s">
        <v>355</v>
      </c>
      <c r="L814" s="17" t="s">
        <v>743</v>
      </c>
      <c r="M814" s="16">
        <v>1920</v>
      </c>
      <c r="N814" t="str">
        <f t="shared" si="51"/>
        <v>FR26.750.801-6</v>
      </c>
      <c r="O814" s="16" t="s">
        <v>779</v>
      </c>
      <c r="P814" s="16" t="s">
        <v>773</v>
      </c>
      <c r="Q814" s="18">
        <v>10</v>
      </c>
    </row>
    <row r="815" spans="2:17">
      <c r="B815" t="str">
        <f t="shared" si="48"/>
        <v>FR25.700.503-10</v>
      </c>
      <c r="C815" s="16" t="s">
        <v>389</v>
      </c>
      <c r="D815" s="17" t="s">
        <v>712</v>
      </c>
      <c r="E815" s="16">
        <v>30</v>
      </c>
      <c r="F815" t="str">
        <f t="shared" si="49"/>
        <v>FR25.700.803-6</v>
      </c>
      <c r="G815" s="16" t="s">
        <v>381</v>
      </c>
      <c r="H815" s="17" t="s">
        <v>719</v>
      </c>
      <c r="I815" s="16">
        <v>90</v>
      </c>
      <c r="J815" t="str">
        <f t="shared" si="50"/>
        <v>FR25.723.301-3</v>
      </c>
      <c r="K815" s="16" t="s">
        <v>355</v>
      </c>
      <c r="L815" s="17" t="s">
        <v>742</v>
      </c>
      <c r="M815" s="16">
        <v>2880</v>
      </c>
      <c r="N815" t="str">
        <f t="shared" si="51"/>
        <v>FR26.750.801-5</v>
      </c>
      <c r="O815" s="16" t="s">
        <v>779</v>
      </c>
      <c r="P815" s="16" t="s">
        <v>777</v>
      </c>
      <c r="Q815" s="18">
        <v>80</v>
      </c>
    </row>
    <row r="816" spans="2:17">
      <c r="B816" t="str">
        <f t="shared" si="48"/>
        <v>FR25.700.503-12</v>
      </c>
      <c r="C816" s="16" t="s">
        <v>389</v>
      </c>
      <c r="D816" s="17" t="s">
        <v>702</v>
      </c>
      <c r="E816" s="16">
        <v>60</v>
      </c>
      <c r="F816" t="str">
        <f t="shared" si="49"/>
        <v>FR25.700.803-7</v>
      </c>
      <c r="G816" s="16" t="s">
        <v>381</v>
      </c>
      <c r="H816" s="17" t="s">
        <v>718</v>
      </c>
      <c r="I816" s="16">
        <v>90</v>
      </c>
      <c r="J816" t="str">
        <f t="shared" si="50"/>
        <v>FR25.723.301-4</v>
      </c>
      <c r="K816" s="16" t="s">
        <v>355</v>
      </c>
      <c r="L816" s="17" t="s">
        <v>741</v>
      </c>
      <c r="M816" s="16">
        <v>1920</v>
      </c>
      <c r="N816" t="str">
        <f t="shared" si="51"/>
        <v>FR26.750.801-4</v>
      </c>
      <c r="O816" s="16" t="s">
        <v>779</v>
      </c>
      <c r="P816" s="16" t="s">
        <v>776</v>
      </c>
      <c r="Q816" s="18">
        <v>140</v>
      </c>
    </row>
    <row r="817" spans="2:17">
      <c r="B817" t="str">
        <f t="shared" si="48"/>
        <v>FR25.700.701-1</v>
      </c>
      <c r="C817" s="16" t="s">
        <v>387</v>
      </c>
      <c r="D817" s="17" t="s">
        <v>711</v>
      </c>
      <c r="E817" s="16">
        <v>300</v>
      </c>
      <c r="F817" t="str">
        <f t="shared" si="49"/>
        <v>FR25.700.803-8</v>
      </c>
      <c r="G817" s="16" t="s">
        <v>381</v>
      </c>
      <c r="H817" s="17" t="s">
        <v>717</v>
      </c>
      <c r="I817" s="16">
        <v>60</v>
      </c>
      <c r="J817" t="str">
        <f t="shared" si="50"/>
        <v>FR25.723.301-5</v>
      </c>
      <c r="K817" s="16" t="s">
        <v>355</v>
      </c>
      <c r="L817" s="17" t="s">
        <v>745</v>
      </c>
      <c r="M817" s="16">
        <v>960</v>
      </c>
      <c r="N817" t="str">
        <f t="shared" si="51"/>
        <v>FR26.750.801-3</v>
      </c>
      <c r="O817" s="16" t="s">
        <v>779</v>
      </c>
      <c r="P817" s="16" t="s">
        <v>775</v>
      </c>
      <c r="Q817" s="18">
        <v>440</v>
      </c>
    </row>
    <row r="818" spans="2:17">
      <c r="B818" t="str">
        <f t="shared" si="48"/>
        <v>FR25.700.701-2</v>
      </c>
      <c r="C818" s="16" t="s">
        <v>387</v>
      </c>
      <c r="D818" s="17" t="s">
        <v>710</v>
      </c>
      <c r="E818" s="16">
        <v>209</v>
      </c>
      <c r="F818" t="str">
        <f t="shared" si="49"/>
        <v>FR25.700.803-11</v>
      </c>
      <c r="G818" s="16" t="s">
        <v>381</v>
      </c>
      <c r="H818" s="17" t="s">
        <v>724</v>
      </c>
      <c r="I818" s="16">
        <v>60</v>
      </c>
      <c r="J818" t="str">
        <f t="shared" si="50"/>
        <v>FR25.723.301-6</v>
      </c>
      <c r="K818" s="16" t="s">
        <v>355</v>
      </c>
      <c r="L818" s="17" t="s">
        <v>740</v>
      </c>
      <c r="M818" s="16">
        <v>1920</v>
      </c>
      <c r="N818" t="str">
        <f t="shared" si="51"/>
        <v>FR26.750.801-2</v>
      </c>
      <c r="O818" s="16" t="s">
        <v>779</v>
      </c>
      <c r="P818" s="16" t="s">
        <v>774</v>
      </c>
      <c r="Q818" s="18">
        <v>159</v>
      </c>
    </row>
    <row r="819" spans="2:17">
      <c r="B819" t="str">
        <f t="shared" si="48"/>
        <v>FR25.700.701-3</v>
      </c>
      <c r="C819" s="16" t="s">
        <v>387</v>
      </c>
      <c r="D819" s="17" t="s">
        <v>709</v>
      </c>
      <c r="E819" s="16">
        <v>120</v>
      </c>
      <c r="F819" t="str">
        <f t="shared" si="49"/>
        <v>FR25.700.803-12</v>
      </c>
      <c r="G819" s="16" t="s">
        <v>381</v>
      </c>
      <c r="H819" s="17" t="s">
        <v>714</v>
      </c>
      <c r="I819" s="16">
        <v>60</v>
      </c>
      <c r="J819" t="str">
        <f t="shared" si="50"/>
        <v>FR25.723.301-7</v>
      </c>
      <c r="K819" s="16" t="s">
        <v>355</v>
      </c>
      <c r="L819" s="17" t="s">
        <v>751</v>
      </c>
      <c r="M819" s="16">
        <v>2880</v>
      </c>
      <c r="N819" t="str">
        <f t="shared" si="51"/>
        <v>FR26.750.801-1</v>
      </c>
      <c r="O819" s="16" t="s">
        <v>779</v>
      </c>
      <c r="P819" s="16" t="s">
        <v>772</v>
      </c>
      <c r="Q819" s="18">
        <v>300</v>
      </c>
    </row>
    <row r="820" spans="2:17">
      <c r="B820" t="str">
        <f t="shared" si="48"/>
        <v>FR25.700.701-4</v>
      </c>
      <c r="C820" s="16" t="s">
        <v>387</v>
      </c>
      <c r="D820" s="17" t="s">
        <v>708</v>
      </c>
      <c r="E820" s="16">
        <v>30</v>
      </c>
      <c r="F820" t="str">
        <f t="shared" si="49"/>
        <v>FR25.710.401-1</v>
      </c>
      <c r="G820" s="16" t="s">
        <v>379</v>
      </c>
      <c r="H820" s="17" t="s">
        <v>723</v>
      </c>
      <c r="I820" s="16">
        <v>120</v>
      </c>
      <c r="J820" t="str">
        <f t="shared" si="50"/>
        <v>FR25.723.301-8</v>
      </c>
      <c r="K820" s="16" t="s">
        <v>355</v>
      </c>
      <c r="L820" s="17" t="s">
        <v>750</v>
      </c>
      <c r="M820" s="16">
        <v>640</v>
      </c>
      <c r="N820" t="str">
        <f t="shared" si="51"/>
        <v>FR26.750.802-7</v>
      </c>
      <c r="O820" s="16" t="s">
        <v>20</v>
      </c>
      <c r="P820" s="16" t="s">
        <v>778</v>
      </c>
      <c r="Q820" s="18">
        <v>15</v>
      </c>
    </row>
    <row r="821" spans="2:17">
      <c r="B821" t="str">
        <f t="shared" si="48"/>
        <v>FR25.700.701-5</v>
      </c>
      <c r="C821" s="16" t="s">
        <v>387</v>
      </c>
      <c r="D821" s="17" t="s">
        <v>707</v>
      </c>
      <c r="E821" s="16">
        <v>90</v>
      </c>
      <c r="F821" t="str">
        <f t="shared" si="49"/>
        <v>FR25.710.401-2</v>
      </c>
      <c r="G821" s="16" t="s">
        <v>379</v>
      </c>
      <c r="H821" s="17" t="s">
        <v>727</v>
      </c>
      <c r="I821" s="16">
        <v>180</v>
      </c>
      <c r="J821" t="str">
        <f t="shared" si="50"/>
        <v>FR25.723.301-9</v>
      </c>
      <c r="K821" s="16" t="s">
        <v>355</v>
      </c>
      <c r="L821" s="17" t="s">
        <v>746</v>
      </c>
      <c r="M821" s="16">
        <v>1600</v>
      </c>
      <c r="N821" t="str">
        <f t="shared" si="51"/>
        <v>FR26.750.802-3</v>
      </c>
      <c r="O821" s="16" t="s">
        <v>20</v>
      </c>
      <c r="P821" s="16" t="s">
        <v>775</v>
      </c>
      <c r="Q821" s="18">
        <v>140</v>
      </c>
    </row>
    <row r="822" spans="2:17">
      <c r="B822" t="str">
        <f t="shared" si="48"/>
        <v>FR25.700.701-6</v>
      </c>
      <c r="C822" s="16" t="s">
        <v>387</v>
      </c>
      <c r="D822" s="17" t="s">
        <v>706</v>
      </c>
      <c r="E822" s="16">
        <v>360</v>
      </c>
      <c r="F822" t="str">
        <f t="shared" si="49"/>
        <v>FR25.710.401-3</v>
      </c>
      <c r="G822" s="16" t="s">
        <v>379</v>
      </c>
      <c r="H822" s="17" t="s">
        <v>722</v>
      </c>
      <c r="I822" s="16">
        <v>180</v>
      </c>
      <c r="J822" t="str">
        <f t="shared" si="50"/>
        <v>FR25.723.301-10</v>
      </c>
      <c r="K822" s="16" t="s">
        <v>355</v>
      </c>
      <c r="L822" s="17" t="s">
        <v>748</v>
      </c>
      <c r="M822" s="16">
        <v>1920</v>
      </c>
      <c r="N822" t="str">
        <f t="shared" si="51"/>
        <v>FR26.750.802-1</v>
      </c>
      <c r="O822" s="16" t="s">
        <v>20</v>
      </c>
      <c r="P822" s="16" t="s">
        <v>772</v>
      </c>
      <c r="Q822" s="18">
        <v>120</v>
      </c>
    </row>
    <row r="823" spans="2:17">
      <c r="B823" t="str">
        <f t="shared" si="48"/>
        <v>FR25.700.701-7</v>
      </c>
      <c r="C823" s="16" t="s">
        <v>387</v>
      </c>
      <c r="D823" s="17" t="s">
        <v>713</v>
      </c>
      <c r="E823" s="16">
        <v>30</v>
      </c>
      <c r="F823" t="str">
        <f t="shared" si="49"/>
        <v>FR25.710.401-4</v>
      </c>
      <c r="G823" s="16" t="s">
        <v>379</v>
      </c>
      <c r="H823" s="17" t="s">
        <v>721</v>
      </c>
      <c r="I823" s="16">
        <v>240</v>
      </c>
      <c r="J823" t="str">
        <f t="shared" si="50"/>
        <v>FR25.723.301-11</v>
      </c>
      <c r="K823" s="16" t="s">
        <v>355</v>
      </c>
      <c r="L823" s="17" t="s">
        <v>753</v>
      </c>
      <c r="M823" s="16">
        <v>1600</v>
      </c>
      <c r="N823" t="str">
        <f t="shared" si="51"/>
        <v>FR26.753.810-4</v>
      </c>
      <c r="O823" s="16" t="s">
        <v>14</v>
      </c>
      <c r="P823" s="16" t="s">
        <v>776</v>
      </c>
      <c r="Q823" s="18">
        <v>200</v>
      </c>
    </row>
    <row r="824" spans="2:17">
      <c r="B824" t="str">
        <f t="shared" si="48"/>
        <v>FR25.700.701-8</v>
      </c>
      <c r="C824" s="16" t="s">
        <v>387</v>
      </c>
      <c r="D824" s="17" t="s">
        <v>705</v>
      </c>
      <c r="E824" s="16">
        <v>210</v>
      </c>
      <c r="F824" t="str">
        <f t="shared" si="49"/>
        <v>FR25.710.401-5</v>
      </c>
      <c r="G824" s="16" t="s">
        <v>379</v>
      </c>
      <c r="H824" s="17" t="s">
        <v>720</v>
      </c>
      <c r="I824" s="16">
        <v>90</v>
      </c>
      <c r="J824" t="str">
        <f t="shared" si="50"/>
        <v>FR25.723.301-12</v>
      </c>
      <c r="K824" s="16" t="s">
        <v>355</v>
      </c>
      <c r="L824" s="17" t="s">
        <v>747</v>
      </c>
      <c r="M824" s="16">
        <v>1600</v>
      </c>
      <c r="N824" t="str">
        <f t="shared" si="51"/>
        <v>FR28.190.402-6</v>
      </c>
      <c r="O824" s="16" t="s">
        <v>12</v>
      </c>
      <c r="P824" s="16" t="s">
        <v>773</v>
      </c>
      <c r="Q824" s="18">
        <v>196</v>
      </c>
    </row>
    <row r="825" spans="2:17">
      <c r="B825" t="str">
        <f t="shared" si="48"/>
        <v>FR25.700.701-9</v>
      </c>
      <c r="C825" s="16" t="s">
        <v>387</v>
      </c>
      <c r="D825" s="17" t="s">
        <v>704</v>
      </c>
      <c r="E825" s="16">
        <v>60</v>
      </c>
      <c r="F825" t="str">
        <f t="shared" si="49"/>
        <v>FR25.710.401-6</v>
      </c>
      <c r="G825" s="16" t="s">
        <v>379</v>
      </c>
      <c r="H825" s="17" t="s">
        <v>719</v>
      </c>
      <c r="I825" s="16">
        <v>210</v>
      </c>
      <c r="J825" t="str">
        <f t="shared" si="50"/>
        <v>FR25.870.401-2</v>
      </c>
      <c r="K825" s="16" t="s">
        <v>353</v>
      </c>
      <c r="L825" s="17" t="s">
        <v>743</v>
      </c>
      <c r="M825" s="16">
        <v>20</v>
      </c>
      <c r="N825" t="str">
        <f t="shared" si="51"/>
        <v>FR28.190.402-5</v>
      </c>
      <c r="O825" s="16" t="s">
        <v>12</v>
      </c>
      <c r="P825" s="16" t="s">
        <v>777</v>
      </c>
      <c r="Q825" s="18">
        <v>330</v>
      </c>
    </row>
    <row r="826" spans="2:17">
      <c r="B826" t="str">
        <f t="shared" si="48"/>
        <v>FR25.700.701-10</v>
      </c>
      <c r="C826" s="16" t="s">
        <v>387</v>
      </c>
      <c r="D826" s="17" t="s">
        <v>712</v>
      </c>
      <c r="E826" s="16">
        <v>240</v>
      </c>
      <c r="F826" t="str">
        <f t="shared" si="49"/>
        <v>FR25.710.401-7</v>
      </c>
      <c r="G826" s="16" t="s">
        <v>379</v>
      </c>
      <c r="H826" s="17" t="s">
        <v>718</v>
      </c>
      <c r="I826" s="16">
        <v>240</v>
      </c>
      <c r="J826" t="str">
        <f t="shared" si="50"/>
        <v>FR25.870.401-7</v>
      </c>
      <c r="K826" s="16" t="s">
        <v>353</v>
      </c>
      <c r="L826" s="17" t="s">
        <v>751</v>
      </c>
      <c r="M826" s="16">
        <v>20</v>
      </c>
      <c r="N826" t="str">
        <f t="shared" si="51"/>
        <v>FR28.190.402-4</v>
      </c>
      <c r="O826" s="16" t="s">
        <v>12</v>
      </c>
      <c r="P826" s="16" t="s">
        <v>776</v>
      </c>
      <c r="Q826" s="18">
        <v>396</v>
      </c>
    </row>
    <row r="827" spans="2:17">
      <c r="B827" t="str">
        <f t="shared" si="48"/>
        <v>FR25.700.701-11</v>
      </c>
      <c r="C827" s="16" t="s">
        <v>387</v>
      </c>
      <c r="D827" s="17" t="s">
        <v>703</v>
      </c>
      <c r="E827" s="16">
        <v>180</v>
      </c>
      <c r="F827" t="str">
        <f t="shared" si="49"/>
        <v>FR25.710.401-8</v>
      </c>
      <c r="G827" s="16" t="s">
        <v>379</v>
      </c>
      <c r="H827" s="17" t="s">
        <v>717</v>
      </c>
      <c r="I827" s="16">
        <v>120</v>
      </c>
      <c r="J827" t="str">
        <f t="shared" si="50"/>
        <v>FR25.870.401-10</v>
      </c>
      <c r="K827" s="16" t="s">
        <v>353</v>
      </c>
      <c r="L827" s="17" t="s">
        <v>748</v>
      </c>
      <c r="M827" s="16">
        <v>20</v>
      </c>
      <c r="N827" t="str">
        <f t="shared" si="51"/>
        <v>FR28.190.402-3</v>
      </c>
      <c r="O827" s="16" t="s">
        <v>12</v>
      </c>
      <c r="P827" s="16" t="s">
        <v>775</v>
      </c>
      <c r="Q827" s="18">
        <v>462</v>
      </c>
    </row>
    <row r="828" spans="2:17">
      <c r="B828" t="str">
        <f t="shared" si="48"/>
        <v>FR25.700.701-12</v>
      </c>
      <c r="C828" s="16" t="s">
        <v>387</v>
      </c>
      <c r="D828" s="17" t="s">
        <v>702</v>
      </c>
      <c r="E828" s="16">
        <v>30</v>
      </c>
      <c r="F828" t="str">
        <f t="shared" si="49"/>
        <v>FR25.710.401-9</v>
      </c>
      <c r="G828" s="16" t="s">
        <v>379</v>
      </c>
      <c r="H828" s="17" t="s">
        <v>716</v>
      </c>
      <c r="I828" s="16">
        <v>120</v>
      </c>
      <c r="J828" t="str">
        <f t="shared" si="50"/>
        <v>FR25.870.501-1</v>
      </c>
      <c r="K828" s="16" t="s">
        <v>349</v>
      </c>
      <c r="L828" s="17" t="s">
        <v>744</v>
      </c>
      <c r="M828" s="16">
        <v>20</v>
      </c>
      <c r="N828" t="str">
        <f t="shared" si="51"/>
        <v>FR28.190.402-2</v>
      </c>
      <c r="O828" s="16" t="s">
        <v>12</v>
      </c>
      <c r="P828" s="16" t="s">
        <v>774</v>
      </c>
      <c r="Q828" s="18">
        <v>594</v>
      </c>
    </row>
    <row r="829" spans="2:17">
      <c r="B829" t="str">
        <f t="shared" si="48"/>
        <v>FR25.700.703-2</v>
      </c>
      <c r="C829" s="16" t="s">
        <v>385</v>
      </c>
      <c r="D829" s="17" t="s">
        <v>710</v>
      </c>
      <c r="E829" s="16">
        <v>30</v>
      </c>
      <c r="F829" t="str">
        <f t="shared" si="49"/>
        <v>FR25.710.401-10</v>
      </c>
      <c r="G829" s="16" t="s">
        <v>379</v>
      </c>
      <c r="H829" s="17" t="s">
        <v>715</v>
      </c>
      <c r="I829" s="16">
        <v>120</v>
      </c>
      <c r="J829" t="str">
        <f t="shared" si="50"/>
        <v>FR25.870.501-7</v>
      </c>
      <c r="K829" s="16" t="s">
        <v>349</v>
      </c>
      <c r="L829" s="17" t="s">
        <v>751</v>
      </c>
      <c r="M829" s="16">
        <v>20</v>
      </c>
      <c r="N829" t="str">
        <f t="shared" si="51"/>
        <v>FR28.190.404-1</v>
      </c>
      <c r="O829" s="16" t="s">
        <v>10</v>
      </c>
      <c r="P829" s="16" t="s">
        <v>772</v>
      </c>
      <c r="Q829" s="18">
        <v>66</v>
      </c>
    </row>
    <row r="830" spans="2:17">
      <c r="B830" t="str">
        <f t="shared" si="48"/>
        <v>FR25.700.703-3</v>
      </c>
      <c r="C830" s="16" t="s">
        <v>385</v>
      </c>
      <c r="D830" s="17" t="s">
        <v>709</v>
      </c>
      <c r="E830" s="16">
        <v>30</v>
      </c>
      <c r="F830" t="str">
        <f t="shared" si="49"/>
        <v>FR25.710.401-11</v>
      </c>
      <c r="G830" s="16" t="s">
        <v>379</v>
      </c>
      <c r="H830" s="17" t="s">
        <v>724</v>
      </c>
      <c r="I830" s="16">
        <v>180</v>
      </c>
      <c r="J830" t="str">
        <f t="shared" si="50"/>
        <v>FR25.870.501-9</v>
      </c>
      <c r="K830" s="16" t="s">
        <v>349</v>
      </c>
      <c r="L830" s="17" t="s">
        <v>746</v>
      </c>
      <c r="M830" s="16">
        <v>15</v>
      </c>
      <c r="N830" t="str">
        <f t="shared" si="51"/>
        <v>FR28.190.502-7</v>
      </c>
      <c r="O830" s="16" t="s">
        <v>8</v>
      </c>
      <c r="P830" s="16" t="s">
        <v>778</v>
      </c>
      <c r="Q830" s="18">
        <v>66</v>
      </c>
    </row>
    <row r="831" spans="2:17">
      <c r="B831" t="str">
        <f t="shared" si="48"/>
        <v>FR25.700.703-5</v>
      </c>
      <c r="C831" s="16" t="s">
        <v>385</v>
      </c>
      <c r="D831" s="17" t="s">
        <v>707</v>
      </c>
      <c r="E831" s="16">
        <v>30</v>
      </c>
      <c r="F831" t="str">
        <f t="shared" si="49"/>
        <v>FR25.710.401-12</v>
      </c>
      <c r="G831" s="16" t="s">
        <v>379</v>
      </c>
      <c r="H831" s="17" t="s">
        <v>714</v>
      </c>
      <c r="I831" s="16">
        <v>90</v>
      </c>
      <c r="J831" t="str">
        <f t="shared" si="50"/>
        <v>FR25.870.501-10</v>
      </c>
      <c r="K831" s="16" t="s">
        <v>349</v>
      </c>
      <c r="L831" s="17" t="s">
        <v>748</v>
      </c>
      <c r="M831" s="16">
        <v>20</v>
      </c>
      <c r="N831" t="str">
        <f t="shared" si="51"/>
        <v>FR28.190.502-6</v>
      </c>
      <c r="O831" s="16" t="s">
        <v>8</v>
      </c>
      <c r="P831" s="16" t="s">
        <v>773</v>
      </c>
      <c r="Q831" s="18">
        <v>132</v>
      </c>
    </row>
    <row r="832" spans="2:17">
      <c r="B832" t="str">
        <f t="shared" si="48"/>
        <v>FR25.700.703-7</v>
      </c>
      <c r="C832" s="16" t="s">
        <v>385</v>
      </c>
      <c r="D832" s="17" t="s">
        <v>713</v>
      </c>
      <c r="E832" s="16">
        <v>28</v>
      </c>
      <c r="F832" t="str">
        <f t="shared" si="49"/>
        <v>FR25.710.403-3</v>
      </c>
      <c r="G832" s="16" t="s">
        <v>377</v>
      </c>
      <c r="H832" s="17" t="s">
        <v>722</v>
      </c>
      <c r="I832" s="16">
        <v>30</v>
      </c>
      <c r="J832" t="str">
        <f t="shared" si="50"/>
        <v>FR25.870.503-3</v>
      </c>
      <c r="K832" s="16" t="s">
        <v>347</v>
      </c>
      <c r="L832" s="17" t="s">
        <v>742</v>
      </c>
      <c r="M832" s="16">
        <v>78</v>
      </c>
      <c r="N832" t="str">
        <f t="shared" si="51"/>
        <v>FR28.190.502-5</v>
      </c>
      <c r="O832" s="16" t="s">
        <v>8</v>
      </c>
      <c r="P832" s="16" t="s">
        <v>777</v>
      </c>
      <c r="Q832" s="18">
        <v>264</v>
      </c>
    </row>
    <row r="833" spans="2:17">
      <c r="B833" t="str">
        <f t="shared" si="48"/>
        <v>FR25.700.703-8</v>
      </c>
      <c r="C833" s="16" t="s">
        <v>385</v>
      </c>
      <c r="D833" s="17" t="s">
        <v>705</v>
      </c>
      <c r="E833" s="16">
        <v>30</v>
      </c>
      <c r="F833" t="str">
        <f t="shared" si="49"/>
        <v>FR25.710.403-6</v>
      </c>
      <c r="G833" s="16" t="s">
        <v>377</v>
      </c>
      <c r="H833" s="17" t="s">
        <v>719</v>
      </c>
      <c r="I833" s="16">
        <v>60</v>
      </c>
      <c r="J833" t="str">
        <f t="shared" si="50"/>
        <v>FR25.890.402-1</v>
      </c>
      <c r="K833" s="16" t="s">
        <v>337</v>
      </c>
      <c r="L833" s="17" t="s">
        <v>744</v>
      </c>
      <c r="M833" s="16">
        <v>1185</v>
      </c>
      <c r="N833" t="str">
        <f t="shared" si="51"/>
        <v>FR28.190.502-4</v>
      </c>
      <c r="O833" s="16" t="s">
        <v>8</v>
      </c>
      <c r="P833" s="16" t="s">
        <v>776</v>
      </c>
      <c r="Q833" s="18">
        <v>330</v>
      </c>
    </row>
    <row r="834" spans="2:17">
      <c r="B834" t="str">
        <f t="shared" si="48"/>
        <v>FR25.700.703-9</v>
      </c>
      <c r="C834" s="16" t="s">
        <v>385</v>
      </c>
      <c r="D834" s="17" t="s">
        <v>704</v>
      </c>
      <c r="E834" s="16">
        <v>120</v>
      </c>
      <c r="F834" t="str">
        <f t="shared" si="49"/>
        <v>FR25.710.403-7</v>
      </c>
      <c r="G834" s="16" t="s">
        <v>377</v>
      </c>
      <c r="H834" s="17" t="s">
        <v>718</v>
      </c>
      <c r="I834" s="16">
        <v>30</v>
      </c>
      <c r="J834" t="str">
        <f t="shared" si="50"/>
        <v>FR25.890.402-2</v>
      </c>
      <c r="K834" s="16" t="s">
        <v>337</v>
      </c>
      <c r="L834" s="17" t="s">
        <v>743</v>
      </c>
      <c r="M834" s="16">
        <v>555</v>
      </c>
      <c r="N834" t="str">
        <f t="shared" si="51"/>
        <v>FR28.190.502-3</v>
      </c>
      <c r="O834" s="16" t="s">
        <v>8</v>
      </c>
      <c r="P834" s="16" t="s">
        <v>775</v>
      </c>
      <c r="Q834" s="18">
        <v>792</v>
      </c>
    </row>
    <row r="835" spans="2:17">
      <c r="B835" t="str">
        <f t="shared" si="48"/>
        <v>FR25.700.703-12</v>
      </c>
      <c r="C835" s="16" t="s">
        <v>385</v>
      </c>
      <c r="D835" s="17" t="s">
        <v>702</v>
      </c>
      <c r="E835" s="16">
        <v>60</v>
      </c>
      <c r="F835" t="str">
        <f t="shared" si="49"/>
        <v>FR25.710.403-12</v>
      </c>
      <c r="G835" s="16" t="s">
        <v>377</v>
      </c>
      <c r="H835" s="17" t="s">
        <v>714</v>
      </c>
      <c r="I835" s="16">
        <v>30</v>
      </c>
      <c r="J835" t="str">
        <f t="shared" si="50"/>
        <v>FR25.890.402-3</v>
      </c>
      <c r="K835" s="16" t="s">
        <v>337</v>
      </c>
      <c r="L835" s="17" t="s">
        <v>742</v>
      </c>
      <c r="M835" s="16">
        <v>870</v>
      </c>
      <c r="N835" t="str">
        <f t="shared" si="51"/>
        <v>FR28.190.502-2</v>
      </c>
      <c r="O835" s="16" t="s">
        <v>8</v>
      </c>
      <c r="P835" s="16" t="s">
        <v>774</v>
      </c>
      <c r="Q835" s="18">
        <v>990</v>
      </c>
    </row>
    <row r="836" spans="2:17">
      <c r="B836" t="str">
        <f t="shared" ref="B836:B899" si="52">CONCATENATE(C836,"-",MONTH(D836))</f>
        <v>FR25.700.801-1</v>
      </c>
      <c r="C836" s="16" t="s">
        <v>383</v>
      </c>
      <c r="D836" s="17" t="s">
        <v>711</v>
      </c>
      <c r="E836" s="16">
        <v>22</v>
      </c>
      <c r="F836" t="str">
        <f t="shared" ref="F836:F899" si="53">CONCATENATE(G836,"-",MONTH(H836))</f>
        <v>FR25.710.501-1</v>
      </c>
      <c r="G836" s="16" t="s">
        <v>375</v>
      </c>
      <c r="H836" s="17" t="s">
        <v>723</v>
      </c>
      <c r="I836" s="16">
        <v>150</v>
      </c>
      <c r="J836" t="str">
        <f t="shared" ref="J836:J899" si="54">CONCATENATE(K836,"-",MONTH(L836))</f>
        <v>FR25.890.402-4</v>
      </c>
      <c r="K836" s="16" t="s">
        <v>337</v>
      </c>
      <c r="L836" s="17" t="s">
        <v>741</v>
      </c>
      <c r="M836" s="16">
        <v>405</v>
      </c>
      <c r="N836" t="str">
        <f t="shared" ref="N836:N850" si="55">CONCATENATE(O836,"-",MONTH(P836))</f>
        <v>FR28.190.502-1</v>
      </c>
      <c r="O836" s="16" t="s">
        <v>8</v>
      </c>
      <c r="P836" s="16" t="s">
        <v>772</v>
      </c>
      <c r="Q836" s="18">
        <v>132</v>
      </c>
    </row>
    <row r="837" spans="2:17">
      <c r="B837" t="str">
        <f t="shared" si="52"/>
        <v>FR25.700.801-2</v>
      </c>
      <c r="C837" s="16" t="s">
        <v>383</v>
      </c>
      <c r="D837" s="17" t="s">
        <v>710</v>
      </c>
      <c r="E837" s="16">
        <v>468</v>
      </c>
      <c r="F837" t="str">
        <f t="shared" si="53"/>
        <v>FR25.710.501-2</v>
      </c>
      <c r="G837" s="16" t="s">
        <v>375</v>
      </c>
      <c r="H837" s="17" t="s">
        <v>727</v>
      </c>
      <c r="I837" s="16">
        <v>150</v>
      </c>
      <c r="J837" t="str">
        <f t="shared" si="54"/>
        <v>FR25.890.402-5</v>
      </c>
      <c r="K837" s="16" t="s">
        <v>337</v>
      </c>
      <c r="L837" s="17" t="s">
        <v>745</v>
      </c>
      <c r="M837" s="16">
        <v>315</v>
      </c>
      <c r="N837" t="str">
        <f t="shared" si="55"/>
        <v>FR28.190.702-7</v>
      </c>
      <c r="O837" s="16" t="s">
        <v>4</v>
      </c>
      <c r="P837" s="16" t="s">
        <v>778</v>
      </c>
      <c r="Q837" s="18">
        <v>80</v>
      </c>
    </row>
    <row r="838" spans="2:17">
      <c r="B838" t="str">
        <f t="shared" si="52"/>
        <v>FR25.700.801-3</v>
      </c>
      <c r="C838" s="16" t="s">
        <v>383</v>
      </c>
      <c r="D838" s="17" t="s">
        <v>709</v>
      </c>
      <c r="E838" s="16">
        <v>120</v>
      </c>
      <c r="F838" t="str">
        <f t="shared" si="53"/>
        <v>FR25.710.501-3</v>
      </c>
      <c r="G838" s="16" t="s">
        <v>375</v>
      </c>
      <c r="H838" s="17" t="s">
        <v>722</v>
      </c>
      <c r="I838" s="16">
        <v>120</v>
      </c>
      <c r="J838" t="str">
        <f t="shared" si="54"/>
        <v>FR25.890.402-6</v>
      </c>
      <c r="K838" s="16" t="s">
        <v>337</v>
      </c>
      <c r="L838" s="17" t="s">
        <v>740</v>
      </c>
      <c r="M838" s="16">
        <v>750</v>
      </c>
      <c r="N838" t="str">
        <f t="shared" si="55"/>
        <v>FR28.190.702-6</v>
      </c>
      <c r="O838" s="16" t="s">
        <v>4</v>
      </c>
      <c r="P838" s="16" t="s">
        <v>773</v>
      </c>
      <c r="Q838" s="18">
        <v>80</v>
      </c>
    </row>
    <row r="839" spans="2:17">
      <c r="B839" t="str">
        <f t="shared" si="52"/>
        <v>FR25.700.801-4</v>
      </c>
      <c r="C839" s="16" t="s">
        <v>383</v>
      </c>
      <c r="D839" s="17" t="s">
        <v>708</v>
      </c>
      <c r="E839" s="16">
        <v>150</v>
      </c>
      <c r="F839" t="str">
        <f t="shared" si="53"/>
        <v>FR25.710.501-4</v>
      </c>
      <c r="G839" s="16" t="s">
        <v>375</v>
      </c>
      <c r="H839" s="17" t="s">
        <v>721</v>
      </c>
      <c r="I839" s="16">
        <v>120</v>
      </c>
      <c r="J839" t="str">
        <f t="shared" si="54"/>
        <v>FR25.890.402-7</v>
      </c>
      <c r="K839" s="16" t="s">
        <v>337</v>
      </c>
      <c r="L839" s="17" t="s">
        <v>751</v>
      </c>
      <c r="M839" s="16">
        <v>1035</v>
      </c>
      <c r="N839" t="str">
        <f t="shared" si="55"/>
        <v>FR28.190.702-5</v>
      </c>
      <c r="O839" s="16" t="s">
        <v>4</v>
      </c>
      <c r="P839" s="16" t="s">
        <v>777</v>
      </c>
      <c r="Q839" s="18">
        <v>400</v>
      </c>
    </row>
    <row r="840" spans="2:17">
      <c r="B840" t="str">
        <f t="shared" si="52"/>
        <v>FR25.700.801-5</v>
      </c>
      <c r="C840" s="16" t="s">
        <v>383</v>
      </c>
      <c r="D840" s="17" t="s">
        <v>707</v>
      </c>
      <c r="E840" s="16">
        <v>99</v>
      </c>
      <c r="F840" t="str">
        <f t="shared" si="53"/>
        <v>FR25.710.501-6</v>
      </c>
      <c r="G840" s="16" t="s">
        <v>375</v>
      </c>
      <c r="H840" s="17" t="s">
        <v>719</v>
      </c>
      <c r="I840" s="16">
        <v>510</v>
      </c>
      <c r="J840" t="str">
        <f t="shared" si="54"/>
        <v>FR25.890.402-8</v>
      </c>
      <c r="K840" s="16" t="s">
        <v>337</v>
      </c>
      <c r="L840" s="17" t="s">
        <v>750</v>
      </c>
      <c r="M840" s="16">
        <v>405</v>
      </c>
      <c r="N840" t="str">
        <f t="shared" si="55"/>
        <v>FR28.190.702-3</v>
      </c>
      <c r="O840" s="16" t="s">
        <v>4</v>
      </c>
      <c r="P840" s="16" t="s">
        <v>775</v>
      </c>
      <c r="Q840" s="18">
        <v>1200</v>
      </c>
    </row>
    <row r="841" spans="2:17">
      <c r="B841" t="str">
        <f t="shared" si="52"/>
        <v>FR25.700.801-6</v>
      </c>
      <c r="C841" s="16" t="s">
        <v>383</v>
      </c>
      <c r="D841" s="17" t="s">
        <v>706</v>
      </c>
      <c r="E841" s="16">
        <v>120</v>
      </c>
      <c r="F841" t="str">
        <f t="shared" si="53"/>
        <v>FR25.710.501-7</v>
      </c>
      <c r="G841" s="16" t="s">
        <v>375</v>
      </c>
      <c r="H841" s="17" t="s">
        <v>718</v>
      </c>
      <c r="I841" s="16">
        <v>270</v>
      </c>
      <c r="J841" t="str">
        <f t="shared" si="54"/>
        <v>FR25.890.402-9</v>
      </c>
      <c r="K841" s="16" t="s">
        <v>337</v>
      </c>
      <c r="L841" s="17" t="s">
        <v>746</v>
      </c>
      <c r="M841" s="16">
        <v>705</v>
      </c>
      <c r="N841" t="str">
        <f t="shared" si="55"/>
        <v>FR28.190.702-2</v>
      </c>
      <c r="O841" s="16" t="s">
        <v>4</v>
      </c>
      <c r="P841" s="16" t="s">
        <v>774</v>
      </c>
      <c r="Q841" s="18">
        <v>160</v>
      </c>
    </row>
    <row r="842" spans="2:17">
      <c r="B842" t="str">
        <f t="shared" si="52"/>
        <v>FR25.700.801-7</v>
      </c>
      <c r="C842" s="16" t="s">
        <v>383</v>
      </c>
      <c r="D842" s="17" t="s">
        <v>713</v>
      </c>
      <c r="E842" s="16">
        <v>120</v>
      </c>
      <c r="F842" t="str">
        <f t="shared" si="53"/>
        <v>FR25.710.501-8</v>
      </c>
      <c r="G842" s="16" t="s">
        <v>375</v>
      </c>
      <c r="H842" s="17" t="s">
        <v>717</v>
      </c>
      <c r="I842" s="16">
        <v>90</v>
      </c>
      <c r="J842" t="str">
        <f t="shared" si="54"/>
        <v>FR25.890.402-10</v>
      </c>
      <c r="K842" s="16" t="s">
        <v>337</v>
      </c>
      <c r="L842" s="17" t="s">
        <v>748</v>
      </c>
      <c r="M842" s="16">
        <v>765</v>
      </c>
      <c r="N842" t="str">
        <f t="shared" si="55"/>
        <v>FR28.190.802-7</v>
      </c>
      <c r="O842" s="16" t="s">
        <v>1</v>
      </c>
      <c r="P842" s="16" t="s">
        <v>778</v>
      </c>
      <c r="Q842" s="18">
        <v>120</v>
      </c>
    </row>
    <row r="843" spans="2:17">
      <c r="B843" t="str">
        <f t="shared" si="52"/>
        <v>FR25.700.801-8</v>
      </c>
      <c r="C843" s="16" t="s">
        <v>383</v>
      </c>
      <c r="D843" s="17" t="s">
        <v>705</v>
      </c>
      <c r="E843" s="16">
        <v>180</v>
      </c>
      <c r="F843" t="str">
        <f t="shared" si="53"/>
        <v>FR25.710.501-9</v>
      </c>
      <c r="G843" s="16" t="s">
        <v>375</v>
      </c>
      <c r="H843" s="17" t="s">
        <v>716</v>
      </c>
      <c r="I843" s="16">
        <v>210</v>
      </c>
      <c r="J843" t="str">
        <f t="shared" si="54"/>
        <v>FR25.890.402-11</v>
      </c>
      <c r="K843" s="16" t="s">
        <v>337</v>
      </c>
      <c r="L843" s="17" t="s">
        <v>753</v>
      </c>
      <c r="M843" s="16">
        <v>810</v>
      </c>
      <c r="N843" t="str">
        <f t="shared" si="55"/>
        <v>FR28.190.802-5</v>
      </c>
      <c r="O843" s="16" t="s">
        <v>1</v>
      </c>
      <c r="P843" s="16" t="s">
        <v>777</v>
      </c>
      <c r="Q843" s="18">
        <v>78</v>
      </c>
    </row>
    <row r="844" spans="2:17">
      <c r="B844" t="str">
        <f t="shared" si="52"/>
        <v>FR25.700.801-9</v>
      </c>
      <c r="C844" s="16" t="s">
        <v>383</v>
      </c>
      <c r="D844" s="17" t="s">
        <v>704</v>
      </c>
      <c r="E844" s="16">
        <v>150</v>
      </c>
      <c r="F844" t="str">
        <f t="shared" si="53"/>
        <v>FR25.710.501-10</v>
      </c>
      <c r="G844" s="16" t="s">
        <v>375</v>
      </c>
      <c r="H844" s="17" t="s">
        <v>715</v>
      </c>
      <c r="I844" s="16">
        <v>150</v>
      </c>
      <c r="J844" t="str">
        <f t="shared" si="54"/>
        <v>FR25.890.402-12</v>
      </c>
      <c r="K844" s="16" t="s">
        <v>337</v>
      </c>
      <c r="L844" s="17" t="s">
        <v>747</v>
      </c>
      <c r="M844" s="16">
        <v>435</v>
      </c>
      <c r="N844" t="str">
        <f t="shared" si="55"/>
        <v>FR28.190.802-4</v>
      </c>
      <c r="O844" s="16" t="s">
        <v>1</v>
      </c>
      <c r="P844" s="16" t="s">
        <v>776</v>
      </c>
      <c r="Q844" s="18">
        <v>320</v>
      </c>
    </row>
    <row r="845" spans="2:17">
      <c r="B845" t="str">
        <f t="shared" si="52"/>
        <v>FR25.700.801-10</v>
      </c>
      <c r="C845" s="16" t="s">
        <v>383</v>
      </c>
      <c r="D845" s="17" t="s">
        <v>712</v>
      </c>
      <c r="E845" s="16">
        <v>30</v>
      </c>
      <c r="F845" t="str">
        <f t="shared" si="53"/>
        <v>FR25.710.501-11</v>
      </c>
      <c r="G845" s="16" t="s">
        <v>375</v>
      </c>
      <c r="H845" s="17" t="s">
        <v>724</v>
      </c>
      <c r="I845" s="16">
        <v>30</v>
      </c>
      <c r="J845" t="str">
        <f t="shared" si="54"/>
        <v>FR25.890.404-1</v>
      </c>
      <c r="K845" s="16" t="s">
        <v>335</v>
      </c>
      <c r="L845" s="17" t="s">
        <v>744</v>
      </c>
      <c r="M845" s="16">
        <v>30</v>
      </c>
      <c r="N845" t="str">
        <f t="shared" si="55"/>
        <v>FR28.190.802-3</v>
      </c>
      <c r="O845" s="16" t="s">
        <v>1</v>
      </c>
      <c r="P845" s="16" t="s">
        <v>775</v>
      </c>
      <c r="Q845" s="18">
        <v>1040</v>
      </c>
    </row>
    <row r="846" spans="2:17">
      <c r="B846" t="str">
        <f t="shared" si="52"/>
        <v>FR25.700.801-11</v>
      </c>
      <c r="C846" s="16" t="s">
        <v>383</v>
      </c>
      <c r="D846" s="17" t="s">
        <v>703</v>
      </c>
      <c r="E846" s="16">
        <v>120</v>
      </c>
      <c r="F846" t="str">
        <f t="shared" si="53"/>
        <v>FR25.710.501-12</v>
      </c>
      <c r="G846" s="16" t="s">
        <v>375</v>
      </c>
      <c r="H846" s="17" t="s">
        <v>714</v>
      </c>
      <c r="I846" s="16">
        <v>5</v>
      </c>
      <c r="J846" t="str">
        <f t="shared" si="54"/>
        <v>FR25.890.404-2</v>
      </c>
      <c r="K846" s="16" t="s">
        <v>335</v>
      </c>
      <c r="L846" s="17" t="s">
        <v>743</v>
      </c>
      <c r="M846" s="16">
        <v>90</v>
      </c>
      <c r="N846" t="str">
        <f t="shared" si="55"/>
        <v>FR28.190.802-2</v>
      </c>
      <c r="O846" s="16" t="s">
        <v>1</v>
      </c>
      <c r="P846" s="16" t="s">
        <v>774</v>
      </c>
      <c r="Q846" s="18">
        <v>400</v>
      </c>
    </row>
    <row r="847" spans="2:17">
      <c r="B847" t="str">
        <f t="shared" si="52"/>
        <v>FR25.700.801-12</v>
      </c>
      <c r="C847" s="16" t="s">
        <v>383</v>
      </c>
      <c r="D847" s="17" t="s">
        <v>702</v>
      </c>
      <c r="E847" s="16">
        <v>30</v>
      </c>
      <c r="F847" t="str">
        <f t="shared" si="53"/>
        <v>FR25.710.503-3</v>
      </c>
      <c r="G847" s="16" t="s">
        <v>373</v>
      </c>
      <c r="H847" s="17" t="s">
        <v>722</v>
      </c>
      <c r="I847" s="16">
        <v>60</v>
      </c>
      <c r="J847" t="str">
        <f t="shared" si="54"/>
        <v>FR25.890.404-3</v>
      </c>
      <c r="K847" s="16" t="s">
        <v>335</v>
      </c>
      <c r="L847" s="17" t="s">
        <v>742</v>
      </c>
      <c r="M847" s="16">
        <v>75</v>
      </c>
      <c r="N847" t="str">
        <f t="shared" si="55"/>
        <v>FR28.190.802-1</v>
      </c>
      <c r="O847" s="16" t="s">
        <v>1</v>
      </c>
      <c r="P847" s="16" t="s">
        <v>772</v>
      </c>
      <c r="Q847" s="18">
        <v>240</v>
      </c>
    </row>
    <row r="848" spans="2:17">
      <c r="B848" t="str">
        <f t="shared" si="52"/>
        <v>FR25.700.803-2</v>
      </c>
      <c r="C848" s="16" t="s">
        <v>381</v>
      </c>
      <c r="D848" s="17" t="s">
        <v>710</v>
      </c>
      <c r="E848" s="16">
        <v>91</v>
      </c>
      <c r="F848" t="str">
        <f t="shared" si="53"/>
        <v>FR25.710.503-6</v>
      </c>
      <c r="G848" s="16" t="s">
        <v>373</v>
      </c>
      <c r="H848" s="17" t="s">
        <v>719</v>
      </c>
      <c r="I848" s="16">
        <v>90</v>
      </c>
      <c r="J848" t="str">
        <f t="shared" si="54"/>
        <v>FR25.890.404-4</v>
      </c>
      <c r="K848" s="16" t="s">
        <v>335</v>
      </c>
      <c r="L848" s="17" t="s">
        <v>741</v>
      </c>
      <c r="M848" s="16">
        <v>75</v>
      </c>
      <c r="N848" t="str">
        <f t="shared" si="55"/>
        <v>FR15.121.401-4</v>
      </c>
      <c r="O848" s="16" t="s">
        <v>697</v>
      </c>
      <c r="P848" s="17">
        <v>42461</v>
      </c>
      <c r="Q848" s="18">
        <v>270</v>
      </c>
    </row>
    <row r="849" spans="2:17">
      <c r="B849" t="str">
        <f t="shared" si="52"/>
        <v>FR25.700.803-3</v>
      </c>
      <c r="C849" s="16" t="s">
        <v>381</v>
      </c>
      <c r="D849" s="17" t="s">
        <v>709</v>
      </c>
      <c r="E849" s="16">
        <v>89</v>
      </c>
      <c r="F849" t="str">
        <f t="shared" si="53"/>
        <v>FR25.710.503-8</v>
      </c>
      <c r="G849" s="16" t="s">
        <v>373</v>
      </c>
      <c r="H849" s="17" t="s">
        <v>717</v>
      </c>
      <c r="I849" s="16">
        <v>30</v>
      </c>
      <c r="J849" t="str">
        <f t="shared" si="54"/>
        <v>FR25.890.404-5</v>
      </c>
      <c r="K849" s="16" t="s">
        <v>335</v>
      </c>
      <c r="L849" s="17" t="s">
        <v>745</v>
      </c>
      <c r="M849" s="16">
        <v>45</v>
      </c>
      <c r="N849" t="str">
        <f t="shared" si="55"/>
        <v>FR25.710.503-6</v>
      </c>
      <c r="O849" s="16" t="s">
        <v>373</v>
      </c>
      <c r="P849" s="17" t="s">
        <v>773</v>
      </c>
      <c r="Q849" s="18">
        <v>90</v>
      </c>
    </row>
    <row r="850" spans="2:17">
      <c r="B850" t="str">
        <f t="shared" si="52"/>
        <v>FR25.700.803-7</v>
      </c>
      <c r="C850" s="16" t="s">
        <v>381</v>
      </c>
      <c r="D850" s="17" t="s">
        <v>713</v>
      </c>
      <c r="E850" s="16">
        <v>30</v>
      </c>
      <c r="F850" t="str">
        <f t="shared" si="53"/>
        <v>FR25.710.701-1</v>
      </c>
      <c r="G850" s="16" t="s">
        <v>371</v>
      </c>
      <c r="H850" s="17" t="s">
        <v>723</v>
      </c>
      <c r="I850" s="16">
        <v>180</v>
      </c>
      <c r="J850" t="str">
        <f t="shared" si="54"/>
        <v>FR25.890.404-6</v>
      </c>
      <c r="K850" s="16" t="s">
        <v>335</v>
      </c>
      <c r="L850" s="17" t="s">
        <v>740</v>
      </c>
      <c r="M850" s="16">
        <v>45</v>
      </c>
      <c r="N850" t="str">
        <f t="shared" si="55"/>
        <v>FR25.723.301-1</v>
      </c>
      <c r="O850" s="16" t="s">
        <v>355</v>
      </c>
      <c r="P850" s="17" t="s">
        <v>772</v>
      </c>
      <c r="Q850" s="18">
        <v>1920</v>
      </c>
    </row>
    <row r="851" spans="2:17">
      <c r="B851" t="str">
        <f t="shared" si="52"/>
        <v>FR25.700.803-8</v>
      </c>
      <c r="C851" s="16" t="s">
        <v>381</v>
      </c>
      <c r="D851" s="17" t="s">
        <v>705</v>
      </c>
      <c r="E851" s="16">
        <v>30</v>
      </c>
      <c r="F851" t="str">
        <f t="shared" si="53"/>
        <v>FR25.710.701-2</v>
      </c>
      <c r="G851" s="16" t="s">
        <v>371</v>
      </c>
      <c r="H851" s="17" t="s">
        <v>727</v>
      </c>
      <c r="I851" s="16">
        <v>120</v>
      </c>
      <c r="J851" t="str">
        <f t="shared" si="54"/>
        <v>FR25.890.404-7</v>
      </c>
      <c r="K851" s="16" t="s">
        <v>335</v>
      </c>
      <c r="L851" s="17" t="s">
        <v>751</v>
      </c>
      <c r="M851" s="16">
        <v>150</v>
      </c>
    </row>
    <row r="852" spans="2:17">
      <c r="B852" t="str">
        <f t="shared" si="52"/>
        <v>FR25.700.803-9</v>
      </c>
      <c r="C852" s="16" t="s">
        <v>381</v>
      </c>
      <c r="D852" s="17" t="s">
        <v>704</v>
      </c>
      <c r="E852" s="16">
        <v>28</v>
      </c>
      <c r="F852" t="str">
        <f t="shared" si="53"/>
        <v>FR25.710.701-3</v>
      </c>
      <c r="G852" s="16" t="s">
        <v>371</v>
      </c>
      <c r="H852" s="17" t="s">
        <v>722</v>
      </c>
      <c r="I852" s="16">
        <v>197</v>
      </c>
      <c r="J852" t="str">
        <f t="shared" si="54"/>
        <v>FR25.890.404-8</v>
      </c>
      <c r="K852" s="16" t="s">
        <v>335</v>
      </c>
      <c r="L852" s="17" t="s">
        <v>750</v>
      </c>
      <c r="M852" s="16">
        <v>45</v>
      </c>
    </row>
    <row r="853" spans="2:17">
      <c r="B853" t="str">
        <f t="shared" si="52"/>
        <v>FR25.700.803-10</v>
      </c>
      <c r="C853" s="16" t="s">
        <v>381</v>
      </c>
      <c r="D853" s="17" t="s">
        <v>712</v>
      </c>
      <c r="E853" s="16">
        <v>60</v>
      </c>
      <c r="F853" t="str">
        <f t="shared" si="53"/>
        <v>FR25.710.701-4</v>
      </c>
      <c r="G853" s="16" t="s">
        <v>371</v>
      </c>
      <c r="H853" s="17" t="s">
        <v>721</v>
      </c>
      <c r="I853" s="16">
        <v>150</v>
      </c>
      <c r="J853" t="str">
        <f t="shared" si="54"/>
        <v>FR25.890.404-9</v>
      </c>
      <c r="K853" s="16" t="s">
        <v>335</v>
      </c>
      <c r="L853" s="17" t="s">
        <v>746</v>
      </c>
      <c r="M853" s="16">
        <v>15</v>
      </c>
    </row>
    <row r="854" spans="2:17">
      <c r="B854" t="str">
        <f t="shared" si="52"/>
        <v>FR25.700.803-11</v>
      </c>
      <c r="C854" s="16" t="s">
        <v>381</v>
      </c>
      <c r="D854" s="17" t="s">
        <v>703</v>
      </c>
      <c r="E854" s="16">
        <v>60</v>
      </c>
      <c r="F854" t="str">
        <f t="shared" si="53"/>
        <v>FR25.710.701-6</v>
      </c>
      <c r="G854" s="16" t="s">
        <v>371</v>
      </c>
      <c r="H854" s="17" t="s">
        <v>719</v>
      </c>
      <c r="I854" s="16">
        <v>480</v>
      </c>
      <c r="J854" t="str">
        <f t="shared" si="54"/>
        <v>FR25.890.404-10</v>
      </c>
      <c r="K854" s="16" t="s">
        <v>335</v>
      </c>
      <c r="L854" s="17" t="s">
        <v>748</v>
      </c>
      <c r="M854" s="16">
        <v>75</v>
      </c>
    </row>
    <row r="855" spans="2:17">
      <c r="B855" t="str">
        <f t="shared" si="52"/>
        <v>FR25.710.401-1</v>
      </c>
      <c r="C855" s="16" t="s">
        <v>379</v>
      </c>
      <c r="D855" s="17" t="s">
        <v>711</v>
      </c>
      <c r="E855" s="16">
        <v>210</v>
      </c>
      <c r="F855" t="str">
        <f t="shared" si="53"/>
        <v>FR25.710.701-7</v>
      </c>
      <c r="G855" s="16" t="s">
        <v>371</v>
      </c>
      <c r="H855" s="17" t="s">
        <v>718</v>
      </c>
      <c r="I855" s="16">
        <v>180</v>
      </c>
      <c r="J855" t="str">
        <f t="shared" si="54"/>
        <v>FR25.890.404-11</v>
      </c>
      <c r="K855" s="16" t="s">
        <v>335</v>
      </c>
      <c r="L855" s="17" t="s">
        <v>753</v>
      </c>
      <c r="M855" s="16">
        <v>45</v>
      </c>
    </row>
    <row r="856" spans="2:17">
      <c r="B856" t="str">
        <f t="shared" si="52"/>
        <v>FR25.710.401-2</v>
      </c>
      <c r="C856" s="16" t="s">
        <v>379</v>
      </c>
      <c r="D856" s="17" t="s">
        <v>710</v>
      </c>
      <c r="E856" s="16">
        <v>180</v>
      </c>
      <c r="F856" t="str">
        <f t="shared" si="53"/>
        <v>FR25.710.701-9</v>
      </c>
      <c r="G856" s="16" t="s">
        <v>371</v>
      </c>
      <c r="H856" s="17" t="s">
        <v>716</v>
      </c>
      <c r="I856" s="16">
        <v>420</v>
      </c>
      <c r="J856" t="str">
        <f t="shared" si="54"/>
        <v>FR25.890.404-12</v>
      </c>
      <c r="K856" s="16" t="s">
        <v>335</v>
      </c>
      <c r="L856" s="17" t="s">
        <v>747</v>
      </c>
      <c r="M856" s="16">
        <v>15</v>
      </c>
    </row>
    <row r="857" spans="2:17">
      <c r="B857" t="str">
        <f t="shared" si="52"/>
        <v>FR25.710.401-3</v>
      </c>
      <c r="C857" s="16" t="s">
        <v>379</v>
      </c>
      <c r="D857" s="17" t="s">
        <v>709</v>
      </c>
      <c r="E857" s="16">
        <v>300</v>
      </c>
      <c r="F857" t="str">
        <f t="shared" si="53"/>
        <v>FR25.710.701-10</v>
      </c>
      <c r="G857" s="16" t="s">
        <v>371</v>
      </c>
      <c r="H857" s="17" t="s">
        <v>715</v>
      </c>
      <c r="I857" s="16">
        <v>210</v>
      </c>
      <c r="J857" t="str">
        <f t="shared" si="54"/>
        <v>FR25.890.502-1</v>
      </c>
      <c r="K857" s="16" t="s">
        <v>333</v>
      </c>
      <c r="L857" s="17" t="s">
        <v>744</v>
      </c>
      <c r="M857" s="16">
        <v>1050</v>
      </c>
    </row>
    <row r="858" spans="2:17">
      <c r="B858" t="str">
        <f t="shared" si="52"/>
        <v>FR25.710.401-4</v>
      </c>
      <c r="C858" s="16" t="s">
        <v>379</v>
      </c>
      <c r="D858" s="17" t="s">
        <v>708</v>
      </c>
      <c r="E858" s="16">
        <v>210</v>
      </c>
      <c r="F858" t="str">
        <f t="shared" si="53"/>
        <v>FR25.710.701-11</v>
      </c>
      <c r="G858" s="16" t="s">
        <v>371</v>
      </c>
      <c r="H858" s="17" t="s">
        <v>724</v>
      </c>
      <c r="I858" s="16">
        <v>150</v>
      </c>
      <c r="J858" t="str">
        <f t="shared" si="54"/>
        <v>FR25.890.502-2</v>
      </c>
      <c r="K858" s="16" t="s">
        <v>333</v>
      </c>
      <c r="L858" s="17" t="s">
        <v>743</v>
      </c>
      <c r="M858" s="16">
        <v>780</v>
      </c>
    </row>
    <row r="859" spans="2:17">
      <c r="B859" t="str">
        <f t="shared" si="52"/>
        <v>FR25.710.401-5</v>
      </c>
      <c r="C859" s="16" t="s">
        <v>379</v>
      </c>
      <c r="D859" s="17" t="s">
        <v>707</v>
      </c>
      <c r="E859" s="16">
        <v>210</v>
      </c>
      <c r="F859" t="str">
        <f t="shared" si="53"/>
        <v>FR25.710.701-12</v>
      </c>
      <c r="G859" s="16" t="s">
        <v>371</v>
      </c>
      <c r="H859" s="17" t="s">
        <v>714</v>
      </c>
      <c r="I859" s="16">
        <v>30</v>
      </c>
      <c r="J859" t="str">
        <f t="shared" si="54"/>
        <v>FR25.890.502-3</v>
      </c>
      <c r="K859" s="16" t="s">
        <v>333</v>
      </c>
      <c r="L859" s="17" t="s">
        <v>742</v>
      </c>
      <c r="M859" s="16">
        <v>690</v>
      </c>
    </row>
    <row r="860" spans="2:17">
      <c r="B860" t="str">
        <f t="shared" si="52"/>
        <v>FR25.710.401-6</v>
      </c>
      <c r="C860" s="16" t="s">
        <v>379</v>
      </c>
      <c r="D860" s="17" t="s">
        <v>706</v>
      </c>
      <c r="E860" s="16">
        <v>180</v>
      </c>
      <c r="F860" t="str">
        <f t="shared" si="53"/>
        <v>FR25.710.703-1</v>
      </c>
      <c r="G860" s="16" t="s">
        <v>369</v>
      </c>
      <c r="H860" s="17" t="s">
        <v>723</v>
      </c>
      <c r="I860" s="16">
        <v>30</v>
      </c>
      <c r="J860" t="str">
        <f t="shared" si="54"/>
        <v>FR25.890.502-4</v>
      </c>
      <c r="K860" s="16" t="s">
        <v>333</v>
      </c>
      <c r="L860" s="17" t="s">
        <v>741</v>
      </c>
      <c r="M860" s="16">
        <v>705</v>
      </c>
    </row>
    <row r="861" spans="2:17">
      <c r="B861" t="str">
        <f t="shared" si="52"/>
        <v>FR25.710.401-7</v>
      </c>
      <c r="C861" s="16" t="s">
        <v>379</v>
      </c>
      <c r="D861" s="17" t="s">
        <v>713</v>
      </c>
      <c r="E861" s="16">
        <v>240</v>
      </c>
      <c r="F861" t="str">
        <f t="shared" si="53"/>
        <v>FR25.710.703-3</v>
      </c>
      <c r="G861" s="16" t="s">
        <v>369</v>
      </c>
      <c r="H861" s="17" t="s">
        <v>722</v>
      </c>
      <c r="I861" s="16">
        <v>120</v>
      </c>
      <c r="J861" t="str">
        <f t="shared" si="54"/>
        <v>FR25.890.502-5</v>
      </c>
      <c r="K861" s="16" t="s">
        <v>333</v>
      </c>
      <c r="L861" s="17" t="s">
        <v>745</v>
      </c>
      <c r="M861" s="16">
        <v>675</v>
      </c>
    </row>
    <row r="862" spans="2:17">
      <c r="B862" t="str">
        <f t="shared" si="52"/>
        <v>FR25.710.401-8</v>
      </c>
      <c r="C862" s="16" t="s">
        <v>379</v>
      </c>
      <c r="D862" s="17" t="s">
        <v>705</v>
      </c>
      <c r="E862" s="16">
        <v>120</v>
      </c>
      <c r="F862" t="str">
        <f t="shared" si="53"/>
        <v>FR25.710.703-5</v>
      </c>
      <c r="G862" s="16" t="s">
        <v>369</v>
      </c>
      <c r="H862" s="17" t="s">
        <v>720</v>
      </c>
      <c r="I862" s="16">
        <v>60</v>
      </c>
      <c r="J862" t="str">
        <f t="shared" si="54"/>
        <v>FR25.890.502-6</v>
      </c>
      <c r="K862" s="16" t="s">
        <v>333</v>
      </c>
      <c r="L862" s="17" t="s">
        <v>740</v>
      </c>
      <c r="M862" s="16">
        <v>720</v>
      </c>
    </row>
    <row r="863" spans="2:17">
      <c r="B863" t="str">
        <f t="shared" si="52"/>
        <v>FR25.710.401-9</v>
      </c>
      <c r="C863" s="16" t="s">
        <v>379</v>
      </c>
      <c r="D863" s="17" t="s">
        <v>704</v>
      </c>
      <c r="E863" s="16">
        <v>240</v>
      </c>
      <c r="F863" t="str">
        <f t="shared" si="53"/>
        <v>FR25.710.801-1</v>
      </c>
      <c r="G863" s="16" t="s">
        <v>367</v>
      </c>
      <c r="H863" s="17" t="s">
        <v>723</v>
      </c>
      <c r="I863" s="16">
        <v>330</v>
      </c>
      <c r="J863" t="str">
        <f t="shared" si="54"/>
        <v>FR25.890.502-7</v>
      </c>
      <c r="K863" s="16" t="s">
        <v>333</v>
      </c>
      <c r="L863" s="17" t="s">
        <v>751</v>
      </c>
      <c r="M863" s="16">
        <v>1110</v>
      </c>
    </row>
    <row r="864" spans="2:17">
      <c r="B864" t="str">
        <f t="shared" si="52"/>
        <v>FR25.710.401-10</v>
      </c>
      <c r="C864" s="16" t="s">
        <v>379</v>
      </c>
      <c r="D864" s="17" t="s">
        <v>712</v>
      </c>
      <c r="E864" s="16">
        <v>180</v>
      </c>
      <c r="F864" t="str">
        <f t="shared" si="53"/>
        <v>FR25.710.801-3</v>
      </c>
      <c r="G864" s="16" t="s">
        <v>367</v>
      </c>
      <c r="H864" s="17" t="s">
        <v>722</v>
      </c>
      <c r="I864" s="16">
        <v>270</v>
      </c>
      <c r="J864" t="str">
        <f t="shared" si="54"/>
        <v>FR25.890.502-8</v>
      </c>
      <c r="K864" s="16" t="s">
        <v>333</v>
      </c>
      <c r="L864" s="17" t="s">
        <v>750</v>
      </c>
      <c r="M864" s="16">
        <v>600</v>
      </c>
    </row>
    <row r="865" spans="2:13">
      <c r="B865" t="str">
        <f t="shared" si="52"/>
        <v>FR25.710.401-11</v>
      </c>
      <c r="C865" s="16" t="s">
        <v>379</v>
      </c>
      <c r="D865" s="17" t="s">
        <v>703</v>
      </c>
      <c r="E865" s="16">
        <v>150</v>
      </c>
      <c r="F865" t="str">
        <f t="shared" si="53"/>
        <v>FR25.710.801-4</v>
      </c>
      <c r="G865" s="16" t="s">
        <v>367</v>
      </c>
      <c r="H865" s="17" t="s">
        <v>721</v>
      </c>
      <c r="I865" s="16">
        <v>90</v>
      </c>
      <c r="J865" t="str">
        <f t="shared" si="54"/>
        <v>FR25.890.502-9</v>
      </c>
      <c r="K865" s="16" t="s">
        <v>333</v>
      </c>
      <c r="L865" s="17" t="s">
        <v>746</v>
      </c>
      <c r="M865" s="16">
        <v>885</v>
      </c>
    </row>
    <row r="866" spans="2:13">
      <c r="B866" t="str">
        <f t="shared" si="52"/>
        <v>FR25.710.401-12</v>
      </c>
      <c r="C866" s="16" t="s">
        <v>379</v>
      </c>
      <c r="D866" s="17" t="s">
        <v>702</v>
      </c>
      <c r="E866" s="16">
        <v>150</v>
      </c>
      <c r="F866" t="str">
        <f t="shared" si="53"/>
        <v>FR25.710.801-6</v>
      </c>
      <c r="G866" s="16" t="s">
        <v>367</v>
      </c>
      <c r="H866" s="17" t="s">
        <v>719</v>
      </c>
      <c r="I866" s="16">
        <v>390</v>
      </c>
      <c r="J866" t="str">
        <f t="shared" si="54"/>
        <v>FR25.890.502-10</v>
      </c>
      <c r="K866" s="16" t="s">
        <v>333</v>
      </c>
      <c r="L866" s="17" t="s">
        <v>748</v>
      </c>
      <c r="M866" s="16">
        <v>885</v>
      </c>
    </row>
    <row r="867" spans="2:13">
      <c r="B867" t="str">
        <f t="shared" si="52"/>
        <v>FR25.710.403-1</v>
      </c>
      <c r="C867" s="16" t="s">
        <v>377</v>
      </c>
      <c r="D867" s="17" t="s">
        <v>711</v>
      </c>
      <c r="E867" s="16">
        <v>30</v>
      </c>
      <c r="F867" t="str">
        <f t="shared" si="53"/>
        <v>FR25.710.801-7</v>
      </c>
      <c r="G867" s="16" t="s">
        <v>367</v>
      </c>
      <c r="H867" s="17" t="s">
        <v>718</v>
      </c>
      <c r="I867" s="16">
        <v>30</v>
      </c>
      <c r="J867" t="str">
        <f t="shared" si="54"/>
        <v>FR25.890.502-11</v>
      </c>
      <c r="K867" s="16" t="s">
        <v>333</v>
      </c>
      <c r="L867" s="17" t="s">
        <v>753</v>
      </c>
      <c r="M867" s="16">
        <v>840</v>
      </c>
    </row>
    <row r="868" spans="2:13">
      <c r="B868" t="str">
        <f t="shared" si="52"/>
        <v>FR25.710.403-2</v>
      </c>
      <c r="C868" s="16" t="s">
        <v>377</v>
      </c>
      <c r="D868" s="17" t="s">
        <v>710</v>
      </c>
      <c r="E868" s="16">
        <v>30</v>
      </c>
      <c r="F868" t="str">
        <f t="shared" si="53"/>
        <v>FR25.710.801-9</v>
      </c>
      <c r="G868" s="16" t="s">
        <v>367</v>
      </c>
      <c r="H868" s="17" t="s">
        <v>716</v>
      </c>
      <c r="I868" s="16">
        <v>180</v>
      </c>
      <c r="J868" t="str">
        <f t="shared" si="54"/>
        <v>FR25.890.502-12</v>
      </c>
      <c r="K868" s="16" t="s">
        <v>333</v>
      </c>
      <c r="L868" s="17" t="s">
        <v>747</v>
      </c>
      <c r="M868" s="16">
        <v>705</v>
      </c>
    </row>
    <row r="869" spans="2:13">
      <c r="B869" t="str">
        <f t="shared" si="52"/>
        <v>FR25.710.403-3</v>
      </c>
      <c r="C869" s="16" t="s">
        <v>377</v>
      </c>
      <c r="D869" s="17" t="s">
        <v>709</v>
      </c>
      <c r="E869" s="16">
        <v>30</v>
      </c>
      <c r="F869" t="str">
        <f t="shared" si="53"/>
        <v>FR25.710.801-10</v>
      </c>
      <c r="G869" s="16" t="s">
        <v>367</v>
      </c>
      <c r="H869" s="17" t="s">
        <v>715</v>
      </c>
      <c r="I869" s="16">
        <v>240</v>
      </c>
      <c r="J869" t="str">
        <f t="shared" si="54"/>
        <v>FR25.890.504-1</v>
      </c>
      <c r="K869" s="16" t="s">
        <v>331</v>
      </c>
      <c r="L869" s="17" t="s">
        <v>744</v>
      </c>
      <c r="M869" s="16">
        <v>75</v>
      </c>
    </row>
    <row r="870" spans="2:13">
      <c r="B870" t="str">
        <f t="shared" si="52"/>
        <v>FR25.710.403-4</v>
      </c>
      <c r="C870" s="16" t="s">
        <v>377</v>
      </c>
      <c r="D870" s="17" t="s">
        <v>708</v>
      </c>
      <c r="E870" s="16">
        <v>30</v>
      </c>
      <c r="F870" t="str">
        <f t="shared" si="53"/>
        <v>FR25.710.801-11</v>
      </c>
      <c r="G870" s="16" t="s">
        <v>367</v>
      </c>
      <c r="H870" s="17" t="s">
        <v>724</v>
      </c>
      <c r="I870" s="16">
        <v>30</v>
      </c>
      <c r="J870" t="str">
        <f t="shared" si="54"/>
        <v>FR25.890.504-2</v>
      </c>
      <c r="K870" s="16" t="s">
        <v>331</v>
      </c>
      <c r="L870" s="17" t="s">
        <v>743</v>
      </c>
      <c r="M870" s="16">
        <v>45</v>
      </c>
    </row>
    <row r="871" spans="2:13">
      <c r="B871" t="str">
        <f t="shared" si="52"/>
        <v>FR25.710.403-6</v>
      </c>
      <c r="C871" s="16" t="s">
        <v>377</v>
      </c>
      <c r="D871" s="17" t="s">
        <v>706</v>
      </c>
      <c r="E871" s="16">
        <v>30</v>
      </c>
      <c r="F871" t="str">
        <f t="shared" si="53"/>
        <v>FR25.710.803-1</v>
      </c>
      <c r="G871" s="16" t="s">
        <v>365</v>
      </c>
      <c r="H871" s="17" t="s">
        <v>723</v>
      </c>
      <c r="I871" s="16">
        <v>30</v>
      </c>
      <c r="J871" t="str">
        <f t="shared" si="54"/>
        <v>FR25.890.504-3</v>
      </c>
      <c r="K871" s="16" t="s">
        <v>331</v>
      </c>
      <c r="L871" s="17" t="s">
        <v>742</v>
      </c>
      <c r="M871" s="16">
        <v>75</v>
      </c>
    </row>
    <row r="872" spans="2:13">
      <c r="B872" t="str">
        <f t="shared" si="52"/>
        <v>FR25.710.403-7</v>
      </c>
      <c r="C872" s="16" t="s">
        <v>377</v>
      </c>
      <c r="D872" s="17" t="s">
        <v>713</v>
      </c>
      <c r="E872" s="16">
        <v>60</v>
      </c>
      <c r="F872" t="str">
        <f t="shared" si="53"/>
        <v>FR25.710.803-2</v>
      </c>
      <c r="G872" s="16" t="s">
        <v>365</v>
      </c>
      <c r="H872" s="17" t="s">
        <v>727</v>
      </c>
      <c r="I872" s="16">
        <v>30</v>
      </c>
      <c r="J872" t="str">
        <f t="shared" si="54"/>
        <v>FR25.890.504-4</v>
      </c>
      <c r="K872" s="16" t="s">
        <v>331</v>
      </c>
      <c r="L872" s="17" t="s">
        <v>741</v>
      </c>
      <c r="M872" s="16">
        <v>75</v>
      </c>
    </row>
    <row r="873" spans="2:13">
      <c r="B873" t="str">
        <f t="shared" si="52"/>
        <v>FR25.710.403-8</v>
      </c>
      <c r="C873" s="16" t="s">
        <v>377</v>
      </c>
      <c r="D873" s="17" t="s">
        <v>705</v>
      </c>
      <c r="E873" s="16">
        <v>30</v>
      </c>
      <c r="F873" t="str">
        <f t="shared" si="53"/>
        <v>FR25.710.803-3</v>
      </c>
      <c r="G873" s="16" t="s">
        <v>365</v>
      </c>
      <c r="H873" s="17" t="s">
        <v>722</v>
      </c>
      <c r="I873" s="16">
        <v>60</v>
      </c>
      <c r="J873" t="str">
        <f t="shared" si="54"/>
        <v>FR25.890.504-5</v>
      </c>
      <c r="K873" s="16" t="s">
        <v>331</v>
      </c>
      <c r="L873" s="17" t="s">
        <v>745</v>
      </c>
      <c r="M873" s="16">
        <v>30</v>
      </c>
    </row>
    <row r="874" spans="2:13">
      <c r="B874" t="str">
        <f t="shared" si="52"/>
        <v>FR25.710.403-11</v>
      </c>
      <c r="C874" s="16" t="s">
        <v>377</v>
      </c>
      <c r="D874" s="17" t="s">
        <v>703</v>
      </c>
      <c r="E874" s="16">
        <v>30</v>
      </c>
      <c r="F874" t="str">
        <f t="shared" si="53"/>
        <v>FR25.710.803-4</v>
      </c>
      <c r="G874" s="16" t="s">
        <v>365</v>
      </c>
      <c r="H874" s="17" t="s">
        <v>721</v>
      </c>
      <c r="I874" s="16">
        <v>30</v>
      </c>
      <c r="J874" t="str">
        <f t="shared" si="54"/>
        <v>FR25.890.504-6</v>
      </c>
      <c r="K874" s="16" t="s">
        <v>331</v>
      </c>
      <c r="L874" s="17" t="s">
        <v>740</v>
      </c>
      <c r="M874" s="16">
        <v>60</v>
      </c>
    </row>
    <row r="875" spans="2:13">
      <c r="B875" t="str">
        <f t="shared" si="52"/>
        <v>FR25.710.403-12</v>
      </c>
      <c r="C875" s="16" t="s">
        <v>377</v>
      </c>
      <c r="D875" s="17" t="s">
        <v>702</v>
      </c>
      <c r="E875" s="16">
        <v>30</v>
      </c>
      <c r="F875" t="str">
        <f t="shared" si="53"/>
        <v>FR25.710.803-5</v>
      </c>
      <c r="G875" s="16" t="s">
        <v>365</v>
      </c>
      <c r="H875" s="17" t="s">
        <v>720</v>
      </c>
      <c r="I875" s="16">
        <v>60</v>
      </c>
      <c r="J875" t="str">
        <f t="shared" si="54"/>
        <v>FR25.890.504-7</v>
      </c>
      <c r="K875" s="16" t="s">
        <v>331</v>
      </c>
      <c r="L875" s="17" t="s">
        <v>751</v>
      </c>
      <c r="M875" s="16">
        <v>165</v>
      </c>
    </row>
    <row r="876" spans="2:13">
      <c r="B876" t="str">
        <f t="shared" si="52"/>
        <v>FR25.710.501-1</v>
      </c>
      <c r="C876" s="16" t="s">
        <v>375</v>
      </c>
      <c r="D876" s="17" t="s">
        <v>711</v>
      </c>
      <c r="E876" s="16">
        <v>330</v>
      </c>
      <c r="F876" t="str">
        <f t="shared" si="53"/>
        <v>FR25.720.401-1</v>
      </c>
      <c r="G876" s="16" t="s">
        <v>363</v>
      </c>
      <c r="H876" s="17" t="s">
        <v>723</v>
      </c>
      <c r="I876" s="16">
        <v>360</v>
      </c>
      <c r="J876" t="str">
        <f t="shared" si="54"/>
        <v>FR25.890.504-8</v>
      </c>
      <c r="K876" s="16" t="s">
        <v>331</v>
      </c>
      <c r="L876" s="17" t="s">
        <v>750</v>
      </c>
      <c r="M876" s="16">
        <v>45</v>
      </c>
    </row>
    <row r="877" spans="2:13">
      <c r="B877" t="str">
        <f t="shared" si="52"/>
        <v>FR25.710.501-2</v>
      </c>
      <c r="C877" s="16" t="s">
        <v>375</v>
      </c>
      <c r="D877" s="17" t="s">
        <v>710</v>
      </c>
      <c r="E877" s="16">
        <v>240</v>
      </c>
      <c r="F877" t="str">
        <f t="shared" si="53"/>
        <v>FR25.720.401-2</v>
      </c>
      <c r="G877" s="16" t="s">
        <v>363</v>
      </c>
      <c r="H877" s="17" t="s">
        <v>727</v>
      </c>
      <c r="I877" s="16">
        <v>400</v>
      </c>
      <c r="J877" t="str">
        <f t="shared" si="54"/>
        <v>FR25.890.504-9</v>
      </c>
      <c r="K877" s="16" t="s">
        <v>331</v>
      </c>
      <c r="L877" s="17" t="s">
        <v>746</v>
      </c>
      <c r="M877" s="16">
        <v>30</v>
      </c>
    </row>
    <row r="878" spans="2:13">
      <c r="B878" t="str">
        <f t="shared" si="52"/>
        <v>FR25.710.501-3</v>
      </c>
      <c r="C878" s="16" t="s">
        <v>375</v>
      </c>
      <c r="D878" s="17" t="s">
        <v>709</v>
      </c>
      <c r="E878" s="16">
        <v>270</v>
      </c>
      <c r="F878" t="str">
        <f t="shared" si="53"/>
        <v>FR25.720.401-3</v>
      </c>
      <c r="G878" s="16" t="s">
        <v>363</v>
      </c>
      <c r="H878" s="17" t="s">
        <v>722</v>
      </c>
      <c r="I878" s="16">
        <v>440</v>
      </c>
      <c r="J878" t="str">
        <f t="shared" si="54"/>
        <v>FR25.890.504-10</v>
      </c>
      <c r="K878" s="16" t="s">
        <v>331</v>
      </c>
      <c r="L878" s="17" t="s">
        <v>748</v>
      </c>
      <c r="M878" s="16">
        <v>45</v>
      </c>
    </row>
    <row r="879" spans="2:13">
      <c r="B879" t="str">
        <f t="shared" si="52"/>
        <v>FR25.710.501-4</v>
      </c>
      <c r="C879" s="16" t="s">
        <v>375</v>
      </c>
      <c r="D879" s="17" t="s">
        <v>708</v>
      </c>
      <c r="E879" s="16">
        <v>300</v>
      </c>
      <c r="F879" t="str">
        <f t="shared" si="53"/>
        <v>FR25.720.401-4</v>
      </c>
      <c r="G879" s="16" t="s">
        <v>363</v>
      </c>
      <c r="H879" s="17" t="s">
        <v>721</v>
      </c>
      <c r="I879" s="16">
        <v>160</v>
      </c>
      <c r="J879" t="str">
        <f t="shared" si="54"/>
        <v>FR25.890.504-11</v>
      </c>
      <c r="K879" s="16" t="s">
        <v>331</v>
      </c>
      <c r="L879" s="17" t="s">
        <v>753</v>
      </c>
      <c r="M879" s="16">
        <v>30</v>
      </c>
    </row>
    <row r="880" spans="2:13">
      <c r="B880" t="str">
        <f t="shared" si="52"/>
        <v>FR25.710.501-5</v>
      </c>
      <c r="C880" s="16" t="s">
        <v>375</v>
      </c>
      <c r="D880" s="17" t="s">
        <v>707</v>
      </c>
      <c r="E880" s="16">
        <v>180</v>
      </c>
      <c r="F880" t="str">
        <f t="shared" si="53"/>
        <v>FR25.720.401-5</v>
      </c>
      <c r="G880" s="16" t="s">
        <v>363</v>
      </c>
      <c r="H880" s="17" t="s">
        <v>720</v>
      </c>
      <c r="I880" s="16">
        <v>280</v>
      </c>
      <c r="J880" t="str">
        <f t="shared" si="54"/>
        <v>FR25.890.504-12</v>
      </c>
      <c r="K880" s="16" t="s">
        <v>331</v>
      </c>
      <c r="L880" s="17" t="s">
        <v>747</v>
      </c>
      <c r="M880" s="16">
        <v>30</v>
      </c>
    </row>
    <row r="881" spans="2:13">
      <c r="B881" t="str">
        <f t="shared" si="52"/>
        <v>FR25.710.501-6</v>
      </c>
      <c r="C881" s="16" t="s">
        <v>375</v>
      </c>
      <c r="D881" s="17" t="s">
        <v>706</v>
      </c>
      <c r="E881" s="16">
        <v>120</v>
      </c>
      <c r="F881" t="str">
        <f t="shared" si="53"/>
        <v>FR25.720.401-6</v>
      </c>
      <c r="G881" s="16" t="s">
        <v>363</v>
      </c>
      <c r="H881" s="17" t="s">
        <v>719</v>
      </c>
      <c r="I881" s="16">
        <v>440</v>
      </c>
      <c r="J881" t="str">
        <f t="shared" si="54"/>
        <v>FR25.890.702-1</v>
      </c>
      <c r="K881" s="16" t="s">
        <v>329</v>
      </c>
      <c r="L881" s="17" t="s">
        <v>744</v>
      </c>
      <c r="M881" s="16">
        <v>696</v>
      </c>
    </row>
    <row r="882" spans="2:13">
      <c r="B882" t="str">
        <f t="shared" si="52"/>
        <v>FR25.710.501-7</v>
      </c>
      <c r="C882" s="16" t="s">
        <v>375</v>
      </c>
      <c r="D882" s="17" t="s">
        <v>713</v>
      </c>
      <c r="E882" s="16">
        <v>210</v>
      </c>
      <c r="F882" t="str">
        <f t="shared" si="53"/>
        <v>FR25.720.401-7</v>
      </c>
      <c r="G882" s="16" t="s">
        <v>363</v>
      </c>
      <c r="H882" s="17" t="s">
        <v>718</v>
      </c>
      <c r="I882" s="16">
        <v>360</v>
      </c>
      <c r="J882" t="str">
        <f t="shared" si="54"/>
        <v>FR25.890.702-2</v>
      </c>
      <c r="K882" s="16" t="s">
        <v>329</v>
      </c>
      <c r="L882" s="17" t="s">
        <v>743</v>
      </c>
      <c r="M882" s="16">
        <v>36</v>
      </c>
    </row>
    <row r="883" spans="2:13">
      <c r="B883" t="str">
        <f t="shared" si="52"/>
        <v>FR25.710.501-8</v>
      </c>
      <c r="C883" s="16" t="s">
        <v>375</v>
      </c>
      <c r="D883" s="17" t="s">
        <v>705</v>
      </c>
      <c r="E883" s="16">
        <v>270</v>
      </c>
      <c r="F883" t="str">
        <f t="shared" si="53"/>
        <v>FR25.720.401-8</v>
      </c>
      <c r="G883" s="16" t="s">
        <v>363</v>
      </c>
      <c r="H883" s="17" t="s">
        <v>717</v>
      </c>
      <c r="I883" s="16">
        <v>320</v>
      </c>
      <c r="J883" t="str">
        <f t="shared" si="54"/>
        <v>FR25.890.702-3</v>
      </c>
      <c r="K883" s="16" t="s">
        <v>329</v>
      </c>
      <c r="L883" s="17" t="s">
        <v>742</v>
      </c>
      <c r="M883" s="16">
        <v>276</v>
      </c>
    </row>
    <row r="884" spans="2:13">
      <c r="B884" t="str">
        <f t="shared" si="52"/>
        <v>FR25.710.501-9</v>
      </c>
      <c r="C884" s="16" t="s">
        <v>375</v>
      </c>
      <c r="D884" s="17" t="s">
        <v>704</v>
      </c>
      <c r="E884" s="16">
        <v>210</v>
      </c>
      <c r="F884" t="str">
        <f t="shared" si="53"/>
        <v>FR25.720.401-9</v>
      </c>
      <c r="G884" s="16" t="s">
        <v>363</v>
      </c>
      <c r="H884" s="17" t="s">
        <v>716</v>
      </c>
      <c r="I884" s="16">
        <v>440</v>
      </c>
      <c r="J884" t="str">
        <f t="shared" si="54"/>
        <v>FR25.890.702-4</v>
      </c>
      <c r="K884" s="16" t="s">
        <v>329</v>
      </c>
      <c r="L884" s="17" t="s">
        <v>741</v>
      </c>
      <c r="M884" s="16">
        <v>96</v>
      </c>
    </row>
    <row r="885" spans="2:13">
      <c r="B885" t="str">
        <f t="shared" si="52"/>
        <v>FR25.710.501-10</v>
      </c>
      <c r="C885" s="16" t="s">
        <v>375</v>
      </c>
      <c r="D885" s="17" t="s">
        <v>712</v>
      </c>
      <c r="E885" s="16">
        <v>180</v>
      </c>
      <c r="F885" t="str">
        <f t="shared" si="53"/>
        <v>FR25.720.401-10</v>
      </c>
      <c r="G885" s="16" t="s">
        <v>363</v>
      </c>
      <c r="H885" s="17" t="s">
        <v>715</v>
      </c>
      <c r="I885" s="16">
        <v>280</v>
      </c>
      <c r="J885" t="str">
        <f t="shared" si="54"/>
        <v>FR25.890.702-5</v>
      </c>
      <c r="K885" s="16" t="s">
        <v>329</v>
      </c>
      <c r="L885" s="17" t="s">
        <v>745</v>
      </c>
      <c r="M885" s="16">
        <v>468</v>
      </c>
    </row>
    <row r="886" spans="2:13">
      <c r="B886" t="str">
        <f t="shared" si="52"/>
        <v>FR25.710.501-11</v>
      </c>
      <c r="C886" s="16" t="s">
        <v>375</v>
      </c>
      <c r="D886" s="17" t="s">
        <v>703</v>
      </c>
      <c r="E886" s="16">
        <v>180</v>
      </c>
      <c r="F886" t="str">
        <f t="shared" si="53"/>
        <v>FR25.720.401-11</v>
      </c>
      <c r="G886" s="16" t="s">
        <v>363</v>
      </c>
      <c r="H886" s="17" t="s">
        <v>724</v>
      </c>
      <c r="I886" s="16">
        <v>240</v>
      </c>
      <c r="J886" t="str">
        <f t="shared" si="54"/>
        <v>FR25.890.702-6</v>
      </c>
      <c r="K886" s="16" t="s">
        <v>329</v>
      </c>
      <c r="L886" s="17" t="s">
        <v>740</v>
      </c>
      <c r="M886" s="16">
        <v>456</v>
      </c>
    </row>
    <row r="887" spans="2:13">
      <c r="B887" t="str">
        <f t="shared" si="52"/>
        <v>FR25.710.501-12</v>
      </c>
      <c r="C887" s="16" t="s">
        <v>375</v>
      </c>
      <c r="D887" s="17" t="s">
        <v>702</v>
      </c>
      <c r="E887" s="16">
        <v>270</v>
      </c>
      <c r="F887" t="str">
        <f t="shared" si="53"/>
        <v>FR25.720.401-12</v>
      </c>
      <c r="G887" s="16" t="s">
        <v>363</v>
      </c>
      <c r="H887" s="17" t="s">
        <v>714</v>
      </c>
      <c r="I887" s="16">
        <v>160</v>
      </c>
      <c r="J887" t="str">
        <f t="shared" si="54"/>
        <v>FR25.890.702-7</v>
      </c>
      <c r="K887" s="16" t="s">
        <v>329</v>
      </c>
      <c r="L887" s="17" t="s">
        <v>751</v>
      </c>
      <c r="M887" s="16">
        <v>516</v>
      </c>
    </row>
    <row r="888" spans="2:13">
      <c r="B888" t="str">
        <f t="shared" si="52"/>
        <v>FR25.710.503-1</v>
      </c>
      <c r="C888" s="16" t="s">
        <v>373</v>
      </c>
      <c r="D888" s="17" t="s">
        <v>711</v>
      </c>
      <c r="E888" s="16">
        <v>90</v>
      </c>
      <c r="F888" t="str">
        <f t="shared" si="53"/>
        <v>FR25.720.501-1</v>
      </c>
      <c r="G888" s="16" t="s">
        <v>361</v>
      </c>
      <c r="H888" s="17" t="s">
        <v>723</v>
      </c>
      <c r="I888" s="16">
        <v>440</v>
      </c>
      <c r="J888" t="str">
        <f t="shared" si="54"/>
        <v>FR25.890.702-8</v>
      </c>
      <c r="K888" s="16" t="s">
        <v>329</v>
      </c>
      <c r="L888" s="17" t="s">
        <v>750</v>
      </c>
      <c r="M888" s="16">
        <v>60</v>
      </c>
    </row>
    <row r="889" spans="2:13">
      <c r="B889" t="str">
        <f t="shared" si="52"/>
        <v>FR25.710.503-2</v>
      </c>
      <c r="C889" s="16" t="s">
        <v>373</v>
      </c>
      <c r="D889" s="17" t="s">
        <v>710</v>
      </c>
      <c r="E889" s="16">
        <v>30</v>
      </c>
      <c r="F889" t="str">
        <f t="shared" si="53"/>
        <v>FR25.720.501-2</v>
      </c>
      <c r="G889" s="16" t="s">
        <v>361</v>
      </c>
      <c r="H889" s="17" t="s">
        <v>727</v>
      </c>
      <c r="I889" s="16">
        <v>560</v>
      </c>
      <c r="J889" t="str">
        <f t="shared" si="54"/>
        <v>FR25.890.702-9</v>
      </c>
      <c r="K889" s="16" t="s">
        <v>329</v>
      </c>
      <c r="L889" s="17" t="s">
        <v>746</v>
      </c>
      <c r="M889" s="16">
        <v>204</v>
      </c>
    </row>
    <row r="890" spans="2:13">
      <c r="B890" t="str">
        <f t="shared" si="52"/>
        <v>FR25.710.503-3</v>
      </c>
      <c r="C890" s="16" t="s">
        <v>373</v>
      </c>
      <c r="D890" s="17" t="s">
        <v>709</v>
      </c>
      <c r="E890" s="16">
        <v>30</v>
      </c>
      <c r="F890" t="str">
        <f t="shared" si="53"/>
        <v>FR25.720.501-3</v>
      </c>
      <c r="G890" s="16" t="s">
        <v>361</v>
      </c>
      <c r="H890" s="17" t="s">
        <v>722</v>
      </c>
      <c r="I890" s="16">
        <v>440</v>
      </c>
      <c r="J890" t="str">
        <f t="shared" si="54"/>
        <v>FR25.890.702-10</v>
      </c>
      <c r="K890" s="16" t="s">
        <v>329</v>
      </c>
      <c r="L890" s="17" t="s">
        <v>748</v>
      </c>
      <c r="M890" s="16">
        <v>48</v>
      </c>
    </row>
    <row r="891" spans="2:13">
      <c r="B891" t="str">
        <f t="shared" si="52"/>
        <v>FR25.710.503-5</v>
      </c>
      <c r="C891" s="16" t="s">
        <v>373</v>
      </c>
      <c r="D891" s="17" t="s">
        <v>707</v>
      </c>
      <c r="E891" s="16">
        <v>30</v>
      </c>
      <c r="F891" t="str">
        <f t="shared" si="53"/>
        <v>FR25.720.501-4</v>
      </c>
      <c r="G891" s="16" t="s">
        <v>361</v>
      </c>
      <c r="H891" s="17" t="s">
        <v>721</v>
      </c>
      <c r="I891" s="16">
        <v>240</v>
      </c>
      <c r="J891" t="str">
        <f t="shared" si="54"/>
        <v>FR25.890.702-11</v>
      </c>
      <c r="K891" s="16" t="s">
        <v>329</v>
      </c>
      <c r="L891" s="17" t="s">
        <v>753</v>
      </c>
      <c r="M891" s="16">
        <v>528</v>
      </c>
    </row>
    <row r="892" spans="2:13">
      <c r="B892" t="str">
        <f t="shared" si="52"/>
        <v>FR25.710.503-6</v>
      </c>
      <c r="C892" s="16" t="s">
        <v>373</v>
      </c>
      <c r="D892" s="17" t="s">
        <v>706</v>
      </c>
      <c r="E892" s="16">
        <v>30</v>
      </c>
      <c r="F892" t="str">
        <f t="shared" si="53"/>
        <v>FR25.720.501-5</v>
      </c>
      <c r="G892" s="16" t="s">
        <v>361</v>
      </c>
      <c r="H892" s="17" t="s">
        <v>720</v>
      </c>
      <c r="I892" s="16">
        <v>320</v>
      </c>
      <c r="J892" t="str">
        <f t="shared" si="54"/>
        <v>FR25.890.702-12</v>
      </c>
      <c r="K892" s="16" t="s">
        <v>329</v>
      </c>
      <c r="L892" s="17" t="s">
        <v>747</v>
      </c>
      <c r="M892" s="16">
        <v>360</v>
      </c>
    </row>
    <row r="893" spans="2:13">
      <c r="B893" t="str">
        <f t="shared" si="52"/>
        <v>FR25.710.503-7</v>
      </c>
      <c r="C893" s="16" t="s">
        <v>373</v>
      </c>
      <c r="D893" s="17" t="s">
        <v>713</v>
      </c>
      <c r="E893" s="16">
        <v>90</v>
      </c>
      <c r="F893" t="str">
        <f t="shared" si="53"/>
        <v>FR25.720.501-6</v>
      </c>
      <c r="G893" s="16" t="s">
        <v>361</v>
      </c>
      <c r="H893" s="17" t="s">
        <v>719</v>
      </c>
      <c r="I893" s="16">
        <v>560</v>
      </c>
      <c r="J893" t="str">
        <f t="shared" si="54"/>
        <v>FR25.890.704-1</v>
      </c>
      <c r="K893" s="16" t="s">
        <v>327</v>
      </c>
      <c r="L893" s="17" t="s">
        <v>744</v>
      </c>
      <c r="M893" s="16">
        <v>120</v>
      </c>
    </row>
    <row r="894" spans="2:13">
      <c r="B894" t="str">
        <f t="shared" si="52"/>
        <v>FR25.710.503-12</v>
      </c>
      <c r="C894" s="16" t="s">
        <v>373</v>
      </c>
      <c r="D894" s="17" t="s">
        <v>702</v>
      </c>
      <c r="E894" s="16">
        <v>60</v>
      </c>
      <c r="F894" t="str">
        <f t="shared" si="53"/>
        <v>FR25.720.501-7</v>
      </c>
      <c r="G894" s="16" t="s">
        <v>361</v>
      </c>
      <c r="H894" s="17" t="s">
        <v>718</v>
      </c>
      <c r="I894" s="16">
        <v>400</v>
      </c>
      <c r="J894" t="str">
        <f t="shared" si="54"/>
        <v>FR25.890.704-2</v>
      </c>
      <c r="K894" s="16" t="s">
        <v>327</v>
      </c>
      <c r="L894" s="17" t="s">
        <v>743</v>
      </c>
      <c r="M894" s="16">
        <v>62</v>
      </c>
    </row>
    <row r="895" spans="2:13">
      <c r="B895" t="str">
        <f t="shared" si="52"/>
        <v>FR25.710.701-1</v>
      </c>
      <c r="C895" s="16" t="s">
        <v>371</v>
      </c>
      <c r="D895" s="17" t="s">
        <v>711</v>
      </c>
      <c r="E895" s="16">
        <v>90</v>
      </c>
      <c r="F895" t="str">
        <f t="shared" si="53"/>
        <v>FR25.720.501-8</v>
      </c>
      <c r="G895" s="16" t="s">
        <v>361</v>
      </c>
      <c r="H895" s="17" t="s">
        <v>717</v>
      </c>
      <c r="I895" s="16">
        <v>360</v>
      </c>
      <c r="J895" t="str">
        <f t="shared" si="54"/>
        <v>FR25.890.704-3</v>
      </c>
      <c r="K895" s="16" t="s">
        <v>327</v>
      </c>
      <c r="L895" s="17" t="s">
        <v>742</v>
      </c>
      <c r="M895" s="16">
        <v>72</v>
      </c>
    </row>
    <row r="896" spans="2:13">
      <c r="B896" t="str">
        <f t="shared" si="52"/>
        <v>FR25.710.701-2</v>
      </c>
      <c r="C896" s="16" t="s">
        <v>371</v>
      </c>
      <c r="D896" s="17" t="s">
        <v>710</v>
      </c>
      <c r="E896" s="16">
        <v>638</v>
      </c>
      <c r="F896" t="str">
        <f t="shared" si="53"/>
        <v>FR25.720.501-9</v>
      </c>
      <c r="G896" s="16" t="s">
        <v>361</v>
      </c>
      <c r="H896" s="17" t="s">
        <v>716</v>
      </c>
      <c r="I896" s="16">
        <v>640</v>
      </c>
      <c r="J896" t="str">
        <f t="shared" si="54"/>
        <v>FR25.890.704-4</v>
      </c>
      <c r="K896" s="16" t="s">
        <v>327</v>
      </c>
      <c r="L896" s="17" t="s">
        <v>741</v>
      </c>
      <c r="M896" s="16">
        <v>144</v>
      </c>
    </row>
    <row r="897" spans="2:13">
      <c r="B897" t="str">
        <f t="shared" si="52"/>
        <v>FR25.710.701-3</v>
      </c>
      <c r="C897" s="16" t="s">
        <v>371</v>
      </c>
      <c r="D897" s="17" t="s">
        <v>709</v>
      </c>
      <c r="E897" s="16">
        <v>360</v>
      </c>
      <c r="F897" t="str">
        <f t="shared" si="53"/>
        <v>FR25.720.501-10</v>
      </c>
      <c r="G897" s="16" t="s">
        <v>361</v>
      </c>
      <c r="H897" s="17" t="s">
        <v>715</v>
      </c>
      <c r="I897" s="16">
        <v>400</v>
      </c>
      <c r="J897" t="str">
        <f t="shared" si="54"/>
        <v>FR25.890.704-5</v>
      </c>
      <c r="K897" s="16" t="s">
        <v>327</v>
      </c>
      <c r="L897" s="17" t="s">
        <v>745</v>
      </c>
      <c r="M897" s="16">
        <v>72</v>
      </c>
    </row>
    <row r="898" spans="2:13">
      <c r="B898" t="str">
        <f t="shared" si="52"/>
        <v>FR25.710.701-4</v>
      </c>
      <c r="C898" s="16" t="s">
        <v>371</v>
      </c>
      <c r="D898" s="17" t="s">
        <v>708</v>
      </c>
      <c r="E898" s="16">
        <v>90</v>
      </c>
      <c r="F898" t="str">
        <f t="shared" si="53"/>
        <v>FR25.720.501-11</v>
      </c>
      <c r="G898" s="16" t="s">
        <v>361</v>
      </c>
      <c r="H898" s="17" t="s">
        <v>724</v>
      </c>
      <c r="I898" s="16">
        <v>280</v>
      </c>
      <c r="J898" t="str">
        <f t="shared" si="54"/>
        <v>FR25.890.704-6</v>
      </c>
      <c r="K898" s="16" t="s">
        <v>327</v>
      </c>
      <c r="L898" s="17" t="s">
        <v>740</v>
      </c>
      <c r="M898" s="16">
        <v>60</v>
      </c>
    </row>
    <row r="899" spans="2:13">
      <c r="B899" t="str">
        <f t="shared" si="52"/>
        <v>FR25.710.701-5</v>
      </c>
      <c r="C899" s="16" t="s">
        <v>371</v>
      </c>
      <c r="D899" s="17" t="s">
        <v>707</v>
      </c>
      <c r="E899" s="16">
        <v>120</v>
      </c>
      <c r="F899" t="str">
        <f t="shared" si="53"/>
        <v>FR25.720.501-12</v>
      </c>
      <c r="G899" s="16" t="s">
        <v>361</v>
      </c>
      <c r="H899" s="17" t="s">
        <v>714</v>
      </c>
      <c r="I899" s="16">
        <v>280</v>
      </c>
      <c r="J899" t="str">
        <f t="shared" si="54"/>
        <v>FR25.890.704-7</v>
      </c>
      <c r="K899" s="16" t="s">
        <v>327</v>
      </c>
      <c r="L899" s="17" t="s">
        <v>751</v>
      </c>
      <c r="M899" s="16">
        <v>60</v>
      </c>
    </row>
    <row r="900" spans="2:13">
      <c r="B900" t="str">
        <f t="shared" ref="B900:B963" si="56">CONCATENATE(C900,"-",MONTH(D900))</f>
        <v>FR25.710.701-6</v>
      </c>
      <c r="C900" s="16" t="s">
        <v>371</v>
      </c>
      <c r="D900" s="17" t="s">
        <v>706</v>
      </c>
      <c r="E900" s="16">
        <v>120</v>
      </c>
      <c r="F900" t="str">
        <f t="shared" ref="F900:F963" si="57">CONCATENATE(G900,"-",MONTH(H900))</f>
        <v>FR25.720.701-1</v>
      </c>
      <c r="G900" s="16" t="s">
        <v>359</v>
      </c>
      <c r="H900" s="17" t="s">
        <v>723</v>
      </c>
      <c r="I900" s="16">
        <v>570</v>
      </c>
      <c r="J900" t="str">
        <f t="shared" ref="J900:J963" si="58">CONCATENATE(K900,"-",MONTH(L900))</f>
        <v>FR25.890.704-9</v>
      </c>
      <c r="K900" s="16" t="s">
        <v>327</v>
      </c>
      <c r="L900" s="17" t="s">
        <v>746</v>
      </c>
      <c r="M900" s="16">
        <v>84</v>
      </c>
    </row>
    <row r="901" spans="2:13">
      <c r="B901" t="str">
        <f t="shared" si="56"/>
        <v>FR25.710.701-7</v>
      </c>
      <c r="C901" s="16" t="s">
        <v>371</v>
      </c>
      <c r="D901" s="17" t="s">
        <v>713</v>
      </c>
      <c r="E901" s="16">
        <v>240</v>
      </c>
      <c r="F901" t="str">
        <f t="shared" si="57"/>
        <v>FR25.720.701-2</v>
      </c>
      <c r="G901" s="16" t="s">
        <v>359</v>
      </c>
      <c r="H901" s="17" t="s">
        <v>727</v>
      </c>
      <c r="I901" s="16">
        <v>30</v>
      </c>
      <c r="J901" t="str">
        <f t="shared" si="58"/>
        <v>FR25.890.704-10</v>
      </c>
      <c r="K901" s="16" t="s">
        <v>327</v>
      </c>
      <c r="L901" s="17" t="s">
        <v>748</v>
      </c>
      <c r="M901" s="16">
        <v>84</v>
      </c>
    </row>
    <row r="902" spans="2:13">
      <c r="B902" t="str">
        <f t="shared" si="56"/>
        <v>FR25.710.701-8</v>
      </c>
      <c r="C902" s="16" t="s">
        <v>371</v>
      </c>
      <c r="D902" s="17" t="s">
        <v>705</v>
      </c>
      <c r="E902" s="16">
        <v>240</v>
      </c>
      <c r="F902" t="str">
        <f t="shared" si="57"/>
        <v>FR25.720.701-3</v>
      </c>
      <c r="G902" s="16" t="s">
        <v>359</v>
      </c>
      <c r="H902" s="17" t="s">
        <v>722</v>
      </c>
      <c r="I902" s="16">
        <v>270</v>
      </c>
      <c r="J902" t="str">
        <f t="shared" si="58"/>
        <v>FR25.890.704-12</v>
      </c>
      <c r="K902" s="16" t="s">
        <v>327</v>
      </c>
      <c r="L902" s="17" t="s">
        <v>747</v>
      </c>
      <c r="M902" s="16">
        <v>24</v>
      </c>
    </row>
    <row r="903" spans="2:13">
      <c r="B903" t="str">
        <f t="shared" si="56"/>
        <v>FR25.710.701-9</v>
      </c>
      <c r="C903" s="16" t="s">
        <v>371</v>
      </c>
      <c r="D903" s="17" t="s">
        <v>704</v>
      </c>
      <c r="E903" s="16">
        <v>450</v>
      </c>
      <c r="F903" t="str">
        <f t="shared" si="57"/>
        <v>FR25.720.701-4</v>
      </c>
      <c r="G903" s="16" t="s">
        <v>359</v>
      </c>
      <c r="H903" s="17" t="s">
        <v>721</v>
      </c>
      <c r="I903" s="16">
        <v>390</v>
      </c>
      <c r="J903" t="str">
        <f t="shared" si="58"/>
        <v>FR25.890.802-1</v>
      </c>
      <c r="K903" s="16" t="s">
        <v>325</v>
      </c>
      <c r="L903" s="17" t="s">
        <v>744</v>
      </c>
      <c r="M903" s="16">
        <v>612</v>
      </c>
    </row>
    <row r="904" spans="2:13">
      <c r="B904" t="str">
        <f t="shared" si="56"/>
        <v>FR25.710.701-10</v>
      </c>
      <c r="C904" s="16" t="s">
        <v>371</v>
      </c>
      <c r="D904" s="17" t="s">
        <v>712</v>
      </c>
      <c r="E904" s="16">
        <v>90</v>
      </c>
      <c r="F904" t="str">
        <f t="shared" si="57"/>
        <v>FR25.720.701-5</v>
      </c>
      <c r="G904" s="16" t="s">
        <v>359</v>
      </c>
      <c r="H904" s="17" t="s">
        <v>720</v>
      </c>
      <c r="I904" s="16">
        <v>210</v>
      </c>
      <c r="J904" t="str">
        <f t="shared" si="58"/>
        <v>FR25.890.802-2</v>
      </c>
      <c r="K904" s="16" t="s">
        <v>325</v>
      </c>
      <c r="L904" s="17" t="s">
        <v>743</v>
      </c>
      <c r="M904" s="16">
        <v>156</v>
      </c>
    </row>
    <row r="905" spans="2:13">
      <c r="B905" t="str">
        <f t="shared" si="56"/>
        <v>FR25.710.701-11</v>
      </c>
      <c r="C905" s="16" t="s">
        <v>371</v>
      </c>
      <c r="D905" s="17" t="s">
        <v>703</v>
      </c>
      <c r="E905" s="16">
        <v>270</v>
      </c>
      <c r="F905" t="str">
        <f t="shared" si="57"/>
        <v>FR25.720.701-6</v>
      </c>
      <c r="G905" s="16" t="s">
        <v>359</v>
      </c>
      <c r="H905" s="17" t="s">
        <v>719</v>
      </c>
      <c r="I905" s="16">
        <v>420</v>
      </c>
      <c r="J905" t="str">
        <f t="shared" si="58"/>
        <v>FR25.890.802-3</v>
      </c>
      <c r="K905" s="16" t="s">
        <v>325</v>
      </c>
      <c r="L905" s="17" t="s">
        <v>742</v>
      </c>
      <c r="M905" s="16">
        <v>408</v>
      </c>
    </row>
    <row r="906" spans="2:13">
      <c r="B906" t="str">
        <f t="shared" si="56"/>
        <v>FR25.710.701-12</v>
      </c>
      <c r="C906" s="16" t="s">
        <v>371</v>
      </c>
      <c r="D906" s="17" t="s">
        <v>702</v>
      </c>
      <c r="E906" s="16">
        <v>30</v>
      </c>
      <c r="F906" t="str">
        <f t="shared" si="57"/>
        <v>FR25.720.701-7</v>
      </c>
      <c r="G906" s="16" t="s">
        <v>359</v>
      </c>
      <c r="H906" s="17" t="s">
        <v>718</v>
      </c>
      <c r="I906" s="16">
        <v>240</v>
      </c>
      <c r="J906" t="str">
        <f t="shared" si="58"/>
        <v>FR25.890.802-4</v>
      </c>
      <c r="K906" s="16" t="s">
        <v>325</v>
      </c>
      <c r="L906" s="17" t="s">
        <v>741</v>
      </c>
      <c r="M906" s="16">
        <v>24</v>
      </c>
    </row>
    <row r="907" spans="2:13">
      <c r="B907" t="str">
        <f t="shared" si="56"/>
        <v>FR25.710.703-2</v>
      </c>
      <c r="C907" s="16" t="s">
        <v>369</v>
      </c>
      <c r="D907" s="17" t="s">
        <v>710</v>
      </c>
      <c r="E907" s="16">
        <v>27</v>
      </c>
      <c r="F907" t="str">
        <f t="shared" si="57"/>
        <v>FR25.720.701-9</v>
      </c>
      <c r="G907" s="16" t="s">
        <v>359</v>
      </c>
      <c r="H907" s="17" t="s">
        <v>716</v>
      </c>
      <c r="I907" s="16">
        <v>480</v>
      </c>
      <c r="J907" t="str">
        <f t="shared" si="58"/>
        <v>FR25.890.802-5</v>
      </c>
      <c r="K907" s="16" t="s">
        <v>325</v>
      </c>
      <c r="L907" s="17" t="s">
        <v>745</v>
      </c>
      <c r="M907" s="16">
        <v>372</v>
      </c>
    </row>
    <row r="908" spans="2:13">
      <c r="B908" t="str">
        <f t="shared" si="56"/>
        <v>FR25.710.703-7</v>
      </c>
      <c r="C908" s="16" t="s">
        <v>369</v>
      </c>
      <c r="D908" s="17" t="s">
        <v>713</v>
      </c>
      <c r="E908" s="16">
        <v>60</v>
      </c>
      <c r="F908" t="str">
        <f t="shared" si="57"/>
        <v>FR25.720.701-10</v>
      </c>
      <c r="G908" s="16" t="s">
        <v>359</v>
      </c>
      <c r="H908" s="17" t="s">
        <v>715</v>
      </c>
      <c r="I908" s="16">
        <v>480</v>
      </c>
      <c r="J908" t="str">
        <f t="shared" si="58"/>
        <v>FR25.890.802-6</v>
      </c>
      <c r="K908" s="16" t="s">
        <v>325</v>
      </c>
      <c r="L908" s="17" t="s">
        <v>740</v>
      </c>
      <c r="M908" s="16">
        <v>180</v>
      </c>
    </row>
    <row r="909" spans="2:13">
      <c r="B909" t="str">
        <f t="shared" si="56"/>
        <v>FR25.710.703-8</v>
      </c>
      <c r="C909" s="16" t="s">
        <v>369</v>
      </c>
      <c r="D909" s="17" t="s">
        <v>705</v>
      </c>
      <c r="E909" s="16">
        <v>30</v>
      </c>
      <c r="F909" t="str">
        <f t="shared" si="57"/>
        <v>FR25.720.701-11</v>
      </c>
      <c r="G909" s="16" t="s">
        <v>359</v>
      </c>
      <c r="H909" s="17" t="s">
        <v>724</v>
      </c>
      <c r="I909" s="16">
        <v>240</v>
      </c>
      <c r="J909" t="str">
        <f t="shared" si="58"/>
        <v>FR25.890.802-7</v>
      </c>
      <c r="K909" s="16" t="s">
        <v>325</v>
      </c>
      <c r="L909" s="17" t="s">
        <v>751</v>
      </c>
      <c r="M909" s="16">
        <v>612</v>
      </c>
    </row>
    <row r="910" spans="2:13">
      <c r="B910" t="str">
        <f t="shared" si="56"/>
        <v>FR25.710.801-1</v>
      </c>
      <c r="C910" s="16" t="s">
        <v>367</v>
      </c>
      <c r="D910" s="17" t="s">
        <v>711</v>
      </c>
      <c r="E910" s="16">
        <v>57</v>
      </c>
      <c r="F910" t="str">
        <f t="shared" si="57"/>
        <v>FR25.720.801-1</v>
      </c>
      <c r="G910" s="16" t="s">
        <v>357</v>
      </c>
      <c r="H910" s="17" t="s">
        <v>723</v>
      </c>
      <c r="I910" s="16">
        <v>30</v>
      </c>
      <c r="J910" t="str">
        <f t="shared" si="58"/>
        <v>FR25.890.802-9</v>
      </c>
      <c r="K910" s="16" t="s">
        <v>325</v>
      </c>
      <c r="L910" s="17" t="s">
        <v>746</v>
      </c>
      <c r="M910" s="16">
        <v>360</v>
      </c>
    </row>
    <row r="911" spans="2:13">
      <c r="B911" t="str">
        <f t="shared" si="56"/>
        <v>FR25.710.801-2</v>
      </c>
      <c r="C911" s="16" t="s">
        <v>367</v>
      </c>
      <c r="D911" s="17" t="s">
        <v>710</v>
      </c>
      <c r="E911" s="16">
        <v>531</v>
      </c>
      <c r="F911" t="str">
        <f t="shared" si="57"/>
        <v>FR25.720.801-2</v>
      </c>
      <c r="G911" s="16" t="s">
        <v>357</v>
      </c>
      <c r="H911" s="17" t="s">
        <v>727</v>
      </c>
      <c r="I911" s="16">
        <v>420</v>
      </c>
      <c r="J911" t="str">
        <f t="shared" si="58"/>
        <v>FR25.890.802-10</v>
      </c>
      <c r="K911" s="16" t="s">
        <v>325</v>
      </c>
      <c r="L911" s="17" t="s">
        <v>748</v>
      </c>
      <c r="M911" s="16">
        <v>120</v>
      </c>
    </row>
    <row r="912" spans="2:13">
      <c r="B912" t="str">
        <f t="shared" si="56"/>
        <v>FR25.710.801-3</v>
      </c>
      <c r="C912" s="16" t="s">
        <v>367</v>
      </c>
      <c r="D912" s="17" t="s">
        <v>709</v>
      </c>
      <c r="E912" s="16">
        <v>270</v>
      </c>
      <c r="F912" t="str">
        <f t="shared" si="57"/>
        <v>FR25.720.801-3</v>
      </c>
      <c r="G912" s="16" t="s">
        <v>357</v>
      </c>
      <c r="H912" s="17" t="s">
        <v>722</v>
      </c>
      <c r="I912" s="16">
        <v>360</v>
      </c>
      <c r="J912" t="str">
        <f t="shared" si="58"/>
        <v>FR25.890.802-11</v>
      </c>
      <c r="K912" s="16" t="s">
        <v>325</v>
      </c>
      <c r="L912" s="17" t="s">
        <v>753</v>
      </c>
      <c r="M912" s="16">
        <v>456</v>
      </c>
    </row>
    <row r="913" spans="2:13">
      <c r="B913" t="str">
        <f t="shared" si="56"/>
        <v>FR25.710.801-4</v>
      </c>
      <c r="C913" s="16" t="s">
        <v>367</v>
      </c>
      <c r="D913" s="17" t="s">
        <v>708</v>
      </c>
      <c r="E913" s="16">
        <v>60</v>
      </c>
      <c r="F913" t="str">
        <f t="shared" si="57"/>
        <v>FR25.720.801-4</v>
      </c>
      <c r="G913" s="16" t="s">
        <v>357</v>
      </c>
      <c r="H913" s="17" t="s">
        <v>721</v>
      </c>
      <c r="I913" s="16">
        <v>150</v>
      </c>
      <c r="J913" t="str">
        <f t="shared" si="58"/>
        <v>FR25.890.802-12</v>
      </c>
      <c r="K913" s="16" t="s">
        <v>325</v>
      </c>
      <c r="L913" s="17" t="s">
        <v>747</v>
      </c>
      <c r="M913" s="16">
        <v>420</v>
      </c>
    </row>
    <row r="914" spans="2:13">
      <c r="B914" t="str">
        <f t="shared" si="56"/>
        <v>FR25.710.801-5</v>
      </c>
      <c r="C914" s="16" t="s">
        <v>367</v>
      </c>
      <c r="D914" s="17" t="s">
        <v>707</v>
      </c>
      <c r="E914" s="16">
        <v>120</v>
      </c>
      <c r="F914" t="str">
        <f t="shared" si="57"/>
        <v>FR25.720.801-5</v>
      </c>
      <c r="G914" s="16" t="s">
        <v>357</v>
      </c>
      <c r="H914" s="17" t="s">
        <v>720</v>
      </c>
      <c r="I914" s="16">
        <v>150</v>
      </c>
      <c r="J914" t="str">
        <f t="shared" si="58"/>
        <v>FR25.890.804-1</v>
      </c>
      <c r="K914" s="16" t="s">
        <v>323</v>
      </c>
      <c r="L914" s="17" t="s">
        <v>744</v>
      </c>
      <c r="M914" s="16">
        <v>180</v>
      </c>
    </row>
    <row r="915" spans="2:13">
      <c r="B915" t="str">
        <f t="shared" si="56"/>
        <v>FR25.710.801-6</v>
      </c>
      <c r="C915" s="16" t="s">
        <v>367</v>
      </c>
      <c r="D915" s="17" t="s">
        <v>706</v>
      </c>
      <c r="E915" s="16">
        <v>210</v>
      </c>
      <c r="F915" t="str">
        <f t="shared" si="57"/>
        <v>FR25.720.801-6</v>
      </c>
      <c r="G915" s="16" t="s">
        <v>357</v>
      </c>
      <c r="H915" s="17" t="s">
        <v>719</v>
      </c>
      <c r="I915" s="16">
        <v>210</v>
      </c>
      <c r="J915" t="str">
        <f t="shared" si="58"/>
        <v>FR25.890.804-3</v>
      </c>
      <c r="K915" s="16" t="s">
        <v>323</v>
      </c>
      <c r="L915" s="17" t="s">
        <v>742</v>
      </c>
      <c r="M915" s="16">
        <v>54</v>
      </c>
    </row>
    <row r="916" spans="2:13">
      <c r="B916" t="str">
        <f t="shared" si="56"/>
        <v>FR25.710.801-7</v>
      </c>
      <c r="C916" s="16" t="s">
        <v>367</v>
      </c>
      <c r="D916" s="17" t="s">
        <v>713</v>
      </c>
      <c r="E916" s="16">
        <v>30</v>
      </c>
      <c r="F916" t="str">
        <f t="shared" si="57"/>
        <v>FR25.720.801-7</v>
      </c>
      <c r="G916" s="16" t="s">
        <v>357</v>
      </c>
      <c r="H916" s="17" t="s">
        <v>718</v>
      </c>
      <c r="I916" s="16">
        <v>360</v>
      </c>
      <c r="J916" t="str">
        <f t="shared" si="58"/>
        <v>FR25.890.804-4</v>
      </c>
      <c r="K916" s="16" t="s">
        <v>323</v>
      </c>
      <c r="L916" s="17" t="s">
        <v>741</v>
      </c>
      <c r="M916" s="16">
        <v>108</v>
      </c>
    </row>
    <row r="917" spans="2:13">
      <c r="B917" t="str">
        <f t="shared" si="56"/>
        <v>FR25.710.801-8</v>
      </c>
      <c r="C917" s="16" t="s">
        <v>367</v>
      </c>
      <c r="D917" s="17" t="s">
        <v>705</v>
      </c>
      <c r="E917" s="16">
        <v>240</v>
      </c>
      <c r="F917" t="str">
        <f t="shared" si="57"/>
        <v>FR25.720.801-9</v>
      </c>
      <c r="G917" s="16" t="s">
        <v>357</v>
      </c>
      <c r="H917" s="17" t="s">
        <v>716</v>
      </c>
      <c r="I917" s="16">
        <v>240</v>
      </c>
      <c r="J917" t="str">
        <f t="shared" si="58"/>
        <v>FR25.890.804-5</v>
      </c>
      <c r="K917" s="16" t="s">
        <v>323</v>
      </c>
      <c r="L917" s="17" t="s">
        <v>745</v>
      </c>
      <c r="M917" s="16">
        <v>60</v>
      </c>
    </row>
    <row r="918" spans="2:13">
      <c r="B918" t="str">
        <f t="shared" si="56"/>
        <v>FR25.710.801-9</v>
      </c>
      <c r="C918" s="16" t="s">
        <v>367</v>
      </c>
      <c r="D918" s="17" t="s">
        <v>704</v>
      </c>
      <c r="E918" s="16">
        <v>240</v>
      </c>
      <c r="F918" t="str">
        <f t="shared" si="57"/>
        <v>FR25.720.801-10</v>
      </c>
      <c r="G918" s="16" t="s">
        <v>357</v>
      </c>
      <c r="H918" s="17" t="s">
        <v>715</v>
      </c>
      <c r="I918" s="16">
        <v>300</v>
      </c>
      <c r="J918" t="str">
        <f t="shared" si="58"/>
        <v>FR25.890.804-6</v>
      </c>
      <c r="K918" s="16" t="s">
        <v>323</v>
      </c>
      <c r="L918" s="17" t="s">
        <v>740</v>
      </c>
      <c r="M918" s="16">
        <v>60</v>
      </c>
    </row>
    <row r="919" spans="2:13">
      <c r="B919" t="str">
        <f t="shared" si="56"/>
        <v>FR25.710.801-10</v>
      </c>
      <c r="C919" s="16" t="s">
        <v>367</v>
      </c>
      <c r="D919" s="17" t="s">
        <v>712</v>
      </c>
      <c r="E919" s="16">
        <v>90</v>
      </c>
      <c r="F919" t="str">
        <f t="shared" si="57"/>
        <v>FR25.720.801-11</v>
      </c>
      <c r="G919" s="16" t="s">
        <v>357</v>
      </c>
      <c r="H919" s="17" t="s">
        <v>724</v>
      </c>
      <c r="I919" s="16">
        <v>210</v>
      </c>
      <c r="J919" t="str">
        <f t="shared" si="58"/>
        <v>FR25.890.804-7</v>
      </c>
      <c r="K919" s="16" t="s">
        <v>323</v>
      </c>
      <c r="L919" s="17" t="s">
        <v>751</v>
      </c>
      <c r="M919" s="16">
        <v>96</v>
      </c>
    </row>
    <row r="920" spans="2:13">
      <c r="B920" t="str">
        <f t="shared" si="56"/>
        <v>FR25.710.801-11</v>
      </c>
      <c r="C920" s="16" t="s">
        <v>367</v>
      </c>
      <c r="D920" s="17" t="s">
        <v>703</v>
      </c>
      <c r="E920" s="16">
        <v>150</v>
      </c>
      <c r="F920" t="str">
        <f t="shared" si="57"/>
        <v>FR25.723.301-1</v>
      </c>
      <c r="G920" s="16" t="s">
        <v>355</v>
      </c>
      <c r="H920" s="17" t="s">
        <v>723</v>
      </c>
      <c r="I920" s="16">
        <v>2163</v>
      </c>
      <c r="J920" t="str">
        <f t="shared" si="58"/>
        <v>FR25.890.804-9</v>
      </c>
      <c r="K920" s="16" t="s">
        <v>323</v>
      </c>
      <c r="L920" s="17" t="s">
        <v>746</v>
      </c>
      <c r="M920" s="16">
        <v>96</v>
      </c>
    </row>
    <row r="921" spans="2:13">
      <c r="B921" t="str">
        <f t="shared" si="56"/>
        <v>FR25.710.801-12</v>
      </c>
      <c r="C921" s="16" t="s">
        <v>367</v>
      </c>
      <c r="D921" s="17" t="s">
        <v>702</v>
      </c>
      <c r="E921" s="16">
        <v>150</v>
      </c>
      <c r="F921" t="str">
        <f t="shared" si="57"/>
        <v>FR25.723.301-2</v>
      </c>
      <c r="G921" s="16" t="s">
        <v>355</v>
      </c>
      <c r="H921" s="17" t="s">
        <v>727</v>
      </c>
      <c r="I921" s="16">
        <v>2499</v>
      </c>
      <c r="J921" t="str">
        <f t="shared" si="58"/>
        <v>FR25.890.804-10</v>
      </c>
      <c r="K921" s="16" t="s">
        <v>323</v>
      </c>
      <c r="L921" s="17" t="s">
        <v>748</v>
      </c>
      <c r="M921" s="16">
        <v>48</v>
      </c>
    </row>
    <row r="922" spans="2:13">
      <c r="B922" t="str">
        <f t="shared" si="56"/>
        <v>FR25.710.803-5</v>
      </c>
      <c r="C922" s="16" t="s">
        <v>365</v>
      </c>
      <c r="D922" s="17" t="s">
        <v>707</v>
      </c>
      <c r="E922" s="16">
        <v>30</v>
      </c>
      <c r="F922" t="str">
        <f t="shared" si="57"/>
        <v>FR25.723.301-3</v>
      </c>
      <c r="G922" s="16" t="s">
        <v>355</v>
      </c>
      <c r="H922" s="17" t="s">
        <v>722</v>
      </c>
      <c r="I922" s="16">
        <v>2541</v>
      </c>
      <c r="J922" t="str">
        <f t="shared" si="58"/>
        <v>FR25.890.804-11</v>
      </c>
      <c r="K922" s="16" t="s">
        <v>323</v>
      </c>
      <c r="L922" s="17" t="s">
        <v>753</v>
      </c>
      <c r="M922" s="16">
        <v>60</v>
      </c>
    </row>
    <row r="923" spans="2:13">
      <c r="B923" t="str">
        <f t="shared" si="56"/>
        <v>FR25.710.803-6</v>
      </c>
      <c r="C923" s="16" t="s">
        <v>365</v>
      </c>
      <c r="D923" s="17" t="s">
        <v>706</v>
      </c>
      <c r="E923" s="16">
        <v>27</v>
      </c>
      <c r="F923" t="str">
        <f t="shared" si="57"/>
        <v>FR25.723.301-4</v>
      </c>
      <c r="G923" s="16" t="s">
        <v>355</v>
      </c>
      <c r="H923" s="17" t="s">
        <v>721</v>
      </c>
      <c r="I923" s="16">
        <v>2310</v>
      </c>
      <c r="J923" t="str">
        <f t="shared" si="58"/>
        <v>FR25.890.804-12</v>
      </c>
      <c r="K923" s="16" t="s">
        <v>323</v>
      </c>
      <c r="L923" s="17" t="s">
        <v>747</v>
      </c>
      <c r="M923" s="16">
        <v>60</v>
      </c>
    </row>
    <row r="924" spans="2:13">
      <c r="B924" t="str">
        <f t="shared" si="56"/>
        <v>FR25.710.803-8</v>
      </c>
      <c r="C924" s="16" t="s">
        <v>365</v>
      </c>
      <c r="D924" s="17" t="s">
        <v>705</v>
      </c>
      <c r="E924" s="16">
        <v>30</v>
      </c>
      <c r="F924" t="str">
        <f t="shared" si="57"/>
        <v>FR25.723.301-5</v>
      </c>
      <c r="G924" s="16" t="s">
        <v>355</v>
      </c>
      <c r="H924" s="17" t="s">
        <v>720</v>
      </c>
      <c r="I924" s="16">
        <v>1449</v>
      </c>
      <c r="J924" t="str">
        <f t="shared" si="58"/>
        <v>FR25.893.401-1</v>
      </c>
      <c r="K924" s="16" t="s">
        <v>321</v>
      </c>
      <c r="L924" s="17" t="s">
        <v>744</v>
      </c>
      <c r="M924" s="16">
        <v>1000</v>
      </c>
    </row>
    <row r="925" spans="2:13">
      <c r="B925" t="str">
        <f t="shared" si="56"/>
        <v>FR25.710.803-9</v>
      </c>
      <c r="C925" s="16" t="s">
        <v>365</v>
      </c>
      <c r="D925" s="17" t="s">
        <v>704</v>
      </c>
      <c r="E925" s="16">
        <v>30</v>
      </c>
      <c r="F925" t="str">
        <f t="shared" si="57"/>
        <v>FR25.723.301-6</v>
      </c>
      <c r="G925" s="16" t="s">
        <v>355</v>
      </c>
      <c r="H925" s="17" t="s">
        <v>719</v>
      </c>
      <c r="I925" s="16">
        <v>2478</v>
      </c>
      <c r="J925" t="str">
        <f t="shared" si="58"/>
        <v>FR25.893.401-2</v>
      </c>
      <c r="K925" s="16" t="s">
        <v>321</v>
      </c>
      <c r="L925" s="17" t="s">
        <v>743</v>
      </c>
      <c r="M925" s="16">
        <v>660</v>
      </c>
    </row>
    <row r="926" spans="2:13">
      <c r="B926" t="str">
        <f t="shared" si="56"/>
        <v>FR25.720.401-1</v>
      </c>
      <c r="C926" s="16" t="s">
        <v>363</v>
      </c>
      <c r="D926" s="17" t="s">
        <v>711</v>
      </c>
      <c r="E926" s="16">
        <v>640</v>
      </c>
      <c r="F926" t="str">
        <f t="shared" si="57"/>
        <v>FR25.723.301-7</v>
      </c>
      <c r="G926" s="16" t="s">
        <v>355</v>
      </c>
      <c r="H926" s="17" t="s">
        <v>718</v>
      </c>
      <c r="I926" s="16">
        <v>2058</v>
      </c>
      <c r="J926" t="str">
        <f t="shared" si="58"/>
        <v>FR25.893.401-3</v>
      </c>
      <c r="K926" s="16" t="s">
        <v>321</v>
      </c>
      <c r="L926" s="17" t="s">
        <v>742</v>
      </c>
      <c r="M926" s="16">
        <v>660</v>
      </c>
    </row>
    <row r="927" spans="2:13">
      <c r="B927" t="str">
        <f t="shared" si="56"/>
        <v>FR25.720.401-2</v>
      </c>
      <c r="C927" s="16" t="s">
        <v>363</v>
      </c>
      <c r="D927" s="17" t="s">
        <v>710</v>
      </c>
      <c r="E927" s="16">
        <v>640</v>
      </c>
      <c r="F927" t="str">
        <f t="shared" si="57"/>
        <v>FR25.723.301-8</v>
      </c>
      <c r="G927" s="16" t="s">
        <v>355</v>
      </c>
      <c r="H927" s="17" t="s">
        <v>717</v>
      </c>
      <c r="I927" s="16">
        <v>1218</v>
      </c>
      <c r="J927" t="str">
        <f t="shared" si="58"/>
        <v>FR25.893.401-4</v>
      </c>
      <c r="K927" s="16" t="s">
        <v>321</v>
      </c>
      <c r="L927" s="17" t="s">
        <v>741</v>
      </c>
      <c r="M927" s="16">
        <v>720</v>
      </c>
    </row>
    <row r="928" spans="2:13">
      <c r="B928" t="str">
        <f t="shared" si="56"/>
        <v>FR25.720.401-3</v>
      </c>
      <c r="C928" s="16" t="s">
        <v>363</v>
      </c>
      <c r="D928" s="17" t="s">
        <v>709</v>
      </c>
      <c r="E928" s="16">
        <v>440</v>
      </c>
      <c r="F928" t="str">
        <f t="shared" si="57"/>
        <v>FR25.723.301-9</v>
      </c>
      <c r="G928" s="16" t="s">
        <v>355</v>
      </c>
      <c r="H928" s="17" t="s">
        <v>716</v>
      </c>
      <c r="I928" s="16">
        <v>2037</v>
      </c>
      <c r="J928" t="str">
        <f t="shared" si="58"/>
        <v>FR25.893.401-5</v>
      </c>
      <c r="K928" s="16" t="s">
        <v>321</v>
      </c>
      <c r="L928" s="17" t="s">
        <v>745</v>
      </c>
      <c r="M928" s="16">
        <v>300</v>
      </c>
    </row>
    <row r="929" spans="2:13">
      <c r="B929" t="str">
        <f t="shared" si="56"/>
        <v>FR25.720.401-4</v>
      </c>
      <c r="C929" s="16" t="s">
        <v>363</v>
      </c>
      <c r="D929" s="17" t="s">
        <v>708</v>
      </c>
      <c r="E929" s="16">
        <v>560</v>
      </c>
      <c r="F929" t="str">
        <f t="shared" si="57"/>
        <v>FR25.723.301-10</v>
      </c>
      <c r="G929" s="16" t="s">
        <v>355</v>
      </c>
      <c r="H929" s="17" t="s">
        <v>715</v>
      </c>
      <c r="I929" s="16">
        <v>1869</v>
      </c>
      <c r="J929" t="str">
        <f t="shared" si="58"/>
        <v>FR25.893.401-6</v>
      </c>
      <c r="K929" s="16" t="s">
        <v>321</v>
      </c>
      <c r="L929" s="17" t="s">
        <v>740</v>
      </c>
      <c r="M929" s="16">
        <v>460</v>
      </c>
    </row>
    <row r="930" spans="2:13">
      <c r="B930" t="str">
        <f t="shared" si="56"/>
        <v>FR25.720.401-5</v>
      </c>
      <c r="C930" s="16" t="s">
        <v>363</v>
      </c>
      <c r="D930" s="17" t="s">
        <v>707</v>
      </c>
      <c r="E930" s="16">
        <v>320</v>
      </c>
      <c r="F930" t="str">
        <f t="shared" si="57"/>
        <v>FR25.723.301-11</v>
      </c>
      <c r="G930" s="16" t="s">
        <v>355</v>
      </c>
      <c r="H930" s="17" t="s">
        <v>724</v>
      </c>
      <c r="I930" s="16">
        <v>2006</v>
      </c>
      <c r="J930" t="str">
        <f t="shared" si="58"/>
        <v>FR25.893.401-7</v>
      </c>
      <c r="K930" s="16" t="s">
        <v>321</v>
      </c>
      <c r="L930" s="17" t="s">
        <v>751</v>
      </c>
      <c r="M930" s="16">
        <v>600</v>
      </c>
    </row>
    <row r="931" spans="2:13">
      <c r="B931" t="str">
        <f t="shared" si="56"/>
        <v>FR25.720.401-6</v>
      </c>
      <c r="C931" s="16" t="s">
        <v>363</v>
      </c>
      <c r="D931" s="17" t="s">
        <v>706</v>
      </c>
      <c r="E931" s="16">
        <v>400</v>
      </c>
      <c r="F931" t="str">
        <f t="shared" si="57"/>
        <v>FR25.723.301-12</v>
      </c>
      <c r="G931" s="16" t="s">
        <v>355</v>
      </c>
      <c r="H931" s="17" t="s">
        <v>714</v>
      </c>
      <c r="I931" s="16">
        <v>1280</v>
      </c>
      <c r="J931" t="str">
        <f t="shared" si="58"/>
        <v>FR25.893.401-8</v>
      </c>
      <c r="K931" s="16" t="s">
        <v>321</v>
      </c>
      <c r="L931" s="17" t="s">
        <v>750</v>
      </c>
      <c r="M931" s="16">
        <v>240</v>
      </c>
    </row>
    <row r="932" spans="2:13">
      <c r="B932" t="str">
        <f t="shared" si="56"/>
        <v>FR25.720.401-7</v>
      </c>
      <c r="C932" s="16" t="s">
        <v>363</v>
      </c>
      <c r="D932" s="17" t="s">
        <v>713</v>
      </c>
      <c r="E932" s="16">
        <v>600</v>
      </c>
      <c r="F932" t="str">
        <f t="shared" si="57"/>
        <v>FR25.870.401-5</v>
      </c>
      <c r="G932" s="16" t="s">
        <v>353</v>
      </c>
      <c r="H932" s="17" t="s">
        <v>720</v>
      </c>
      <c r="I932" s="16">
        <v>20</v>
      </c>
      <c r="J932" t="str">
        <f t="shared" si="58"/>
        <v>FR25.893.401-9</v>
      </c>
      <c r="K932" s="16" t="s">
        <v>321</v>
      </c>
      <c r="L932" s="17" t="s">
        <v>746</v>
      </c>
      <c r="M932" s="16">
        <v>680</v>
      </c>
    </row>
    <row r="933" spans="2:13">
      <c r="B933" t="str">
        <f t="shared" si="56"/>
        <v>FR25.720.401-8</v>
      </c>
      <c r="C933" s="16" t="s">
        <v>363</v>
      </c>
      <c r="D933" s="17" t="s">
        <v>705</v>
      </c>
      <c r="E933" s="16">
        <v>320</v>
      </c>
      <c r="F933" t="str">
        <f t="shared" si="57"/>
        <v>FR25.870.401-6</v>
      </c>
      <c r="G933" s="16" t="s">
        <v>353</v>
      </c>
      <c r="H933" s="17" t="s">
        <v>719</v>
      </c>
      <c r="I933" s="16">
        <v>20</v>
      </c>
      <c r="J933" t="str">
        <f t="shared" si="58"/>
        <v>FR25.893.401-10</v>
      </c>
      <c r="K933" s="16" t="s">
        <v>321</v>
      </c>
      <c r="L933" s="17" t="s">
        <v>748</v>
      </c>
      <c r="M933" s="16">
        <v>560</v>
      </c>
    </row>
    <row r="934" spans="2:13">
      <c r="B934" t="str">
        <f t="shared" si="56"/>
        <v>FR25.720.401-9</v>
      </c>
      <c r="C934" s="16" t="s">
        <v>363</v>
      </c>
      <c r="D934" s="17" t="s">
        <v>704</v>
      </c>
      <c r="E934" s="16">
        <v>520</v>
      </c>
      <c r="F934" t="str">
        <f t="shared" si="57"/>
        <v>FR25.870.401-11</v>
      </c>
      <c r="G934" s="16" t="s">
        <v>353</v>
      </c>
      <c r="H934" s="17" t="s">
        <v>724</v>
      </c>
      <c r="I934" s="16">
        <v>20</v>
      </c>
      <c r="J934" t="str">
        <f t="shared" si="58"/>
        <v>FR25.893.401-11</v>
      </c>
      <c r="K934" s="16" t="s">
        <v>321</v>
      </c>
      <c r="L934" s="17" t="s">
        <v>753</v>
      </c>
      <c r="M934" s="16">
        <v>460</v>
      </c>
    </row>
    <row r="935" spans="2:13">
      <c r="B935" t="str">
        <f t="shared" si="56"/>
        <v>FR25.720.401-10</v>
      </c>
      <c r="C935" s="16" t="s">
        <v>363</v>
      </c>
      <c r="D935" s="17" t="s">
        <v>712</v>
      </c>
      <c r="E935" s="16">
        <v>400</v>
      </c>
      <c r="F935" t="str">
        <f t="shared" si="57"/>
        <v>FR25.870.501-6</v>
      </c>
      <c r="G935" s="16" t="s">
        <v>349</v>
      </c>
      <c r="H935" s="17" t="s">
        <v>719</v>
      </c>
      <c r="I935" s="16">
        <v>40</v>
      </c>
      <c r="J935" t="str">
        <f t="shared" si="58"/>
        <v>FR25.893.401-12</v>
      </c>
      <c r="K935" s="16" t="s">
        <v>321</v>
      </c>
      <c r="L935" s="17" t="s">
        <v>747</v>
      </c>
      <c r="M935" s="16">
        <v>500</v>
      </c>
    </row>
    <row r="936" spans="2:13">
      <c r="B936" t="str">
        <f t="shared" si="56"/>
        <v>FR25.720.401-11</v>
      </c>
      <c r="C936" s="16" t="s">
        <v>363</v>
      </c>
      <c r="D936" s="17" t="s">
        <v>703</v>
      </c>
      <c r="E936" s="16">
        <v>320</v>
      </c>
      <c r="F936" t="str">
        <f t="shared" si="57"/>
        <v>FR25.870.501-10</v>
      </c>
      <c r="G936" s="16" t="s">
        <v>349</v>
      </c>
      <c r="H936" s="17" t="s">
        <v>715</v>
      </c>
      <c r="I936" s="16">
        <v>20</v>
      </c>
      <c r="J936" t="str">
        <f t="shared" si="58"/>
        <v>FR25.893.501-1</v>
      </c>
      <c r="K936" s="16" t="s">
        <v>319</v>
      </c>
      <c r="L936" s="17" t="s">
        <v>744</v>
      </c>
      <c r="M936" s="16">
        <v>640</v>
      </c>
    </row>
    <row r="937" spans="2:13">
      <c r="B937" t="str">
        <f t="shared" si="56"/>
        <v>FR25.720.401-12</v>
      </c>
      <c r="C937" s="16" t="s">
        <v>363</v>
      </c>
      <c r="D937" s="17" t="s">
        <v>702</v>
      </c>
      <c r="E937" s="16">
        <v>400</v>
      </c>
      <c r="F937" t="str">
        <f t="shared" si="57"/>
        <v>FR25.890.402-1</v>
      </c>
      <c r="G937" s="16" t="s">
        <v>337</v>
      </c>
      <c r="H937" s="17" t="s">
        <v>723</v>
      </c>
      <c r="I937" s="16">
        <v>570</v>
      </c>
      <c r="J937" t="str">
        <f t="shared" si="58"/>
        <v>FR25.893.501-2</v>
      </c>
      <c r="K937" s="16" t="s">
        <v>319</v>
      </c>
      <c r="L937" s="17" t="s">
        <v>743</v>
      </c>
      <c r="M937" s="16">
        <v>1120</v>
      </c>
    </row>
    <row r="938" spans="2:13">
      <c r="B938" t="str">
        <f t="shared" si="56"/>
        <v>FR25.720.501-1</v>
      </c>
      <c r="C938" s="16" t="s">
        <v>361</v>
      </c>
      <c r="D938" s="17" t="s">
        <v>711</v>
      </c>
      <c r="E938" s="16">
        <v>720</v>
      </c>
      <c r="F938" t="str">
        <f t="shared" si="57"/>
        <v>FR25.890.402-2</v>
      </c>
      <c r="G938" s="16" t="s">
        <v>337</v>
      </c>
      <c r="H938" s="17" t="s">
        <v>727</v>
      </c>
      <c r="I938" s="16">
        <v>795</v>
      </c>
      <c r="J938" t="str">
        <f t="shared" si="58"/>
        <v>FR25.893.501-3</v>
      </c>
      <c r="K938" s="16" t="s">
        <v>319</v>
      </c>
      <c r="L938" s="17" t="s">
        <v>742</v>
      </c>
      <c r="M938" s="16">
        <v>620</v>
      </c>
    </row>
    <row r="939" spans="2:13">
      <c r="B939" t="str">
        <f t="shared" si="56"/>
        <v>FR25.720.501-2</v>
      </c>
      <c r="C939" s="16" t="s">
        <v>361</v>
      </c>
      <c r="D939" s="17" t="s">
        <v>710</v>
      </c>
      <c r="E939" s="16">
        <v>560</v>
      </c>
      <c r="F939" t="str">
        <f t="shared" si="57"/>
        <v>FR25.890.402-3</v>
      </c>
      <c r="G939" s="16" t="s">
        <v>337</v>
      </c>
      <c r="H939" s="17" t="s">
        <v>722</v>
      </c>
      <c r="I939" s="16">
        <v>870</v>
      </c>
      <c r="J939" t="str">
        <f t="shared" si="58"/>
        <v>FR25.893.501-4</v>
      </c>
      <c r="K939" s="16" t="s">
        <v>319</v>
      </c>
      <c r="L939" s="17" t="s">
        <v>741</v>
      </c>
      <c r="M939" s="16">
        <v>900</v>
      </c>
    </row>
    <row r="940" spans="2:13">
      <c r="B940" t="str">
        <f t="shared" si="56"/>
        <v>FR25.720.501-3</v>
      </c>
      <c r="C940" s="16" t="s">
        <v>361</v>
      </c>
      <c r="D940" s="17" t="s">
        <v>709</v>
      </c>
      <c r="E940" s="16">
        <v>440</v>
      </c>
      <c r="F940" t="str">
        <f t="shared" si="57"/>
        <v>FR25.890.402-4</v>
      </c>
      <c r="G940" s="16" t="s">
        <v>337</v>
      </c>
      <c r="H940" s="17" t="s">
        <v>721</v>
      </c>
      <c r="I940" s="16">
        <v>480</v>
      </c>
      <c r="J940" t="str">
        <f t="shared" si="58"/>
        <v>FR25.893.501-5</v>
      </c>
      <c r="K940" s="16" t="s">
        <v>319</v>
      </c>
      <c r="L940" s="17" t="s">
        <v>745</v>
      </c>
      <c r="M940" s="16">
        <v>340</v>
      </c>
    </row>
    <row r="941" spans="2:13">
      <c r="B941" t="str">
        <f t="shared" si="56"/>
        <v>FR25.720.501-4</v>
      </c>
      <c r="C941" s="16" t="s">
        <v>361</v>
      </c>
      <c r="D941" s="17" t="s">
        <v>708</v>
      </c>
      <c r="E941" s="16">
        <v>520</v>
      </c>
      <c r="F941" t="str">
        <f t="shared" si="57"/>
        <v>FR25.890.402-5</v>
      </c>
      <c r="G941" s="16" t="s">
        <v>337</v>
      </c>
      <c r="H941" s="17" t="s">
        <v>720</v>
      </c>
      <c r="I941" s="16">
        <v>675</v>
      </c>
      <c r="J941" t="str">
        <f t="shared" si="58"/>
        <v>FR25.893.501-6</v>
      </c>
      <c r="K941" s="16" t="s">
        <v>319</v>
      </c>
      <c r="L941" s="17" t="s">
        <v>740</v>
      </c>
      <c r="M941" s="16">
        <v>520</v>
      </c>
    </row>
    <row r="942" spans="2:13">
      <c r="B942" t="str">
        <f t="shared" si="56"/>
        <v>FR25.720.501-5</v>
      </c>
      <c r="C942" s="16" t="s">
        <v>361</v>
      </c>
      <c r="D942" s="17" t="s">
        <v>707</v>
      </c>
      <c r="E942" s="16">
        <v>320</v>
      </c>
      <c r="F942" t="str">
        <f t="shared" si="57"/>
        <v>FR25.890.402-6</v>
      </c>
      <c r="G942" s="16" t="s">
        <v>337</v>
      </c>
      <c r="H942" s="17" t="s">
        <v>719</v>
      </c>
      <c r="I942" s="16">
        <v>1155</v>
      </c>
      <c r="J942" t="str">
        <f t="shared" si="58"/>
        <v>FR25.893.501-7</v>
      </c>
      <c r="K942" s="16" t="s">
        <v>319</v>
      </c>
      <c r="L942" s="17" t="s">
        <v>751</v>
      </c>
      <c r="M942" s="16">
        <v>540</v>
      </c>
    </row>
    <row r="943" spans="2:13">
      <c r="B943" t="str">
        <f t="shared" si="56"/>
        <v>FR25.720.501-6</v>
      </c>
      <c r="C943" s="16" t="s">
        <v>361</v>
      </c>
      <c r="D943" s="17" t="s">
        <v>706</v>
      </c>
      <c r="E943" s="16">
        <v>760</v>
      </c>
      <c r="F943" t="str">
        <f t="shared" si="57"/>
        <v>FR25.890.402-7</v>
      </c>
      <c r="G943" s="16" t="s">
        <v>337</v>
      </c>
      <c r="H943" s="17" t="s">
        <v>718</v>
      </c>
      <c r="I943" s="16">
        <v>1290</v>
      </c>
      <c r="J943" t="str">
        <f t="shared" si="58"/>
        <v>FR25.893.501-8</v>
      </c>
      <c r="K943" s="16" t="s">
        <v>319</v>
      </c>
      <c r="L943" s="17" t="s">
        <v>750</v>
      </c>
      <c r="M943" s="16">
        <v>220</v>
      </c>
    </row>
    <row r="944" spans="2:13">
      <c r="B944" t="str">
        <f t="shared" si="56"/>
        <v>FR25.720.501-7</v>
      </c>
      <c r="C944" s="16" t="s">
        <v>361</v>
      </c>
      <c r="D944" s="17" t="s">
        <v>713</v>
      </c>
      <c r="E944" s="16">
        <v>760</v>
      </c>
      <c r="F944" t="str">
        <f t="shared" si="57"/>
        <v>FR25.890.402-8</v>
      </c>
      <c r="G944" s="16" t="s">
        <v>337</v>
      </c>
      <c r="H944" s="17" t="s">
        <v>717</v>
      </c>
      <c r="I944" s="16">
        <v>540</v>
      </c>
      <c r="J944" t="str">
        <f t="shared" si="58"/>
        <v>FR25.893.501-9</v>
      </c>
      <c r="K944" s="16" t="s">
        <v>319</v>
      </c>
      <c r="L944" s="17" t="s">
        <v>746</v>
      </c>
      <c r="M944" s="16">
        <v>700</v>
      </c>
    </row>
    <row r="945" spans="2:13">
      <c r="B945" t="str">
        <f t="shared" si="56"/>
        <v>FR25.720.501-8</v>
      </c>
      <c r="C945" s="16" t="s">
        <v>361</v>
      </c>
      <c r="D945" s="17" t="s">
        <v>705</v>
      </c>
      <c r="E945" s="16">
        <v>320</v>
      </c>
      <c r="F945" t="str">
        <f t="shared" si="57"/>
        <v>FR25.890.402-9</v>
      </c>
      <c r="G945" s="16" t="s">
        <v>337</v>
      </c>
      <c r="H945" s="17" t="s">
        <v>716</v>
      </c>
      <c r="I945" s="16">
        <v>690</v>
      </c>
      <c r="J945" t="str">
        <f t="shared" si="58"/>
        <v>FR25.893.501-10</v>
      </c>
      <c r="K945" s="16" t="s">
        <v>319</v>
      </c>
      <c r="L945" s="17" t="s">
        <v>748</v>
      </c>
      <c r="M945" s="16">
        <v>660</v>
      </c>
    </row>
    <row r="946" spans="2:13">
      <c r="B946" t="str">
        <f t="shared" si="56"/>
        <v>FR25.720.501-9</v>
      </c>
      <c r="C946" s="16" t="s">
        <v>361</v>
      </c>
      <c r="D946" s="17" t="s">
        <v>704</v>
      </c>
      <c r="E946" s="16">
        <v>720</v>
      </c>
      <c r="F946" t="str">
        <f t="shared" si="57"/>
        <v>FR25.890.402-10</v>
      </c>
      <c r="G946" s="16" t="s">
        <v>337</v>
      </c>
      <c r="H946" s="17" t="s">
        <v>715</v>
      </c>
      <c r="I946" s="16">
        <v>555</v>
      </c>
      <c r="J946" t="str">
        <f t="shared" si="58"/>
        <v>FR25.893.501-11</v>
      </c>
      <c r="K946" s="16" t="s">
        <v>319</v>
      </c>
      <c r="L946" s="17" t="s">
        <v>753</v>
      </c>
      <c r="M946" s="16">
        <v>700</v>
      </c>
    </row>
    <row r="947" spans="2:13">
      <c r="B947" t="str">
        <f t="shared" si="56"/>
        <v>FR25.720.501-10</v>
      </c>
      <c r="C947" s="16" t="s">
        <v>361</v>
      </c>
      <c r="D947" s="17" t="s">
        <v>712</v>
      </c>
      <c r="E947" s="16">
        <v>320</v>
      </c>
      <c r="F947" t="str">
        <f t="shared" si="57"/>
        <v>FR25.890.402-11</v>
      </c>
      <c r="G947" s="16" t="s">
        <v>337</v>
      </c>
      <c r="H947" s="17" t="s">
        <v>724</v>
      </c>
      <c r="I947" s="16">
        <v>615</v>
      </c>
      <c r="J947" t="str">
        <f t="shared" si="58"/>
        <v>FR25.893.501-12</v>
      </c>
      <c r="K947" s="16" t="s">
        <v>319</v>
      </c>
      <c r="L947" s="17" t="s">
        <v>747</v>
      </c>
      <c r="M947" s="16">
        <v>600</v>
      </c>
    </row>
    <row r="948" spans="2:13">
      <c r="B948" t="str">
        <f t="shared" si="56"/>
        <v>FR25.720.501-11</v>
      </c>
      <c r="C948" s="16" t="s">
        <v>361</v>
      </c>
      <c r="D948" s="17" t="s">
        <v>703</v>
      </c>
      <c r="E948" s="16">
        <v>440</v>
      </c>
      <c r="F948" t="str">
        <f t="shared" si="57"/>
        <v>FR25.890.402-12</v>
      </c>
      <c r="G948" s="16" t="s">
        <v>337</v>
      </c>
      <c r="H948" s="17" t="s">
        <v>714</v>
      </c>
      <c r="I948" s="16">
        <v>735</v>
      </c>
      <c r="J948" t="str">
        <f t="shared" si="58"/>
        <v>FR25.950.406-1</v>
      </c>
      <c r="K948" s="16" t="s">
        <v>317</v>
      </c>
      <c r="L948" s="17" t="s">
        <v>744</v>
      </c>
      <c r="M948" s="16">
        <v>510</v>
      </c>
    </row>
    <row r="949" spans="2:13">
      <c r="B949" t="str">
        <f t="shared" si="56"/>
        <v>FR25.720.501-12</v>
      </c>
      <c r="C949" s="16" t="s">
        <v>361</v>
      </c>
      <c r="D949" s="17" t="s">
        <v>702</v>
      </c>
      <c r="E949" s="16">
        <v>480</v>
      </c>
      <c r="F949" t="str">
        <f t="shared" si="57"/>
        <v>FR25.890.404-1</v>
      </c>
      <c r="G949" s="16" t="s">
        <v>335</v>
      </c>
      <c r="H949" s="17" t="s">
        <v>723</v>
      </c>
      <c r="I949" s="16">
        <v>90</v>
      </c>
      <c r="J949" t="str">
        <f t="shared" si="58"/>
        <v>FR25.950.406-2</v>
      </c>
      <c r="K949" s="16" t="s">
        <v>317</v>
      </c>
      <c r="L949" s="17" t="s">
        <v>743</v>
      </c>
      <c r="M949" s="16">
        <v>240</v>
      </c>
    </row>
    <row r="950" spans="2:13">
      <c r="B950" t="str">
        <f t="shared" si="56"/>
        <v>FR25.720.701-1</v>
      </c>
      <c r="C950" s="16" t="s">
        <v>359</v>
      </c>
      <c r="D950" s="17" t="s">
        <v>711</v>
      </c>
      <c r="E950" s="16">
        <v>750</v>
      </c>
      <c r="F950" t="str">
        <f t="shared" si="57"/>
        <v>FR25.890.404-2</v>
      </c>
      <c r="G950" s="16" t="s">
        <v>335</v>
      </c>
      <c r="H950" s="17" t="s">
        <v>727</v>
      </c>
      <c r="I950" s="16">
        <v>90</v>
      </c>
      <c r="J950" t="str">
        <f t="shared" si="58"/>
        <v>FR25.950.406-3</v>
      </c>
      <c r="K950" s="16" t="s">
        <v>317</v>
      </c>
      <c r="L950" s="17" t="s">
        <v>742</v>
      </c>
      <c r="M950" s="16">
        <v>255</v>
      </c>
    </row>
    <row r="951" spans="2:13">
      <c r="B951" t="str">
        <f t="shared" si="56"/>
        <v>FR25.720.701-2</v>
      </c>
      <c r="C951" s="16" t="s">
        <v>359</v>
      </c>
      <c r="D951" s="17" t="s">
        <v>710</v>
      </c>
      <c r="E951" s="16">
        <v>30</v>
      </c>
      <c r="F951" t="str">
        <f t="shared" si="57"/>
        <v>FR25.890.404-3</v>
      </c>
      <c r="G951" s="16" t="s">
        <v>335</v>
      </c>
      <c r="H951" s="17" t="s">
        <v>722</v>
      </c>
      <c r="I951" s="16">
        <v>105</v>
      </c>
      <c r="J951" t="str">
        <f t="shared" si="58"/>
        <v>FR25.950.406-4</v>
      </c>
      <c r="K951" s="16" t="s">
        <v>317</v>
      </c>
      <c r="L951" s="17" t="s">
        <v>741</v>
      </c>
      <c r="M951" s="16">
        <v>225</v>
      </c>
    </row>
    <row r="952" spans="2:13">
      <c r="B952" t="str">
        <f t="shared" si="56"/>
        <v>FR25.720.701-3</v>
      </c>
      <c r="C952" s="16" t="s">
        <v>359</v>
      </c>
      <c r="D952" s="17" t="s">
        <v>709</v>
      </c>
      <c r="E952" s="16">
        <v>450</v>
      </c>
      <c r="F952" t="str">
        <f t="shared" si="57"/>
        <v>FR25.890.404-4</v>
      </c>
      <c r="G952" s="16" t="s">
        <v>335</v>
      </c>
      <c r="H952" s="17" t="s">
        <v>721</v>
      </c>
      <c r="I952" s="16">
        <v>105</v>
      </c>
      <c r="J952" t="str">
        <f t="shared" si="58"/>
        <v>FR25.950.406-5</v>
      </c>
      <c r="K952" s="16" t="s">
        <v>317</v>
      </c>
      <c r="L952" s="17" t="s">
        <v>745</v>
      </c>
      <c r="M952" s="16">
        <v>150</v>
      </c>
    </row>
    <row r="953" spans="2:13">
      <c r="B953" t="str">
        <f t="shared" si="56"/>
        <v>FR25.720.701-4</v>
      </c>
      <c r="C953" s="16" t="s">
        <v>359</v>
      </c>
      <c r="D953" s="17" t="s">
        <v>708</v>
      </c>
      <c r="E953" s="16">
        <v>300</v>
      </c>
      <c r="F953" t="str">
        <f t="shared" si="57"/>
        <v>FR25.890.404-5</v>
      </c>
      <c r="G953" s="16" t="s">
        <v>335</v>
      </c>
      <c r="H953" s="17" t="s">
        <v>720</v>
      </c>
      <c r="I953" s="16">
        <v>45</v>
      </c>
      <c r="J953" t="str">
        <f t="shared" si="58"/>
        <v>FR25.950.406-6</v>
      </c>
      <c r="K953" s="16" t="s">
        <v>317</v>
      </c>
      <c r="L953" s="17" t="s">
        <v>740</v>
      </c>
      <c r="M953" s="16">
        <v>255</v>
      </c>
    </row>
    <row r="954" spans="2:13">
      <c r="B954" t="str">
        <f t="shared" si="56"/>
        <v>FR25.720.701-5</v>
      </c>
      <c r="C954" s="16" t="s">
        <v>359</v>
      </c>
      <c r="D954" s="17" t="s">
        <v>707</v>
      </c>
      <c r="E954" s="16">
        <v>390</v>
      </c>
      <c r="F954" t="str">
        <f t="shared" si="57"/>
        <v>FR25.890.404-6</v>
      </c>
      <c r="G954" s="16" t="s">
        <v>335</v>
      </c>
      <c r="H954" s="17" t="s">
        <v>719</v>
      </c>
      <c r="I954" s="16">
        <v>120</v>
      </c>
      <c r="J954" t="str">
        <f t="shared" si="58"/>
        <v>FR25.950.406-7</v>
      </c>
      <c r="K954" s="16" t="s">
        <v>317</v>
      </c>
      <c r="L954" s="17" t="s">
        <v>751</v>
      </c>
      <c r="M954" s="16">
        <v>435</v>
      </c>
    </row>
    <row r="955" spans="2:13">
      <c r="B955" t="str">
        <f t="shared" si="56"/>
        <v>FR25.720.701-6</v>
      </c>
      <c r="C955" s="16" t="s">
        <v>359</v>
      </c>
      <c r="D955" s="17" t="s">
        <v>706</v>
      </c>
      <c r="E955" s="16">
        <v>150</v>
      </c>
      <c r="F955" t="str">
        <f t="shared" si="57"/>
        <v>FR25.890.404-7</v>
      </c>
      <c r="G955" s="16" t="s">
        <v>335</v>
      </c>
      <c r="H955" s="17" t="s">
        <v>718</v>
      </c>
      <c r="I955" s="16">
        <v>90</v>
      </c>
      <c r="J955" t="str">
        <f t="shared" si="58"/>
        <v>FR25.950.406-9</v>
      </c>
      <c r="K955" s="16" t="s">
        <v>317</v>
      </c>
      <c r="L955" s="17" t="s">
        <v>746</v>
      </c>
      <c r="M955" s="16">
        <v>375</v>
      </c>
    </row>
    <row r="956" spans="2:13">
      <c r="B956" t="str">
        <f t="shared" si="56"/>
        <v>FR25.720.701-7</v>
      </c>
      <c r="C956" s="16" t="s">
        <v>359</v>
      </c>
      <c r="D956" s="17" t="s">
        <v>713</v>
      </c>
      <c r="E956" s="16">
        <v>30</v>
      </c>
      <c r="F956" t="str">
        <f t="shared" si="57"/>
        <v>FR25.890.404-8</v>
      </c>
      <c r="G956" s="16" t="s">
        <v>335</v>
      </c>
      <c r="H956" s="17" t="s">
        <v>717</v>
      </c>
      <c r="I956" s="16">
        <v>120</v>
      </c>
      <c r="J956" t="str">
        <f t="shared" si="58"/>
        <v>FR25.950.406-10</v>
      </c>
      <c r="K956" s="16" t="s">
        <v>317</v>
      </c>
      <c r="L956" s="17" t="s">
        <v>748</v>
      </c>
      <c r="M956" s="16">
        <v>270</v>
      </c>
    </row>
    <row r="957" spans="2:13">
      <c r="B957" t="str">
        <f t="shared" si="56"/>
        <v>FR25.720.701-8</v>
      </c>
      <c r="C957" s="16" t="s">
        <v>359</v>
      </c>
      <c r="D957" s="17" t="s">
        <v>705</v>
      </c>
      <c r="E957" s="16">
        <v>180</v>
      </c>
      <c r="F957" t="str">
        <f t="shared" si="57"/>
        <v>FR25.890.404-9</v>
      </c>
      <c r="G957" s="16" t="s">
        <v>335</v>
      </c>
      <c r="H957" s="17" t="s">
        <v>716</v>
      </c>
      <c r="I957" s="16">
        <v>75</v>
      </c>
      <c r="J957" t="str">
        <f t="shared" si="58"/>
        <v>FR25.950.406-11</v>
      </c>
      <c r="K957" s="16" t="s">
        <v>317</v>
      </c>
      <c r="L957" s="17" t="s">
        <v>753</v>
      </c>
      <c r="M957" s="16">
        <v>210</v>
      </c>
    </row>
    <row r="958" spans="2:13">
      <c r="B958" t="str">
        <f t="shared" si="56"/>
        <v>FR25.720.701-9</v>
      </c>
      <c r="C958" s="16" t="s">
        <v>359</v>
      </c>
      <c r="D958" s="17" t="s">
        <v>704</v>
      </c>
      <c r="E958" s="16">
        <v>330</v>
      </c>
      <c r="F958" t="str">
        <f t="shared" si="57"/>
        <v>FR25.890.404-10</v>
      </c>
      <c r="G958" s="16" t="s">
        <v>335</v>
      </c>
      <c r="H958" s="17" t="s">
        <v>715</v>
      </c>
      <c r="I958" s="16">
        <v>75</v>
      </c>
      <c r="J958" t="str">
        <f t="shared" si="58"/>
        <v>FR25.950.406-12</v>
      </c>
      <c r="K958" s="16" t="s">
        <v>317</v>
      </c>
      <c r="L958" s="17" t="s">
        <v>747</v>
      </c>
      <c r="M958" s="16">
        <v>105</v>
      </c>
    </row>
    <row r="959" spans="2:13">
      <c r="B959" t="str">
        <f t="shared" si="56"/>
        <v>FR25.720.701-10</v>
      </c>
      <c r="C959" s="16" t="s">
        <v>359</v>
      </c>
      <c r="D959" s="17" t="s">
        <v>712</v>
      </c>
      <c r="E959" s="16">
        <v>360</v>
      </c>
      <c r="F959" t="str">
        <f t="shared" si="57"/>
        <v>FR25.890.404-11</v>
      </c>
      <c r="G959" s="16" t="s">
        <v>335</v>
      </c>
      <c r="H959" s="17" t="s">
        <v>724</v>
      </c>
      <c r="I959" s="16">
        <v>60</v>
      </c>
      <c r="J959" t="str">
        <f t="shared" si="58"/>
        <v>FR25.950.408-1</v>
      </c>
      <c r="K959" s="16" t="s">
        <v>315</v>
      </c>
      <c r="L959" s="17" t="s">
        <v>744</v>
      </c>
      <c r="M959" s="16">
        <v>15</v>
      </c>
    </row>
    <row r="960" spans="2:13">
      <c r="B960" t="str">
        <f t="shared" si="56"/>
        <v>FR25.720.701-11</v>
      </c>
      <c r="C960" s="16" t="s">
        <v>359</v>
      </c>
      <c r="D960" s="17" t="s">
        <v>703</v>
      </c>
      <c r="E960" s="16">
        <v>390</v>
      </c>
      <c r="F960" t="str">
        <f t="shared" si="57"/>
        <v>FR25.890.404-12</v>
      </c>
      <c r="G960" s="16" t="s">
        <v>335</v>
      </c>
      <c r="H960" s="17" t="s">
        <v>714</v>
      </c>
      <c r="I960" s="16">
        <v>30</v>
      </c>
      <c r="J960" t="str">
        <f t="shared" si="58"/>
        <v>FR25.950.408-3</v>
      </c>
      <c r="K960" s="16" t="s">
        <v>315</v>
      </c>
      <c r="L960" s="17" t="s">
        <v>742</v>
      </c>
      <c r="M960" s="16">
        <v>30</v>
      </c>
    </row>
    <row r="961" spans="2:13">
      <c r="B961" t="str">
        <f t="shared" si="56"/>
        <v>FR25.720.701-12</v>
      </c>
      <c r="C961" s="16" t="s">
        <v>359</v>
      </c>
      <c r="D961" s="17" t="s">
        <v>702</v>
      </c>
      <c r="E961" s="16">
        <v>30</v>
      </c>
      <c r="F961" t="str">
        <f t="shared" si="57"/>
        <v>FR25.890.502-1</v>
      </c>
      <c r="G961" s="16" t="s">
        <v>333</v>
      </c>
      <c r="H961" s="17" t="s">
        <v>723</v>
      </c>
      <c r="I961" s="16">
        <v>900</v>
      </c>
      <c r="J961" t="str">
        <f t="shared" si="58"/>
        <v>FR25.950.408-5</v>
      </c>
      <c r="K961" s="16" t="s">
        <v>315</v>
      </c>
      <c r="L961" s="17" t="s">
        <v>745</v>
      </c>
      <c r="M961" s="16">
        <v>15</v>
      </c>
    </row>
    <row r="962" spans="2:13">
      <c r="B962" t="str">
        <f t="shared" si="56"/>
        <v>FR25.720.801-1</v>
      </c>
      <c r="C962" s="16" t="s">
        <v>357</v>
      </c>
      <c r="D962" s="17" t="s">
        <v>711</v>
      </c>
      <c r="E962" s="16">
        <v>750</v>
      </c>
      <c r="F962" t="str">
        <f t="shared" si="57"/>
        <v>FR25.890.502-2</v>
      </c>
      <c r="G962" s="16" t="s">
        <v>333</v>
      </c>
      <c r="H962" s="17" t="s">
        <v>727</v>
      </c>
      <c r="I962" s="16">
        <v>675</v>
      </c>
      <c r="J962" t="str">
        <f t="shared" si="58"/>
        <v>FR25.950.408-7</v>
      </c>
      <c r="K962" s="16" t="s">
        <v>315</v>
      </c>
      <c r="L962" s="17" t="s">
        <v>751</v>
      </c>
      <c r="M962" s="16">
        <v>30</v>
      </c>
    </row>
    <row r="963" spans="2:13">
      <c r="B963" t="str">
        <f t="shared" si="56"/>
        <v>FR25.720.801-3</v>
      </c>
      <c r="C963" s="16" t="s">
        <v>357</v>
      </c>
      <c r="D963" s="17" t="s">
        <v>709</v>
      </c>
      <c r="E963" s="16">
        <v>510</v>
      </c>
      <c r="F963" t="str">
        <f t="shared" si="57"/>
        <v>FR25.890.502-3</v>
      </c>
      <c r="G963" s="16" t="s">
        <v>333</v>
      </c>
      <c r="H963" s="17" t="s">
        <v>722</v>
      </c>
      <c r="I963" s="16">
        <v>1305</v>
      </c>
      <c r="J963" t="str">
        <f t="shared" si="58"/>
        <v>FR25.950.408-8</v>
      </c>
      <c r="K963" s="16" t="s">
        <v>315</v>
      </c>
      <c r="L963" s="17" t="s">
        <v>750</v>
      </c>
      <c r="M963" s="16">
        <v>15</v>
      </c>
    </row>
    <row r="964" spans="2:13">
      <c r="B964" t="str">
        <f t="shared" ref="B964:B1027" si="59">CONCATENATE(C964,"-",MONTH(D964))</f>
        <v>FR25.720.801-4</v>
      </c>
      <c r="C964" s="16" t="s">
        <v>357</v>
      </c>
      <c r="D964" s="17" t="s">
        <v>708</v>
      </c>
      <c r="E964" s="16">
        <v>180</v>
      </c>
      <c r="F964" t="str">
        <f t="shared" ref="F964:F1027" si="60">CONCATENATE(G964,"-",MONTH(H964))</f>
        <v>FR25.890.502-4</v>
      </c>
      <c r="G964" s="16" t="s">
        <v>333</v>
      </c>
      <c r="H964" s="17" t="s">
        <v>721</v>
      </c>
      <c r="I964" s="16">
        <v>675</v>
      </c>
      <c r="J964" t="str">
        <f t="shared" ref="J964:J1027" si="61">CONCATENATE(K964,"-",MONTH(L964))</f>
        <v>FR25.950.408-9</v>
      </c>
      <c r="K964" s="16" t="s">
        <v>315</v>
      </c>
      <c r="L964" s="17" t="s">
        <v>746</v>
      </c>
      <c r="M964" s="16">
        <v>15</v>
      </c>
    </row>
    <row r="965" spans="2:13">
      <c r="B965" t="str">
        <f t="shared" si="59"/>
        <v>FR25.720.801-5</v>
      </c>
      <c r="C965" s="16" t="s">
        <v>357</v>
      </c>
      <c r="D965" s="17" t="s">
        <v>707</v>
      </c>
      <c r="E965" s="16">
        <v>210</v>
      </c>
      <c r="F965" t="str">
        <f t="shared" si="60"/>
        <v>FR25.890.502-5</v>
      </c>
      <c r="G965" s="16" t="s">
        <v>333</v>
      </c>
      <c r="H965" s="17" t="s">
        <v>720</v>
      </c>
      <c r="I965" s="16">
        <v>885</v>
      </c>
      <c r="J965" t="str">
        <f t="shared" si="61"/>
        <v>FR25.950.408-10</v>
      </c>
      <c r="K965" s="16" t="s">
        <v>315</v>
      </c>
      <c r="L965" s="17" t="s">
        <v>748</v>
      </c>
      <c r="M965" s="16">
        <v>30</v>
      </c>
    </row>
    <row r="966" spans="2:13">
      <c r="B966" t="str">
        <f t="shared" si="59"/>
        <v>FR25.720.801-6</v>
      </c>
      <c r="C966" s="16" t="s">
        <v>357</v>
      </c>
      <c r="D966" s="17" t="s">
        <v>706</v>
      </c>
      <c r="E966" s="16">
        <v>150</v>
      </c>
      <c r="F966" t="str">
        <f t="shared" si="60"/>
        <v>FR25.890.502-6</v>
      </c>
      <c r="G966" s="16" t="s">
        <v>333</v>
      </c>
      <c r="H966" s="17" t="s">
        <v>719</v>
      </c>
      <c r="I966" s="16">
        <v>1230</v>
      </c>
      <c r="J966" t="str">
        <f t="shared" si="61"/>
        <v>FR25.950.408-11</v>
      </c>
      <c r="K966" s="16" t="s">
        <v>315</v>
      </c>
      <c r="L966" s="17" t="s">
        <v>753</v>
      </c>
      <c r="M966" s="16">
        <v>15</v>
      </c>
    </row>
    <row r="967" spans="2:13">
      <c r="B967" t="str">
        <f t="shared" si="59"/>
        <v>FR25.720.801-7</v>
      </c>
      <c r="C967" s="16" t="s">
        <v>357</v>
      </c>
      <c r="D967" s="17" t="s">
        <v>713</v>
      </c>
      <c r="E967" s="16">
        <v>30</v>
      </c>
      <c r="F967" t="str">
        <f t="shared" si="60"/>
        <v>FR25.890.502-7</v>
      </c>
      <c r="G967" s="16" t="s">
        <v>333</v>
      </c>
      <c r="H967" s="17" t="s">
        <v>718</v>
      </c>
      <c r="I967" s="16">
        <v>1320</v>
      </c>
      <c r="J967" t="str">
        <f t="shared" si="61"/>
        <v>FR25.950.506-1</v>
      </c>
      <c r="K967" s="16" t="s">
        <v>313</v>
      </c>
      <c r="L967" s="17" t="s">
        <v>744</v>
      </c>
      <c r="M967" s="16">
        <v>90</v>
      </c>
    </row>
    <row r="968" spans="2:13">
      <c r="B968" t="str">
        <f t="shared" si="59"/>
        <v>FR25.720.801-8</v>
      </c>
      <c r="C968" s="16" t="s">
        <v>357</v>
      </c>
      <c r="D968" s="17" t="s">
        <v>705</v>
      </c>
      <c r="E968" s="16">
        <v>270</v>
      </c>
      <c r="F968" t="str">
        <f t="shared" si="60"/>
        <v>FR25.890.502-8</v>
      </c>
      <c r="G968" s="16" t="s">
        <v>333</v>
      </c>
      <c r="H968" s="17" t="s">
        <v>717</v>
      </c>
      <c r="I968" s="16">
        <v>645</v>
      </c>
      <c r="J968" t="str">
        <f t="shared" si="61"/>
        <v>FR25.950.506-2</v>
      </c>
      <c r="K968" s="16" t="s">
        <v>313</v>
      </c>
      <c r="L968" s="17" t="s">
        <v>743</v>
      </c>
      <c r="M968" s="16">
        <v>555</v>
      </c>
    </row>
    <row r="969" spans="2:13">
      <c r="B969" t="str">
        <f t="shared" si="59"/>
        <v>FR25.720.801-9</v>
      </c>
      <c r="C969" s="16" t="s">
        <v>357</v>
      </c>
      <c r="D969" s="17" t="s">
        <v>704</v>
      </c>
      <c r="E969" s="16">
        <v>240</v>
      </c>
      <c r="F969" t="str">
        <f t="shared" si="60"/>
        <v>FR25.890.502-9</v>
      </c>
      <c r="G969" s="16" t="s">
        <v>333</v>
      </c>
      <c r="H969" s="17" t="s">
        <v>716</v>
      </c>
      <c r="I969" s="16">
        <v>630</v>
      </c>
      <c r="J969" t="str">
        <f t="shared" si="61"/>
        <v>FR25.950.506-3</v>
      </c>
      <c r="K969" s="16" t="s">
        <v>313</v>
      </c>
      <c r="L969" s="17" t="s">
        <v>742</v>
      </c>
      <c r="M969" s="16">
        <v>345</v>
      </c>
    </row>
    <row r="970" spans="2:13">
      <c r="B970" t="str">
        <f t="shared" si="59"/>
        <v>FR25.720.801-10</v>
      </c>
      <c r="C970" s="16" t="s">
        <v>357</v>
      </c>
      <c r="D970" s="17" t="s">
        <v>712</v>
      </c>
      <c r="E970" s="16">
        <v>330</v>
      </c>
      <c r="F970" t="str">
        <f t="shared" si="60"/>
        <v>FR25.890.502-10</v>
      </c>
      <c r="G970" s="16" t="s">
        <v>333</v>
      </c>
      <c r="H970" s="17" t="s">
        <v>715</v>
      </c>
      <c r="I970" s="16">
        <v>870</v>
      </c>
      <c r="J970" t="str">
        <f t="shared" si="61"/>
        <v>FR25.950.506-4</v>
      </c>
      <c r="K970" s="16" t="s">
        <v>313</v>
      </c>
      <c r="L970" s="17" t="s">
        <v>741</v>
      </c>
      <c r="M970" s="16">
        <v>375</v>
      </c>
    </row>
    <row r="971" spans="2:13">
      <c r="B971" t="str">
        <f t="shared" si="59"/>
        <v>FR25.720.801-11</v>
      </c>
      <c r="C971" s="16" t="s">
        <v>357</v>
      </c>
      <c r="D971" s="17" t="s">
        <v>703</v>
      </c>
      <c r="E971" s="16">
        <v>300</v>
      </c>
      <c r="F971" t="str">
        <f t="shared" si="60"/>
        <v>FR25.890.502-11</v>
      </c>
      <c r="G971" s="16" t="s">
        <v>333</v>
      </c>
      <c r="H971" s="17" t="s">
        <v>724</v>
      </c>
      <c r="I971" s="16">
        <v>705</v>
      </c>
      <c r="J971" t="str">
        <f t="shared" si="61"/>
        <v>FR25.950.506-5</v>
      </c>
      <c r="K971" s="16" t="s">
        <v>313</v>
      </c>
      <c r="L971" s="17" t="s">
        <v>745</v>
      </c>
      <c r="M971" s="16">
        <v>105</v>
      </c>
    </row>
    <row r="972" spans="2:13">
      <c r="B972" t="str">
        <f t="shared" si="59"/>
        <v>FR25.720.801-12</v>
      </c>
      <c r="C972" s="16" t="s">
        <v>357</v>
      </c>
      <c r="D972" s="17" t="s">
        <v>702</v>
      </c>
      <c r="E972" s="16">
        <v>30</v>
      </c>
      <c r="F972" t="str">
        <f t="shared" si="60"/>
        <v>FR25.890.502-12</v>
      </c>
      <c r="G972" s="16" t="s">
        <v>333</v>
      </c>
      <c r="H972" s="17" t="s">
        <v>714</v>
      </c>
      <c r="I972" s="16">
        <v>1035</v>
      </c>
      <c r="J972" t="str">
        <f t="shared" si="61"/>
        <v>FR25.950.506-6</v>
      </c>
      <c r="K972" s="16" t="s">
        <v>313</v>
      </c>
      <c r="L972" s="17" t="s">
        <v>740</v>
      </c>
      <c r="M972" s="16">
        <v>165</v>
      </c>
    </row>
    <row r="973" spans="2:13">
      <c r="B973" t="str">
        <f t="shared" si="59"/>
        <v>FR25.723.301-1</v>
      </c>
      <c r="C973" s="16" t="s">
        <v>355</v>
      </c>
      <c r="D973" s="17" t="s">
        <v>711</v>
      </c>
      <c r="E973" s="16">
        <v>2142</v>
      </c>
      <c r="F973" t="str">
        <f t="shared" si="60"/>
        <v>FR25.890.504-2</v>
      </c>
      <c r="G973" s="16" t="s">
        <v>331</v>
      </c>
      <c r="H973" s="17" t="s">
        <v>727</v>
      </c>
      <c r="I973" s="16">
        <v>195</v>
      </c>
      <c r="J973" t="str">
        <f t="shared" si="61"/>
        <v>FR25.950.506-8</v>
      </c>
      <c r="K973" s="16" t="s">
        <v>313</v>
      </c>
      <c r="L973" s="17" t="s">
        <v>750</v>
      </c>
      <c r="M973" s="16">
        <v>195</v>
      </c>
    </row>
    <row r="974" spans="2:13">
      <c r="B974" t="str">
        <f t="shared" si="59"/>
        <v>FR25.723.301-2</v>
      </c>
      <c r="C974" s="16" t="s">
        <v>355</v>
      </c>
      <c r="D974" s="17" t="s">
        <v>710</v>
      </c>
      <c r="E974" s="16">
        <v>2562</v>
      </c>
      <c r="F974" t="str">
        <f t="shared" si="60"/>
        <v>FR25.890.504-3</v>
      </c>
      <c r="G974" s="16" t="s">
        <v>331</v>
      </c>
      <c r="H974" s="17" t="s">
        <v>722</v>
      </c>
      <c r="I974" s="16">
        <v>105</v>
      </c>
      <c r="J974" t="str">
        <f t="shared" si="61"/>
        <v>FR25.950.506-9</v>
      </c>
      <c r="K974" s="16" t="s">
        <v>313</v>
      </c>
      <c r="L974" s="17" t="s">
        <v>746</v>
      </c>
      <c r="M974" s="16">
        <v>900</v>
      </c>
    </row>
    <row r="975" spans="2:13">
      <c r="B975" t="str">
        <f t="shared" si="59"/>
        <v>FR25.723.301-3</v>
      </c>
      <c r="C975" s="16" t="s">
        <v>355</v>
      </c>
      <c r="D975" s="17" t="s">
        <v>709</v>
      </c>
      <c r="E975" s="16">
        <v>2016</v>
      </c>
      <c r="F975" t="str">
        <f t="shared" si="60"/>
        <v>FR25.890.504-4</v>
      </c>
      <c r="G975" s="16" t="s">
        <v>331</v>
      </c>
      <c r="H975" s="17" t="s">
        <v>721</v>
      </c>
      <c r="I975" s="16">
        <v>90</v>
      </c>
      <c r="J975" t="str">
        <f t="shared" si="61"/>
        <v>FR25.950.506-10</v>
      </c>
      <c r="K975" s="16" t="s">
        <v>313</v>
      </c>
      <c r="L975" s="17" t="s">
        <v>748</v>
      </c>
      <c r="M975" s="16">
        <v>225</v>
      </c>
    </row>
    <row r="976" spans="2:13">
      <c r="B976" t="str">
        <f t="shared" si="59"/>
        <v>FR25.723.301-4</v>
      </c>
      <c r="C976" s="16" t="s">
        <v>355</v>
      </c>
      <c r="D976" s="17" t="s">
        <v>708</v>
      </c>
      <c r="E976" s="16">
        <v>2898</v>
      </c>
      <c r="F976" t="str">
        <f t="shared" si="60"/>
        <v>FR25.890.504-5</v>
      </c>
      <c r="G976" s="16" t="s">
        <v>331</v>
      </c>
      <c r="H976" s="17" t="s">
        <v>720</v>
      </c>
      <c r="I976" s="16">
        <v>30</v>
      </c>
      <c r="J976" t="str">
        <f t="shared" si="61"/>
        <v>FR25.950.506-11</v>
      </c>
      <c r="K976" s="16" t="s">
        <v>313</v>
      </c>
      <c r="L976" s="17" t="s">
        <v>753</v>
      </c>
      <c r="M976" s="16">
        <v>285</v>
      </c>
    </row>
    <row r="977" spans="2:13">
      <c r="B977" t="str">
        <f t="shared" si="59"/>
        <v>FR25.723.301-5</v>
      </c>
      <c r="C977" s="16" t="s">
        <v>355</v>
      </c>
      <c r="D977" s="17" t="s">
        <v>707</v>
      </c>
      <c r="E977" s="16">
        <v>1743</v>
      </c>
      <c r="F977" t="str">
        <f t="shared" si="60"/>
        <v>FR25.890.504-6</v>
      </c>
      <c r="G977" s="16" t="s">
        <v>331</v>
      </c>
      <c r="H977" s="17" t="s">
        <v>719</v>
      </c>
      <c r="I977" s="16">
        <v>105</v>
      </c>
      <c r="J977" t="str">
        <f t="shared" si="61"/>
        <v>FR25.950.506-12</v>
      </c>
      <c r="K977" s="16" t="s">
        <v>313</v>
      </c>
      <c r="L977" s="17" t="s">
        <v>747</v>
      </c>
      <c r="M977" s="16">
        <v>210</v>
      </c>
    </row>
    <row r="978" spans="2:13">
      <c r="B978" t="str">
        <f t="shared" si="59"/>
        <v>FR25.723.301-6</v>
      </c>
      <c r="C978" s="16" t="s">
        <v>355</v>
      </c>
      <c r="D978" s="17" t="s">
        <v>706</v>
      </c>
      <c r="E978" s="16">
        <v>2226</v>
      </c>
      <c r="F978" t="str">
        <f t="shared" si="60"/>
        <v>FR25.890.504-7</v>
      </c>
      <c r="G978" s="16" t="s">
        <v>331</v>
      </c>
      <c r="H978" s="17" t="s">
        <v>718</v>
      </c>
      <c r="I978" s="16">
        <v>120</v>
      </c>
      <c r="J978" t="str">
        <f t="shared" si="61"/>
        <v>FR25.950.508-1</v>
      </c>
      <c r="K978" s="16" t="s">
        <v>311</v>
      </c>
      <c r="L978" s="17" t="s">
        <v>744</v>
      </c>
      <c r="M978" s="16">
        <v>30</v>
      </c>
    </row>
    <row r="979" spans="2:13">
      <c r="B979" t="str">
        <f t="shared" si="59"/>
        <v>FR25.723.301-7</v>
      </c>
      <c r="C979" s="16" t="s">
        <v>355</v>
      </c>
      <c r="D979" s="17" t="s">
        <v>713</v>
      </c>
      <c r="E979" s="16">
        <v>2751</v>
      </c>
      <c r="F979" t="str">
        <f t="shared" si="60"/>
        <v>FR25.890.504-8</v>
      </c>
      <c r="G979" s="16" t="s">
        <v>331</v>
      </c>
      <c r="H979" s="17" t="s">
        <v>717</v>
      </c>
      <c r="I979" s="16">
        <v>75</v>
      </c>
      <c r="J979" t="str">
        <f t="shared" si="61"/>
        <v>FR25.950.508-3</v>
      </c>
      <c r="K979" s="16" t="s">
        <v>311</v>
      </c>
      <c r="L979" s="17" t="s">
        <v>742</v>
      </c>
      <c r="M979" s="16">
        <v>30</v>
      </c>
    </row>
    <row r="980" spans="2:13">
      <c r="B980" t="str">
        <f t="shared" si="59"/>
        <v>FR25.723.301-8</v>
      </c>
      <c r="C980" s="16" t="s">
        <v>355</v>
      </c>
      <c r="D980" s="17" t="s">
        <v>705</v>
      </c>
      <c r="E980" s="16">
        <v>1197</v>
      </c>
      <c r="F980" t="str">
        <f t="shared" si="60"/>
        <v>FR25.890.504-9</v>
      </c>
      <c r="G980" s="16" t="s">
        <v>331</v>
      </c>
      <c r="H980" s="17" t="s">
        <v>716</v>
      </c>
      <c r="I980" s="16">
        <v>75</v>
      </c>
      <c r="J980" t="str">
        <f t="shared" si="61"/>
        <v>FR25.950.508-4</v>
      </c>
      <c r="K980" s="16" t="s">
        <v>311</v>
      </c>
      <c r="L980" s="17" t="s">
        <v>741</v>
      </c>
      <c r="M980" s="16">
        <v>30</v>
      </c>
    </row>
    <row r="981" spans="2:13">
      <c r="B981" t="str">
        <f t="shared" si="59"/>
        <v>FR25.723.301-9</v>
      </c>
      <c r="C981" s="16" t="s">
        <v>355</v>
      </c>
      <c r="D981" s="17" t="s">
        <v>704</v>
      </c>
      <c r="E981" s="16">
        <v>3255</v>
      </c>
      <c r="F981" t="str">
        <f t="shared" si="60"/>
        <v>FR25.890.504-10</v>
      </c>
      <c r="G981" s="16" t="s">
        <v>331</v>
      </c>
      <c r="H981" s="17" t="s">
        <v>715</v>
      </c>
      <c r="I981" s="16">
        <v>45</v>
      </c>
      <c r="J981" t="str">
        <f t="shared" si="61"/>
        <v>FR25.950.508-5</v>
      </c>
      <c r="K981" s="16" t="s">
        <v>311</v>
      </c>
      <c r="L981" s="17" t="s">
        <v>745</v>
      </c>
      <c r="M981" s="16">
        <v>15</v>
      </c>
    </row>
    <row r="982" spans="2:13">
      <c r="B982" t="str">
        <f t="shared" si="59"/>
        <v>FR25.723.301-10</v>
      </c>
      <c r="C982" s="16" t="s">
        <v>355</v>
      </c>
      <c r="D982" s="17" t="s">
        <v>712</v>
      </c>
      <c r="E982" s="16">
        <v>1785</v>
      </c>
      <c r="F982" t="str">
        <f t="shared" si="60"/>
        <v>FR25.890.504-12</v>
      </c>
      <c r="G982" s="16" t="s">
        <v>331</v>
      </c>
      <c r="H982" s="17" t="s">
        <v>714</v>
      </c>
      <c r="I982" s="16">
        <v>30</v>
      </c>
      <c r="J982" t="str">
        <f t="shared" si="61"/>
        <v>FR25.950.508-6</v>
      </c>
      <c r="K982" s="16" t="s">
        <v>311</v>
      </c>
      <c r="L982" s="17" t="s">
        <v>740</v>
      </c>
      <c r="M982" s="16">
        <v>15</v>
      </c>
    </row>
    <row r="983" spans="2:13">
      <c r="B983" t="str">
        <f t="shared" si="59"/>
        <v>FR25.723.301-11</v>
      </c>
      <c r="C983" s="16" t="s">
        <v>355</v>
      </c>
      <c r="D983" s="17" t="s">
        <v>703</v>
      </c>
      <c r="E983" s="16">
        <v>2226</v>
      </c>
      <c r="F983" t="str">
        <f t="shared" si="60"/>
        <v>FR25.890.702-1</v>
      </c>
      <c r="G983" s="16" t="s">
        <v>329</v>
      </c>
      <c r="H983" s="17" t="s">
        <v>723</v>
      </c>
      <c r="I983" s="16">
        <v>108</v>
      </c>
      <c r="J983" t="str">
        <f t="shared" si="61"/>
        <v>FR25.950.508-9</v>
      </c>
      <c r="K983" s="16" t="s">
        <v>311</v>
      </c>
      <c r="L983" s="17" t="s">
        <v>746</v>
      </c>
      <c r="M983" s="16">
        <v>75</v>
      </c>
    </row>
    <row r="984" spans="2:13">
      <c r="B984" t="str">
        <f t="shared" si="59"/>
        <v>FR25.723.301-12</v>
      </c>
      <c r="C984" s="16" t="s">
        <v>355</v>
      </c>
      <c r="D984" s="17" t="s">
        <v>702</v>
      </c>
      <c r="E984" s="16">
        <v>2184</v>
      </c>
      <c r="F984" t="str">
        <f t="shared" si="60"/>
        <v>FR25.890.702-2</v>
      </c>
      <c r="G984" s="16" t="s">
        <v>329</v>
      </c>
      <c r="H984" s="17" t="s">
        <v>727</v>
      </c>
      <c r="I984" s="16">
        <v>588</v>
      </c>
      <c r="J984" t="str">
        <f t="shared" si="61"/>
        <v>FR25.950.508-10</v>
      </c>
      <c r="K984" s="16" t="s">
        <v>311</v>
      </c>
      <c r="L984" s="17" t="s">
        <v>748</v>
      </c>
      <c r="M984" s="16">
        <v>15</v>
      </c>
    </row>
    <row r="985" spans="2:13">
      <c r="B985" t="str">
        <f t="shared" si="59"/>
        <v>FR25.870.401-2</v>
      </c>
      <c r="C985" s="16" t="s">
        <v>353</v>
      </c>
      <c r="D985" s="17" t="s">
        <v>710</v>
      </c>
      <c r="E985" s="16">
        <v>20</v>
      </c>
      <c r="F985" t="str">
        <f t="shared" si="60"/>
        <v>FR25.890.702-3</v>
      </c>
      <c r="G985" s="16" t="s">
        <v>329</v>
      </c>
      <c r="H985" s="17" t="s">
        <v>722</v>
      </c>
      <c r="I985" s="16">
        <v>384</v>
      </c>
      <c r="J985" t="str">
        <f t="shared" si="61"/>
        <v>FR25.950.508-11</v>
      </c>
      <c r="K985" s="16" t="s">
        <v>311</v>
      </c>
      <c r="L985" s="17" t="s">
        <v>753</v>
      </c>
      <c r="M985" s="16">
        <v>30</v>
      </c>
    </row>
    <row r="986" spans="2:13">
      <c r="B986" t="str">
        <f t="shared" si="59"/>
        <v>FR25.870.401-4</v>
      </c>
      <c r="C986" s="16" t="s">
        <v>353</v>
      </c>
      <c r="D986" s="17" t="s">
        <v>708</v>
      </c>
      <c r="E986" s="16">
        <v>20</v>
      </c>
      <c r="F986" t="str">
        <f t="shared" si="60"/>
        <v>FR25.890.702-4</v>
      </c>
      <c r="G986" s="16" t="s">
        <v>329</v>
      </c>
      <c r="H986" s="17" t="s">
        <v>721</v>
      </c>
      <c r="I986" s="16">
        <v>900</v>
      </c>
      <c r="J986" t="str">
        <f t="shared" si="61"/>
        <v>FR25.950.508-12</v>
      </c>
      <c r="K986" s="16" t="s">
        <v>311</v>
      </c>
      <c r="L986" s="17" t="s">
        <v>747</v>
      </c>
      <c r="M986" s="16">
        <v>15</v>
      </c>
    </row>
    <row r="987" spans="2:13">
      <c r="B987" t="str">
        <f t="shared" si="59"/>
        <v>FR25.870.401-6</v>
      </c>
      <c r="C987" s="16" t="s">
        <v>353</v>
      </c>
      <c r="D987" s="17" t="s">
        <v>706</v>
      </c>
      <c r="E987" s="16">
        <v>20</v>
      </c>
      <c r="F987" t="str">
        <f t="shared" si="60"/>
        <v>FR25.890.702-5</v>
      </c>
      <c r="G987" s="16" t="s">
        <v>329</v>
      </c>
      <c r="H987" s="17" t="s">
        <v>720</v>
      </c>
      <c r="I987" s="16">
        <v>372</v>
      </c>
      <c r="J987" t="str">
        <f t="shared" si="61"/>
        <v>FR25.950.702-2</v>
      </c>
      <c r="K987" s="16" t="s">
        <v>309</v>
      </c>
      <c r="L987" s="17" t="s">
        <v>743</v>
      </c>
      <c r="M987" s="16">
        <v>200</v>
      </c>
    </row>
    <row r="988" spans="2:13">
      <c r="B988" t="str">
        <f t="shared" si="59"/>
        <v>FR25.870.401-10</v>
      </c>
      <c r="C988" s="16" t="s">
        <v>353</v>
      </c>
      <c r="D988" s="17" t="s">
        <v>712</v>
      </c>
      <c r="E988" s="16">
        <v>40</v>
      </c>
      <c r="F988" t="str">
        <f t="shared" si="60"/>
        <v>FR25.890.702-6</v>
      </c>
      <c r="G988" s="16" t="s">
        <v>329</v>
      </c>
      <c r="H988" s="17" t="s">
        <v>719</v>
      </c>
      <c r="I988" s="16">
        <v>108</v>
      </c>
      <c r="J988" t="str">
        <f t="shared" si="61"/>
        <v>FR25.950.702-3</v>
      </c>
      <c r="K988" s="16" t="s">
        <v>309</v>
      </c>
      <c r="L988" s="17" t="s">
        <v>742</v>
      </c>
      <c r="M988" s="16">
        <v>420</v>
      </c>
    </row>
    <row r="989" spans="2:13">
      <c r="B989" t="str">
        <f t="shared" si="59"/>
        <v>FR25.870.403-6</v>
      </c>
      <c r="C989" s="16" t="s">
        <v>351</v>
      </c>
      <c r="D989" s="17" t="s">
        <v>706</v>
      </c>
      <c r="E989" s="16">
        <v>78</v>
      </c>
      <c r="F989" t="str">
        <f t="shared" si="60"/>
        <v>FR25.890.702-7</v>
      </c>
      <c r="G989" s="16" t="s">
        <v>329</v>
      </c>
      <c r="H989" s="17" t="s">
        <v>718</v>
      </c>
      <c r="I989" s="16">
        <v>300</v>
      </c>
      <c r="J989" t="str">
        <f t="shared" si="61"/>
        <v>FR25.950.702-5</v>
      </c>
      <c r="K989" s="16" t="s">
        <v>309</v>
      </c>
      <c r="L989" s="17" t="s">
        <v>745</v>
      </c>
      <c r="M989" s="16">
        <v>120</v>
      </c>
    </row>
    <row r="990" spans="2:13">
      <c r="B990" t="str">
        <f t="shared" si="59"/>
        <v>FR25.870.501-2</v>
      </c>
      <c r="C990" s="16" t="s">
        <v>349</v>
      </c>
      <c r="D990" s="17" t="s">
        <v>710</v>
      </c>
      <c r="E990" s="16">
        <v>20</v>
      </c>
      <c r="F990" t="str">
        <f t="shared" si="60"/>
        <v>FR25.890.702-9</v>
      </c>
      <c r="G990" s="16" t="s">
        <v>329</v>
      </c>
      <c r="H990" s="17" t="s">
        <v>716</v>
      </c>
      <c r="I990" s="16">
        <v>360</v>
      </c>
      <c r="J990" t="str">
        <f t="shared" si="61"/>
        <v>FR25.950.702-6</v>
      </c>
      <c r="K990" s="16" t="s">
        <v>309</v>
      </c>
      <c r="L990" s="17" t="s">
        <v>740</v>
      </c>
      <c r="M990" s="16">
        <v>48</v>
      </c>
    </row>
    <row r="991" spans="2:13">
      <c r="B991" t="str">
        <f t="shared" si="59"/>
        <v>FR25.870.501-4</v>
      </c>
      <c r="C991" s="16" t="s">
        <v>349</v>
      </c>
      <c r="D991" s="17" t="s">
        <v>708</v>
      </c>
      <c r="E991" s="16">
        <v>20</v>
      </c>
      <c r="F991" t="str">
        <f t="shared" si="60"/>
        <v>FR25.890.702-10</v>
      </c>
      <c r="G991" s="16" t="s">
        <v>329</v>
      </c>
      <c r="H991" s="17" t="s">
        <v>715</v>
      </c>
      <c r="I991" s="16">
        <v>636</v>
      </c>
      <c r="J991" t="str">
        <f t="shared" si="61"/>
        <v>FR25.950.702-9</v>
      </c>
      <c r="K991" s="16" t="s">
        <v>309</v>
      </c>
      <c r="L991" s="17" t="s">
        <v>746</v>
      </c>
      <c r="M991" s="16">
        <v>156</v>
      </c>
    </row>
    <row r="992" spans="2:13">
      <c r="B992" t="str">
        <f t="shared" si="59"/>
        <v>FR25.870.501-10</v>
      </c>
      <c r="C992" s="16" t="s">
        <v>349</v>
      </c>
      <c r="D992" s="17" t="s">
        <v>712</v>
      </c>
      <c r="E992" s="16">
        <v>40</v>
      </c>
      <c r="F992" t="str">
        <f t="shared" si="60"/>
        <v>FR25.890.702-11</v>
      </c>
      <c r="G992" s="16" t="s">
        <v>329</v>
      </c>
      <c r="H992" s="17" t="s">
        <v>724</v>
      </c>
      <c r="I992" s="16">
        <v>312</v>
      </c>
      <c r="J992" t="str">
        <f t="shared" si="61"/>
        <v>FR25.950.702-10</v>
      </c>
      <c r="K992" s="16" t="s">
        <v>309</v>
      </c>
      <c r="L992" s="17" t="s">
        <v>748</v>
      </c>
      <c r="M992" s="16">
        <v>48</v>
      </c>
    </row>
    <row r="993" spans="2:13">
      <c r="B993" t="str">
        <f t="shared" si="59"/>
        <v>FR25.870.501-12</v>
      </c>
      <c r="C993" s="16" t="s">
        <v>349</v>
      </c>
      <c r="D993" s="17" t="s">
        <v>702</v>
      </c>
      <c r="E993" s="16">
        <v>20</v>
      </c>
      <c r="F993" t="str">
        <f t="shared" si="60"/>
        <v>FR25.890.702-12</v>
      </c>
      <c r="G993" s="16" t="s">
        <v>329</v>
      </c>
      <c r="H993" s="17" t="s">
        <v>714</v>
      </c>
      <c r="I993" s="16">
        <v>48</v>
      </c>
      <c r="J993" t="str">
        <f t="shared" si="61"/>
        <v>FR25.950.702-12</v>
      </c>
      <c r="K993" s="16" t="s">
        <v>309</v>
      </c>
      <c r="L993" s="17" t="s">
        <v>747</v>
      </c>
      <c r="M993" s="16">
        <v>288</v>
      </c>
    </row>
    <row r="994" spans="2:13">
      <c r="B994" t="str">
        <f t="shared" si="59"/>
        <v>FR25.870.702-11</v>
      </c>
      <c r="C994" s="16" t="s">
        <v>345</v>
      </c>
      <c r="D994" s="17" t="s">
        <v>703</v>
      </c>
      <c r="E994" s="16">
        <v>30</v>
      </c>
      <c r="F994" t="str">
        <f t="shared" si="60"/>
        <v>FR25.890.704-1</v>
      </c>
      <c r="G994" s="16" t="s">
        <v>327</v>
      </c>
      <c r="H994" s="17" t="s">
        <v>723</v>
      </c>
      <c r="I994" s="16">
        <v>12</v>
      </c>
      <c r="J994" t="str">
        <f t="shared" si="61"/>
        <v>FR25.950.704-3</v>
      </c>
      <c r="K994" s="16" t="s">
        <v>307</v>
      </c>
      <c r="L994" s="17" t="s">
        <v>742</v>
      </c>
      <c r="M994" s="16">
        <v>48</v>
      </c>
    </row>
    <row r="995" spans="2:13">
      <c r="B995" t="str">
        <f t="shared" si="59"/>
        <v>FR25.890.402-1</v>
      </c>
      <c r="C995" s="16" t="s">
        <v>337</v>
      </c>
      <c r="D995" s="17" t="s">
        <v>711</v>
      </c>
      <c r="E995" s="16">
        <v>1080</v>
      </c>
      <c r="F995" t="str">
        <f t="shared" si="60"/>
        <v>FR25.890.704-2</v>
      </c>
      <c r="G995" s="16" t="s">
        <v>327</v>
      </c>
      <c r="H995" s="17" t="s">
        <v>727</v>
      </c>
      <c r="I995" s="16">
        <v>72</v>
      </c>
      <c r="J995" t="str">
        <f t="shared" si="61"/>
        <v>FR25.950.704-4</v>
      </c>
      <c r="K995" s="16" t="s">
        <v>307</v>
      </c>
      <c r="L995" s="17" t="s">
        <v>741</v>
      </c>
      <c r="M995" s="16">
        <v>24</v>
      </c>
    </row>
    <row r="996" spans="2:13">
      <c r="B996" t="str">
        <f t="shared" si="59"/>
        <v>FR25.890.402-2</v>
      </c>
      <c r="C996" s="16" t="s">
        <v>337</v>
      </c>
      <c r="D996" s="17" t="s">
        <v>710</v>
      </c>
      <c r="E996" s="16">
        <v>990</v>
      </c>
      <c r="F996" t="str">
        <f t="shared" si="60"/>
        <v>FR25.890.704-3</v>
      </c>
      <c r="G996" s="16" t="s">
        <v>327</v>
      </c>
      <c r="H996" s="17" t="s">
        <v>722</v>
      </c>
      <c r="I996" s="16">
        <v>180</v>
      </c>
      <c r="J996" t="str">
        <f t="shared" si="61"/>
        <v>FR25.950.704-5</v>
      </c>
      <c r="K996" s="16" t="s">
        <v>307</v>
      </c>
      <c r="L996" s="17" t="s">
        <v>745</v>
      </c>
      <c r="M996" s="16">
        <v>12</v>
      </c>
    </row>
    <row r="997" spans="2:13">
      <c r="B997" t="str">
        <f t="shared" si="59"/>
        <v>FR25.890.402-3</v>
      </c>
      <c r="C997" s="16" t="s">
        <v>337</v>
      </c>
      <c r="D997" s="17" t="s">
        <v>709</v>
      </c>
      <c r="E997" s="16">
        <v>1035</v>
      </c>
      <c r="F997" t="str">
        <f t="shared" si="60"/>
        <v>FR25.890.704-4</v>
      </c>
      <c r="G997" s="16" t="s">
        <v>327</v>
      </c>
      <c r="H997" s="17" t="s">
        <v>721</v>
      </c>
      <c r="I997" s="16">
        <v>84</v>
      </c>
      <c r="J997" t="str">
        <f t="shared" si="61"/>
        <v>FR25.950.704-9</v>
      </c>
      <c r="K997" s="16" t="s">
        <v>307</v>
      </c>
      <c r="L997" s="17" t="s">
        <v>746</v>
      </c>
      <c r="M997" s="16">
        <v>31</v>
      </c>
    </row>
    <row r="998" spans="2:13">
      <c r="B998" t="str">
        <f t="shared" si="59"/>
        <v>FR25.890.402-4</v>
      </c>
      <c r="C998" s="16" t="s">
        <v>337</v>
      </c>
      <c r="D998" s="17" t="s">
        <v>708</v>
      </c>
      <c r="E998" s="16">
        <v>855</v>
      </c>
      <c r="F998" t="str">
        <f t="shared" si="60"/>
        <v>FR25.890.704-5</v>
      </c>
      <c r="G998" s="16" t="s">
        <v>327</v>
      </c>
      <c r="H998" s="17" t="s">
        <v>720</v>
      </c>
      <c r="I998" s="16">
        <v>48</v>
      </c>
      <c r="J998" t="str">
        <f t="shared" si="61"/>
        <v>FR25.950.704-10</v>
      </c>
      <c r="K998" s="16" t="s">
        <v>307</v>
      </c>
      <c r="L998" s="17" t="s">
        <v>748</v>
      </c>
      <c r="M998" s="16">
        <v>29</v>
      </c>
    </row>
    <row r="999" spans="2:13">
      <c r="B999" t="str">
        <f t="shared" si="59"/>
        <v>FR25.890.402-5</v>
      </c>
      <c r="C999" s="16" t="s">
        <v>337</v>
      </c>
      <c r="D999" s="17" t="s">
        <v>707</v>
      </c>
      <c r="E999" s="16">
        <v>525</v>
      </c>
      <c r="F999" t="str">
        <f t="shared" si="60"/>
        <v>FR25.890.704-6</v>
      </c>
      <c r="G999" s="16" t="s">
        <v>327</v>
      </c>
      <c r="H999" s="17" t="s">
        <v>719</v>
      </c>
      <c r="I999" s="16">
        <v>60</v>
      </c>
      <c r="J999" t="str">
        <f t="shared" si="61"/>
        <v>FR25.950.704-11</v>
      </c>
      <c r="K999" s="16" t="s">
        <v>307</v>
      </c>
      <c r="L999" s="17" t="s">
        <v>753</v>
      </c>
      <c r="M999" s="16">
        <v>24</v>
      </c>
    </row>
    <row r="1000" spans="2:13">
      <c r="B1000" t="str">
        <f t="shared" si="59"/>
        <v>FR25.890.402-6</v>
      </c>
      <c r="C1000" s="16" t="s">
        <v>337</v>
      </c>
      <c r="D1000" s="17" t="s">
        <v>706</v>
      </c>
      <c r="E1000" s="16">
        <v>1275</v>
      </c>
      <c r="F1000" t="str">
        <f t="shared" si="60"/>
        <v>FR25.890.704-7</v>
      </c>
      <c r="G1000" s="16" t="s">
        <v>327</v>
      </c>
      <c r="H1000" s="17" t="s">
        <v>718</v>
      </c>
      <c r="I1000" s="16">
        <v>132</v>
      </c>
      <c r="J1000" t="str">
        <f t="shared" si="61"/>
        <v>FR25.950.802-2</v>
      </c>
      <c r="K1000" s="16" t="s">
        <v>305</v>
      </c>
      <c r="L1000" s="17" t="s">
        <v>743</v>
      </c>
      <c r="M1000" s="16">
        <v>192</v>
      </c>
    </row>
    <row r="1001" spans="2:13">
      <c r="B1001" t="str">
        <f t="shared" si="59"/>
        <v>FR25.890.402-7</v>
      </c>
      <c r="C1001" s="16" t="s">
        <v>337</v>
      </c>
      <c r="D1001" s="17" t="s">
        <v>713</v>
      </c>
      <c r="E1001" s="16">
        <v>1200</v>
      </c>
      <c r="F1001" t="str">
        <f t="shared" si="60"/>
        <v>FR25.890.704-9</v>
      </c>
      <c r="G1001" s="16" t="s">
        <v>327</v>
      </c>
      <c r="H1001" s="17" t="s">
        <v>716</v>
      </c>
      <c r="I1001" s="16">
        <v>36</v>
      </c>
      <c r="J1001" t="str">
        <f t="shared" si="61"/>
        <v>FR25.950.802-3</v>
      </c>
      <c r="K1001" s="16" t="s">
        <v>305</v>
      </c>
      <c r="L1001" s="17" t="s">
        <v>742</v>
      </c>
      <c r="M1001" s="16">
        <v>180</v>
      </c>
    </row>
    <row r="1002" spans="2:13">
      <c r="B1002" t="str">
        <f t="shared" si="59"/>
        <v>FR25.890.402-8</v>
      </c>
      <c r="C1002" s="16" t="s">
        <v>337</v>
      </c>
      <c r="D1002" s="17" t="s">
        <v>705</v>
      </c>
      <c r="E1002" s="16">
        <v>780</v>
      </c>
      <c r="F1002" t="str">
        <f t="shared" si="60"/>
        <v>FR25.890.704-10</v>
      </c>
      <c r="G1002" s="16" t="s">
        <v>327</v>
      </c>
      <c r="H1002" s="17" t="s">
        <v>715</v>
      </c>
      <c r="I1002" s="16">
        <v>53</v>
      </c>
      <c r="J1002" t="str">
        <f t="shared" si="61"/>
        <v>FR25.950.802-4</v>
      </c>
      <c r="K1002" s="16" t="s">
        <v>305</v>
      </c>
      <c r="L1002" s="17" t="s">
        <v>741</v>
      </c>
      <c r="M1002" s="16">
        <v>108</v>
      </c>
    </row>
    <row r="1003" spans="2:13">
      <c r="B1003" t="str">
        <f t="shared" si="59"/>
        <v>FR25.890.402-9</v>
      </c>
      <c r="C1003" s="16" t="s">
        <v>337</v>
      </c>
      <c r="D1003" s="17" t="s">
        <v>704</v>
      </c>
      <c r="E1003" s="16">
        <v>960</v>
      </c>
      <c r="F1003" t="str">
        <f t="shared" si="60"/>
        <v>FR25.890.704-11</v>
      </c>
      <c r="G1003" s="16" t="s">
        <v>327</v>
      </c>
      <c r="H1003" s="17" t="s">
        <v>724</v>
      </c>
      <c r="I1003" s="16">
        <v>36</v>
      </c>
      <c r="J1003" t="str">
        <f t="shared" si="61"/>
        <v>FR25.950.802-5</v>
      </c>
      <c r="K1003" s="16" t="s">
        <v>305</v>
      </c>
      <c r="L1003" s="17" t="s">
        <v>745</v>
      </c>
      <c r="M1003" s="16">
        <v>72</v>
      </c>
    </row>
    <row r="1004" spans="2:13">
      <c r="B1004" t="str">
        <f t="shared" si="59"/>
        <v>FR25.890.402-10</v>
      </c>
      <c r="C1004" s="16" t="s">
        <v>337</v>
      </c>
      <c r="D1004" s="17" t="s">
        <v>712</v>
      </c>
      <c r="E1004" s="16">
        <v>720</v>
      </c>
      <c r="F1004" t="str">
        <f t="shared" si="60"/>
        <v>FR25.890.802-1</v>
      </c>
      <c r="G1004" s="16" t="s">
        <v>325</v>
      </c>
      <c r="H1004" s="17" t="s">
        <v>723</v>
      </c>
      <c r="I1004" s="16">
        <v>312</v>
      </c>
      <c r="J1004" t="str">
        <f t="shared" si="61"/>
        <v>FR25.950.802-6</v>
      </c>
      <c r="K1004" s="16" t="s">
        <v>305</v>
      </c>
      <c r="L1004" s="17" t="s">
        <v>740</v>
      </c>
      <c r="M1004" s="16">
        <v>108</v>
      </c>
    </row>
    <row r="1005" spans="2:13">
      <c r="B1005" t="str">
        <f t="shared" si="59"/>
        <v>FR25.890.402-11</v>
      </c>
      <c r="C1005" s="16" t="s">
        <v>337</v>
      </c>
      <c r="D1005" s="17" t="s">
        <v>703</v>
      </c>
      <c r="E1005" s="16">
        <v>840</v>
      </c>
      <c r="F1005" t="str">
        <f t="shared" si="60"/>
        <v>FR25.890.802-2</v>
      </c>
      <c r="G1005" s="16" t="s">
        <v>325</v>
      </c>
      <c r="H1005" s="17" t="s">
        <v>727</v>
      </c>
      <c r="I1005" s="16">
        <v>492</v>
      </c>
      <c r="J1005" t="str">
        <f t="shared" si="61"/>
        <v>FR25.950.802-7</v>
      </c>
      <c r="K1005" s="16" t="s">
        <v>305</v>
      </c>
      <c r="L1005" s="17" t="s">
        <v>751</v>
      </c>
      <c r="M1005" s="16">
        <v>72</v>
      </c>
    </row>
    <row r="1006" spans="2:13">
      <c r="B1006" t="str">
        <f t="shared" si="59"/>
        <v>FR25.890.402-12</v>
      </c>
      <c r="C1006" s="16" t="s">
        <v>337</v>
      </c>
      <c r="D1006" s="17" t="s">
        <v>702</v>
      </c>
      <c r="E1006" s="16">
        <v>900</v>
      </c>
      <c r="F1006" t="str">
        <f t="shared" si="60"/>
        <v>FR25.890.802-3</v>
      </c>
      <c r="G1006" s="16" t="s">
        <v>325</v>
      </c>
      <c r="H1006" s="17" t="s">
        <v>722</v>
      </c>
      <c r="I1006" s="16">
        <v>444</v>
      </c>
      <c r="J1006" t="str">
        <f t="shared" si="61"/>
        <v>FR25.950.802-9</v>
      </c>
      <c r="K1006" s="16" t="s">
        <v>305</v>
      </c>
      <c r="L1006" s="17" t="s">
        <v>746</v>
      </c>
      <c r="M1006" s="16">
        <v>144</v>
      </c>
    </row>
    <row r="1007" spans="2:13">
      <c r="B1007" t="str">
        <f t="shared" si="59"/>
        <v>FR25.890.404-1</v>
      </c>
      <c r="C1007" s="16" t="s">
        <v>335</v>
      </c>
      <c r="D1007" s="17" t="s">
        <v>711</v>
      </c>
      <c r="E1007" s="16">
        <v>120</v>
      </c>
      <c r="F1007" t="str">
        <f t="shared" si="60"/>
        <v>FR25.890.802-4</v>
      </c>
      <c r="G1007" s="16" t="s">
        <v>325</v>
      </c>
      <c r="H1007" s="17" t="s">
        <v>721</v>
      </c>
      <c r="I1007" s="16">
        <v>468</v>
      </c>
      <c r="J1007" t="str">
        <f t="shared" si="61"/>
        <v>FR25.950.802-10</v>
      </c>
      <c r="K1007" s="16" t="s">
        <v>305</v>
      </c>
      <c r="L1007" s="17" t="s">
        <v>748</v>
      </c>
      <c r="M1007" s="16">
        <v>180</v>
      </c>
    </row>
    <row r="1008" spans="2:13">
      <c r="B1008" t="str">
        <f t="shared" si="59"/>
        <v>FR25.890.404-2</v>
      </c>
      <c r="C1008" s="16" t="s">
        <v>335</v>
      </c>
      <c r="D1008" s="17" t="s">
        <v>710</v>
      </c>
      <c r="E1008" s="16">
        <v>90</v>
      </c>
      <c r="F1008" t="str">
        <f t="shared" si="60"/>
        <v>FR25.890.802-5</v>
      </c>
      <c r="G1008" s="16" t="s">
        <v>325</v>
      </c>
      <c r="H1008" s="17" t="s">
        <v>720</v>
      </c>
      <c r="I1008" s="16">
        <v>288</v>
      </c>
      <c r="J1008" t="str">
        <f t="shared" si="61"/>
        <v>FR25.950.802-11</v>
      </c>
      <c r="K1008" s="16" t="s">
        <v>305</v>
      </c>
      <c r="L1008" s="17" t="s">
        <v>753</v>
      </c>
      <c r="M1008" s="16">
        <v>60</v>
      </c>
    </row>
    <row r="1009" spans="2:13">
      <c r="B1009" t="str">
        <f t="shared" si="59"/>
        <v>FR25.890.404-3</v>
      </c>
      <c r="C1009" s="16" t="s">
        <v>335</v>
      </c>
      <c r="D1009" s="17" t="s">
        <v>709</v>
      </c>
      <c r="E1009" s="16">
        <v>135</v>
      </c>
      <c r="F1009" t="str">
        <f t="shared" si="60"/>
        <v>FR25.890.802-6</v>
      </c>
      <c r="G1009" s="16" t="s">
        <v>325</v>
      </c>
      <c r="H1009" s="17" t="s">
        <v>719</v>
      </c>
      <c r="I1009" s="16">
        <v>300</v>
      </c>
      <c r="J1009" t="str">
        <f t="shared" si="61"/>
        <v>FR25.950.802-12</v>
      </c>
      <c r="K1009" s="16" t="s">
        <v>305</v>
      </c>
      <c r="L1009" s="17" t="s">
        <v>747</v>
      </c>
      <c r="M1009" s="16">
        <v>24</v>
      </c>
    </row>
    <row r="1010" spans="2:13">
      <c r="B1010" t="str">
        <f t="shared" si="59"/>
        <v>FR25.890.404-4</v>
      </c>
      <c r="C1010" s="16" t="s">
        <v>335</v>
      </c>
      <c r="D1010" s="17" t="s">
        <v>708</v>
      </c>
      <c r="E1010" s="16">
        <v>105</v>
      </c>
      <c r="F1010" t="str">
        <f t="shared" si="60"/>
        <v>FR25.890.802-7</v>
      </c>
      <c r="G1010" s="16" t="s">
        <v>325</v>
      </c>
      <c r="H1010" s="17" t="s">
        <v>718</v>
      </c>
      <c r="I1010" s="16">
        <v>96</v>
      </c>
      <c r="J1010" t="str">
        <f t="shared" si="61"/>
        <v>FR25.950.804-3</v>
      </c>
      <c r="K1010" s="16" t="s">
        <v>303</v>
      </c>
      <c r="L1010" s="17" t="s">
        <v>742</v>
      </c>
      <c r="M1010" s="16">
        <v>36</v>
      </c>
    </row>
    <row r="1011" spans="2:13">
      <c r="B1011" t="str">
        <f t="shared" si="59"/>
        <v>FR25.890.404-5</v>
      </c>
      <c r="C1011" s="16" t="s">
        <v>335</v>
      </c>
      <c r="D1011" s="17" t="s">
        <v>707</v>
      </c>
      <c r="E1011" s="16">
        <v>90</v>
      </c>
      <c r="F1011" t="str">
        <f t="shared" si="60"/>
        <v>FR25.890.802-9</v>
      </c>
      <c r="G1011" s="16" t="s">
        <v>325</v>
      </c>
      <c r="H1011" s="17" t="s">
        <v>716</v>
      </c>
      <c r="I1011" s="16">
        <v>360</v>
      </c>
      <c r="J1011" t="str">
        <f t="shared" si="61"/>
        <v>FR25.950.804-4</v>
      </c>
      <c r="K1011" s="16" t="s">
        <v>303</v>
      </c>
      <c r="L1011" s="17" t="s">
        <v>741</v>
      </c>
      <c r="M1011" s="16">
        <v>24</v>
      </c>
    </row>
    <row r="1012" spans="2:13">
      <c r="B1012" t="str">
        <f t="shared" si="59"/>
        <v>FR25.890.404-6</v>
      </c>
      <c r="C1012" s="16" t="s">
        <v>335</v>
      </c>
      <c r="D1012" s="17" t="s">
        <v>706</v>
      </c>
      <c r="E1012" s="16">
        <v>135</v>
      </c>
      <c r="F1012" t="str">
        <f t="shared" si="60"/>
        <v>FR25.890.802-10</v>
      </c>
      <c r="G1012" s="16" t="s">
        <v>325</v>
      </c>
      <c r="H1012" s="17" t="s">
        <v>715</v>
      </c>
      <c r="I1012" s="16">
        <v>500</v>
      </c>
      <c r="J1012" t="str">
        <f t="shared" si="61"/>
        <v>FR25.950.804-5</v>
      </c>
      <c r="K1012" s="16" t="s">
        <v>303</v>
      </c>
      <c r="L1012" s="17" t="s">
        <v>745</v>
      </c>
      <c r="M1012" s="16">
        <v>36</v>
      </c>
    </row>
    <row r="1013" spans="2:13">
      <c r="B1013" t="str">
        <f t="shared" si="59"/>
        <v>FR25.890.404-7</v>
      </c>
      <c r="C1013" s="16" t="s">
        <v>335</v>
      </c>
      <c r="D1013" s="17" t="s">
        <v>713</v>
      </c>
      <c r="E1013" s="16">
        <v>75</v>
      </c>
      <c r="F1013" t="str">
        <f t="shared" si="60"/>
        <v>FR25.890.802-11</v>
      </c>
      <c r="G1013" s="16" t="s">
        <v>325</v>
      </c>
      <c r="H1013" s="17" t="s">
        <v>724</v>
      </c>
      <c r="I1013" s="16">
        <v>396</v>
      </c>
      <c r="J1013" t="str">
        <f t="shared" si="61"/>
        <v>FR25.950.804-6</v>
      </c>
      <c r="K1013" s="16" t="s">
        <v>303</v>
      </c>
      <c r="L1013" s="17" t="s">
        <v>740</v>
      </c>
      <c r="M1013" s="16">
        <v>24</v>
      </c>
    </row>
    <row r="1014" spans="2:13">
      <c r="B1014" t="str">
        <f t="shared" si="59"/>
        <v>FR25.890.404-8</v>
      </c>
      <c r="C1014" s="16" t="s">
        <v>335</v>
      </c>
      <c r="D1014" s="17" t="s">
        <v>705</v>
      </c>
      <c r="E1014" s="16">
        <v>60</v>
      </c>
      <c r="F1014" t="str">
        <f t="shared" si="60"/>
        <v>FR25.890.802-12</v>
      </c>
      <c r="G1014" s="16" t="s">
        <v>325</v>
      </c>
      <c r="H1014" s="17" t="s">
        <v>714</v>
      </c>
      <c r="I1014" s="16">
        <v>48</v>
      </c>
      <c r="J1014" t="str">
        <f t="shared" si="61"/>
        <v>FR25.950.804-7</v>
      </c>
      <c r="K1014" s="16" t="s">
        <v>303</v>
      </c>
      <c r="L1014" s="17" t="s">
        <v>751</v>
      </c>
      <c r="M1014" s="16">
        <v>12</v>
      </c>
    </row>
    <row r="1015" spans="2:13">
      <c r="B1015" t="str">
        <f t="shared" si="59"/>
        <v>FR25.890.404-9</v>
      </c>
      <c r="C1015" s="16" t="s">
        <v>335</v>
      </c>
      <c r="D1015" s="17" t="s">
        <v>704</v>
      </c>
      <c r="E1015" s="16">
        <v>150</v>
      </c>
      <c r="F1015" t="str">
        <f t="shared" si="60"/>
        <v>FR25.890.804-1</v>
      </c>
      <c r="G1015" s="16" t="s">
        <v>323</v>
      </c>
      <c r="H1015" s="17" t="s">
        <v>723</v>
      </c>
      <c r="I1015" s="16">
        <v>24</v>
      </c>
      <c r="J1015" t="str">
        <f t="shared" si="61"/>
        <v>FR25.950.804-9</v>
      </c>
      <c r="K1015" s="16" t="s">
        <v>303</v>
      </c>
      <c r="L1015" s="17" t="s">
        <v>746</v>
      </c>
      <c r="M1015" s="16">
        <v>12</v>
      </c>
    </row>
    <row r="1016" spans="2:13">
      <c r="B1016" t="str">
        <f t="shared" si="59"/>
        <v>FR25.890.404-10</v>
      </c>
      <c r="C1016" s="16" t="s">
        <v>335</v>
      </c>
      <c r="D1016" s="17" t="s">
        <v>712</v>
      </c>
      <c r="E1016" s="16">
        <v>60</v>
      </c>
      <c r="F1016" t="str">
        <f t="shared" si="60"/>
        <v>FR25.890.804-2</v>
      </c>
      <c r="G1016" s="16" t="s">
        <v>323</v>
      </c>
      <c r="H1016" s="17" t="s">
        <v>727</v>
      </c>
      <c r="I1016" s="16">
        <v>264</v>
      </c>
      <c r="J1016" t="str">
        <f t="shared" si="61"/>
        <v>FR25.950.804-10</v>
      </c>
      <c r="K1016" s="16" t="s">
        <v>303</v>
      </c>
      <c r="L1016" s="17" t="s">
        <v>748</v>
      </c>
      <c r="M1016" s="16">
        <v>12</v>
      </c>
    </row>
    <row r="1017" spans="2:13">
      <c r="B1017" t="str">
        <f t="shared" si="59"/>
        <v>FR25.890.404-11</v>
      </c>
      <c r="C1017" s="16" t="s">
        <v>335</v>
      </c>
      <c r="D1017" s="17" t="s">
        <v>703</v>
      </c>
      <c r="E1017" s="16">
        <v>90</v>
      </c>
      <c r="F1017" t="str">
        <f t="shared" si="60"/>
        <v>FR25.890.804-3</v>
      </c>
      <c r="G1017" s="16" t="s">
        <v>323</v>
      </c>
      <c r="H1017" s="17" t="s">
        <v>722</v>
      </c>
      <c r="I1017" s="16">
        <v>72</v>
      </c>
      <c r="J1017" t="str">
        <f t="shared" si="61"/>
        <v>FR26.040.402-3</v>
      </c>
      <c r="K1017" s="16" t="s">
        <v>301</v>
      </c>
      <c r="L1017" s="17" t="s">
        <v>742</v>
      </c>
      <c r="M1017" s="16">
        <v>48</v>
      </c>
    </row>
    <row r="1018" spans="2:13">
      <c r="B1018" t="str">
        <f t="shared" si="59"/>
        <v>FR25.890.404-12</v>
      </c>
      <c r="C1018" s="16" t="s">
        <v>335</v>
      </c>
      <c r="D1018" s="17" t="s">
        <v>702</v>
      </c>
      <c r="E1018" s="16">
        <v>120</v>
      </c>
      <c r="F1018" t="str">
        <f t="shared" si="60"/>
        <v>FR25.890.804-6</v>
      </c>
      <c r="G1018" s="16" t="s">
        <v>323</v>
      </c>
      <c r="H1018" s="17" t="s">
        <v>719</v>
      </c>
      <c r="I1018" s="16">
        <v>228</v>
      </c>
      <c r="J1018" t="str">
        <f t="shared" si="61"/>
        <v>FR26.040.402-6</v>
      </c>
      <c r="K1018" s="16" t="s">
        <v>301</v>
      </c>
      <c r="L1018" s="17" t="s">
        <v>740</v>
      </c>
      <c r="M1018" s="16">
        <v>48</v>
      </c>
    </row>
    <row r="1019" spans="2:13">
      <c r="B1019" t="str">
        <f t="shared" si="59"/>
        <v>FR25.890.502-1</v>
      </c>
      <c r="C1019" s="16" t="s">
        <v>333</v>
      </c>
      <c r="D1019" s="17" t="s">
        <v>711</v>
      </c>
      <c r="E1019" s="16">
        <v>1200</v>
      </c>
      <c r="F1019" t="str">
        <f t="shared" si="60"/>
        <v>FR25.890.804-7</v>
      </c>
      <c r="G1019" s="16" t="s">
        <v>323</v>
      </c>
      <c r="H1019" s="17" t="s">
        <v>718</v>
      </c>
      <c r="I1019" s="16">
        <v>12</v>
      </c>
      <c r="J1019" t="str">
        <f t="shared" si="61"/>
        <v>FR26.040.402-10</v>
      </c>
      <c r="K1019" s="16" t="s">
        <v>301</v>
      </c>
      <c r="L1019" s="17" t="s">
        <v>748</v>
      </c>
      <c r="M1019" s="16">
        <v>48</v>
      </c>
    </row>
    <row r="1020" spans="2:13">
      <c r="B1020" t="str">
        <f t="shared" si="59"/>
        <v>FR25.890.502-2</v>
      </c>
      <c r="C1020" s="16" t="s">
        <v>333</v>
      </c>
      <c r="D1020" s="17" t="s">
        <v>710</v>
      </c>
      <c r="E1020" s="16">
        <v>1110</v>
      </c>
      <c r="F1020" t="str">
        <f t="shared" si="60"/>
        <v>FR25.890.804-10</v>
      </c>
      <c r="G1020" s="16" t="s">
        <v>323</v>
      </c>
      <c r="H1020" s="17" t="s">
        <v>715</v>
      </c>
      <c r="I1020" s="16">
        <v>48</v>
      </c>
      <c r="J1020" t="str">
        <f t="shared" si="61"/>
        <v>FR26.040.404-7</v>
      </c>
      <c r="K1020" s="16" t="s">
        <v>299</v>
      </c>
      <c r="L1020" s="17" t="s">
        <v>751</v>
      </c>
      <c r="M1020" s="16">
        <v>98</v>
      </c>
    </row>
    <row r="1021" spans="2:13">
      <c r="B1021" t="str">
        <f t="shared" si="59"/>
        <v>FR25.890.502-3</v>
      </c>
      <c r="C1021" s="16" t="s">
        <v>333</v>
      </c>
      <c r="D1021" s="17" t="s">
        <v>709</v>
      </c>
      <c r="E1021" s="16">
        <v>1380</v>
      </c>
      <c r="F1021" t="str">
        <f t="shared" si="60"/>
        <v>FR25.890.804-12</v>
      </c>
      <c r="G1021" s="16" t="s">
        <v>323</v>
      </c>
      <c r="H1021" s="17" t="s">
        <v>714</v>
      </c>
      <c r="I1021" s="16">
        <v>120</v>
      </c>
      <c r="J1021" t="str">
        <f t="shared" si="61"/>
        <v>FR26.040.502-3</v>
      </c>
      <c r="K1021" s="16" t="s">
        <v>297</v>
      </c>
      <c r="L1021" s="17" t="s">
        <v>742</v>
      </c>
      <c r="M1021" s="16">
        <v>48</v>
      </c>
    </row>
    <row r="1022" spans="2:13">
      <c r="B1022" t="str">
        <f t="shared" si="59"/>
        <v>FR25.890.502-4</v>
      </c>
      <c r="C1022" s="16" t="s">
        <v>333</v>
      </c>
      <c r="D1022" s="17" t="s">
        <v>708</v>
      </c>
      <c r="E1022" s="16">
        <v>1155</v>
      </c>
      <c r="F1022" t="str">
        <f t="shared" si="60"/>
        <v>FR25.893.401-1</v>
      </c>
      <c r="G1022" s="16" t="s">
        <v>321</v>
      </c>
      <c r="H1022" s="17" t="s">
        <v>723</v>
      </c>
      <c r="I1022" s="16">
        <v>580</v>
      </c>
      <c r="J1022" t="str">
        <f t="shared" si="61"/>
        <v>FR26.040.502-7</v>
      </c>
      <c r="K1022" s="16" t="s">
        <v>297</v>
      </c>
      <c r="L1022" s="17" t="s">
        <v>751</v>
      </c>
      <c r="M1022" s="16">
        <v>48</v>
      </c>
    </row>
    <row r="1023" spans="2:13">
      <c r="B1023" t="str">
        <f t="shared" si="59"/>
        <v>FR25.890.502-5</v>
      </c>
      <c r="C1023" s="16" t="s">
        <v>333</v>
      </c>
      <c r="D1023" s="17" t="s">
        <v>707</v>
      </c>
      <c r="E1023" s="16">
        <v>780</v>
      </c>
      <c r="F1023" t="str">
        <f t="shared" si="60"/>
        <v>FR25.893.401-2</v>
      </c>
      <c r="G1023" s="16" t="s">
        <v>321</v>
      </c>
      <c r="H1023" s="17" t="s">
        <v>727</v>
      </c>
      <c r="I1023" s="16">
        <v>640</v>
      </c>
      <c r="J1023" t="str">
        <f t="shared" si="61"/>
        <v>FR26.060.404-3</v>
      </c>
      <c r="K1023" s="16" t="s">
        <v>287</v>
      </c>
      <c r="L1023" s="17" t="s">
        <v>742</v>
      </c>
      <c r="M1023" s="16">
        <v>100</v>
      </c>
    </row>
    <row r="1024" spans="2:13">
      <c r="B1024" t="str">
        <f t="shared" si="59"/>
        <v>FR25.890.502-6</v>
      </c>
      <c r="C1024" s="16" t="s">
        <v>333</v>
      </c>
      <c r="D1024" s="17" t="s">
        <v>706</v>
      </c>
      <c r="E1024" s="16">
        <v>1245</v>
      </c>
      <c r="F1024" t="str">
        <f t="shared" si="60"/>
        <v>FR25.893.401-3</v>
      </c>
      <c r="G1024" s="16" t="s">
        <v>321</v>
      </c>
      <c r="H1024" s="17" t="s">
        <v>722</v>
      </c>
      <c r="I1024" s="16">
        <v>620</v>
      </c>
      <c r="J1024" t="str">
        <f t="shared" si="61"/>
        <v>FR26.060.404-4</v>
      </c>
      <c r="K1024" s="16" t="s">
        <v>287</v>
      </c>
      <c r="L1024" s="17" t="s">
        <v>741</v>
      </c>
      <c r="M1024" s="16">
        <v>40</v>
      </c>
    </row>
    <row r="1025" spans="2:13">
      <c r="B1025" t="str">
        <f t="shared" si="59"/>
        <v>FR25.890.502-7</v>
      </c>
      <c r="C1025" s="16" t="s">
        <v>333</v>
      </c>
      <c r="D1025" s="17" t="s">
        <v>713</v>
      </c>
      <c r="E1025" s="16">
        <v>1440</v>
      </c>
      <c r="F1025" t="str">
        <f t="shared" si="60"/>
        <v>FR25.893.401-4</v>
      </c>
      <c r="G1025" s="16" t="s">
        <v>321</v>
      </c>
      <c r="H1025" s="17" t="s">
        <v>721</v>
      </c>
      <c r="I1025" s="16">
        <v>540</v>
      </c>
      <c r="J1025" t="str">
        <f t="shared" si="61"/>
        <v>FR26.060.404-5</v>
      </c>
      <c r="K1025" s="16" t="s">
        <v>287</v>
      </c>
      <c r="L1025" s="17" t="s">
        <v>745</v>
      </c>
      <c r="M1025" s="16">
        <v>40</v>
      </c>
    </row>
    <row r="1026" spans="2:13">
      <c r="B1026" t="str">
        <f t="shared" si="59"/>
        <v>FR25.890.502-8</v>
      </c>
      <c r="C1026" s="16" t="s">
        <v>333</v>
      </c>
      <c r="D1026" s="17" t="s">
        <v>705</v>
      </c>
      <c r="E1026" s="16">
        <v>720</v>
      </c>
      <c r="F1026" t="str">
        <f t="shared" si="60"/>
        <v>FR25.893.401-5</v>
      </c>
      <c r="G1026" s="16" t="s">
        <v>321</v>
      </c>
      <c r="H1026" s="17" t="s">
        <v>720</v>
      </c>
      <c r="I1026" s="16">
        <v>480</v>
      </c>
      <c r="J1026" t="str">
        <f t="shared" si="61"/>
        <v>FR26.060.404-6</v>
      </c>
      <c r="K1026" s="16" t="s">
        <v>287</v>
      </c>
      <c r="L1026" s="17" t="s">
        <v>740</v>
      </c>
      <c r="M1026" s="16">
        <v>20</v>
      </c>
    </row>
    <row r="1027" spans="2:13">
      <c r="B1027" t="str">
        <f t="shared" si="59"/>
        <v>FR25.890.502-9</v>
      </c>
      <c r="C1027" s="16" t="s">
        <v>333</v>
      </c>
      <c r="D1027" s="17" t="s">
        <v>704</v>
      </c>
      <c r="E1027" s="16">
        <v>1050</v>
      </c>
      <c r="F1027" t="str">
        <f t="shared" si="60"/>
        <v>FR25.893.401-6</v>
      </c>
      <c r="G1027" s="16" t="s">
        <v>321</v>
      </c>
      <c r="H1027" s="17" t="s">
        <v>719</v>
      </c>
      <c r="I1027" s="16">
        <v>600</v>
      </c>
      <c r="J1027" t="str">
        <f t="shared" si="61"/>
        <v>FR26.060.404-7</v>
      </c>
      <c r="K1027" s="16" t="s">
        <v>287</v>
      </c>
      <c r="L1027" s="17" t="s">
        <v>751</v>
      </c>
      <c r="M1027" s="16">
        <v>20</v>
      </c>
    </row>
    <row r="1028" spans="2:13">
      <c r="B1028" t="str">
        <f t="shared" ref="B1028:B1091" si="62">CONCATENATE(C1028,"-",MONTH(D1028))</f>
        <v>FR25.890.502-10</v>
      </c>
      <c r="C1028" s="16" t="s">
        <v>333</v>
      </c>
      <c r="D1028" s="17" t="s">
        <v>712</v>
      </c>
      <c r="E1028" s="16">
        <v>900</v>
      </c>
      <c r="F1028" t="str">
        <f t="shared" ref="F1028:F1091" si="63">CONCATENATE(G1028,"-",MONTH(H1028))</f>
        <v>FR25.893.401-7</v>
      </c>
      <c r="G1028" s="16" t="s">
        <v>321</v>
      </c>
      <c r="H1028" s="17" t="s">
        <v>718</v>
      </c>
      <c r="I1028" s="16">
        <v>400</v>
      </c>
      <c r="J1028" t="str">
        <f t="shared" ref="J1028:J1091" si="64">CONCATENATE(K1028,"-",MONTH(L1028))</f>
        <v>FR26.060.404-8</v>
      </c>
      <c r="K1028" s="16" t="s">
        <v>287</v>
      </c>
      <c r="L1028" s="17" t="s">
        <v>750</v>
      </c>
      <c r="M1028" s="16">
        <v>20</v>
      </c>
    </row>
    <row r="1029" spans="2:13">
      <c r="B1029" t="str">
        <f t="shared" si="62"/>
        <v>FR25.890.502-11</v>
      </c>
      <c r="C1029" s="16" t="s">
        <v>333</v>
      </c>
      <c r="D1029" s="17" t="s">
        <v>703</v>
      </c>
      <c r="E1029" s="16">
        <v>300</v>
      </c>
      <c r="F1029" t="str">
        <f t="shared" si="63"/>
        <v>FR25.893.401-8</v>
      </c>
      <c r="G1029" s="16" t="s">
        <v>321</v>
      </c>
      <c r="H1029" s="17" t="s">
        <v>717</v>
      </c>
      <c r="I1029" s="16">
        <v>420</v>
      </c>
      <c r="J1029" t="str">
        <f t="shared" si="64"/>
        <v>FR26.060.404-9</v>
      </c>
      <c r="K1029" s="16" t="s">
        <v>287</v>
      </c>
      <c r="L1029" s="17" t="s">
        <v>746</v>
      </c>
      <c r="M1029" s="16">
        <v>20</v>
      </c>
    </row>
    <row r="1030" spans="2:13">
      <c r="B1030" t="str">
        <f t="shared" si="62"/>
        <v>FR25.890.502-12</v>
      </c>
      <c r="C1030" s="16" t="s">
        <v>333</v>
      </c>
      <c r="D1030" s="17" t="s">
        <v>702</v>
      </c>
      <c r="E1030" s="16">
        <v>1470</v>
      </c>
      <c r="F1030" t="str">
        <f t="shared" si="63"/>
        <v>FR25.893.401-9</v>
      </c>
      <c r="G1030" s="16" t="s">
        <v>321</v>
      </c>
      <c r="H1030" s="17" t="s">
        <v>716</v>
      </c>
      <c r="I1030" s="16">
        <v>480</v>
      </c>
      <c r="J1030" t="str">
        <f t="shared" si="64"/>
        <v>FR26.060.404-12</v>
      </c>
      <c r="K1030" s="16" t="s">
        <v>287</v>
      </c>
      <c r="L1030" s="17" t="s">
        <v>747</v>
      </c>
      <c r="M1030" s="16">
        <v>20</v>
      </c>
    </row>
    <row r="1031" spans="2:13">
      <c r="B1031" t="str">
        <f t="shared" si="62"/>
        <v>FR25.890.504-1</v>
      </c>
      <c r="C1031" s="16" t="s">
        <v>331</v>
      </c>
      <c r="D1031" s="17" t="s">
        <v>711</v>
      </c>
      <c r="E1031" s="16">
        <v>150</v>
      </c>
      <c r="F1031" t="str">
        <f t="shared" si="63"/>
        <v>FR25.893.401-10</v>
      </c>
      <c r="G1031" s="16" t="s">
        <v>321</v>
      </c>
      <c r="H1031" s="17" t="s">
        <v>715</v>
      </c>
      <c r="I1031" s="16">
        <v>700</v>
      </c>
      <c r="J1031" t="str">
        <f t="shared" si="64"/>
        <v>FR26.060.412-1</v>
      </c>
      <c r="K1031" s="16" t="s">
        <v>285</v>
      </c>
      <c r="L1031" s="17" t="s">
        <v>744</v>
      </c>
      <c r="M1031" s="16">
        <v>24</v>
      </c>
    </row>
    <row r="1032" spans="2:13">
      <c r="B1032" t="str">
        <f t="shared" si="62"/>
        <v>FR25.890.504-2</v>
      </c>
      <c r="C1032" s="16" t="s">
        <v>331</v>
      </c>
      <c r="D1032" s="17" t="s">
        <v>710</v>
      </c>
      <c r="E1032" s="16">
        <v>105</v>
      </c>
      <c r="F1032" t="str">
        <f t="shared" si="63"/>
        <v>FR25.893.401-11</v>
      </c>
      <c r="G1032" s="16" t="s">
        <v>321</v>
      </c>
      <c r="H1032" s="17" t="s">
        <v>724</v>
      </c>
      <c r="I1032" s="16">
        <v>600</v>
      </c>
      <c r="J1032" t="str">
        <f t="shared" si="64"/>
        <v>FR26.060.412-2</v>
      </c>
      <c r="K1032" s="16" t="s">
        <v>285</v>
      </c>
      <c r="L1032" s="17" t="s">
        <v>743</v>
      </c>
      <c r="M1032" s="16">
        <v>12</v>
      </c>
    </row>
    <row r="1033" spans="2:13">
      <c r="B1033" t="str">
        <f t="shared" si="62"/>
        <v>FR25.890.504-3</v>
      </c>
      <c r="C1033" s="16" t="s">
        <v>331</v>
      </c>
      <c r="D1033" s="17" t="s">
        <v>709</v>
      </c>
      <c r="E1033" s="16">
        <v>135</v>
      </c>
      <c r="F1033" t="str">
        <f t="shared" si="63"/>
        <v>FR25.893.401-12</v>
      </c>
      <c r="G1033" s="16" t="s">
        <v>321</v>
      </c>
      <c r="H1033" s="17" t="s">
        <v>714</v>
      </c>
      <c r="I1033" s="16">
        <v>420</v>
      </c>
      <c r="J1033" t="str">
        <f t="shared" si="64"/>
        <v>FR26.060.412-3</v>
      </c>
      <c r="K1033" s="16" t="s">
        <v>285</v>
      </c>
      <c r="L1033" s="17" t="s">
        <v>742</v>
      </c>
      <c r="M1033" s="16">
        <v>12</v>
      </c>
    </row>
    <row r="1034" spans="2:13">
      <c r="B1034" t="str">
        <f t="shared" si="62"/>
        <v>FR25.890.504-4</v>
      </c>
      <c r="C1034" s="16" t="s">
        <v>331</v>
      </c>
      <c r="D1034" s="17" t="s">
        <v>708</v>
      </c>
      <c r="E1034" s="16">
        <v>150</v>
      </c>
      <c r="F1034" t="str">
        <f t="shared" si="63"/>
        <v>FR25.893.501-1</v>
      </c>
      <c r="G1034" s="16" t="s">
        <v>319</v>
      </c>
      <c r="H1034" s="17" t="s">
        <v>723</v>
      </c>
      <c r="I1034" s="16">
        <v>1220</v>
      </c>
      <c r="J1034" t="str">
        <f t="shared" si="64"/>
        <v>FR26.060.412-5</v>
      </c>
      <c r="K1034" s="16" t="s">
        <v>285</v>
      </c>
      <c r="L1034" s="17" t="s">
        <v>745</v>
      </c>
      <c r="M1034" s="16">
        <v>18</v>
      </c>
    </row>
    <row r="1035" spans="2:13">
      <c r="B1035" t="str">
        <f t="shared" si="62"/>
        <v>FR25.890.504-5</v>
      </c>
      <c r="C1035" s="16" t="s">
        <v>331</v>
      </c>
      <c r="D1035" s="17" t="s">
        <v>707</v>
      </c>
      <c r="E1035" s="16">
        <v>15</v>
      </c>
      <c r="F1035" t="str">
        <f t="shared" si="63"/>
        <v>FR25.893.501-2</v>
      </c>
      <c r="G1035" s="16" t="s">
        <v>319</v>
      </c>
      <c r="H1035" s="17" t="s">
        <v>727</v>
      </c>
      <c r="I1035" s="16">
        <v>700</v>
      </c>
      <c r="J1035" t="str">
        <f t="shared" si="64"/>
        <v>FR26.060.412-6</v>
      </c>
      <c r="K1035" s="16" t="s">
        <v>285</v>
      </c>
      <c r="L1035" s="17" t="s">
        <v>740</v>
      </c>
      <c r="M1035" s="16">
        <v>42</v>
      </c>
    </row>
    <row r="1036" spans="2:13">
      <c r="B1036" t="str">
        <f t="shared" si="62"/>
        <v>FR25.890.504-6</v>
      </c>
      <c r="C1036" s="16" t="s">
        <v>331</v>
      </c>
      <c r="D1036" s="17" t="s">
        <v>706</v>
      </c>
      <c r="E1036" s="16">
        <v>150</v>
      </c>
      <c r="F1036" t="str">
        <f t="shared" si="63"/>
        <v>FR25.893.501-3</v>
      </c>
      <c r="G1036" s="16" t="s">
        <v>319</v>
      </c>
      <c r="H1036" s="17" t="s">
        <v>722</v>
      </c>
      <c r="I1036" s="16">
        <v>820</v>
      </c>
      <c r="J1036" t="str">
        <f t="shared" si="64"/>
        <v>FR26.060.412-10</v>
      </c>
      <c r="K1036" s="16" t="s">
        <v>285</v>
      </c>
      <c r="L1036" s="17" t="s">
        <v>748</v>
      </c>
      <c r="M1036" s="16">
        <v>12</v>
      </c>
    </row>
    <row r="1037" spans="2:13">
      <c r="B1037" t="str">
        <f t="shared" si="62"/>
        <v>FR25.890.504-7</v>
      </c>
      <c r="C1037" s="16" t="s">
        <v>331</v>
      </c>
      <c r="D1037" s="17" t="s">
        <v>713</v>
      </c>
      <c r="E1037" s="16">
        <v>150</v>
      </c>
      <c r="F1037" t="str">
        <f t="shared" si="63"/>
        <v>FR25.893.501-4</v>
      </c>
      <c r="G1037" s="16" t="s">
        <v>319</v>
      </c>
      <c r="H1037" s="17" t="s">
        <v>721</v>
      </c>
      <c r="I1037" s="16">
        <v>600</v>
      </c>
      <c r="J1037" t="str">
        <f t="shared" si="64"/>
        <v>FR26.060.412-11</v>
      </c>
      <c r="K1037" s="16" t="s">
        <v>285</v>
      </c>
      <c r="L1037" s="17" t="s">
        <v>753</v>
      </c>
      <c r="M1037" s="16">
        <v>12</v>
      </c>
    </row>
    <row r="1038" spans="2:13">
      <c r="B1038" t="str">
        <f t="shared" si="62"/>
        <v>FR25.890.504-8</v>
      </c>
      <c r="C1038" s="16" t="s">
        <v>331</v>
      </c>
      <c r="D1038" s="17" t="s">
        <v>705</v>
      </c>
      <c r="E1038" s="16">
        <v>75</v>
      </c>
      <c r="F1038" t="str">
        <f t="shared" si="63"/>
        <v>FR25.893.501-5</v>
      </c>
      <c r="G1038" s="16" t="s">
        <v>319</v>
      </c>
      <c r="H1038" s="17" t="s">
        <v>720</v>
      </c>
      <c r="I1038" s="16">
        <v>580</v>
      </c>
      <c r="J1038" t="str">
        <f t="shared" si="64"/>
        <v>FR26.060.412-12</v>
      </c>
      <c r="K1038" s="16" t="s">
        <v>285</v>
      </c>
      <c r="L1038" s="17" t="s">
        <v>747</v>
      </c>
      <c r="M1038" s="16">
        <v>6</v>
      </c>
    </row>
    <row r="1039" spans="2:13">
      <c r="B1039" t="str">
        <f t="shared" si="62"/>
        <v>FR25.890.504-9</v>
      </c>
      <c r="C1039" s="16" t="s">
        <v>331</v>
      </c>
      <c r="D1039" s="17" t="s">
        <v>704</v>
      </c>
      <c r="E1039" s="16">
        <v>90</v>
      </c>
      <c r="F1039" t="str">
        <f t="shared" si="63"/>
        <v>FR25.893.501-6</v>
      </c>
      <c r="G1039" s="16" t="s">
        <v>319</v>
      </c>
      <c r="H1039" s="17" t="s">
        <v>719</v>
      </c>
      <c r="I1039" s="16">
        <v>580</v>
      </c>
      <c r="J1039" t="str">
        <f t="shared" si="64"/>
        <v>FR26.060.504-1</v>
      </c>
      <c r="K1039" s="16" t="s">
        <v>281</v>
      </c>
      <c r="L1039" s="17" t="s">
        <v>744</v>
      </c>
      <c r="M1039" s="16">
        <v>20</v>
      </c>
    </row>
    <row r="1040" spans="2:13">
      <c r="B1040" t="str">
        <f t="shared" si="62"/>
        <v>FR25.890.504-10</v>
      </c>
      <c r="C1040" s="16" t="s">
        <v>331</v>
      </c>
      <c r="D1040" s="17" t="s">
        <v>712</v>
      </c>
      <c r="E1040" s="16">
        <v>105</v>
      </c>
      <c r="F1040" t="str">
        <f t="shared" si="63"/>
        <v>FR25.893.501-7</v>
      </c>
      <c r="G1040" s="16" t="s">
        <v>319</v>
      </c>
      <c r="H1040" s="17" t="s">
        <v>718</v>
      </c>
      <c r="I1040" s="16">
        <v>500</v>
      </c>
      <c r="J1040" t="str">
        <f t="shared" si="64"/>
        <v>FR26.060.504-3</v>
      </c>
      <c r="K1040" s="16" t="s">
        <v>281</v>
      </c>
      <c r="L1040" s="17" t="s">
        <v>742</v>
      </c>
      <c r="M1040" s="16">
        <v>20</v>
      </c>
    </row>
    <row r="1041" spans="2:13">
      <c r="B1041" t="str">
        <f t="shared" si="62"/>
        <v>FR25.890.504-11</v>
      </c>
      <c r="C1041" s="16" t="s">
        <v>331</v>
      </c>
      <c r="D1041" s="17" t="s">
        <v>703</v>
      </c>
      <c r="E1041" s="16">
        <v>75</v>
      </c>
      <c r="F1041" t="str">
        <f t="shared" si="63"/>
        <v>FR25.893.501-8</v>
      </c>
      <c r="G1041" s="16" t="s">
        <v>319</v>
      </c>
      <c r="H1041" s="17" t="s">
        <v>717</v>
      </c>
      <c r="I1041" s="16">
        <v>520</v>
      </c>
      <c r="J1041" t="str">
        <f t="shared" si="64"/>
        <v>FR26.060.504-4</v>
      </c>
      <c r="K1041" s="16" t="s">
        <v>281</v>
      </c>
      <c r="L1041" s="17" t="s">
        <v>741</v>
      </c>
      <c r="M1041" s="16">
        <v>20</v>
      </c>
    </row>
    <row r="1042" spans="2:13">
      <c r="B1042" t="str">
        <f t="shared" si="62"/>
        <v>FR25.890.504-12</v>
      </c>
      <c r="C1042" s="16" t="s">
        <v>331</v>
      </c>
      <c r="D1042" s="17" t="s">
        <v>702</v>
      </c>
      <c r="E1042" s="16">
        <v>75</v>
      </c>
      <c r="F1042" t="str">
        <f t="shared" si="63"/>
        <v>FR25.893.501-9</v>
      </c>
      <c r="G1042" s="16" t="s">
        <v>319</v>
      </c>
      <c r="H1042" s="17" t="s">
        <v>716</v>
      </c>
      <c r="I1042" s="16">
        <v>420</v>
      </c>
      <c r="J1042" t="str">
        <f t="shared" si="64"/>
        <v>FR26.060.504-5</v>
      </c>
      <c r="K1042" s="16" t="s">
        <v>281</v>
      </c>
      <c r="L1042" s="17" t="s">
        <v>745</v>
      </c>
      <c r="M1042" s="16">
        <v>40</v>
      </c>
    </row>
    <row r="1043" spans="2:13">
      <c r="B1043" t="str">
        <f t="shared" si="62"/>
        <v>FR25.890.702-1</v>
      </c>
      <c r="C1043" s="16" t="s">
        <v>329</v>
      </c>
      <c r="D1043" s="17" t="s">
        <v>711</v>
      </c>
      <c r="E1043" s="16">
        <v>264</v>
      </c>
      <c r="F1043" t="str">
        <f t="shared" si="63"/>
        <v>FR25.893.501-10</v>
      </c>
      <c r="G1043" s="16" t="s">
        <v>319</v>
      </c>
      <c r="H1043" s="17" t="s">
        <v>715</v>
      </c>
      <c r="I1043" s="16">
        <v>780</v>
      </c>
      <c r="J1043" t="str">
        <f t="shared" si="64"/>
        <v>FR26.060.504-6</v>
      </c>
      <c r="K1043" s="16" t="s">
        <v>281</v>
      </c>
      <c r="L1043" s="17" t="s">
        <v>740</v>
      </c>
      <c r="M1043" s="16">
        <v>60</v>
      </c>
    </row>
    <row r="1044" spans="2:13">
      <c r="B1044" t="str">
        <f t="shared" si="62"/>
        <v>FR25.890.702-3</v>
      </c>
      <c r="C1044" s="16" t="s">
        <v>329</v>
      </c>
      <c r="D1044" s="17" t="s">
        <v>709</v>
      </c>
      <c r="E1044" s="16">
        <v>840</v>
      </c>
      <c r="F1044" t="str">
        <f t="shared" si="63"/>
        <v>FR25.893.501-11</v>
      </c>
      <c r="G1044" s="16" t="s">
        <v>319</v>
      </c>
      <c r="H1044" s="17" t="s">
        <v>724</v>
      </c>
      <c r="I1044" s="16">
        <v>760</v>
      </c>
      <c r="J1044" t="str">
        <f t="shared" si="64"/>
        <v>FR26.060.504-7</v>
      </c>
      <c r="K1044" s="16" t="s">
        <v>281</v>
      </c>
      <c r="L1044" s="17" t="s">
        <v>751</v>
      </c>
      <c r="M1044" s="16">
        <v>40</v>
      </c>
    </row>
    <row r="1045" spans="2:13">
      <c r="B1045" t="str">
        <f t="shared" si="62"/>
        <v>FR25.890.702-4</v>
      </c>
      <c r="C1045" s="16" t="s">
        <v>329</v>
      </c>
      <c r="D1045" s="17" t="s">
        <v>708</v>
      </c>
      <c r="E1045" s="16">
        <v>468</v>
      </c>
      <c r="F1045" t="str">
        <f t="shared" si="63"/>
        <v>FR25.893.501-12</v>
      </c>
      <c r="G1045" s="16" t="s">
        <v>319</v>
      </c>
      <c r="H1045" s="17" t="s">
        <v>714</v>
      </c>
      <c r="I1045" s="16">
        <v>540</v>
      </c>
      <c r="J1045" t="str">
        <f t="shared" si="64"/>
        <v>FR26.060.504-8</v>
      </c>
      <c r="K1045" s="16" t="s">
        <v>281</v>
      </c>
      <c r="L1045" s="17" t="s">
        <v>750</v>
      </c>
      <c r="M1045" s="16">
        <v>20</v>
      </c>
    </row>
    <row r="1046" spans="2:13">
      <c r="B1046" t="str">
        <f t="shared" si="62"/>
        <v>FR25.890.702-5</v>
      </c>
      <c r="C1046" s="16" t="s">
        <v>329</v>
      </c>
      <c r="D1046" s="17" t="s">
        <v>707</v>
      </c>
      <c r="E1046" s="16">
        <v>360</v>
      </c>
      <c r="F1046" t="str">
        <f t="shared" si="63"/>
        <v>FR25.950.406-1</v>
      </c>
      <c r="G1046" s="16" t="s">
        <v>317</v>
      </c>
      <c r="H1046" s="17" t="s">
        <v>723</v>
      </c>
      <c r="I1046" s="16">
        <v>210</v>
      </c>
      <c r="J1046" t="str">
        <f t="shared" si="64"/>
        <v>FR26.060.504-9</v>
      </c>
      <c r="K1046" s="16" t="s">
        <v>281</v>
      </c>
      <c r="L1046" s="17" t="s">
        <v>746</v>
      </c>
      <c r="M1046" s="16">
        <v>20</v>
      </c>
    </row>
    <row r="1047" spans="2:13">
      <c r="B1047" t="str">
        <f t="shared" si="62"/>
        <v>FR25.890.702-6</v>
      </c>
      <c r="C1047" s="16" t="s">
        <v>329</v>
      </c>
      <c r="D1047" s="17" t="s">
        <v>706</v>
      </c>
      <c r="E1047" s="16">
        <v>132</v>
      </c>
      <c r="F1047" t="str">
        <f t="shared" si="63"/>
        <v>FR25.950.406-2</v>
      </c>
      <c r="G1047" s="16" t="s">
        <v>317</v>
      </c>
      <c r="H1047" s="17" t="s">
        <v>727</v>
      </c>
      <c r="I1047" s="16">
        <v>375</v>
      </c>
      <c r="J1047" t="str">
        <f t="shared" si="64"/>
        <v>FR26.060.504-11</v>
      </c>
      <c r="K1047" s="16" t="s">
        <v>281</v>
      </c>
      <c r="L1047" s="17" t="s">
        <v>753</v>
      </c>
      <c r="M1047" s="16">
        <v>20</v>
      </c>
    </row>
    <row r="1048" spans="2:13">
      <c r="B1048" t="str">
        <f t="shared" si="62"/>
        <v>FR25.890.702-7</v>
      </c>
      <c r="C1048" s="16" t="s">
        <v>329</v>
      </c>
      <c r="D1048" s="17" t="s">
        <v>713</v>
      </c>
      <c r="E1048" s="16">
        <v>216</v>
      </c>
      <c r="F1048" t="str">
        <f t="shared" si="63"/>
        <v>FR25.950.406-3</v>
      </c>
      <c r="G1048" s="16" t="s">
        <v>317</v>
      </c>
      <c r="H1048" s="17" t="s">
        <v>722</v>
      </c>
      <c r="I1048" s="16">
        <v>240</v>
      </c>
      <c r="J1048" t="str">
        <f t="shared" si="64"/>
        <v>FR26.060.512-1</v>
      </c>
      <c r="K1048" s="16" t="s">
        <v>279</v>
      </c>
      <c r="L1048" s="17" t="s">
        <v>744</v>
      </c>
      <c r="M1048" s="16">
        <v>24</v>
      </c>
    </row>
    <row r="1049" spans="2:13">
      <c r="B1049" t="str">
        <f t="shared" si="62"/>
        <v>FR25.890.702-9</v>
      </c>
      <c r="C1049" s="16" t="s">
        <v>329</v>
      </c>
      <c r="D1049" s="17" t="s">
        <v>704</v>
      </c>
      <c r="E1049" s="16">
        <v>756</v>
      </c>
      <c r="F1049" t="str">
        <f t="shared" si="63"/>
        <v>FR25.950.406-4</v>
      </c>
      <c r="G1049" s="16" t="s">
        <v>317</v>
      </c>
      <c r="H1049" s="17" t="s">
        <v>721</v>
      </c>
      <c r="I1049" s="16">
        <v>135</v>
      </c>
      <c r="J1049" t="str">
        <f t="shared" si="64"/>
        <v>FR26.060.512-4</v>
      </c>
      <c r="K1049" s="16" t="s">
        <v>279</v>
      </c>
      <c r="L1049" s="17" t="s">
        <v>741</v>
      </c>
      <c r="M1049" s="16">
        <v>24</v>
      </c>
    </row>
    <row r="1050" spans="2:13">
      <c r="B1050" t="str">
        <f t="shared" si="62"/>
        <v>FR25.890.702-10</v>
      </c>
      <c r="C1050" s="16" t="s">
        <v>329</v>
      </c>
      <c r="D1050" s="17" t="s">
        <v>712</v>
      </c>
      <c r="E1050" s="16">
        <v>456</v>
      </c>
      <c r="F1050" t="str">
        <f t="shared" si="63"/>
        <v>FR25.950.406-5</v>
      </c>
      <c r="G1050" s="16" t="s">
        <v>317</v>
      </c>
      <c r="H1050" s="17" t="s">
        <v>720</v>
      </c>
      <c r="I1050" s="16">
        <v>210</v>
      </c>
      <c r="J1050" t="str">
        <f t="shared" si="64"/>
        <v>FR26.060.512-7</v>
      </c>
      <c r="K1050" s="16" t="s">
        <v>279</v>
      </c>
      <c r="L1050" s="17" t="s">
        <v>751</v>
      </c>
      <c r="M1050" s="16">
        <v>24</v>
      </c>
    </row>
    <row r="1051" spans="2:13">
      <c r="B1051" t="str">
        <f t="shared" si="62"/>
        <v>FR25.890.702-11</v>
      </c>
      <c r="C1051" s="16" t="s">
        <v>329</v>
      </c>
      <c r="D1051" s="17" t="s">
        <v>703</v>
      </c>
      <c r="E1051" s="16">
        <v>84</v>
      </c>
      <c r="F1051" t="str">
        <f t="shared" si="63"/>
        <v>FR25.950.406-6</v>
      </c>
      <c r="G1051" s="16" t="s">
        <v>317</v>
      </c>
      <c r="H1051" s="17" t="s">
        <v>719</v>
      </c>
      <c r="I1051" s="16">
        <v>360</v>
      </c>
      <c r="J1051" t="str">
        <f t="shared" si="64"/>
        <v>FR26.060.512-11</v>
      </c>
      <c r="K1051" s="16" t="s">
        <v>279</v>
      </c>
      <c r="L1051" s="17" t="s">
        <v>753</v>
      </c>
      <c r="M1051" s="16">
        <v>24</v>
      </c>
    </row>
    <row r="1052" spans="2:13">
      <c r="B1052" t="str">
        <f t="shared" si="62"/>
        <v>FR25.890.702-12</v>
      </c>
      <c r="C1052" s="16" t="s">
        <v>329</v>
      </c>
      <c r="D1052" s="17" t="s">
        <v>702</v>
      </c>
      <c r="E1052" s="16">
        <v>108</v>
      </c>
      <c r="F1052" t="str">
        <f t="shared" si="63"/>
        <v>FR25.950.406-7</v>
      </c>
      <c r="G1052" s="16" t="s">
        <v>317</v>
      </c>
      <c r="H1052" s="17" t="s">
        <v>718</v>
      </c>
      <c r="I1052" s="16">
        <v>285</v>
      </c>
      <c r="J1052" t="str">
        <f t="shared" si="64"/>
        <v>FR26.070.702-7</v>
      </c>
      <c r="K1052" s="16" t="s">
        <v>265</v>
      </c>
      <c r="L1052" s="17" t="s">
        <v>751</v>
      </c>
      <c r="M1052" s="16">
        <v>72</v>
      </c>
    </row>
    <row r="1053" spans="2:13">
      <c r="B1053" t="str">
        <f t="shared" si="62"/>
        <v>FR25.890.704-1</v>
      </c>
      <c r="C1053" s="16" t="s">
        <v>327</v>
      </c>
      <c r="D1053" s="17" t="s">
        <v>711</v>
      </c>
      <c r="E1053" s="16">
        <v>24</v>
      </c>
      <c r="F1053" t="str">
        <f t="shared" si="63"/>
        <v>FR25.950.406-8</v>
      </c>
      <c r="G1053" s="16" t="s">
        <v>317</v>
      </c>
      <c r="H1053" s="17" t="s">
        <v>717</v>
      </c>
      <c r="I1053" s="16">
        <v>195</v>
      </c>
      <c r="J1053" t="str">
        <f t="shared" si="64"/>
        <v>FR26.070.704-4</v>
      </c>
      <c r="K1053" s="16" t="s">
        <v>263</v>
      </c>
      <c r="L1053" s="17" t="s">
        <v>741</v>
      </c>
      <c r="M1053" s="16">
        <v>10</v>
      </c>
    </row>
    <row r="1054" spans="2:13">
      <c r="B1054" t="str">
        <f t="shared" si="62"/>
        <v>FR25.890.704-2</v>
      </c>
      <c r="C1054" s="16" t="s">
        <v>327</v>
      </c>
      <c r="D1054" s="17" t="s">
        <v>710</v>
      </c>
      <c r="E1054" s="16">
        <v>24</v>
      </c>
      <c r="F1054" t="str">
        <f t="shared" si="63"/>
        <v>FR25.950.406-9</v>
      </c>
      <c r="G1054" s="16" t="s">
        <v>317</v>
      </c>
      <c r="H1054" s="17" t="s">
        <v>716</v>
      </c>
      <c r="I1054" s="16">
        <v>300</v>
      </c>
      <c r="J1054" t="str">
        <f t="shared" si="64"/>
        <v>FR26.070.762-1</v>
      </c>
      <c r="K1054" s="16" t="s">
        <v>261</v>
      </c>
      <c r="L1054" s="17" t="s">
        <v>744</v>
      </c>
      <c r="M1054" s="16">
        <v>51</v>
      </c>
    </row>
    <row r="1055" spans="2:13">
      <c r="B1055" t="str">
        <f t="shared" si="62"/>
        <v>FR25.890.704-3</v>
      </c>
      <c r="C1055" s="16" t="s">
        <v>327</v>
      </c>
      <c r="D1055" s="17" t="s">
        <v>709</v>
      </c>
      <c r="E1055" s="16">
        <v>36</v>
      </c>
      <c r="F1055" t="str">
        <f t="shared" si="63"/>
        <v>FR25.950.406-10</v>
      </c>
      <c r="G1055" s="16" t="s">
        <v>317</v>
      </c>
      <c r="H1055" s="17" t="s">
        <v>715</v>
      </c>
      <c r="I1055" s="16">
        <v>315</v>
      </c>
      <c r="J1055" t="str">
        <f t="shared" si="64"/>
        <v>FR26.070.762-4</v>
      </c>
      <c r="K1055" s="16" t="s">
        <v>261</v>
      </c>
      <c r="L1055" s="17" t="s">
        <v>741</v>
      </c>
      <c r="M1055" s="16">
        <v>153</v>
      </c>
    </row>
    <row r="1056" spans="2:13">
      <c r="B1056" t="str">
        <f t="shared" si="62"/>
        <v>FR25.890.704-4</v>
      </c>
      <c r="C1056" s="16" t="s">
        <v>327</v>
      </c>
      <c r="D1056" s="17" t="s">
        <v>708</v>
      </c>
      <c r="E1056" s="16">
        <v>48</v>
      </c>
      <c r="F1056" t="str">
        <f t="shared" si="63"/>
        <v>FR25.950.406-11</v>
      </c>
      <c r="G1056" s="16" t="s">
        <v>317</v>
      </c>
      <c r="H1056" s="17" t="s">
        <v>724</v>
      </c>
      <c r="I1056" s="16">
        <v>90</v>
      </c>
      <c r="J1056" t="str">
        <f t="shared" si="64"/>
        <v>FR26.070.802-6</v>
      </c>
      <c r="K1056" s="16" t="s">
        <v>259</v>
      </c>
      <c r="L1056" s="17" t="s">
        <v>740</v>
      </c>
      <c r="M1056" s="16">
        <v>44</v>
      </c>
    </row>
    <row r="1057" spans="2:13">
      <c r="B1057" t="str">
        <f t="shared" si="62"/>
        <v>FR25.890.704-5</v>
      </c>
      <c r="C1057" s="16" t="s">
        <v>327</v>
      </c>
      <c r="D1057" s="17" t="s">
        <v>707</v>
      </c>
      <c r="E1057" s="16">
        <v>48</v>
      </c>
      <c r="F1057" t="str">
        <f t="shared" si="63"/>
        <v>FR25.950.406-12</v>
      </c>
      <c r="G1057" s="16" t="s">
        <v>317</v>
      </c>
      <c r="H1057" s="17" t="s">
        <v>714</v>
      </c>
      <c r="I1057" s="16">
        <v>180</v>
      </c>
      <c r="J1057" t="str">
        <f t="shared" si="64"/>
        <v>FR26.070.862-1</v>
      </c>
      <c r="K1057" s="16" t="s">
        <v>255</v>
      </c>
      <c r="L1057" s="17" t="s">
        <v>744</v>
      </c>
      <c r="M1057" s="16">
        <v>22</v>
      </c>
    </row>
    <row r="1058" spans="2:13">
      <c r="B1058" t="str">
        <f t="shared" si="62"/>
        <v>FR25.890.704-6</v>
      </c>
      <c r="C1058" s="16" t="s">
        <v>327</v>
      </c>
      <c r="D1058" s="17" t="s">
        <v>706</v>
      </c>
      <c r="E1058" s="16">
        <v>60</v>
      </c>
      <c r="F1058" t="str">
        <f t="shared" si="63"/>
        <v>FR25.950.408-1</v>
      </c>
      <c r="G1058" s="16" t="s">
        <v>315</v>
      </c>
      <c r="H1058" s="17" t="s">
        <v>723</v>
      </c>
      <c r="I1058" s="16">
        <v>45</v>
      </c>
      <c r="J1058" t="str">
        <f t="shared" si="64"/>
        <v>FR26.070.862-2</v>
      </c>
      <c r="K1058" s="16" t="s">
        <v>255</v>
      </c>
      <c r="L1058" s="17" t="s">
        <v>743</v>
      </c>
      <c r="M1058" s="16">
        <v>16</v>
      </c>
    </row>
    <row r="1059" spans="2:13">
      <c r="B1059" t="str">
        <f t="shared" si="62"/>
        <v>FR25.890.704-7</v>
      </c>
      <c r="C1059" s="16" t="s">
        <v>327</v>
      </c>
      <c r="D1059" s="17" t="s">
        <v>713</v>
      </c>
      <c r="E1059" s="16">
        <v>12</v>
      </c>
      <c r="F1059" t="str">
        <f t="shared" si="63"/>
        <v>FR25.950.408-2</v>
      </c>
      <c r="G1059" s="16" t="s">
        <v>315</v>
      </c>
      <c r="H1059" s="17" t="s">
        <v>727</v>
      </c>
      <c r="I1059" s="16">
        <v>15</v>
      </c>
      <c r="J1059" t="str">
        <f t="shared" si="64"/>
        <v>FR26.070.862-4</v>
      </c>
      <c r="K1059" s="16" t="s">
        <v>255</v>
      </c>
      <c r="L1059" s="17" t="s">
        <v>741</v>
      </c>
      <c r="M1059" s="16">
        <v>114</v>
      </c>
    </row>
    <row r="1060" spans="2:13">
      <c r="B1060" t="str">
        <f t="shared" si="62"/>
        <v>FR25.890.704-9</v>
      </c>
      <c r="C1060" s="16" t="s">
        <v>327</v>
      </c>
      <c r="D1060" s="17" t="s">
        <v>704</v>
      </c>
      <c r="E1060" s="16">
        <v>60</v>
      </c>
      <c r="F1060" t="str">
        <f t="shared" si="63"/>
        <v>FR25.950.408-3</v>
      </c>
      <c r="G1060" s="16" t="s">
        <v>315</v>
      </c>
      <c r="H1060" s="17" t="s">
        <v>722</v>
      </c>
      <c r="I1060" s="16">
        <v>60</v>
      </c>
      <c r="J1060" t="str">
        <f t="shared" si="64"/>
        <v>FR26.070.862-6</v>
      </c>
      <c r="K1060" s="16" t="s">
        <v>255</v>
      </c>
      <c r="L1060" s="17" t="s">
        <v>740</v>
      </c>
      <c r="M1060" s="16">
        <v>39</v>
      </c>
    </row>
    <row r="1061" spans="2:13">
      <c r="B1061" t="str">
        <f t="shared" si="62"/>
        <v>FR25.890.704-10</v>
      </c>
      <c r="C1061" s="16" t="s">
        <v>327</v>
      </c>
      <c r="D1061" s="17" t="s">
        <v>712</v>
      </c>
      <c r="E1061" s="16">
        <v>48</v>
      </c>
      <c r="F1061" t="str">
        <f t="shared" si="63"/>
        <v>FR25.950.408-5</v>
      </c>
      <c r="G1061" s="16" t="s">
        <v>315</v>
      </c>
      <c r="H1061" s="17" t="s">
        <v>720</v>
      </c>
      <c r="I1061" s="16">
        <v>45</v>
      </c>
      <c r="J1061" t="str">
        <f t="shared" si="64"/>
        <v>FR26.090.402-1</v>
      </c>
      <c r="K1061" s="16" t="s">
        <v>253</v>
      </c>
      <c r="L1061" s="17" t="s">
        <v>744</v>
      </c>
      <c r="M1061" s="16">
        <v>15</v>
      </c>
    </row>
    <row r="1062" spans="2:13">
      <c r="B1062" t="str">
        <f t="shared" si="62"/>
        <v>FR25.890.704-11</v>
      </c>
      <c r="C1062" s="16" t="s">
        <v>327</v>
      </c>
      <c r="D1062" s="17" t="s">
        <v>703</v>
      </c>
      <c r="E1062" s="16">
        <v>24</v>
      </c>
      <c r="F1062" t="str">
        <f t="shared" si="63"/>
        <v>FR25.950.408-6</v>
      </c>
      <c r="G1062" s="16" t="s">
        <v>315</v>
      </c>
      <c r="H1062" s="17" t="s">
        <v>719</v>
      </c>
      <c r="I1062" s="16">
        <v>15</v>
      </c>
      <c r="J1062" t="str">
        <f t="shared" si="64"/>
        <v>FR26.090.402-2</v>
      </c>
      <c r="K1062" s="16" t="s">
        <v>253</v>
      </c>
      <c r="L1062" s="17" t="s">
        <v>743</v>
      </c>
      <c r="M1062" s="16">
        <v>15</v>
      </c>
    </row>
    <row r="1063" spans="2:13">
      <c r="B1063" t="str">
        <f t="shared" si="62"/>
        <v>FR25.890.704-12</v>
      </c>
      <c r="C1063" s="16" t="s">
        <v>327</v>
      </c>
      <c r="D1063" s="17" t="s">
        <v>702</v>
      </c>
      <c r="E1063" s="16">
        <v>7</v>
      </c>
      <c r="F1063" t="str">
        <f t="shared" si="63"/>
        <v>FR25.950.408-7</v>
      </c>
      <c r="G1063" s="16" t="s">
        <v>315</v>
      </c>
      <c r="H1063" s="17" t="s">
        <v>718</v>
      </c>
      <c r="I1063" s="16">
        <v>15</v>
      </c>
      <c r="J1063" t="str">
        <f t="shared" si="64"/>
        <v>FR26.090.402-3</v>
      </c>
      <c r="K1063" s="16" t="s">
        <v>253</v>
      </c>
      <c r="L1063" s="17" t="s">
        <v>742</v>
      </c>
      <c r="M1063" s="16">
        <v>15</v>
      </c>
    </row>
    <row r="1064" spans="2:13">
      <c r="B1064" t="str">
        <f t="shared" si="62"/>
        <v>FR25.890.802-1</v>
      </c>
      <c r="C1064" s="16" t="s">
        <v>325</v>
      </c>
      <c r="D1064" s="17" t="s">
        <v>711</v>
      </c>
      <c r="E1064" s="16">
        <v>240</v>
      </c>
      <c r="F1064" t="str">
        <f t="shared" si="63"/>
        <v>FR25.950.408-8</v>
      </c>
      <c r="G1064" s="16" t="s">
        <v>315</v>
      </c>
      <c r="H1064" s="17" t="s">
        <v>717</v>
      </c>
      <c r="I1064" s="16">
        <v>45</v>
      </c>
      <c r="J1064" t="str">
        <f t="shared" si="64"/>
        <v>FR26.090.402-5</v>
      </c>
      <c r="K1064" s="16" t="s">
        <v>253</v>
      </c>
      <c r="L1064" s="17" t="s">
        <v>745</v>
      </c>
      <c r="M1064" s="16">
        <v>15</v>
      </c>
    </row>
    <row r="1065" spans="2:13">
      <c r="B1065" t="str">
        <f t="shared" si="62"/>
        <v>FR25.890.802-3</v>
      </c>
      <c r="C1065" s="16" t="s">
        <v>325</v>
      </c>
      <c r="D1065" s="17" t="s">
        <v>709</v>
      </c>
      <c r="E1065" s="16">
        <v>660</v>
      </c>
      <c r="F1065" t="str">
        <f t="shared" si="63"/>
        <v>FR25.950.408-9</v>
      </c>
      <c r="G1065" s="16" t="s">
        <v>315</v>
      </c>
      <c r="H1065" s="17" t="s">
        <v>716</v>
      </c>
      <c r="I1065" s="16">
        <v>30</v>
      </c>
      <c r="J1065" t="str">
        <f t="shared" si="64"/>
        <v>FR26.090.402-7</v>
      </c>
      <c r="K1065" s="16" t="s">
        <v>253</v>
      </c>
      <c r="L1065" s="17" t="s">
        <v>751</v>
      </c>
      <c r="M1065" s="16">
        <v>30</v>
      </c>
    </row>
    <row r="1066" spans="2:13">
      <c r="B1066" t="str">
        <f t="shared" si="62"/>
        <v>FR25.890.802-4</v>
      </c>
      <c r="C1066" s="16" t="s">
        <v>325</v>
      </c>
      <c r="D1066" s="17" t="s">
        <v>708</v>
      </c>
      <c r="E1066" s="16">
        <v>72</v>
      </c>
      <c r="F1066" t="str">
        <f t="shared" si="63"/>
        <v>FR25.950.408-10</v>
      </c>
      <c r="G1066" s="16" t="s">
        <v>315</v>
      </c>
      <c r="H1066" s="17" t="s">
        <v>715</v>
      </c>
      <c r="I1066" s="16">
        <v>30</v>
      </c>
      <c r="J1066" t="str">
        <f t="shared" si="64"/>
        <v>FR26.090.402-9</v>
      </c>
      <c r="K1066" s="16" t="s">
        <v>253</v>
      </c>
      <c r="L1066" s="17" t="s">
        <v>746</v>
      </c>
      <c r="M1066" s="16">
        <v>30</v>
      </c>
    </row>
    <row r="1067" spans="2:13">
      <c r="B1067" t="str">
        <f t="shared" si="62"/>
        <v>FR25.890.802-5</v>
      </c>
      <c r="C1067" s="16" t="s">
        <v>325</v>
      </c>
      <c r="D1067" s="17" t="s">
        <v>707</v>
      </c>
      <c r="E1067" s="16">
        <v>396</v>
      </c>
      <c r="F1067" t="str">
        <f t="shared" si="63"/>
        <v>FR25.950.408-12</v>
      </c>
      <c r="G1067" s="16" t="s">
        <v>315</v>
      </c>
      <c r="H1067" s="17" t="s">
        <v>714</v>
      </c>
      <c r="I1067" s="16">
        <v>15</v>
      </c>
      <c r="J1067" t="str">
        <f t="shared" si="64"/>
        <v>FR26.090.502-1</v>
      </c>
      <c r="K1067" s="16" t="s">
        <v>251</v>
      </c>
      <c r="L1067" s="17" t="s">
        <v>744</v>
      </c>
      <c r="M1067" s="16">
        <v>15</v>
      </c>
    </row>
    <row r="1068" spans="2:13">
      <c r="B1068" t="str">
        <f t="shared" si="62"/>
        <v>FR25.890.802-6</v>
      </c>
      <c r="C1068" s="16" t="s">
        <v>325</v>
      </c>
      <c r="D1068" s="17" t="s">
        <v>706</v>
      </c>
      <c r="E1068" s="16">
        <v>528</v>
      </c>
      <c r="F1068" t="str">
        <f t="shared" si="63"/>
        <v>FR25.950.506-1</v>
      </c>
      <c r="G1068" s="16" t="s">
        <v>313</v>
      </c>
      <c r="H1068" s="17" t="s">
        <v>723</v>
      </c>
      <c r="I1068" s="16">
        <v>210</v>
      </c>
      <c r="J1068" t="str">
        <f t="shared" si="64"/>
        <v>FR26.090.502-2</v>
      </c>
      <c r="K1068" s="16" t="s">
        <v>251</v>
      </c>
      <c r="L1068" s="17" t="s">
        <v>743</v>
      </c>
      <c r="M1068" s="16">
        <v>15</v>
      </c>
    </row>
    <row r="1069" spans="2:13">
      <c r="B1069" t="str">
        <f t="shared" si="62"/>
        <v>FR25.890.802-7</v>
      </c>
      <c r="C1069" s="16" t="s">
        <v>325</v>
      </c>
      <c r="D1069" s="17" t="s">
        <v>713</v>
      </c>
      <c r="E1069" s="16">
        <v>48</v>
      </c>
      <c r="F1069" t="str">
        <f t="shared" si="63"/>
        <v>FR25.950.506-2</v>
      </c>
      <c r="G1069" s="16" t="s">
        <v>313</v>
      </c>
      <c r="H1069" s="17" t="s">
        <v>727</v>
      </c>
      <c r="I1069" s="16">
        <v>210</v>
      </c>
      <c r="J1069" t="str">
        <f t="shared" si="64"/>
        <v>FR26.090.502-3</v>
      </c>
      <c r="K1069" s="16" t="s">
        <v>251</v>
      </c>
      <c r="L1069" s="17" t="s">
        <v>742</v>
      </c>
      <c r="M1069" s="16">
        <v>15</v>
      </c>
    </row>
    <row r="1070" spans="2:13">
      <c r="B1070" t="str">
        <f t="shared" si="62"/>
        <v>FR25.890.802-8</v>
      </c>
      <c r="C1070" s="16" t="s">
        <v>325</v>
      </c>
      <c r="D1070" s="17" t="s">
        <v>705</v>
      </c>
      <c r="E1070" s="16">
        <v>252</v>
      </c>
      <c r="F1070" t="str">
        <f t="shared" si="63"/>
        <v>FR25.950.506-3</v>
      </c>
      <c r="G1070" s="16" t="s">
        <v>313</v>
      </c>
      <c r="H1070" s="17" t="s">
        <v>722</v>
      </c>
      <c r="I1070" s="16">
        <v>450</v>
      </c>
      <c r="J1070" t="str">
        <f t="shared" si="64"/>
        <v>FR26.090.502-4</v>
      </c>
      <c r="K1070" s="16" t="s">
        <v>251</v>
      </c>
      <c r="L1070" s="17" t="s">
        <v>741</v>
      </c>
      <c r="M1070" s="16">
        <v>15</v>
      </c>
    </row>
    <row r="1071" spans="2:13">
      <c r="B1071" t="str">
        <f t="shared" si="62"/>
        <v>FR25.890.802-9</v>
      </c>
      <c r="C1071" s="16" t="s">
        <v>325</v>
      </c>
      <c r="D1071" s="17" t="s">
        <v>704</v>
      </c>
      <c r="E1071" s="16">
        <v>624</v>
      </c>
      <c r="F1071" t="str">
        <f t="shared" si="63"/>
        <v>FR25.950.506-4</v>
      </c>
      <c r="G1071" s="16" t="s">
        <v>313</v>
      </c>
      <c r="H1071" s="17" t="s">
        <v>721</v>
      </c>
      <c r="I1071" s="16">
        <v>255</v>
      </c>
      <c r="J1071" t="str">
        <f t="shared" si="64"/>
        <v>FR26.090.502-5</v>
      </c>
      <c r="K1071" s="16" t="s">
        <v>251</v>
      </c>
      <c r="L1071" s="17" t="s">
        <v>745</v>
      </c>
      <c r="M1071" s="16">
        <v>15</v>
      </c>
    </row>
    <row r="1072" spans="2:13">
      <c r="B1072" t="str">
        <f t="shared" si="62"/>
        <v>FR25.890.802-10</v>
      </c>
      <c r="C1072" s="16" t="s">
        <v>325</v>
      </c>
      <c r="D1072" s="17" t="s">
        <v>712</v>
      </c>
      <c r="E1072" s="16">
        <v>300</v>
      </c>
      <c r="F1072" t="str">
        <f t="shared" si="63"/>
        <v>FR25.950.506-5</v>
      </c>
      <c r="G1072" s="16" t="s">
        <v>313</v>
      </c>
      <c r="H1072" s="17" t="s">
        <v>720</v>
      </c>
      <c r="I1072" s="16">
        <v>270</v>
      </c>
      <c r="J1072" t="str">
        <f t="shared" si="64"/>
        <v>FR26.090.502-6</v>
      </c>
      <c r="K1072" s="16" t="s">
        <v>251</v>
      </c>
      <c r="L1072" s="17" t="s">
        <v>740</v>
      </c>
      <c r="M1072" s="16">
        <v>15</v>
      </c>
    </row>
    <row r="1073" spans="2:13">
      <c r="B1073" t="str">
        <f t="shared" si="62"/>
        <v>FR25.890.802-11</v>
      </c>
      <c r="C1073" s="16" t="s">
        <v>325</v>
      </c>
      <c r="D1073" s="17" t="s">
        <v>703</v>
      </c>
      <c r="E1073" s="16">
        <v>84</v>
      </c>
      <c r="F1073" t="str">
        <f t="shared" si="63"/>
        <v>FR25.950.506-6</v>
      </c>
      <c r="G1073" s="16" t="s">
        <v>313</v>
      </c>
      <c r="H1073" s="17" t="s">
        <v>719</v>
      </c>
      <c r="I1073" s="16">
        <v>420</v>
      </c>
      <c r="J1073" t="str">
        <f t="shared" si="64"/>
        <v>FR26.090.502-7</v>
      </c>
      <c r="K1073" s="16" t="s">
        <v>251</v>
      </c>
      <c r="L1073" s="17" t="s">
        <v>751</v>
      </c>
      <c r="M1073" s="16">
        <v>30</v>
      </c>
    </row>
    <row r="1074" spans="2:13">
      <c r="B1074" t="str">
        <f t="shared" si="62"/>
        <v>FR25.890.802-12</v>
      </c>
      <c r="C1074" s="16" t="s">
        <v>325</v>
      </c>
      <c r="D1074" s="17" t="s">
        <v>702</v>
      </c>
      <c r="E1074" s="16">
        <v>108</v>
      </c>
      <c r="F1074" t="str">
        <f t="shared" si="63"/>
        <v>FR25.950.506-7</v>
      </c>
      <c r="G1074" s="16" t="s">
        <v>313</v>
      </c>
      <c r="H1074" s="17" t="s">
        <v>718</v>
      </c>
      <c r="I1074" s="16">
        <v>300</v>
      </c>
      <c r="J1074" t="str">
        <f t="shared" si="64"/>
        <v>FR26.090.502-9</v>
      </c>
      <c r="K1074" s="16" t="s">
        <v>251</v>
      </c>
      <c r="L1074" s="17" t="s">
        <v>746</v>
      </c>
      <c r="M1074" s="16">
        <v>45</v>
      </c>
    </row>
    <row r="1075" spans="2:13">
      <c r="B1075" t="str">
        <f t="shared" si="62"/>
        <v>FR25.890.804-2</v>
      </c>
      <c r="C1075" s="16" t="s">
        <v>323</v>
      </c>
      <c r="D1075" s="17" t="s">
        <v>710</v>
      </c>
      <c r="E1075" s="16">
        <v>72</v>
      </c>
      <c r="F1075" t="str">
        <f t="shared" si="63"/>
        <v>FR25.950.506-8</v>
      </c>
      <c r="G1075" s="16" t="s">
        <v>313</v>
      </c>
      <c r="H1075" s="17" t="s">
        <v>717</v>
      </c>
      <c r="I1075" s="16">
        <v>270</v>
      </c>
      <c r="J1075" t="str">
        <f t="shared" si="64"/>
        <v>FR26.090.502-10</v>
      </c>
      <c r="K1075" s="16" t="s">
        <v>251</v>
      </c>
      <c r="L1075" s="17" t="s">
        <v>748</v>
      </c>
      <c r="M1075" s="16">
        <v>15</v>
      </c>
    </row>
    <row r="1076" spans="2:13">
      <c r="B1076" t="str">
        <f t="shared" si="62"/>
        <v>FR25.890.804-3</v>
      </c>
      <c r="C1076" s="16" t="s">
        <v>323</v>
      </c>
      <c r="D1076" s="17" t="s">
        <v>709</v>
      </c>
      <c r="E1076" s="16">
        <v>24</v>
      </c>
      <c r="F1076" t="str">
        <f t="shared" si="63"/>
        <v>FR25.950.506-9</v>
      </c>
      <c r="G1076" s="16" t="s">
        <v>313</v>
      </c>
      <c r="H1076" s="17" t="s">
        <v>716</v>
      </c>
      <c r="I1076" s="16">
        <v>315</v>
      </c>
      <c r="J1076" t="str">
        <f t="shared" si="64"/>
        <v>FR26.090.502-11</v>
      </c>
      <c r="K1076" s="16" t="s">
        <v>251</v>
      </c>
      <c r="L1076" s="17" t="s">
        <v>753</v>
      </c>
      <c r="M1076" s="16">
        <v>15</v>
      </c>
    </row>
    <row r="1077" spans="2:13">
      <c r="B1077" t="str">
        <f t="shared" si="62"/>
        <v>FR25.890.804-4</v>
      </c>
      <c r="C1077" s="16" t="s">
        <v>323</v>
      </c>
      <c r="D1077" s="17" t="s">
        <v>708</v>
      </c>
      <c r="E1077" s="16">
        <v>24</v>
      </c>
      <c r="F1077" t="str">
        <f t="shared" si="63"/>
        <v>FR25.950.506-10</v>
      </c>
      <c r="G1077" s="16" t="s">
        <v>313</v>
      </c>
      <c r="H1077" s="17" t="s">
        <v>715</v>
      </c>
      <c r="I1077" s="16">
        <v>285</v>
      </c>
      <c r="J1077" t="str">
        <f t="shared" si="64"/>
        <v>FR26.090.702-1</v>
      </c>
      <c r="K1077" s="16" t="s">
        <v>249</v>
      </c>
      <c r="L1077" s="17" t="s">
        <v>744</v>
      </c>
      <c r="M1077" s="16">
        <v>36</v>
      </c>
    </row>
    <row r="1078" spans="2:13">
      <c r="B1078" t="str">
        <f t="shared" si="62"/>
        <v>FR25.890.804-5</v>
      </c>
      <c r="C1078" s="16" t="s">
        <v>323</v>
      </c>
      <c r="D1078" s="17" t="s">
        <v>707</v>
      </c>
      <c r="E1078" s="16">
        <v>36</v>
      </c>
      <c r="F1078" t="str">
        <f t="shared" si="63"/>
        <v>FR25.950.506-11</v>
      </c>
      <c r="G1078" s="16" t="s">
        <v>313</v>
      </c>
      <c r="H1078" s="17" t="s">
        <v>724</v>
      </c>
      <c r="I1078" s="16">
        <v>90</v>
      </c>
      <c r="J1078" t="str">
        <f t="shared" si="64"/>
        <v>FR26.090.702-2</v>
      </c>
      <c r="K1078" s="16" t="s">
        <v>249</v>
      </c>
      <c r="L1078" s="17" t="s">
        <v>743</v>
      </c>
      <c r="M1078" s="16">
        <v>12</v>
      </c>
    </row>
    <row r="1079" spans="2:13">
      <c r="B1079" t="str">
        <f t="shared" si="62"/>
        <v>FR25.890.804-6</v>
      </c>
      <c r="C1079" s="16" t="s">
        <v>323</v>
      </c>
      <c r="D1079" s="17" t="s">
        <v>706</v>
      </c>
      <c r="E1079" s="16">
        <v>84</v>
      </c>
      <c r="F1079" t="str">
        <f t="shared" si="63"/>
        <v>FR25.950.506-12</v>
      </c>
      <c r="G1079" s="16" t="s">
        <v>313</v>
      </c>
      <c r="H1079" s="17" t="s">
        <v>714</v>
      </c>
      <c r="I1079" s="16">
        <v>450</v>
      </c>
      <c r="J1079" t="str">
        <f t="shared" si="64"/>
        <v>FR26.090.702-3</v>
      </c>
      <c r="K1079" s="16" t="s">
        <v>249</v>
      </c>
      <c r="L1079" s="17" t="s">
        <v>742</v>
      </c>
      <c r="M1079" s="16">
        <v>24</v>
      </c>
    </row>
    <row r="1080" spans="2:13">
      <c r="B1080" t="str">
        <f t="shared" si="62"/>
        <v>FR25.890.804-7</v>
      </c>
      <c r="C1080" s="16" t="s">
        <v>323</v>
      </c>
      <c r="D1080" s="17" t="s">
        <v>713</v>
      </c>
      <c r="E1080" s="16">
        <v>24</v>
      </c>
      <c r="F1080" t="str">
        <f t="shared" si="63"/>
        <v>FR25.950.508-2</v>
      </c>
      <c r="G1080" s="16" t="s">
        <v>311</v>
      </c>
      <c r="H1080" s="17" t="s">
        <v>727</v>
      </c>
      <c r="I1080" s="16">
        <v>60</v>
      </c>
      <c r="J1080" t="str">
        <f t="shared" si="64"/>
        <v>FR26.090.702-5</v>
      </c>
      <c r="K1080" s="16" t="s">
        <v>249</v>
      </c>
      <c r="L1080" s="17" t="s">
        <v>745</v>
      </c>
      <c r="M1080" s="16">
        <v>12</v>
      </c>
    </row>
    <row r="1081" spans="2:13">
      <c r="B1081" t="str">
        <f t="shared" si="62"/>
        <v>FR25.890.804-8</v>
      </c>
      <c r="C1081" s="16" t="s">
        <v>323</v>
      </c>
      <c r="D1081" s="17" t="s">
        <v>705</v>
      </c>
      <c r="E1081" s="16">
        <v>12</v>
      </c>
      <c r="F1081" t="str">
        <f t="shared" si="63"/>
        <v>FR25.950.508-3</v>
      </c>
      <c r="G1081" s="16" t="s">
        <v>311</v>
      </c>
      <c r="H1081" s="17" t="s">
        <v>722</v>
      </c>
      <c r="I1081" s="16">
        <v>60</v>
      </c>
      <c r="J1081" t="str">
        <f t="shared" si="64"/>
        <v>FR26.090.702-6</v>
      </c>
      <c r="K1081" s="16" t="s">
        <v>249</v>
      </c>
      <c r="L1081" s="17" t="s">
        <v>740</v>
      </c>
      <c r="M1081" s="16">
        <v>24</v>
      </c>
    </row>
    <row r="1082" spans="2:13">
      <c r="B1082" t="str">
        <f t="shared" si="62"/>
        <v>FR25.890.804-9</v>
      </c>
      <c r="C1082" s="16" t="s">
        <v>323</v>
      </c>
      <c r="D1082" s="17" t="s">
        <v>704</v>
      </c>
      <c r="E1082" s="16">
        <v>132</v>
      </c>
      <c r="F1082" t="str">
        <f t="shared" si="63"/>
        <v>FR25.950.508-4</v>
      </c>
      <c r="G1082" s="16" t="s">
        <v>311</v>
      </c>
      <c r="H1082" s="17" t="s">
        <v>721</v>
      </c>
      <c r="I1082" s="16">
        <v>30</v>
      </c>
      <c r="J1082" t="str">
        <f t="shared" si="64"/>
        <v>FR26.090.702-9</v>
      </c>
      <c r="K1082" s="16" t="s">
        <v>249</v>
      </c>
      <c r="L1082" s="17" t="s">
        <v>746</v>
      </c>
      <c r="M1082" s="16">
        <v>12</v>
      </c>
    </row>
    <row r="1083" spans="2:13">
      <c r="B1083" t="str">
        <f t="shared" si="62"/>
        <v>FR25.890.804-11</v>
      </c>
      <c r="C1083" s="16" t="s">
        <v>323</v>
      </c>
      <c r="D1083" s="17" t="s">
        <v>703</v>
      </c>
      <c r="E1083" s="16">
        <v>60</v>
      </c>
      <c r="F1083" t="str">
        <f t="shared" si="63"/>
        <v>FR25.950.508-5</v>
      </c>
      <c r="G1083" s="16" t="s">
        <v>311</v>
      </c>
      <c r="H1083" s="17" t="s">
        <v>720</v>
      </c>
      <c r="I1083" s="16">
        <v>15</v>
      </c>
      <c r="J1083" t="str">
        <f t="shared" si="64"/>
        <v>FR26.090.702-10</v>
      </c>
      <c r="K1083" s="16" t="s">
        <v>249</v>
      </c>
      <c r="L1083" s="17" t="s">
        <v>748</v>
      </c>
      <c r="M1083" s="16">
        <v>24</v>
      </c>
    </row>
    <row r="1084" spans="2:13">
      <c r="B1084" t="str">
        <f t="shared" si="62"/>
        <v>FR25.893.401-1</v>
      </c>
      <c r="C1084" s="16" t="s">
        <v>321</v>
      </c>
      <c r="D1084" s="17" t="s">
        <v>711</v>
      </c>
      <c r="E1084" s="16">
        <v>480</v>
      </c>
      <c r="F1084" t="str">
        <f t="shared" si="63"/>
        <v>FR25.950.508-6</v>
      </c>
      <c r="G1084" s="16" t="s">
        <v>311</v>
      </c>
      <c r="H1084" s="17" t="s">
        <v>719</v>
      </c>
      <c r="I1084" s="16">
        <v>15</v>
      </c>
      <c r="J1084" t="str">
        <f t="shared" si="64"/>
        <v>FR26.090.702-12</v>
      </c>
      <c r="K1084" s="16" t="s">
        <v>249</v>
      </c>
      <c r="L1084" s="17" t="s">
        <v>747</v>
      </c>
      <c r="M1084" s="16">
        <v>24</v>
      </c>
    </row>
    <row r="1085" spans="2:13">
      <c r="B1085" t="str">
        <f t="shared" si="62"/>
        <v>FR25.893.401-2</v>
      </c>
      <c r="C1085" s="16" t="s">
        <v>321</v>
      </c>
      <c r="D1085" s="17" t="s">
        <v>710</v>
      </c>
      <c r="E1085" s="16">
        <v>500</v>
      </c>
      <c r="F1085" t="str">
        <f t="shared" si="63"/>
        <v>FR25.950.508-7</v>
      </c>
      <c r="G1085" s="16" t="s">
        <v>311</v>
      </c>
      <c r="H1085" s="17" t="s">
        <v>718</v>
      </c>
      <c r="I1085" s="16">
        <v>15</v>
      </c>
      <c r="J1085" t="str">
        <f t="shared" si="64"/>
        <v>FR26.090.802-1</v>
      </c>
      <c r="K1085" s="16" t="s">
        <v>247</v>
      </c>
      <c r="L1085" s="17" t="s">
        <v>744</v>
      </c>
      <c r="M1085" s="16">
        <v>24</v>
      </c>
    </row>
    <row r="1086" spans="2:13">
      <c r="B1086" t="str">
        <f t="shared" si="62"/>
        <v>FR25.893.401-3</v>
      </c>
      <c r="C1086" s="16" t="s">
        <v>321</v>
      </c>
      <c r="D1086" s="17" t="s">
        <v>709</v>
      </c>
      <c r="E1086" s="16">
        <v>400</v>
      </c>
      <c r="F1086" t="str">
        <f t="shared" si="63"/>
        <v>FR25.950.508-8</v>
      </c>
      <c r="G1086" s="16" t="s">
        <v>311</v>
      </c>
      <c r="H1086" s="17" t="s">
        <v>717</v>
      </c>
      <c r="I1086" s="16">
        <v>15</v>
      </c>
      <c r="J1086" t="str">
        <f t="shared" si="64"/>
        <v>FR26.090.802-6</v>
      </c>
      <c r="K1086" s="16" t="s">
        <v>247</v>
      </c>
      <c r="L1086" s="17" t="s">
        <v>740</v>
      </c>
      <c r="M1086" s="16">
        <v>36</v>
      </c>
    </row>
    <row r="1087" spans="2:13">
      <c r="B1087" t="str">
        <f t="shared" si="62"/>
        <v>FR25.893.401-4</v>
      </c>
      <c r="C1087" s="16" t="s">
        <v>321</v>
      </c>
      <c r="D1087" s="17" t="s">
        <v>708</v>
      </c>
      <c r="E1087" s="16">
        <v>380</v>
      </c>
      <c r="F1087" t="str">
        <f t="shared" si="63"/>
        <v>FR25.950.508-9</v>
      </c>
      <c r="G1087" s="16" t="s">
        <v>311</v>
      </c>
      <c r="H1087" s="17" t="s">
        <v>716</v>
      </c>
      <c r="I1087" s="16">
        <v>60</v>
      </c>
      <c r="J1087" t="str">
        <f t="shared" si="64"/>
        <v>FR26.090.802-7</v>
      </c>
      <c r="K1087" s="16" t="s">
        <v>247</v>
      </c>
      <c r="L1087" s="17" t="s">
        <v>751</v>
      </c>
      <c r="M1087" s="16">
        <v>12</v>
      </c>
    </row>
    <row r="1088" spans="2:13">
      <c r="B1088" t="str">
        <f t="shared" si="62"/>
        <v>FR25.893.401-5</v>
      </c>
      <c r="C1088" s="16" t="s">
        <v>321</v>
      </c>
      <c r="D1088" s="17" t="s">
        <v>707</v>
      </c>
      <c r="E1088" s="16">
        <v>260</v>
      </c>
      <c r="F1088" t="str">
        <f t="shared" si="63"/>
        <v>FR25.950.508-12</v>
      </c>
      <c r="G1088" s="16" t="s">
        <v>311</v>
      </c>
      <c r="H1088" s="17" t="s">
        <v>714</v>
      </c>
      <c r="I1088" s="16">
        <v>15</v>
      </c>
      <c r="J1088" t="str">
        <f t="shared" si="64"/>
        <v>FR26.090.802-9</v>
      </c>
      <c r="K1088" s="16" t="s">
        <v>247</v>
      </c>
      <c r="L1088" s="17" t="s">
        <v>746</v>
      </c>
      <c r="M1088" s="16">
        <v>12</v>
      </c>
    </row>
    <row r="1089" spans="2:13">
      <c r="B1089" t="str">
        <f t="shared" si="62"/>
        <v>FR25.893.401-6</v>
      </c>
      <c r="C1089" s="16" t="s">
        <v>321</v>
      </c>
      <c r="D1089" s="17" t="s">
        <v>706</v>
      </c>
      <c r="E1089" s="16">
        <v>240</v>
      </c>
      <c r="F1089" t="str">
        <f t="shared" si="63"/>
        <v>FR25.950.702-1</v>
      </c>
      <c r="G1089" s="16" t="s">
        <v>309</v>
      </c>
      <c r="H1089" s="17" t="s">
        <v>723</v>
      </c>
      <c r="I1089" s="16">
        <v>132</v>
      </c>
      <c r="J1089" t="str">
        <f t="shared" si="64"/>
        <v>FR26.090.802-12</v>
      </c>
      <c r="K1089" s="16" t="s">
        <v>247</v>
      </c>
      <c r="L1089" s="17" t="s">
        <v>747</v>
      </c>
      <c r="M1089" s="16">
        <v>24</v>
      </c>
    </row>
    <row r="1090" spans="2:13">
      <c r="B1090" t="str">
        <f t="shared" si="62"/>
        <v>FR25.893.401-7</v>
      </c>
      <c r="C1090" s="16" t="s">
        <v>321</v>
      </c>
      <c r="D1090" s="17" t="s">
        <v>713</v>
      </c>
      <c r="E1090" s="16">
        <v>380</v>
      </c>
      <c r="F1090" t="str">
        <f t="shared" si="63"/>
        <v>FR25.950.702-2</v>
      </c>
      <c r="G1090" s="16" t="s">
        <v>309</v>
      </c>
      <c r="H1090" s="17" t="s">
        <v>727</v>
      </c>
      <c r="I1090" s="16">
        <v>48</v>
      </c>
      <c r="J1090" t="str">
        <f t="shared" si="64"/>
        <v>FR26.100.404-1</v>
      </c>
      <c r="K1090" s="16" t="s">
        <v>243</v>
      </c>
      <c r="L1090" s="17" t="s">
        <v>744</v>
      </c>
      <c r="M1090" s="16">
        <v>30</v>
      </c>
    </row>
    <row r="1091" spans="2:13">
      <c r="B1091" t="str">
        <f t="shared" si="62"/>
        <v>FR25.893.401-8</v>
      </c>
      <c r="C1091" s="16" t="s">
        <v>321</v>
      </c>
      <c r="D1091" s="17" t="s">
        <v>705</v>
      </c>
      <c r="E1091" s="16">
        <v>180</v>
      </c>
      <c r="F1091" t="str">
        <f t="shared" si="63"/>
        <v>FR25.950.702-3</v>
      </c>
      <c r="G1091" s="16" t="s">
        <v>309</v>
      </c>
      <c r="H1091" s="17" t="s">
        <v>722</v>
      </c>
      <c r="I1091" s="16">
        <v>204</v>
      </c>
      <c r="J1091" t="str">
        <f t="shared" si="64"/>
        <v>FR26.100.404-2</v>
      </c>
      <c r="K1091" s="16" t="s">
        <v>243</v>
      </c>
      <c r="L1091" s="17" t="s">
        <v>743</v>
      </c>
      <c r="M1091" s="16">
        <v>30</v>
      </c>
    </row>
    <row r="1092" spans="2:13">
      <c r="B1092" t="str">
        <f t="shared" ref="B1092:B1155" si="65">CONCATENATE(C1092,"-",MONTH(D1092))</f>
        <v>FR25.893.401-9</v>
      </c>
      <c r="C1092" s="16" t="s">
        <v>321</v>
      </c>
      <c r="D1092" s="17" t="s">
        <v>704</v>
      </c>
      <c r="E1092" s="16">
        <v>300</v>
      </c>
      <c r="F1092" t="str">
        <f t="shared" ref="F1092:F1155" si="66">CONCATENATE(G1092,"-",MONTH(H1092))</f>
        <v>FR25.950.702-4</v>
      </c>
      <c r="G1092" s="16" t="s">
        <v>309</v>
      </c>
      <c r="H1092" s="17" t="s">
        <v>721</v>
      </c>
      <c r="I1092" s="16">
        <v>60</v>
      </c>
      <c r="J1092" t="str">
        <f t="shared" ref="J1092:J1155" si="67">CONCATENATE(K1092,"-",MONTH(L1092))</f>
        <v>FR26.100.404-3</v>
      </c>
      <c r="K1092" s="16" t="s">
        <v>243</v>
      </c>
      <c r="L1092" s="17" t="s">
        <v>742</v>
      </c>
      <c r="M1092" s="16">
        <v>30</v>
      </c>
    </row>
    <row r="1093" spans="2:13">
      <c r="B1093" t="str">
        <f t="shared" si="65"/>
        <v>FR25.893.401-10</v>
      </c>
      <c r="C1093" s="16" t="s">
        <v>321</v>
      </c>
      <c r="D1093" s="17" t="s">
        <v>712</v>
      </c>
      <c r="E1093" s="16">
        <v>320</v>
      </c>
      <c r="F1093" t="str">
        <f t="shared" si="66"/>
        <v>FR25.950.702-5</v>
      </c>
      <c r="G1093" s="16" t="s">
        <v>309</v>
      </c>
      <c r="H1093" s="17" t="s">
        <v>720</v>
      </c>
      <c r="I1093" s="16">
        <v>108</v>
      </c>
      <c r="J1093" t="str">
        <f t="shared" si="67"/>
        <v>FR26.100.404-4</v>
      </c>
      <c r="K1093" s="16" t="s">
        <v>243</v>
      </c>
      <c r="L1093" s="17" t="s">
        <v>741</v>
      </c>
      <c r="M1093" s="16">
        <v>15</v>
      </c>
    </row>
    <row r="1094" spans="2:13">
      <c r="B1094" t="str">
        <f t="shared" si="65"/>
        <v>FR25.893.401-11</v>
      </c>
      <c r="C1094" s="16" t="s">
        <v>321</v>
      </c>
      <c r="D1094" s="17" t="s">
        <v>703</v>
      </c>
      <c r="E1094" s="16">
        <v>520</v>
      </c>
      <c r="F1094" t="str">
        <f t="shared" si="66"/>
        <v>FR25.950.702-6</v>
      </c>
      <c r="G1094" s="16" t="s">
        <v>309</v>
      </c>
      <c r="H1094" s="17" t="s">
        <v>719</v>
      </c>
      <c r="I1094" s="16">
        <v>192</v>
      </c>
      <c r="J1094" t="str">
        <f t="shared" si="67"/>
        <v>FR26.100.404-5</v>
      </c>
      <c r="K1094" s="16" t="s">
        <v>243</v>
      </c>
      <c r="L1094" s="17" t="s">
        <v>745</v>
      </c>
      <c r="M1094" s="16">
        <v>15</v>
      </c>
    </row>
    <row r="1095" spans="2:13">
      <c r="B1095" t="str">
        <f t="shared" si="65"/>
        <v>FR25.893.401-12</v>
      </c>
      <c r="C1095" s="16" t="s">
        <v>321</v>
      </c>
      <c r="D1095" s="17" t="s">
        <v>702</v>
      </c>
      <c r="E1095" s="16">
        <v>600</v>
      </c>
      <c r="F1095" t="str">
        <f t="shared" si="66"/>
        <v>FR25.950.702-7</v>
      </c>
      <c r="G1095" s="16" t="s">
        <v>309</v>
      </c>
      <c r="H1095" s="17" t="s">
        <v>718</v>
      </c>
      <c r="I1095" s="16">
        <v>60</v>
      </c>
      <c r="J1095" t="str">
        <f t="shared" si="67"/>
        <v>FR26.100.404-6</v>
      </c>
      <c r="K1095" s="16" t="s">
        <v>243</v>
      </c>
      <c r="L1095" s="17" t="s">
        <v>740</v>
      </c>
      <c r="M1095" s="16">
        <v>15</v>
      </c>
    </row>
    <row r="1096" spans="2:13">
      <c r="B1096" t="str">
        <f t="shared" si="65"/>
        <v>FR25.893.501-1</v>
      </c>
      <c r="C1096" s="16" t="s">
        <v>319</v>
      </c>
      <c r="D1096" s="17" t="s">
        <v>711</v>
      </c>
      <c r="E1096" s="16">
        <v>460</v>
      </c>
      <c r="F1096" t="str">
        <f t="shared" si="66"/>
        <v>FR25.950.702-9</v>
      </c>
      <c r="G1096" s="16" t="s">
        <v>309</v>
      </c>
      <c r="H1096" s="17" t="s">
        <v>716</v>
      </c>
      <c r="I1096" s="16">
        <v>216</v>
      </c>
      <c r="J1096" t="str">
        <f t="shared" si="67"/>
        <v>FR26.100.404-7</v>
      </c>
      <c r="K1096" s="16" t="s">
        <v>243</v>
      </c>
      <c r="L1096" s="17" t="s">
        <v>751</v>
      </c>
      <c r="M1096" s="16">
        <v>45</v>
      </c>
    </row>
    <row r="1097" spans="2:13">
      <c r="B1097" t="str">
        <f t="shared" si="65"/>
        <v>FR25.893.501-2</v>
      </c>
      <c r="C1097" s="16" t="s">
        <v>319</v>
      </c>
      <c r="D1097" s="17" t="s">
        <v>710</v>
      </c>
      <c r="E1097" s="16">
        <v>660</v>
      </c>
      <c r="F1097" t="str">
        <f t="shared" si="66"/>
        <v>FR25.950.704-2</v>
      </c>
      <c r="G1097" s="16" t="s">
        <v>307</v>
      </c>
      <c r="H1097" s="17" t="s">
        <v>727</v>
      </c>
      <c r="I1097" s="16">
        <v>24</v>
      </c>
      <c r="J1097" t="str">
        <f t="shared" si="67"/>
        <v>FR26.100.404-8</v>
      </c>
      <c r="K1097" s="16" t="s">
        <v>243</v>
      </c>
      <c r="L1097" s="17" t="s">
        <v>750</v>
      </c>
      <c r="M1097" s="16">
        <v>15</v>
      </c>
    </row>
    <row r="1098" spans="2:13">
      <c r="B1098" t="str">
        <f t="shared" si="65"/>
        <v>FR25.893.501-3</v>
      </c>
      <c r="C1098" s="16" t="s">
        <v>319</v>
      </c>
      <c r="D1098" s="17" t="s">
        <v>709</v>
      </c>
      <c r="E1098" s="16">
        <v>520</v>
      </c>
      <c r="F1098" t="str">
        <f t="shared" si="66"/>
        <v>FR25.950.704-3</v>
      </c>
      <c r="G1098" s="16" t="s">
        <v>307</v>
      </c>
      <c r="H1098" s="17" t="s">
        <v>722</v>
      </c>
      <c r="I1098" s="16">
        <v>12</v>
      </c>
      <c r="J1098" t="str">
        <f t="shared" si="67"/>
        <v>FR26.100.404-9</v>
      </c>
      <c r="K1098" s="16" t="s">
        <v>243</v>
      </c>
      <c r="L1098" s="17" t="s">
        <v>746</v>
      </c>
      <c r="M1098" s="16">
        <v>30</v>
      </c>
    </row>
    <row r="1099" spans="2:13">
      <c r="B1099" t="str">
        <f t="shared" si="65"/>
        <v>FR25.893.501-4</v>
      </c>
      <c r="C1099" s="16" t="s">
        <v>319</v>
      </c>
      <c r="D1099" s="17" t="s">
        <v>708</v>
      </c>
      <c r="E1099" s="16">
        <v>420</v>
      </c>
      <c r="F1099" t="str">
        <f t="shared" si="66"/>
        <v>FR25.950.704-6</v>
      </c>
      <c r="G1099" s="16" t="s">
        <v>307</v>
      </c>
      <c r="H1099" s="17" t="s">
        <v>719</v>
      </c>
      <c r="I1099" s="16">
        <v>12</v>
      </c>
      <c r="J1099" t="str">
        <f t="shared" si="67"/>
        <v>FR26.100.404-10</v>
      </c>
      <c r="K1099" s="16" t="s">
        <v>243</v>
      </c>
      <c r="L1099" s="17" t="s">
        <v>748</v>
      </c>
      <c r="M1099" s="16">
        <v>30</v>
      </c>
    </row>
    <row r="1100" spans="2:13">
      <c r="B1100" t="str">
        <f t="shared" si="65"/>
        <v>FR25.893.501-5</v>
      </c>
      <c r="C1100" s="16" t="s">
        <v>319</v>
      </c>
      <c r="D1100" s="17" t="s">
        <v>707</v>
      </c>
      <c r="E1100" s="16">
        <v>400</v>
      </c>
      <c r="F1100" t="str">
        <f t="shared" si="66"/>
        <v>FR25.950.704-9</v>
      </c>
      <c r="G1100" s="16" t="s">
        <v>307</v>
      </c>
      <c r="H1100" s="17" t="s">
        <v>716</v>
      </c>
      <c r="I1100" s="16">
        <v>96</v>
      </c>
      <c r="J1100" t="str">
        <f t="shared" si="67"/>
        <v>FR26.100.404-11</v>
      </c>
      <c r="K1100" s="16" t="s">
        <v>243</v>
      </c>
      <c r="L1100" s="17" t="s">
        <v>753</v>
      </c>
      <c r="M1100" s="16">
        <v>15</v>
      </c>
    </row>
    <row r="1101" spans="2:13">
      <c r="B1101" t="str">
        <f t="shared" si="65"/>
        <v>FR25.893.501-6</v>
      </c>
      <c r="C1101" s="16" t="s">
        <v>319</v>
      </c>
      <c r="D1101" s="17" t="s">
        <v>706</v>
      </c>
      <c r="E1101" s="16">
        <v>360</v>
      </c>
      <c r="F1101" t="str">
        <f t="shared" si="66"/>
        <v>FR25.950.704-12</v>
      </c>
      <c r="G1101" s="16" t="s">
        <v>307</v>
      </c>
      <c r="H1101" s="17" t="s">
        <v>714</v>
      </c>
      <c r="I1101" s="16">
        <v>14</v>
      </c>
      <c r="J1101" t="str">
        <f t="shared" si="67"/>
        <v>FR26.100.404-12</v>
      </c>
      <c r="K1101" s="16" t="s">
        <v>243</v>
      </c>
      <c r="L1101" s="17" t="s">
        <v>747</v>
      </c>
      <c r="M1101" s="16">
        <v>30</v>
      </c>
    </row>
    <row r="1102" spans="2:13">
      <c r="B1102" t="str">
        <f t="shared" si="65"/>
        <v>FR25.893.501-7</v>
      </c>
      <c r="C1102" s="16" t="s">
        <v>319</v>
      </c>
      <c r="D1102" s="17" t="s">
        <v>713</v>
      </c>
      <c r="E1102" s="16">
        <v>520</v>
      </c>
      <c r="F1102" t="str">
        <f t="shared" si="66"/>
        <v>FR25.950.802-1</v>
      </c>
      <c r="G1102" s="16" t="s">
        <v>305</v>
      </c>
      <c r="H1102" s="17" t="s">
        <v>723</v>
      </c>
      <c r="I1102" s="16">
        <v>156</v>
      </c>
      <c r="J1102" t="str">
        <f t="shared" si="67"/>
        <v>FR26.100.504-1</v>
      </c>
      <c r="K1102" s="16" t="s">
        <v>239</v>
      </c>
      <c r="L1102" s="17" t="s">
        <v>744</v>
      </c>
      <c r="M1102" s="16">
        <v>45</v>
      </c>
    </row>
    <row r="1103" spans="2:13">
      <c r="B1103" t="str">
        <f t="shared" si="65"/>
        <v>FR25.893.501-8</v>
      </c>
      <c r="C1103" s="16" t="s">
        <v>319</v>
      </c>
      <c r="D1103" s="17" t="s">
        <v>705</v>
      </c>
      <c r="E1103" s="16">
        <v>300</v>
      </c>
      <c r="F1103" t="str">
        <f t="shared" si="66"/>
        <v>FR25.950.802-2</v>
      </c>
      <c r="G1103" s="16" t="s">
        <v>305</v>
      </c>
      <c r="H1103" s="17" t="s">
        <v>727</v>
      </c>
      <c r="I1103" s="16">
        <v>72</v>
      </c>
      <c r="J1103" t="str">
        <f t="shared" si="67"/>
        <v>FR26.100.504-3</v>
      </c>
      <c r="K1103" s="16" t="s">
        <v>239</v>
      </c>
      <c r="L1103" s="17" t="s">
        <v>742</v>
      </c>
      <c r="M1103" s="16">
        <v>75</v>
      </c>
    </row>
    <row r="1104" spans="2:13">
      <c r="B1104" t="str">
        <f t="shared" si="65"/>
        <v>FR25.893.501-9</v>
      </c>
      <c r="C1104" s="16" t="s">
        <v>319</v>
      </c>
      <c r="D1104" s="17" t="s">
        <v>704</v>
      </c>
      <c r="E1104" s="16">
        <v>160</v>
      </c>
      <c r="F1104" t="str">
        <f t="shared" si="66"/>
        <v>FR25.950.802-3</v>
      </c>
      <c r="G1104" s="16" t="s">
        <v>305</v>
      </c>
      <c r="H1104" s="17" t="s">
        <v>722</v>
      </c>
      <c r="I1104" s="16">
        <v>48</v>
      </c>
      <c r="J1104" t="str">
        <f t="shared" si="67"/>
        <v>FR26.100.504-4</v>
      </c>
      <c r="K1104" s="16" t="s">
        <v>239</v>
      </c>
      <c r="L1104" s="17" t="s">
        <v>741</v>
      </c>
      <c r="M1104" s="16">
        <v>45</v>
      </c>
    </row>
    <row r="1105" spans="2:13">
      <c r="B1105" t="str">
        <f t="shared" si="65"/>
        <v>FR25.893.501-10</v>
      </c>
      <c r="C1105" s="16" t="s">
        <v>319</v>
      </c>
      <c r="D1105" s="17" t="s">
        <v>712</v>
      </c>
      <c r="E1105" s="16">
        <v>380</v>
      </c>
      <c r="F1105" t="str">
        <f t="shared" si="66"/>
        <v>FR25.950.802-4</v>
      </c>
      <c r="G1105" s="16" t="s">
        <v>305</v>
      </c>
      <c r="H1105" s="17" t="s">
        <v>721</v>
      </c>
      <c r="I1105" s="16">
        <v>24</v>
      </c>
      <c r="J1105" t="str">
        <f t="shared" si="67"/>
        <v>FR26.100.504-5</v>
      </c>
      <c r="K1105" s="16" t="s">
        <v>239</v>
      </c>
      <c r="L1105" s="17" t="s">
        <v>745</v>
      </c>
      <c r="M1105" s="16">
        <v>15</v>
      </c>
    </row>
    <row r="1106" spans="2:13">
      <c r="B1106" t="str">
        <f t="shared" si="65"/>
        <v>FR25.893.501-11</v>
      </c>
      <c r="C1106" s="16" t="s">
        <v>319</v>
      </c>
      <c r="D1106" s="17" t="s">
        <v>703</v>
      </c>
      <c r="E1106" s="16">
        <v>340</v>
      </c>
      <c r="F1106" t="str">
        <f t="shared" si="66"/>
        <v>FR25.950.802-5</v>
      </c>
      <c r="G1106" s="16" t="s">
        <v>305</v>
      </c>
      <c r="H1106" s="17" t="s">
        <v>720</v>
      </c>
      <c r="I1106" s="16">
        <v>84</v>
      </c>
      <c r="J1106" t="str">
        <f t="shared" si="67"/>
        <v>FR26.100.504-6</v>
      </c>
      <c r="K1106" s="16" t="s">
        <v>239</v>
      </c>
      <c r="L1106" s="17" t="s">
        <v>740</v>
      </c>
      <c r="M1106" s="16">
        <v>15</v>
      </c>
    </row>
    <row r="1107" spans="2:13">
      <c r="B1107" t="str">
        <f t="shared" si="65"/>
        <v>FR25.893.501-12</v>
      </c>
      <c r="C1107" s="16" t="s">
        <v>319</v>
      </c>
      <c r="D1107" s="17" t="s">
        <v>702</v>
      </c>
      <c r="E1107" s="16">
        <v>500</v>
      </c>
      <c r="F1107" t="str">
        <f t="shared" si="66"/>
        <v>FR25.950.802-6</v>
      </c>
      <c r="G1107" s="16" t="s">
        <v>305</v>
      </c>
      <c r="H1107" s="17" t="s">
        <v>719</v>
      </c>
      <c r="I1107" s="16">
        <v>144</v>
      </c>
      <c r="J1107" t="str">
        <f t="shared" si="67"/>
        <v>FR26.100.504-7</v>
      </c>
      <c r="K1107" s="16" t="s">
        <v>239</v>
      </c>
      <c r="L1107" s="17" t="s">
        <v>751</v>
      </c>
      <c r="M1107" s="16">
        <v>45</v>
      </c>
    </row>
    <row r="1108" spans="2:13">
      <c r="B1108" t="str">
        <f t="shared" si="65"/>
        <v>FR25.950.406-1</v>
      </c>
      <c r="C1108" s="16" t="s">
        <v>317</v>
      </c>
      <c r="D1108" s="17" t="s">
        <v>711</v>
      </c>
      <c r="E1108" s="16">
        <v>390</v>
      </c>
      <c r="F1108" t="str">
        <f t="shared" si="66"/>
        <v>FR25.950.802-7</v>
      </c>
      <c r="G1108" s="16" t="s">
        <v>305</v>
      </c>
      <c r="H1108" s="17" t="s">
        <v>718</v>
      </c>
      <c r="I1108" s="16">
        <v>108</v>
      </c>
      <c r="J1108" t="str">
        <f t="shared" si="67"/>
        <v>FR26.100.504-8</v>
      </c>
      <c r="K1108" s="16" t="s">
        <v>239</v>
      </c>
      <c r="L1108" s="17" t="s">
        <v>750</v>
      </c>
      <c r="M1108" s="16">
        <v>45</v>
      </c>
    </row>
    <row r="1109" spans="2:13">
      <c r="B1109" t="str">
        <f t="shared" si="65"/>
        <v>FR25.950.406-2</v>
      </c>
      <c r="C1109" s="16" t="s">
        <v>317</v>
      </c>
      <c r="D1109" s="17" t="s">
        <v>710</v>
      </c>
      <c r="E1109" s="16">
        <v>345</v>
      </c>
      <c r="F1109" t="str">
        <f t="shared" si="66"/>
        <v>FR25.950.802-9</v>
      </c>
      <c r="G1109" s="16" t="s">
        <v>305</v>
      </c>
      <c r="H1109" s="17" t="s">
        <v>716</v>
      </c>
      <c r="I1109" s="16">
        <v>180</v>
      </c>
      <c r="J1109" t="str">
        <f t="shared" si="67"/>
        <v>FR26.100.504-9</v>
      </c>
      <c r="K1109" s="16" t="s">
        <v>239</v>
      </c>
      <c r="L1109" s="17" t="s">
        <v>746</v>
      </c>
      <c r="M1109" s="16">
        <v>30</v>
      </c>
    </row>
    <row r="1110" spans="2:13">
      <c r="B1110" t="str">
        <f t="shared" si="65"/>
        <v>FR25.950.406-3</v>
      </c>
      <c r="C1110" s="16" t="s">
        <v>317</v>
      </c>
      <c r="D1110" s="17" t="s">
        <v>709</v>
      </c>
      <c r="E1110" s="16">
        <v>255</v>
      </c>
      <c r="F1110" t="str">
        <f t="shared" si="66"/>
        <v>FR25.950.802-10</v>
      </c>
      <c r="G1110" s="16" t="s">
        <v>305</v>
      </c>
      <c r="H1110" s="17" t="s">
        <v>715</v>
      </c>
      <c r="I1110" s="16">
        <v>96</v>
      </c>
      <c r="J1110" t="str">
        <f t="shared" si="67"/>
        <v>FR26.100.504-10</v>
      </c>
      <c r="K1110" s="16" t="s">
        <v>239</v>
      </c>
      <c r="L1110" s="17" t="s">
        <v>748</v>
      </c>
      <c r="M1110" s="16">
        <v>30</v>
      </c>
    </row>
    <row r="1111" spans="2:13">
      <c r="B1111" t="str">
        <f t="shared" si="65"/>
        <v>FR25.950.406-4</v>
      </c>
      <c r="C1111" s="16" t="s">
        <v>317</v>
      </c>
      <c r="D1111" s="17" t="s">
        <v>708</v>
      </c>
      <c r="E1111" s="16">
        <v>315</v>
      </c>
      <c r="F1111" t="str">
        <f t="shared" si="66"/>
        <v>FR25.950.804-3</v>
      </c>
      <c r="G1111" s="16" t="s">
        <v>303</v>
      </c>
      <c r="H1111" s="17" t="s">
        <v>722</v>
      </c>
      <c r="I1111" s="16">
        <v>36</v>
      </c>
      <c r="J1111" t="str">
        <f t="shared" si="67"/>
        <v>FR26.100.504-11</v>
      </c>
      <c r="K1111" s="16" t="s">
        <v>239</v>
      </c>
      <c r="L1111" s="17" t="s">
        <v>753</v>
      </c>
      <c r="M1111" s="16">
        <v>30</v>
      </c>
    </row>
    <row r="1112" spans="2:13">
      <c r="B1112" t="str">
        <f t="shared" si="65"/>
        <v>FR25.950.406-5</v>
      </c>
      <c r="C1112" s="16" t="s">
        <v>317</v>
      </c>
      <c r="D1112" s="17" t="s">
        <v>707</v>
      </c>
      <c r="E1112" s="16">
        <v>210</v>
      </c>
      <c r="F1112" t="str">
        <f t="shared" si="66"/>
        <v>FR25.950.804-4</v>
      </c>
      <c r="G1112" s="16" t="s">
        <v>303</v>
      </c>
      <c r="H1112" s="17" t="s">
        <v>721</v>
      </c>
      <c r="I1112" s="16">
        <v>6</v>
      </c>
      <c r="J1112" t="str">
        <f t="shared" si="67"/>
        <v>FR26.100.504-12</v>
      </c>
      <c r="K1112" s="16" t="s">
        <v>239</v>
      </c>
      <c r="L1112" s="17" t="s">
        <v>747</v>
      </c>
      <c r="M1112" s="16">
        <v>15</v>
      </c>
    </row>
    <row r="1113" spans="2:13">
      <c r="B1113" t="str">
        <f t="shared" si="65"/>
        <v>FR25.950.406-6</v>
      </c>
      <c r="C1113" s="16" t="s">
        <v>317</v>
      </c>
      <c r="D1113" s="17" t="s">
        <v>706</v>
      </c>
      <c r="E1113" s="16">
        <v>225</v>
      </c>
      <c r="F1113" t="str">
        <f t="shared" si="66"/>
        <v>FR25.950.804-6</v>
      </c>
      <c r="G1113" s="16" t="s">
        <v>303</v>
      </c>
      <c r="H1113" s="17" t="s">
        <v>719</v>
      </c>
      <c r="I1113" s="16">
        <v>24</v>
      </c>
      <c r="J1113" t="str">
        <f t="shared" si="67"/>
        <v>FR26.110.402-1</v>
      </c>
      <c r="K1113" s="16" t="s">
        <v>237</v>
      </c>
      <c r="L1113" s="17" t="s">
        <v>744</v>
      </c>
      <c r="M1113" s="16">
        <v>950</v>
      </c>
    </row>
    <row r="1114" spans="2:13">
      <c r="B1114" t="str">
        <f t="shared" si="65"/>
        <v>FR25.950.406-7</v>
      </c>
      <c r="C1114" s="16" t="s">
        <v>317</v>
      </c>
      <c r="D1114" s="17" t="s">
        <v>713</v>
      </c>
      <c r="E1114" s="16">
        <v>375</v>
      </c>
      <c r="F1114" t="str">
        <f t="shared" si="66"/>
        <v>FR25.950.804-7</v>
      </c>
      <c r="G1114" s="16" t="s">
        <v>303</v>
      </c>
      <c r="H1114" s="17" t="s">
        <v>718</v>
      </c>
      <c r="I1114" s="16">
        <v>24</v>
      </c>
      <c r="J1114" t="str">
        <f t="shared" si="67"/>
        <v>FR26.110.402-2</v>
      </c>
      <c r="K1114" s="16" t="s">
        <v>237</v>
      </c>
      <c r="L1114" s="17" t="s">
        <v>743</v>
      </c>
      <c r="M1114" s="16">
        <v>175</v>
      </c>
    </row>
    <row r="1115" spans="2:13">
      <c r="B1115" t="str">
        <f t="shared" si="65"/>
        <v>FR25.950.406-8</v>
      </c>
      <c r="C1115" s="16" t="s">
        <v>317</v>
      </c>
      <c r="D1115" s="17" t="s">
        <v>705</v>
      </c>
      <c r="E1115" s="16">
        <v>285</v>
      </c>
      <c r="F1115" t="str">
        <f t="shared" si="66"/>
        <v>FR25.950.804-9</v>
      </c>
      <c r="G1115" s="16" t="s">
        <v>303</v>
      </c>
      <c r="H1115" s="17" t="s">
        <v>716</v>
      </c>
      <c r="I1115" s="16">
        <v>48</v>
      </c>
      <c r="J1115" t="str">
        <f t="shared" si="67"/>
        <v>FR26.110.402-3</v>
      </c>
      <c r="K1115" s="16" t="s">
        <v>237</v>
      </c>
      <c r="L1115" s="17" t="s">
        <v>742</v>
      </c>
      <c r="M1115" s="16">
        <v>700</v>
      </c>
    </row>
    <row r="1116" spans="2:13">
      <c r="B1116" t="str">
        <f t="shared" si="65"/>
        <v>FR25.950.406-9</v>
      </c>
      <c r="C1116" s="16" t="s">
        <v>317</v>
      </c>
      <c r="D1116" s="17" t="s">
        <v>704</v>
      </c>
      <c r="E1116" s="16">
        <v>285</v>
      </c>
      <c r="F1116" t="str">
        <f t="shared" si="66"/>
        <v>FR26.040.402-4</v>
      </c>
      <c r="G1116" s="16" t="s">
        <v>301</v>
      </c>
      <c r="H1116" s="17" t="s">
        <v>721</v>
      </c>
      <c r="I1116" s="16">
        <v>47</v>
      </c>
      <c r="J1116" t="str">
        <f t="shared" si="67"/>
        <v>FR26.110.402-4</v>
      </c>
      <c r="K1116" s="16" t="s">
        <v>237</v>
      </c>
      <c r="L1116" s="17" t="s">
        <v>741</v>
      </c>
      <c r="M1116" s="16">
        <v>600</v>
      </c>
    </row>
    <row r="1117" spans="2:13">
      <c r="B1117" t="str">
        <f t="shared" si="65"/>
        <v>FR25.950.406-10</v>
      </c>
      <c r="C1117" s="16" t="s">
        <v>317</v>
      </c>
      <c r="D1117" s="17" t="s">
        <v>712</v>
      </c>
      <c r="E1117" s="16">
        <v>420</v>
      </c>
      <c r="F1117" t="str">
        <f t="shared" si="66"/>
        <v>FR26.040.402-7</v>
      </c>
      <c r="G1117" s="16" t="s">
        <v>301</v>
      </c>
      <c r="H1117" s="17" t="s">
        <v>718</v>
      </c>
      <c r="I1117" s="16">
        <v>48</v>
      </c>
      <c r="J1117" t="str">
        <f t="shared" si="67"/>
        <v>FR26.110.402-5</v>
      </c>
      <c r="K1117" s="16" t="s">
        <v>237</v>
      </c>
      <c r="L1117" s="17" t="s">
        <v>745</v>
      </c>
      <c r="M1117" s="16">
        <v>350</v>
      </c>
    </row>
    <row r="1118" spans="2:13">
      <c r="B1118" t="str">
        <f t="shared" si="65"/>
        <v>FR25.950.406-11</v>
      </c>
      <c r="C1118" s="16" t="s">
        <v>317</v>
      </c>
      <c r="D1118" s="17" t="s">
        <v>703</v>
      </c>
      <c r="E1118" s="16">
        <v>225</v>
      </c>
      <c r="F1118" t="str">
        <f t="shared" si="66"/>
        <v>FR26.040.402-11</v>
      </c>
      <c r="G1118" s="16" t="s">
        <v>301</v>
      </c>
      <c r="H1118" s="17" t="s">
        <v>724</v>
      </c>
      <c r="I1118" s="16">
        <v>48</v>
      </c>
      <c r="J1118" t="str">
        <f t="shared" si="67"/>
        <v>FR26.110.402-6</v>
      </c>
      <c r="K1118" s="16" t="s">
        <v>237</v>
      </c>
      <c r="L1118" s="17" t="s">
        <v>740</v>
      </c>
      <c r="M1118" s="16">
        <v>575</v>
      </c>
    </row>
    <row r="1119" spans="2:13">
      <c r="B1119" t="str">
        <f t="shared" si="65"/>
        <v>FR25.950.406-12</v>
      </c>
      <c r="C1119" s="16" t="s">
        <v>317</v>
      </c>
      <c r="D1119" s="17" t="s">
        <v>702</v>
      </c>
      <c r="E1119" s="16">
        <v>315</v>
      </c>
      <c r="F1119" t="str">
        <f t="shared" si="66"/>
        <v>FR26.040.404-5</v>
      </c>
      <c r="G1119" s="16" t="s">
        <v>299</v>
      </c>
      <c r="H1119" s="17" t="s">
        <v>720</v>
      </c>
      <c r="I1119" s="16">
        <v>98</v>
      </c>
      <c r="J1119" t="str">
        <f t="shared" si="67"/>
        <v>FR26.110.402-7</v>
      </c>
      <c r="K1119" s="16" t="s">
        <v>237</v>
      </c>
      <c r="L1119" s="17" t="s">
        <v>751</v>
      </c>
      <c r="M1119" s="16">
        <v>325</v>
      </c>
    </row>
    <row r="1120" spans="2:13">
      <c r="B1120" t="str">
        <f t="shared" si="65"/>
        <v>FR25.950.408-1</v>
      </c>
      <c r="C1120" s="16" t="s">
        <v>315</v>
      </c>
      <c r="D1120" s="17" t="s">
        <v>711</v>
      </c>
      <c r="E1120" s="16">
        <v>15</v>
      </c>
      <c r="F1120" t="str">
        <f t="shared" si="66"/>
        <v>FR26.040.502-3</v>
      </c>
      <c r="G1120" s="16" t="s">
        <v>297</v>
      </c>
      <c r="H1120" s="17" t="s">
        <v>722</v>
      </c>
      <c r="I1120" s="16">
        <v>48</v>
      </c>
      <c r="J1120" t="str">
        <f t="shared" si="67"/>
        <v>FR26.110.402-8</v>
      </c>
      <c r="K1120" s="16" t="s">
        <v>237</v>
      </c>
      <c r="L1120" s="17" t="s">
        <v>750</v>
      </c>
      <c r="M1120" s="16">
        <v>300</v>
      </c>
    </row>
    <row r="1121" spans="2:13">
      <c r="B1121" t="str">
        <f t="shared" si="65"/>
        <v>FR25.950.408-2</v>
      </c>
      <c r="C1121" s="16" t="s">
        <v>315</v>
      </c>
      <c r="D1121" s="17" t="s">
        <v>710</v>
      </c>
      <c r="E1121" s="16">
        <v>15</v>
      </c>
      <c r="F1121" t="str">
        <f t="shared" si="66"/>
        <v>FR26.040.502-7</v>
      </c>
      <c r="G1121" s="16" t="s">
        <v>297</v>
      </c>
      <c r="H1121" s="17" t="s">
        <v>718</v>
      </c>
      <c r="I1121" s="16">
        <v>48</v>
      </c>
      <c r="J1121" t="str">
        <f t="shared" si="67"/>
        <v>FR26.110.402-9</v>
      </c>
      <c r="K1121" s="16" t="s">
        <v>237</v>
      </c>
      <c r="L1121" s="17" t="s">
        <v>746</v>
      </c>
      <c r="M1121" s="16">
        <v>650</v>
      </c>
    </row>
    <row r="1122" spans="2:13">
      <c r="B1122" t="str">
        <f t="shared" si="65"/>
        <v>FR25.950.408-4</v>
      </c>
      <c r="C1122" s="16" t="s">
        <v>315</v>
      </c>
      <c r="D1122" s="17" t="s">
        <v>708</v>
      </c>
      <c r="E1122" s="16">
        <v>60</v>
      </c>
      <c r="F1122" t="str">
        <f t="shared" si="66"/>
        <v>FR26.040.502-11</v>
      </c>
      <c r="G1122" s="16" t="s">
        <v>297</v>
      </c>
      <c r="H1122" s="17" t="s">
        <v>724</v>
      </c>
      <c r="I1122" s="16">
        <v>48</v>
      </c>
      <c r="J1122" t="str">
        <f t="shared" si="67"/>
        <v>FR26.110.402-10</v>
      </c>
      <c r="K1122" s="16" t="s">
        <v>237</v>
      </c>
      <c r="L1122" s="17" t="s">
        <v>748</v>
      </c>
      <c r="M1122" s="16">
        <v>575</v>
      </c>
    </row>
    <row r="1123" spans="2:13">
      <c r="B1123" t="str">
        <f t="shared" si="65"/>
        <v>FR25.950.408-5</v>
      </c>
      <c r="C1123" s="16" t="s">
        <v>315</v>
      </c>
      <c r="D1123" s="17" t="s">
        <v>707</v>
      </c>
      <c r="E1123" s="16">
        <v>15</v>
      </c>
      <c r="F1123" t="str">
        <f t="shared" si="66"/>
        <v>FR26.060.404-1</v>
      </c>
      <c r="G1123" s="16" t="s">
        <v>287</v>
      </c>
      <c r="H1123" s="17" t="s">
        <v>723</v>
      </c>
      <c r="I1123" s="16">
        <v>60</v>
      </c>
      <c r="J1123" t="str">
        <f t="shared" si="67"/>
        <v>FR26.110.402-11</v>
      </c>
      <c r="K1123" s="16" t="s">
        <v>237</v>
      </c>
      <c r="L1123" s="17" t="s">
        <v>753</v>
      </c>
      <c r="M1123" s="16">
        <v>525</v>
      </c>
    </row>
    <row r="1124" spans="2:13">
      <c r="B1124" t="str">
        <f t="shared" si="65"/>
        <v>FR25.950.408-6</v>
      </c>
      <c r="C1124" s="16" t="s">
        <v>315</v>
      </c>
      <c r="D1124" s="17" t="s">
        <v>706</v>
      </c>
      <c r="E1124" s="16">
        <v>45</v>
      </c>
      <c r="F1124" t="str">
        <f t="shared" si="66"/>
        <v>FR26.060.404-2</v>
      </c>
      <c r="G1124" s="16" t="s">
        <v>287</v>
      </c>
      <c r="H1124" s="17" t="s">
        <v>727</v>
      </c>
      <c r="I1124" s="16">
        <v>40</v>
      </c>
      <c r="J1124" t="str">
        <f t="shared" si="67"/>
        <v>FR26.110.402-12</v>
      </c>
      <c r="K1124" s="16" t="s">
        <v>237</v>
      </c>
      <c r="L1124" s="17" t="s">
        <v>747</v>
      </c>
      <c r="M1124" s="16">
        <v>400</v>
      </c>
    </row>
    <row r="1125" spans="2:13">
      <c r="B1125" t="str">
        <f t="shared" si="65"/>
        <v>FR25.950.408-7</v>
      </c>
      <c r="C1125" s="16" t="s">
        <v>315</v>
      </c>
      <c r="D1125" s="17" t="s">
        <v>713</v>
      </c>
      <c r="E1125" s="16">
        <v>30</v>
      </c>
      <c r="F1125" t="str">
        <f t="shared" si="66"/>
        <v>FR26.060.404-3</v>
      </c>
      <c r="G1125" s="16" t="s">
        <v>287</v>
      </c>
      <c r="H1125" s="17" t="s">
        <v>722</v>
      </c>
      <c r="I1125" s="16">
        <v>20</v>
      </c>
      <c r="J1125" t="str">
        <f t="shared" si="67"/>
        <v>FR26.110.502-1</v>
      </c>
      <c r="K1125" s="16" t="s">
        <v>235</v>
      </c>
      <c r="L1125" s="17" t="s">
        <v>744</v>
      </c>
      <c r="M1125" s="16">
        <v>1325</v>
      </c>
    </row>
    <row r="1126" spans="2:13">
      <c r="B1126" t="str">
        <f t="shared" si="65"/>
        <v>FR25.950.408-8</v>
      </c>
      <c r="C1126" s="16" t="s">
        <v>315</v>
      </c>
      <c r="D1126" s="17" t="s">
        <v>705</v>
      </c>
      <c r="E1126" s="16">
        <v>30</v>
      </c>
      <c r="F1126" t="str">
        <f t="shared" si="66"/>
        <v>FR26.060.404-4</v>
      </c>
      <c r="G1126" s="16" t="s">
        <v>287</v>
      </c>
      <c r="H1126" s="17" t="s">
        <v>721</v>
      </c>
      <c r="I1126" s="16">
        <v>60</v>
      </c>
      <c r="J1126" t="str">
        <f t="shared" si="67"/>
        <v>FR26.110.502-2</v>
      </c>
      <c r="K1126" s="16" t="s">
        <v>235</v>
      </c>
      <c r="L1126" s="17" t="s">
        <v>743</v>
      </c>
      <c r="M1126" s="16">
        <v>275</v>
      </c>
    </row>
    <row r="1127" spans="2:13">
      <c r="B1127" t="str">
        <f t="shared" si="65"/>
        <v>FR25.950.408-9</v>
      </c>
      <c r="C1127" s="16" t="s">
        <v>315</v>
      </c>
      <c r="D1127" s="17" t="s">
        <v>704</v>
      </c>
      <c r="E1127" s="16">
        <v>30</v>
      </c>
      <c r="F1127" t="str">
        <f t="shared" si="66"/>
        <v>FR26.060.404-5</v>
      </c>
      <c r="G1127" s="16" t="s">
        <v>287</v>
      </c>
      <c r="H1127" s="17" t="s">
        <v>720</v>
      </c>
      <c r="I1127" s="16">
        <v>140</v>
      </c>
      <c r="J1127" t="str">
        <f t="shared" si="67"/>
        <v>FR26.110.502-3</v>
      </c>
      <c r="K1127" s="16" t="s">
        <v>235</v>
      </c>
      <c r="L1127" s="17" t="s">
        <v>742</v>
      </c>
      <c r="M1127" s="16">
        <v>775</v>
      </c>
    </row>
    <row r="1128" spans="2:13">
      <c r="B1128" t="str">
        <f t="shared" si="65"/>
        <v>FR25.950.408-10</v>
      </c>
      <c r="C1128" s="16" t="s">
        <v>315</v>
      </c>
      <c r="D1128" s="17" t="s">
        <v>712</v>
      </c>
      <c r="E1128" s="16">
        <v>30</v>
      </c>
      <c r="F1128" t="str">
        <f t="shared" si="66"/>
        <v>FR26.060.404-6</v>
      </c>
      <c r="G1128" s="16" t="s">
        <v>287</v>
      </c>
      <c r="H1128" s="17" t="s">
        <v>719</v>
      </c>
      <c r="I1128" s="16">
        <v>20</v>
      </c>
      <c r="J1128" t="str">
        <f t="shared" si="67"/>
        <v>FR26.110.502-4</v>
      </c>
      <c r="K1128" s="16" t="s">
        <v>235</v>
      </c>
      <c r="L1128" s="17" t="s">
        <v>741</v>
      </c>
      <c r="M1128" s="16">
        <v>650</v>
      </c>
    </row>
    <row r="1129" spans="2:13">
      <c r="B1129" t="str">
        <f t="shared" si="65"/>
        <v>FR25.950.408-11</v>
      </c>
      <c r="C1129" s="16" t="s">
        <v>315</v>
      </c>
      <c r="D1129" s="17" t="s">
        <v>703</v>
      </c>
      <c r="E1129" s="16">
        <v>30</v>
      </c>
      <c r="F1129" t="str">
        <f t="shared" si="66"/>
        <v>FR26.060.404-10</v>
      </c>
      <c r="G1129" s="16" t="s">
        <v>287</v>
      </c>
      <c r="H1129" s="17" t="s">
        <v>715</v>
      </c>
      <c r="I1129" s="16">
        <v>20</v>
      </c>
      <c r="J1129" t="str">
        <f t="shared" si="67"/>
        <v>FR26.110.502-5</v>
      </c>
      <c r="K1129" s="16" t="s">
        <v>235</v>
      </c>
      <c r="L1129" s="17" t="s">
        <v>745</v>
      </c>
      <c r="M1129" s="16">
        <v>600</v>
      </c>
    </row>
    <row r="1130" spans="2:13">
      <c r="B1130" t="str">
        <f t="shared" si="65"/>
        <v>FR25.950.408-12</v>
      </c>
      <c r="C1130" s="16" t="s">
        <v>315</v>
      </c>
      <c r="D1130" s="17" t="s">
        <v>702</v>
      </c>
      <c r="E1130" s="16">
        <v>45</v>
      </c>
      <c r="F1130" t="str">
        <f t="shared" si="66"/>
        <v>FR26.060.412-1</v>
      </c>
      <c r="G1130" s="16" t="s">
        <v>285</v>
      </c>
      <c r="H1130" s="17" t="s">
        <v>723</v>
      </c>
      <c r="I1130" s="16">
        <v>36</v>
      </c>
      <c r="J1130" t="str">
        <f t="shared" si="67"/>
        <v>FR26.110.502-6</v>
      </c>
      <c r="K1130" s="16" t="s">
        <v>235</v>
      </c>
      <c r="L1130" s="17" t="s">
        <v>740</v>
      </c>
      <c r="M1130" s="16">
        <v>625</v>
      </c>
    </row>
    <row r="1131" spans="2:13">
      <c r="B1131" t="str">
        <f t="shared" si="65"/>
        <v>FR25.950.506-1</v>
      </c>
      <c r="C1131" s="16" t="s">
        <v>313</v>
      </c>
      <c r="D1131" s="17" t="s">
        <v>711</v>
      </c>
      <c r="E1131" s="16">
        <v>345</v>
      </c>
      <c r="F1131" t="str">
        <f t="shared" si="66"/>
        <v>FR26.060.412-3</v>
      </c>
      <c r="G1131" s="16" t="s">
        <v>285</v>
      </c>
      <c r="H1131" s="17" t="s">
        <v>722</v>
      </c>
      <c r="I1131" s="16">
        <v>12</v>
      </c>
      <c r="J1131" t="str">
        <f t="shared" si="67"/>
        <v>FR26.110.502-7</v>
      </c>
      <c r="K1131" s="16" t="s">
        <v>235</v>
      </c>
      <c r="L1131" s="17" t="s">
        <v>751</v>
      </c>
      <c r="M1131" s="16">
        <v>600</v>
      </c>
    </row>
    <row r="1132" spans="2:13">
      <c r="B1132" t="str">
        <f t="shared" si="65"/>
        <v>FR25.950.506-2</v>
      </c>
      <c r="C1132" s="16" t="s">
        <v>313</v>
      </c>
      <c r="D1132" s="17" t="s">
        <v>710</v>
      </c>
      <c r="E1132" s="16">
        <v>330</v>
      </c>
      <c r="F1132" t="str">
        <f t="shared" si="66"/>
        <v>FR26.060.412-4</v>
      </c>
      <c r="G1132" s="16" t="s">
        <v>285</v>
      </c>
      <c r="H1132" s="17" t="s">
        <v>721</v>
      </c>
      <c r="I1132" s="16">
        <v>18</v>
      </c>
      <c r="J1132" t="str">
        <f t="shared" si="67"/>
        <v>FR26.110.502-8</v>
      </c>
      <c r="K1132" s="16" t="s">
        <v>235</v>
      </c>
      <c r="L1132" s="17" t="s">
        <v>750</v>
      </c>
      <c r="M1132" s="16">
        <v>400</v>
      </c>
    </row>
    <row r="1133" spans="2:13">
      <c r="B1133" t="str">
        <f t="shared" si="65"/>
        <v>FR25.950.506-3</v>
      </c>
      <c r="C1133" s="16" t="s">
        <v>313</v>
      </c>
      <c r="D1133" s="17" t="s">
        <v>709</v>
      </c>
      <c r="E1133" s="16">
        <v>375</v>
      </c>
      <c r="F1133" t="str">
        <f t="shared" si="66"/>
        <v>FR26.060.412-5</v>
      </c>
      <c r="G1133" s="16" t="s">
        <v>285</v>
      </c>
      <c r="H1133" s="17" t="s">
        <v>720</v>
      </c>
      <c r="I1133" s="16">
        <v>30</v>
      </c>
      <c r="J1133" t="str">
        <f t="shared" si="67"/>
        <v>FR26.110.502-9</v>
      </c>
      <c r="K1133" s="16" t="s">
        <v>235</v>
      </c>
      <c r="L1133" s="17" t="s">
        <v>746</v>
      </c>
      <c r="M1133" s="16">
        <v>950</v>
      </c>
    </row>
    <row r="1134" spans="2:13">
      <c r="B1134" t="str">
        <f t="shared" si="65"/>
        <v>FR25.950.506-4</v>
      </c>
      <c r="C1134" s="16" t="s">
        <v>313</v>
      </c>
      <c r="D1134" s="17" t="s">
        <v>708</v>
      </c>
      <c r="E1134" s="16">
        <v>315</v>
      </c>
      <c r="F1134" t="str">
        <f t="shared" si="66"/>
        <v>FR26.060.412-6</v>
      </c>
      <c r="G1134" s="16" t="s">
        <v>285</v>
      </c>
      <c r="H1134" s="17" t="s">
        <v>719</v>
      </c>
      <c r="I1134" s="16">
        <v>84</v>
      </c>
      <c r="J1134" t="str">
        <f t="shared" si="67"/>
        <v>FR26.110.502-10</v>
      </c>
      <c r="K1134" s="16" t="s">
        <v>235</v>
      </c>
      <c r="L1134" s="17" t="s">
        <v>748</v>
      </c>
      <c r="M1134" s="16">
        <v>950</v>
      </c>
    </row>
    <row r="1135" spans="2:13">
      <c r="B1135" t="str">
        <f t="shared" si="65"/>
        <v>FR25.950.506-5</v>
      </c>
      <c r="C1135" s="16" t="s">
        <v>313</v>
      </c>
      <c r="D1135" s="17" t="s">
        <v>707</v>
      </c>
      <c r="E1135" s="16">
        <v>165</v>
      </c>
      <c r="F1135" t="str">
        <f t="shared" si="66"/>
        <v>FR26.060.412-9</v>
      </c>
      <c r="G1135" s="16" t="s">
        <v>285</v>
      </c>
      <c r="H1135" s="17" t="s">
        <v>716</v>
      </c>
      <c r="I1135" s="16">
        <v>12</v>
      </c>
      <c r="J1135" t="str">
        <f t="shared" si="67"/>
        <v>FR26.110.502-11</v>
      </c>
      <c r="K1135" s="16" t="s">
        <v>235</v>
      </c>
      <c r="L1135" s="17" t="s">
        <v>753</v>
      </c>
      <c r="M1135" s="16">
        <v>850</v>
      </c>
    </row>
    <row r="1136" spans="2:13">
      <c r="B1136" t="str">
        <f t="shared" si="65"/>
        <v>FR25.950.506-6</v>
      </c>
      <c r="C1136" s="16" t="s">
        <v>313</v>
      </c>
      <c r="D1136" s="17" t="s">
        <v>706</v>
      </c>
      <c r="E1136" s="16">
        <v>435</v>
      </c>
      <c r="F1136" t="str">
        <f t="shared" si="66"/>
        <v>FR26.060.412-12</v>
      </c>
      <c r="G1136" s="16" t="s">
        <v>285</v>
      </c>
      <c r="H1136" s="17" t="s">
        <v>714</v>
      </c>
      <c r="I1136" s="16">
        <v>12</v>
      </c>
      <c r="J1136" t="str">
        <f t="shared" si="67"/>
        <v>FR26.110.502-12</v>
      </c>
      <c r="K1136" s="16" t="s">
        <v>235</v>
      </c>
      <c r="L1136" s="17" t="s">
        <v>747</v>
      </c>
      <c r="M1136" s="16">
        <v>425</v>
      </c>
    </row>
    <row r="1137" spans="2:13">
      <c r="B1137" t="str">
        <f t="shared" si="65"/>
        <v>FR25.950.506-7</v>
      </c>
      <c r="C1137" s="16" t="s">
        <v>313</v>
      </c>
      <c r="D1137" s="17" t="s">
        <v>713</v>
      </c>
      <c r="E1137" s="16">
        <v>480</v>
      </c>
      <c r="F1137" t="str">
        <f t="shared" si="66"/>
        <v>FR26.060.504-1</v>
      </c>
      <c r="G1137" s="16" t="s">
        <v>281</v>
      </c>
      <c r="H1137" s="17" t="s">
        <v>723</v>
      </c>
      <c r="I1137" s="16">
        <v>60</v>
      </c>
      <c r="J1137" t="str">
        <f t="shared" si="67"/>
        <v>FR26.110.702-1</v>
      </c>
      <c r="K1137" s="16" t="s">
        <v>233</v>
      </c>
      <c r="L1137" s="17" t="s">
        <v>744</v>
      </c>
      <c r="M1137" s="16">
        <v>132</v>
      </c>
    </row>
    <row r="1138" spans="2:13">
      <c r="B1138" t="str">
        <f t="shared" si="65"/>
        <v>FR25.950.506-8</v>
      </c>
      <c r="C1138" s="16" t="s">
        <v>313</v>
      </c>
      <c r="D1138" s="17" t="s">
        <v>705</v>
      </c>
      <c r="E1138" s="16">
        <v>240</v>
      </c>
      <c r="F1138" t="str">
        <f t="shared" si="66"/>
        <v>FR26.060.504-2</v>
      </c>
      <c r="G1138" s="16" t="s">
        <v>281</v>
      </c>
      <c r="H1138" s="17" t="s">
        <v>727</v>
      </c>
      <c r="I1138" s="16">
        <v>60</v>
      </c>
      <c r="J1138" t="str">
        <f t="shared" si="67"/>
        <v>FR26.110.702-2</v>
      </c>
      <c r="K1138" s="16" t="s">
        <v>233</v>
      </c>
      <c r="L1138" s="17" t="s">
        <v>743</v>
      </c>
      <c r="M1138" s="16">
        <v>72</v>
      </c>
    </row>
    <row r="1139" spans="2:13">
      <c r="B1139" t="str">
        <f t="shared" si="65"/>
        <v>FR25.950.506-9</v>
      </c>
      <c r="C1139" s="16" t="s">
        <v>313</v>
      </c>
      <c r="D1139" s="17" t="s">
        <v>704</v>
      </c>
      <c r="E1139" s="16">
        <v>360</v>
      </c>
      <c r="F1139" t="str">
        <f t="shared" si="66"/>
        <v>FR26.060.504-3</v>
      </c>
      <c r="G1139" s="16" t="s">
        <v>281</v>
      </c>
      <c r="H1139" s="17" t="s">
        <v>722</v>
      </c>
      <c r="I1139" s="16">
        <v>20</v>
      </c>
      <c r="J1139" t="str">
        <f t="shared" si="67"/>
        <v>FR26.110.702-3</v>
      </c>
      <c r="K1139" s="16" t="s">
        <v>233</v>
      </c>
      <c r="L1139" s="17" t="s">
        <v>742</v>
      </c>
      <c r="M1139" s="16">
        <v>324</v>
      </c>
    </row>
    <row r="1140" spans="2:13">
      <c r="B1140" t="str">
        <f t="shared" si="65"/>
        <v>FR25.950.506-10</v>
      </c>
      <c r="C1140" s="16" t="s">
        <v>313</v>
      </c>
      <c r="D1140" s="17" t="s">
        <v>712</v>
      </c>
      <c r="E1140" s="16">
        <v>345</v>
      </c>
      <c r="F1140" t="str">
        <f t="shared" si="66"/>
        <v>FR26.060.504-4</v>
      </c>
      <c r="G1140" s="16" t="s">
        <v>281</v>
      </c>
      <c r="H1140" s="17" t="s">
        <v>721</v>
      </c>
      <c r="I1140" s="16">
        <v>60</v>
      </c>
      <c r="J1140" t="str">
        <f t="shared" si="67"/>
        <v>FR26.110.702-4</v>
      </c>
      <c r="K1140" s="16" t="s">
        <v>233</v>
      </c>
      <c r="L1140" s="17" t="s">
        <v>741</v>
      </c>
      <c r="M1140" s="16">
        <v>60</v>
      </c>
    </row>
    <row r="1141" spans="2:13">
      <c r="B1141" t="str">
        <f t="shared" si="65"/>
        <v>FR25.950.506-11</v>
      </c>
      <c r="C1141" s="16" t="s">
        <v>313</v>
      </c>
      <c r="D1141" s="17" t="s">
        <v>703</v>
      </c>
      <c r="E1141" s="16">
        <v>225</v>
      </c>
      <c r="F1141" t="str">
        <f t="shared" si="66"/>
        <v>FR26.060.504-5</v>
      </c>
      <c r="G1141" s="16" t="s">
        <v>281</v>
      </c>
      <c r="H1141" s="17" t="s">
        <v>720</v>
      </c>
      <c r="I1141" s="16">
        <v>140</v>
      </c>
      <c r="J1141" t="str">
        <f t="shared" si="67"/>
        <v>FR26.110.702-5</v>
      </c>
      <c r="K1141" s="16" t="s">
        <v>233</v>
      </c>
      <c r="L1141" s="17" t="s">
        <v>745</v>
      </c>
      <c r="M1141" s="16">
        <v>216</v>
      </c>
    </row>
    <row r="1142" spans="2:13">
      <c r="B1142" t="str">
        <f t="shared" si="65"/>
        <v>FR25.950.506-12</v>
      </c>
      <c r="C1142" s="16" t="s">
        <v>313</v>
      </c>
      <c r="D1142" s="17" t="s">
        <v>702</v>
      </c>
      <c r="E1142" s="16">
        <v>510</v>
      </c>
      <c r="F1142" t="str">
        <f t="shared" si="66"/>
        <v>FR26.060.504-11</v>
      </c>
      <c r="G1142" s="16" t="s">
        <v>281</v>
      </c>
      <c r="H1142" s="17" t="s">
        <v>724</v>
      </c>
      <c r="I1142" s="16">
        <v>40</v>
      </c>
      <c r="J1142" t="str">
        <f t="shared" si="67"/>
        <v>FR26.110.702-6</v>
      </c>
      <c r="K1142" s="16" t="s">
        <v>233</v>
      </c>
      <c r="L1142" s="17" t="s">
        <v>740</v>
      </c>
      <c r="M1142" s="16">
        <v>84</v>
      </c>
    </row>
    <row r="1143" spans="2:13">
      <c r="B1143" t="str">
        <f t="shared" si="65"/>
        <v>FR25.950.508-1</v>
      </c>
      <c r="C1143" s="16" t="s">
        <v>311</v>
      </c>
      <c r="D1143" s="17" t="s">
        <v>711</v>
      </c>
      <c r="E1143" s="16">
        <v>30</v>
      </c>
      <c r="F1143" t="str">
        <f t="shared" si="66"/>
        <v>FR26.060.504-12</v>
      </c>
      <c r="G1143" s="16" t="s">
        <v>281</v>
      </c>
      <c r="H1143" s="17" t="s">
        <v>714</v>
      </c>
      <c r="I1143" s="16">
        <v>20</v>
      </c>
      <c r="J1143" t="str">
        <f t="shared" si="67"/>
        <v>FR26.110.702-7</v>
      </c>
      <c r="K1143" s="16" t="s">
        <v>233</v>
      </c>
      <c r="L1143" s="17" t="s">
        <v>751</v>
      </c>
      <c r="M1143" s="16">
        <v>84</v>
      </c>
    </row>
    <row r="1144" spans="2:13">
      <c r="B1144" t="str">
        <f t="shared" si="65"/>
        <v>FR25.950.508-2</v>
      </c>
      <c r="C1144" s="16" t="s">
        <v>311</v>
      </c>
      <c r="D1144" s="17" t="s">
        <v>710</v>
      </c>
      <c r="E1144" s="16">
        <v>30</v>
      </c>
      <c r="F1144" t="str">
        <f t="shared" si="66"/>
        <v>FR26.060.512-3</v>
      </c>
      <c r="G1144" s="16" t="s">
        <v>279</v>
      </c>
      <c r="H1144" s="17" t="s">
        <v>722</v>
      </c>
      <c r="I1144" s="16">
        <v>24</v>
      </c>
      <c r="J1144" t="str">
        <f t="shared" si="67"/>
        <v>FR26.110.702-8</v>
      </c>
      <c r="K1144" s="16" t="s">
        <v>233</v>
      </c>
      <c r="L1144" s="17" t="s">
        <v>750</v>
      </c>
      <c r="M1144" s="16">
        <v>12</v>
      </c>
    </row>
    <row r="1145" spans="2:13">
      <c r="B1145" t="str">
        <f t="shared" si="65"/>
        <v>FR25.950.508-3</v>
      </c>
      <c r="C1145" s="16" t="s">
        <v>311</v>
      </c>
      <c r="D1145" s="17" t="s">
        <v>709</v>
      </c>
      <c r="E1145" s="16">
        <v>15</v>
      </c>
      <c r="F1145" t="str">
        <f t="shared" si="66"/>
        <v>FR26.060.512-4</v>
      </c>
      <c r="G1145" s="16" t="s">
        <v>279</v>
      </c>
      <c r="H1145" s="17" t="s">
        <v>721</v>
      </c>
      <c r="I1145" s="16">
        <v>24</v>
      </c>
      <c r="J1145" t="str">
        <f t="shared" si="67"/>
        <v>FR26.110.702-9</v>
      </c>
      <c r="K1145" s="16" t="s">
        <v>233</v>
      </c>
      <c r="L1145" s="17" t="s">
        <v>746</v>
      </c>
      <c r="M1145" s="16">
        <v>24</v>
      </c>
    </row>
    <row r="1146" spans="2:13">
      <c r="B1146" t="str">
        <f t="shared" si="65"/>
        <v>FR25.950.508-4</v>
      </c>
      <c r="C1146" s="16" t="s">
        <v>311</v>
      </c>
      <c r="D1146" s="17" t="s">
        <v>708</v>
      </c>
      <c r="E1146" s="16">
        <v>45</v>
      </c>
      <c r="F1146" t="str">
        <f t="shared" si="66"/>
        <v>FR26.060.512-7</v>
      </c>
      <c r="G1146" s="16" t="s">
        <v>279</v>
      </c>
      <c r="H1146" s="17" t="s">
        <v>718</v>
      </c>
      <c r="I1146" s="16">
        <v>24</v>
      </c>
      <c r="J1146" t="str">
        <f t="shared" si="67"/>
        <v>FR26.110.702-10</v>
      </c>
      <c r="K1146" s="16" t="s">
        <v>233</v>
      </c>
      <c r="L1146" s="17" t="s">
        <v>748</v>
      </c>
      <c r="M1146" s="16">
        <v>72</v>
      </c>
    </row>
    <row r="1147" spans="2:13">
      <c r="B1147" t="str">
        <f t="shared" si="65"/>
        <v>FR25.950.508-5</v>
      </c>
      <c r="C1147" s="16" t="s">
        <v>311</v>
      </c>
      <c r="D1147" s="17" t="s">
        <v>707</v>
      </c>
      <c r="E1147" s="16">
        <v>15</v>
      </c>
      <c r="F1147" t="str">
        <f t="shared" si="66"/>
        <v>FR26.060.512-9</v>
      </c>
      <c r="G1147" s="16" t="s">
        <v>279</v>
      </c>
      <c r="H1147" s="17" t="s">
        <v>716</v>
      </c>
      <c r="I1147" s="16">
        <v>24</v>
      </c>
      <c r="J1147" t="str">
        <f t="shared" si="67"/>
        <v>FR26.110.802-1</v>
      </c>
      <c r="K1147" s="16" t="s">
        <v>231</v>
      </c>
      <c r="L1147" s="17" t="s">
        <v>744</v>
      </c>
      <c r="M1147" s="16">
        <v>144</v>
      </c>
    </row>
    <row r="1148" spans="2:13">
      <c r="B1148" t="str">
        <f t="shared" si="65"/>
        <v>FR25.950.508-6</v>
      </c>
      <c r="C1148" s="16" t="s">
        <v>311</v>
      </c>
      <c r="D1148" s="17" t="s">
        <v>706</v>
      </c>
      <c r="E1148" s="16">
        <v>45</v>
      </c>
      <c r="F1148" t="str">
        <f t="shared" si="66"/>
        <v>FR26.060.512-10</v>
      </c>
      <c r="G1148" s="16" t="s">
        <v>279</v>
      </c>
      <c r="H1148" s="17" t="s">
        <v>715</v>
      </c>
      <c r="I1148" s="16">
        <v>24</v>
      </c>
      <c r="J1148" t="str">
        <f t="shared" si="67"/>
        <v>FR26.110.802-2</v>
      </c>
      <c r="K1148" s="16" t="s">
        <v>231</v>
      </c>
      <c r="L1148" s="17" t="s">
        <v>743</v>
      </c>
      <c r="M1148" s="16">
        <v>60</v>
      </c>
    </row>
    <row r="1149" spans="2:13">
      <c r="B1149" t="str">
        <f t="shared" si="65"/>
        <v>FR25.950.508-7</v>
      </c>
      <c r="C1149" s="16" t="s">
        <v>311</v>
      </c>
      <c r="D1149" s="17" t="s">
        <v>713</v>
      </c>
      <c r="E1149" s="16">
        <v>45</v>
      </c>
      <c r="F1149" t="str">
        <f t="shared" si="66"/>
        <v>FR26.070.402-1</v>
      </c>
      <c r="G1149" s="16" t="s">
        <v>277</v>
      </c>
      <c r="H1149" s="17" t="s">
        <v>723</v>
      </c>
      <c r="I1149" s="16">
        <v>1260</v>
      </c>
      <c r="J1149" t="str">
        <f t="shared" si="67"/>
        <v>FR26.110.802-3</v>
      </c>
      <c r="K1149" s="16" t="s">
        <v>231</v>
      </c>
      <c r="L1149" s="17" t="s">
        <v>742</v>
      </c>
      <c r="M1149" s="16">
        <v>216</v>
      </c>
    </row>
    <row r="1150" spans="2:13">
      <c r="B1150" t="str">
        <f t="shared" si="65"/>
        <v>FR25.950.508-8</v>
      </c>
      <c r="C1150" s="16" t="s">
        <v>311</v>
      </c>
      <c r="D1150" s="17" t="s">
        <v>705</v>
      </c>
      <c r="E1150" s="16">
        <v>15</v>
      </c>
      <c r="F1150" t="str">
        <f t="shared" si="66"/>
        <v>FR26.070.402-2</v>
      </c>
      <c r="G1150" s="16" t="s">
        <v>277</v>
      </c>
      <c r="H1150" s="17" t="s">
        <v>727</v>
      </c>
      <c r="I1150" s="16">
        <v>1092</v>
      </c>
      <c r="J1150" t="str">
        <f t="shared" si="67"/>
        <v>FR26.110.802-4</v>
      </c>
      <c r="K1150" s="16" t="s">
        <v>231</v>
      </c>
      <c r="L1150" s="17" t="s">
        <v>741</v>
      </c>
      <c r="M1150" s="16">
        <v>108</v>
      </c>
    </row>
    <row r="1151" spans="2:13">
      <c r="B1151" t="str">
        <f t="shared" si="65"/>
        <v>FR25.950.508-9</v>
      </c>
      <c r="C1151" s="16" t="s">
        <v>311</v>
      </c>
      <c r="D1151" s="17" t="s">
        <v>704</v>
      </c>
      <c r="E1151" s="16">
        <v>15</v>
      </c>
      <c r="F1151" t="str">
        <f t="shared" si="66"/>
        <v>FR26.070.402-3</v>
      </c>
      <c r="G1151" s="16" t="s">
        <v>277</v>
      </c>
      <c r="H1151" s="17" t="s">
        <v>722</v>
      </c>
      <c r="I1151" s="16">
        <v>260</v>
      </c>
      <c r="J1151" t="str">
        <f t="shared" si="67"/>
        <v>FR26.110.802-5</v>
      </c>
      <c r="K1151" s="16" t="s">
        <v>231</v>
      </c>
      <c r="L1151" s="17" t="s">
        <v>745</v>
      </c>
      <c r="M1151" s="16">
        <v>204</v>
      </c>
    </row>
    <row r="1152" spans="2:13">
      <c r="B1152" t="str">
        <f t="shared" si="65"/>
        <v>FR25.950.508-10</v>
      </c>
      <c r="C1152" s="16" t="s">
        <v>311</v>
      </c>
      <c r="D1152" s="17" t="s">
        <v>712</v>
      </c>
      <c r="E1152" s="16">
        <v>30</v>
      </c>
      <c r="F1152" t="str">
        <f t="shared" si="66"/>
        <v>FR26.070.462-1</v>
      </c>
      <c r="G1152" s="16" t="s">
        <v>273</v>
      </c>
      <c r="H1152" s="17" t="s">
        <v>723</v>
      </c>
      <c r="I1152" s="16">
        <v>1184</v>
      </c>
      <c r="J1152" t="str">
        <f t="shared" si="67"/>
        <v>FR26.110.802-6</v>
      </c>
      <c r="K1152" s="16" t="s">
        <v>231</v>
      </c>
      <c r="L1152" s="17" t="s">
        <v>740</v>
      </c>
      <c r="M1152" s="16">
        <v>120</v>
      </c>
    </row>
    <row r="1153" spans="2:13">
      <c r="B1153" t="str">
        <f t="shared" si="65"/>
        <v>FR25.950.508-11</v>
      </c>
      <c r="C1153" s="16" t="s">
        <v>311</v>
      </c>
      <c r="D1153" s="17" t="s">
        <v>703</v>
      </c>
      <c r="E1153" s="16">
        <v>15</v>
      </c>
      <c r="F1153" t="str">
        <f t="shared" si="66"/>
        <v>FR26.070.462-2</v>
      </c>
      <c r="G1153" s="16" t="s">
        <v>273</v>
      </c>
      <c r="H1153" s="17" t="s">
        <v>727</v>
      </c>
      <c r="I1153" s="16">
        <v>384</v>
      </c>
      <c r="J1153" t="str">
        <f t="shared" si="67"/>
        <v>FR26.110.802-7</v>
      </c>
      <c r="K1153" s="16" t="s">
        <v>231</v>
      </c>
      <c r="L1153" s="17" t="s">
        <v>751</v>
      </c>
      <c r="M1153" s="16">
        <v>72</v>
      </c>
    </row>
    <row r="1154" spans="2:13">
      <c r="B1154" t="str">
        <f t="shared" si="65"/>
        <v>FR25.950.508-12</v>
      </c>
      <c r="C1154" s="16" t="s">
        <v>311</v>
      </c>
      <c r="D1154" s="17" t="s">
        <v>702</v>
      </c>
      <c r="E1154" s="16">
        <v>45</v>
      </c>
      <c r="F1154" t="str">
        <f t="shared" si="66"/>
        <v>FR26.070.462-3</v>
      </c>
      <c r="G1154" s="16" t="s">
        <v>273</v>
      </c>
      <c r="H1154" s="17" t="s">
        <v>722</v>
      </c>
      <c r="I1154" s="16">
        <v>904</v>
      </c>
      <c r="J1154" t="str">
        <f t="shared" si="67"/>
        <v>FR26.110.802-9</v>
      </c>
      <c r="K1154" s="16" t="s">
        <v>231</v>
      </c>
      <c r="L1154" s="17" t="s">
        <v>746</v>
      </c>
      <c r="M1154" s="16">
        <v>72</v>
      </c>
    </row>
    <row r="1155" spans="2:13">
      <c r="B1155" t="str">
        <f t="shared" si="65"/>
        <v>FR25.950.702-1</v>
      </c>
      <c r="C1155" s="16" t="s">
        <v>309</v>
      </c>
      <c r="D1155" s="17" t="s">
        <v>711</v>
      </c>
      <c r="E1155" s="16">
        <v>264</v>
      </c>
      <c r="F1155" t="str">
        <f t="shared" si="66"/>
        <v>FR26.070.462-5</v>
      </c>
      <c r="G1155" s="16" t="s">
        <v>273</v>
      </c>
      <c r="H1155" s="17" t="s">
        <v>720</v>
      </c>
      <c r="I1155" s="16">
        <v>96</v>
      </c>
      <c r="J1155" t="str">
        <f t="shared" si="67"/>
        <v>FR26.110.802-10</v>
      </c>
      <c r="K1155" s="16" t="s">
        <v>231</v>
      </c>
      <c r="L1155" s="17" t="s">
        <v>748</v>
      </c>
      <c r="M1155" s="16">
        <v>192</v>
      </c>
    </row>
    <row r="1156" spans="2:13">
      <c r="B1156" t="str">
        <f t="shared" ref="B1156:B1219" si="68">CONCATENATE(C1156,"-",MONTH(D1156))</f>
        <v>FR25.950.702-2</v>
      </c>
      <c r="C1156" s="16" t="s">
        <v>309</v>
      </c>
      <c r="D1156" s="17" t="s">
        <v>710</v>
      </c>
      <c r="E1156" s="16">
        <v>24</v>
      </c>
      <c r="F1156" t="str">
        <f t="shared" ref="F1156:F1219" si="69">CONCATENATE(G1156,"-",MONTH(H1156))</f>
        <v>FR26.070.462-9</v>
      </c>
      <c r="G1156" s="16" t="s">
        <v>273</v>
      </c>
      <c r="H1156" s="17" t="s">
        <v>716</v>
      </c>
      <c r="I1156" s="16">
        <v>32</v>
      </c>
      <c r="J1156" t="str">
        <f t="shared" ref="J1156:J1219" si="70">CONCATENATE(K1156,"-",MONTH(L1156))</f>
        <v>FR26.110.802-11</v>
      </c>
      <c r="K1156" s="16" t="s">
        <v>231</v>
      </c>
      <c r="L1156" s="17" t="s">
        <v>753</v>
      </c>
      <c r="M1156" s="16">
        <v>60</v>
      </c>
    </row>
    <row r="1157" spans="2:13">
      <c r="B1157" t="str">
        <f t="shared" si="68"/>
        <v>FR25.950.702-3</v>
      </c>
      <c r="C1157" s="16" t="s">
        <v>309</v>
      </c>
      <c r="D1157" s="17" t="s">
        <v>709</v>
      </c>
      <c r="E1157" s="16">
        <v>120</v>
      </c>
      <c r="F1157" t="str">
        <f t="shared" si="69"/>
        <v>FR26.070.462-11</v>
      </c>
      <c r="G1157" s="16" t="s">
        <v>273</v>
      </c>
      <c r="H1157" s="17" t="s">
        <v>724</v>
      </c>
      <c r="I1157" s="16">
        <v>32</v>
      </c>
      <c r="J1157" t="str">
        <f t="shared" si="70"/>
        <v>FR26.110.802-12</v>
      </c>
      <c r="K1157" s="16" t="s">
        <v>231</v>
      </c>
      <c r="L1157" s="17" t="s">
        <v>747</v>
      </c>
      <c r="M1157" s="16">
        <v>144</v>
      </c>
    </row>
    <row r="1158" spans="2:13">
      <c r="B1158" t="str">
        <f t="shared" si="68"/>
        <v>FR25.950.702-4</v>
      </c>
      <c r="C1158" s="16" t="s">
        <v>309</v>
      </c>
      <c r="D1158" s="17" t="s">
        <v>708</v>
      </c>
      <c r="E1158" s="16">
        <v>36</v>
      </c>
      <c r="F1158" t="str">
        <f t="shared" si="69"/>
        <v>FR26.070.502-1</v>
      </c>
      <c r="G1158" s="16" t="s">
        <v>271</v>
      </c>
      <c r="H1158" s="17" t="s">
        <v>723</v>
      </c>
      <c r="I1158" s="16">
        <v>1260</v>
      </c>
      <c r="J1158" t="str">
        <f t="shared" si="70"/>
        <v>FR26.120.406-1</v>
      </c>
      <c r="K1158" s="16" t="s">
        <v>229</v>
      </c>
      <c r="L1158" s="17" t="s">
        <v>744</v>
      </c>
      <c r="M1158" s="16">
        <v>120</v>
      </c>
    </row>
    <row r="1159" spans="2:13">
      <c r="B1159" t="str">
        <f t="shared" si="68"/>
        <v>FR25.950.702-5</v>
      </c>
      <c r="C1159" s="16" t="s">
        <v>309</v>
      </c>
      <c r="D1159" s="17" t="s">
        <v>707</v>
      </c>
      <c r="E1159" s="16">
        <v>72</v>
      </c>
      <c r="F1159" t="str">
        <f t="shared" si="69"/>
        <v>FR26.070.502-2</v>
      </c>
      <c r="G1159" s="16" t="s">
        <v>271</v>
      </c>
      <c r="H1159" s="17" t="s">
        <v>727</v>
      </c>
      <c r="I1159" s="16">
        <v>1092</v>
      </c>
      <c r="J1159" t="str">
        <f t="shared" si="70"/>
        <v>FR26.120.406-2</v>
      </c>
      <c r="K1159" s="16" t="s">
        <v>229</v>
      </c>
      <c r="L1159" s="17" t="s">
        <v>743</v>
      </c>
      <c r="M1159" s="16">
        <v>90</v>
      </c>
    </row>
    <row r="1160" spans="2:13">
      <c r="B1160" t="str">
        <f t="shared" si="68"/>
        <v>FR25.950.702-6</v>
      </c>
      <c r="C1160" s="16" t="s">
        <v>309</v>
      </c>
      <c r="D1160" s="17" t="s">
        <v>706</v>
      </c>
      <c r="E1160" s="16">
        <v>48</v>
      </c>
      <c r="F1160" t="str">
        <f t="shared" si="69"/>
        <v>FR26.070.502-3</v>
      </c>
      <c r="G1160" s="16" t="s">
        <v>271</v>
      </c>
      <c r="H1160" s="17" t="s">
        <v>722</v>
      </c>
      <c r="I1160" s="16">
        <v>164</v>
      </c>
      <c r="J1160" t="str">
        <f t="shared" si="70"/>
        <v>FR26.120.406-3</v>
      </c>
      <c r="K1160" s="16" t="s">
        <v>229</v>
      </c>
      <c r="L1160" s="17" t="s">
        <v>742</v>
      </c>
      <c r="M1160" s="16">
        <v>90</v>
      </c>
    </row>
    <row r="1161" spans="2:13">
      <c r="B1161" t="str">
        <f t="shared" si="68"/>
        <v>FR25.950.702-7</v>
      </c>
      <c r="C1161" s="16" t="s">
        <v>309</v>
      </c>
      <c r="D1161" s="17" t="s">
        <v>713</v>
      </c>
      <c r="E1161" s="16">
        <v>96</v>
      </c>
      <c r="F1161" t="str">
        <f t="shared" si="69"/>
        <v>FR26.070.502-5</v>
      </c>
      <c r="G1161" s="16" t="s">
        <v>271</v>
      </c>
      <c r="H1161" s="17" t="s">
        <v>720</v>
      </c>
      <c r="I1161" s="16">
        <v>96</v>
      </c>
      <c r="J1161" t="str">
        <f t="shared" si="70"/>
        <v>FR26.120.406-4</v>
      </c>
      <c r="K1161" s="16" t="s">
        <v>229</v>
      </c>
      <c r="L1161" s="17" t="s">
        <v>741</v>
      </c>
      <c r="M1161" s="16">
        <v>105</v>
      </c>
    </row>
    <row r="1162" spans="2:13">
      <c r="B1162" t="str">
        <f t="shared" si="68"/>
        <v>FR25.950.702-9</v>
      </c>
      <c r="C1162" s="16" t="s">
        <v>309</v>
      </c>
      <c r="D1162" s="17" t="s">
        <v>704</v>
      </c>
      <c r="E1162" s="16">
        <v>156</v>
      </c>
      <c r="F1162" t="str">
        <f t="shared" si="69"/>
        <v>FR26.070.562-1</v>
      </c>
      <c r="G1162" s="16" t="s">
        <v>267</v>
      </c>
      <c r="H1162" s="17" t="s">
        <v>723</v>
      </c>
      <c r="I1162" s="16">
        <v>1408</v>
      </c>
      <c r="J1162" t="str">
        <f t="shared" si="70"/>
        <v>FR26.120.406-5</v>
      </c>
      <c r="K1162" s="16" t="s">
        <v>229</v>
      </c>
      <c r="L1162" s="17" t="s">
        <v>745</v>
      </c>
      <c r="M1162" s="16">
        <v>75</v>
      </c>
    </row>
    <row r="1163" spans="2:13">
      <c r="B1163" t="str">
        <f t="shared" si="68"/>
        <v>FR25.950.702-10</v>
      </c>
      <c r="C1163" s="16" t="s">
        <v>309</v>
      </c>
      <c r="D1163" s="17" t="s">
        <v>712</v>
      </c>
      <c r="E1163" s="16">
        <v>156</v>
      </c>
      <c r="F1163" t="str">
        <f t="shared" si="69"/>
        <v>FR26.070.562-2</v>
      </c>
      <c r="G1163" s="16" t="s">
        <v>267</v>
      </c>
      <c r="H1163" s="17" t="s">
        <v>727</v>
      </c>
      <c r="I1163" s="16">
        <v>416</v>
      </c>
      <c r="J1163" t="str">
        <f t="shared" si="70"/>
        <v>FR26.120.406-6</v>
      </c>
      <c r="K1163" s="16" t="s">
        <v>229</v>
      </c>
      <c r="L1163" s="17" t="s">
        <v>740</v>
      </c>
      <c r="M1163" s="16">
        <v>90</v>
      </c>
    </row>
    <row r="1164" spans="2:13">
      <c r="B1164" t="str">
        <f t="shared" si="68"/>
        <v>FR25.950.702-11</v>
      </c>
      <c r="C1164" s="16" t="s">
        <v>309</v>
      </c>
      <c r="D1164" s="17" t="s">
        <v>703</v>
      </c>
      <c r="E1164" s="16">
        <v>24</v>
      </c>
      <c r="F1164" t="str">
        <f t="shared" si="69"/>
        <v>FR26.070.562-3</v>
      </c>
      <c r="G1164" s="16" t="s">
        <v>267</v>
      </c>
      <c r="H1164" s="17" t="s">
        <v>722</v>
      </c>
      <c r="I1164" s="16">
        <v>904</v>
      </c>
      <c r="J1164" t="str">
        <f t="shared" si="70"/>
        <v>FR26.120.406-7</v>
      </c>
      <c r="K1164" s="16" t="s">
        <v>229</v>
      </c>
      <c r="L1164" s="17" t="s">
        <v>751</v>
      </c>
      <c r="M1164" s="16">
        <v>165</v>
      </c>
    </row>
    <row r="1165" spans="2:13">
      <c r="B1165" t="str">
        <f t="shared" si="68"/>
        <v>FR25.950.702-12</v>
      </c>
      <c r="C1165" s="16" t="s">
        <v>309</v>
      </c>
      <c r="D1165" s="17" t="s">
        <v>702</v>
      </c>
      <c r="E1165" s="16">
        <v>12</v>
      </c>
      <c r="F1165" t="str">
        <f t="shared" si="69"/>
        <v>FR26.070.702-10</v>
      </c>
      <c r="G1165" s="16" t="s">
        <v>265</v>
      </c>
      <c r="H1165" s="17" t="s">
        <v>715</v>
      </c>
      <c r="I1165" s="16">
        <v>144</v>
      </c>
      <c r="J1165" t="str">
        <f t="shared" si="70"/>
        <v>FR26.120.406-8</v>
      </c>
      <c r="K1165" s="16" t="s">
        <v>229</v>
      </c>
      <c r="L1165" s="17" t="s">
        <v>750</v>
      </c>
      <c r="M1165" s="16">
        <v>60</v>
      </c>
    </row>
    <row r="1166" spans="2:13">
      <c r="B1166" t="str">
        <f t="shared" si="68"/>
        <v>FR25.950.704-6</v>
      </c>
      <c r="C1166" s="16" t="s">
        <v>307</v>
      </c>
      <c r="D1166" s="17" t="s">
        <v>706</v>
      </c>
      <c r="E1166" s="16">
        <v>12</v>
      </c>
      <c r="F1166" t="str">
        <f t="shared" si="69"/>
        <v>FR26.070.762-1</v>
      </c>
      <c r="G1166" s="16" t="s">
        <v>261</v>
      </c>
      <c r="H1166" s="17" t="s">
        <v>723</v>
      </c>
      <c r="I1166" s="16">
        <v>51</v>
      </c>
      <c r="J1166" t="str">
        <f t="shared" si="70"/>
        <v>FR26.120.406-9</v>
      </c>
      <c r="K1166" s="16" t="s">
        <v>229</v>
      </c>
      <c r="L1166" s="17" t="s">
        <v>746</v>
      </c>
      <c r="M1166" s="16">
        <v>120</v>
      </c>
    </row>
    <row r="1167" spans="2:13">
      <c r="B1167" t="str">
        <f t="shared" si="68"/>
        <v>FR25.950.704-9</v>
      </c>
      <c r="C1167" s="16" t="s">
        <v>307</v>
      </c>
      <c r="D1167" s="17" t="s">
        <v>704</v>
      </c>
      <c r="E1167" s="16">
        <v>12</v>
      </c>
      <c r="F1167" t="str">
        <f t="shared" si="69"/>
        <v>FR26.070.762-3</v>
      </c>
      <c r="G1167" s="16" t="s">
        <v>261</v>
      </c>
      <c r="H1167" s="17" t="s">
        <v>722</v>
      </c>
      <c r="I1167" s="16">
        <v>102</v>
      </c>
      <c r="J1167" t="str">
        <f t="shared" si="70"/>
        <v>FR26.120.406-10</v>
      </c>
      <c r="K1167" s="16" t="s">
        <v>229</v>
      </c>
      <c r="L1167" s="17" t="s">
        <v>748</v>
      </c>
      <c r="M1167" s="16">
        <v>90</v>
      </c>
    </row>
    <row r="1168" spans="2:13">
      <c r="B1168" t="str">
        <f t="shared" si="68"/>
        <v>FR25.950.704-10</v>
      </c>
      <c r="C1168" s="16" t="s">
        <v>307</v>
      </c>
      <c r="D1168" s="17" t="s">
        <v>712</v>
      </c>
      <c r="E1168" s="16">
        <v>12</v>
      </c>
      <c r="F1168" t="str">
        <f t="shared" si="69"/>
        <v>FR26.070.762-4</v>
      </c>
      <c r="G1168" s="16" t="s">
        <v>261</v>
      </c>
      <c r="H1168" s="17" t="s">
        <v>721</v>
      </c>
      <c r="I1168" s="16">
        <v>51</v>
      </c>
      <c r="J1168" t="str">
        <f t="shared" si="70"/>
        <v>FR26.120.406-11</v>
      </c>
      <c r="K1168" s="16" t="s">
        <v>229</v>
      </c>
      <c r="L1168" s="17" t="s">
        <v>753</v>
      </c>
      <c r="M1168" s="16">
        <v>75</v>
      </c>
    </row>
    <row r="1169" spans="2:13">
      <c r="B1169" t="str">
        <f t="shared" si="68"/>
        <v>FR25.950.802-1</v>
      </c>
      <c r="C1169" s="16" t="s">
        <v>305</v>
      </c>
      <c r="D1169" s="17" t="s">
        <v>711</v>
      </c>
      <c r="E1169" s="16">
        <v>156</v>
      </c>
      <c r="F1169" t="str">
        <f t="shared" si="69"/>
        <v>FR26.070.802-10</v>
      </c>
      <c r="G1169" s="16" t="s">
        <v>259</v>
      </c>
      <c r="H1169" s="17" t="s">
        <v>715</v>
      </c>
      <c r="I1169" s="16">
        <v>144</v>
      </c>
      <c r="J1169" t="str">
        <f t="shared" si="70"/>
        <v>FR26.120.406-12</v>
      </c>
      <c r="K1169" s="16" t="s">
        <v>229</v>
      </c>
      <c r="L1169" s="17" t="s">
        <v>747</v>
      </c>
      <c r="M1169" s="16">
        <v>60</v>
      </c>
    </row>
    <row r="1170" spans="2:13">
      <c r="B1170" t="str">
        <f t="shared" si="68"/>
        <v>FR25.950.802-3</v>
      </c>
      <c r="C1170" s="16" t="s">
        <v>305</v>
      </c>
      <c r="D1170" s="17" t="s">
        <v>709</v>
      </c>
      <c r="E1170" s="16">
        <v>96</v>
      </c>
      <c r="F1170" t="str">
        <f t="shared" si="69"/>
        <v>FR26.070.862-3</v>
      </c>
      <c r="G1170" s="16" t="s">
        <v>255</v>
      </c>
      <c r="H1170" s="17" t="s">
        <v>722</v>
      </c>
      <c r="I1170" s="16">
        <v>51</v>
      </c>
      <c r="J1170" t="str">
        <f t="shared" si="70"/>
        <v>FR26.120.506-1</v>
      </c>
      <c r="K1170" s="16" t="s">
        <v>227</v>
      </c>
      <c r="L1170" s="17" t="s">
        <v>744</v>
      </c>
      <c r="M1170" s="16">
        <v>105</v>
      </c>
    </row>
    <row r="1171" spans="2:13">
      <c r="B1171" t="str">
        <f t="shared" si="68"/>
        <v>FR25.950.802-4</v>
      </c>
      <c r="C1171" s="16" t="s">
        <v>305</v>
      </c>
      <c r="D1171" s="17" t="s">
        <v>708</v>
      </c>
      <c r="E1171" s="16">
        <v>48</v>
      </c>
      <c r="F1171" t="str">
        <f t="shared" si="69"/>
        <v>FR26.070.862-5</v>
      </c>
      <c r="G1171" s="16" t="s">
        <v>255</v>
      </c>
      <c r="H1171" s="17" t="s">
        <v>720</v>
      </c>
      <c r="I1171" s="16">
        <v>51</v>
      </c>
      <c r="J1171" t="str">
        <f t="shared" si="70"/>
        <v>FR26.120.506-2</v>
      </c>
      <c r="K1171" s="16" t="s">
        <v>227</v>
      </c>
      <c r="L1171" s="17" t="s">
        <v>743</v>
      </c>
      <c r="M1171" s="16">
        <v>90</v>
      </c>
    </row>
    <row r="1172" spans="2:13">
      <c r="B1172" t="str">
        <f t="shared" si="68"/>
        <v>FR25.950.802-5</v>
      </c>
      <c r="C1172" s="16" t="s">
        <v>305</v>
      </c>
      <c r="D1172" s="17" t="s">
        <v>707</v>
      </c>
      <c r="E1172" s="16">
        <v>24</v>
      </c>
      <c r="F1172" t="str">
        <f t="shared" si="69"/>
        <v>FR26.070.862-8</v>
      </c>
      <c r="G1172" s="16" t="s">
        <v>255</v>
      </c>
      <c r="H1172" s="17" t="s">
        <v>717</v>
      </c>
      <c r="I1172" s="16">
        <v>51</v>
      </c>
      <c r="J1172" t="str">
        <f t="shared" si="70"/>
        <v>FR26.120.506-3</v>
      </c>
      <c r="K1172" s="16" t="s">
        <v>227</v>
      </c>
      <c r="L1172" s="17" t="s">
        <v>742</v>
      </c>
      <c r="M1172" s="16">
        <v>105</v>
      </c>
    </row>
    <row r="1173" spans="2:13">
      <c r="B1173" t="str">
        <f t="shared" si="68"/>
        <v>FR25.950.802-6</v>
      </c>
      <c r="C1173" s="16" t="s">
        <v>305</v>
      </c>
      <c r="D1173" s="17" t="s">
        <v>706</v>
      </c>
      <c r="E1173" s="16">
        <v>144</v>
      </c>
      <c r="F1173" t="str">
        <f t="shared" si="69"/>
        <v>FR26.090.402-1</v>
      </c>
      <c r="G1173" s="16" t="s">
        <v>253</v>
      </c>
      <c r="H1173" s="17" t="s">
        <v>723</v>
      </c>
      <c r="I1173" s="16">
        <v>15</v>
      </c>
      <c r="J1173" t="str">
        <f t="shared" si="70"/>
        <v>FR26.120.506-4</v>
      </c>
      <c r="K1173" s="16" t="s">
        <v>227</v>
      </c>
      <c r="L1173" s="17" t="s">
        <v>741</v>
      </c>
      <c r="M1173" s="16">
        <v>120</v>
      </c>
    </row>
    <row r="1174" spans="2:13">
      <c r="B1174" t="str">
        <f t="shared" si="68"/>
        <v>FR25.950.802-7</v>
      </c>
      <c r="C1174" s="16" t="s">
        <v>305</v>
      </c>
      <c r="D1174" s="17" t="s">
        <v>713</v>
      </c>
      <c r="E1174" s="16">
        <v>12</v>
      </c>
      <c r="F1174" t="str">
        <f t="shared" si="69"/>
        <v>FR26.090.402-2</v>
      </c>
      <c r="G1174" s="16" t="s">
        <v>253</v>
      </c>
      <c r="H1174" s="17" t="s">
        <v>727</v>
      </c>
      <c r="I1174" s="16">
        <v>30</v>
      </c>
      <c r="J1174" t="str">
        <f t="shared" si="70"/>
        <v>FR26.120.506-5</v>
      </c>
      <c r="K1174" s="16" t="s">
        <v>227</v>
      </c>
      <c r="L1174" s="17" t="s">
        <v>745</v>
      </c>
      <c r="M1174" s="16">
        <v>75</v>
      </c>
    </row>
    <row r="1175" spans="2:13">
      <c r="B1175" t="str">
        <f t="shared" si="68"/>
        <v>FR25.950.802-8</v>
      </c>
      <c r="C1175" s="16" t="s">
        <v>305</v>
      </c>
      <c r="D1175" s="17" t="s">
        <v>705</v>
      </c>
      <c r="E1175" s="16">
        <v>60</v>
      </c>
      <c r="F1175" t="str">
        <f t="shared" si="69"/>
        <v>FR26.090.402-3</v>
      </c>
      <c r="G1175" s="16" t="s">
        <v>253</v>
      </c>
      <c r="H1175" s="17" t="s">
        <v>722</v>
      </c>
      <c r="I1175" s="16">
        <v>15</v>
      </c>
      <c r="J1175" t="str">
        <f t="shared" si="70"/>
        <v>FR26.120.506-6</v>
      </c>
      <c r="K1175" s="16" t="s">
        <v>227</v>
      </c>
      <c r="L1175" s="17" t="s">
        <v>740</v>
      </c>
      <c r="M1175" s="16">
        <v>120</v>
      </c>
    </row>
    <row r="1176" spans="2:13">
      <c r="B1176" t="str">
        <f t="shared" si="68"/>
        <v>FR25.950.802-9</v>
      </c>
      <c r="C1176" s="16" t="s">
        <v>305</v>
      </c>
      <c r="D1176" s="17" t="s">
        <v>704</v>
      </c>
      <c r="E1176" s="16">
        <v>144</v>
      </c>
      <c r="F1176" t="str">
        <f t="shared" si="69"/>
        <v>FR26.090.402-4</v>
      </c>
      <c r="G1176" s="16" t="s">
        <v>253</v>
      </c>
      <c r="H1176" s="17" t="s">
        <v>721</v>
      </c>
      <c r="I1176" s="16">
        <v>30</v>
      </c>
      <c r="J1176" t="str">
        <f t="shared" si="70"/>
        <v>FR26.120.506-7</v>
      </c>
      <c r="K1176" s="16" t="s">
        <v>227</v>
      </c>
      <c r="L1176" s="17" t="s">
        <v>751</v>
      </c>
      <c r="M1176" s="16">
        <v>195</v>
      </c>
    </row>
    <row r="1177" spans="2:13">
      <c r="B1177" t="str">
        <f t="shared" si="68"/>
        <v>FR25.950.802-10</v>
      </c>
      <c r="C1177" s="16" t="s">
        <v>305</v>
      </c>
      <c r="D1177" s="17" t="s">
        <v>712</v>
      </c>
      <c r="E1177" s="16">
        <v>120</v>
      </c>
      <c r="F1177" t="str">
        <f t="shared" si="69"/>
        <v>FR26.090.402-6</v>
      </c>
      <c r="G1177" s="16" t="s">
        <v>253</v>
      </c>
      <c r="H1177" s="17" t="s">
        <v>719</v>
      </c>
      <c r="I1177" s="16">
        <v>45</v>
      </c>
      <c r="J1177" t="str">
        <f t="shared" si="70"/>
        <v>FR26.120.506-8</v>
      </c>
      <c r="K1177" s="16" t="s">
        <v>227</v>
      </c>
      <c r="L1177" s="17" t="s">
        <v>750</v>
      </c>
      <c r="M1177" s="16">
        <v>60</v>
      </c>
    </row>
    <row r="1178" spans="2:13">
      <c r="B1178" t="str">
        <f t="shared" si="68"/>
        <v>FR25.950.802-11</v>
      </c>
      <c r="C1178" s="16" t="s">
        <v>305</v>
      </c>
      <c r="D1178" s="17" t="s">
        <v>703</v>
      </c>
      <c r="E1178" s="16">
        <v>72</v>
      </c>
      <c r="F1178" t="str">
        <f t="shared" si="69"/>
        <v>FR26.090.402-7</v>
      </c>
      <c r="G1178" s="16" t="s">
        <v>253</v>
      </c>
      <c r="H1178" s="17" t="s">
        <v>718</v>
      </c>
      <c r="I1178" s="16">
        <v>30</v>
      </c>
      <c r="J1178" t="str">
        <f t="shared" si="70"/>
        <v>FR26.120.506-9</v>
      </c>
      <c r="K1178" s="16" t="s">
        <v>227</v>
      </c>
      <c r="L1178" s="17" t="s">
        <v>746</v>
      </c>
      <c r="M1178" s="16">
        <v>120</v>
      </c>
    </row>
    <row r="1179" spans="2:13">
      <c r="B1179" t="str">
        <f t="shared" si="68"/>
        <v>FR25.950.802-12</v>
      </c>
      <c r="C1179" s="16" t="s">
        <v>305</v>
      </c>
      <c r="D1179" s="17" t="s">
        <v>702</v>
      </c>
      <c r="E1179" s="16">
        <v>12</v>
      </c>
      <c r="F1179" t="str">
        <f t="shared" si="69"/>
        <v>FR26.090.402-8</v>
      </c>
      <c r="G1179" s="16" t="s">
        <v>253</v>
      </c>
      <c r="H1179" s="17" t="s">
        <v>717</v>
      </c>
      <c r="I1179" s="16">
        <v>15</v>
      </c>
      <c r="J1179" t="str">
        <f t="shared" si="70"/>
        <v>FR26.120.506-10</v>
      </c>
      <c r="K1179" s="16" t="s">
        <v>227</v>
      </c>
      <c r="L1179" s="17" t="s">
        <v>748</v>
      </c>
      <c r="M1179" s="16">
        <v>150</v>
      </c>
    </row>
    <row r="1180" spans="2:13">
      <c r="B1180" t="str">
        <f t="shared" si="68"/>
        <v>FR25.950.804-5</v>
      </c>
      <c r="C1180" s="16" t="s">
        <v>303</v>
      </c>
      <c r="D1180" s="17" t="s">
        <v>707</v>
      </c>
      <c r="E1180" s="16">
        <v>12</v>
      </c>
      <c r="F1180" t="str">
        <f t="shared" si="69"/>
        <v>FR26.090.402-10</v>
      </c>
      <c r="G1180" s="16" t="s">
        <v>253</v>
      </c>
      <c r="H1180" s="17" t="s">
        <v>715</v>
      </c>
      <c r="I1180" s="16">
        <v>15</v>
      </c>
      <c r="J1180" t="str">
        <f t="shared" si="70"/>
        <v>FR26.120.506-11</v>
      </c>
      <c r="K1180" s="16" t="s">
        <v>227</v>
      </c>
      <c r="L1180" s="17" t="s">
        <v>753</v>
      </c>
      <c r="M1180" s="16">
        <v>90</v>
      </c>
    </row>
    <row r="1181" spans="2:13">
      <c r="B1181" t="str">
        <f t="shared" si="68"/>
        <v>FR25.950.804-9</v>
      </c>
      <c r="C1181" s="16" t="s">
        <v>303</v>
      </c>
      <c r="D1181" s="17" t="s">
        <v>704</v>
      </c>
      <c r="E1181" s="16">
        <v>24</v>
      </c>
      <c r="F1181" t="str">
        <f t="shared" si="69"/>
        <v>FR26.090.402-11</v>
      </c>
      <c r="G1181" s="16" t="s">
        <v>253</v>
      </c>
      <c r="H1181" s="17" t="s">
        <v>724</v>
      </c>
      <c r="I1181" s="16">
        <v>15</v>
      </c>
      <c r="J1181" t="str">
        <f t="shared" si="70"/>
        <v>FR26.120.506-12</v>
      </c>
      <c r="K1181" s="16" t="s">
        <v>227</v>
      </c>
      <c r="L1181" s="17" t="s">
        <v>747</v>
      </c>
      <c r="M1181" s="16">
        <v>60</v>
      </c>
    </row>
    <row r="1182" spans="2:13">
      <c r="B1182" t="str">
        <f t="shared" si="68"/>
        <v>FR26.040.402-4</v>
      </c>
      <c r="C1182" s="16" t="s">
        <v>301</v>
      </c>
      <c r="D1182" s="17" t="s">
        <v>708</v>
      </c>
      <c r="E1182" s="16">
        <v>48</v>
      </c>
      <c r="F1182" t="str">
        <f t="shared" si="69"/>
        <v>FR26.090.402-12</v>
      </c>
      <c r="G1182" s="16" t="s">
        <v>253</v>
      </c>
      <c r="H1182" s="17" t="s">
        <v>714</v>
      </c>
      <c r="I1182" s="16">
        <v>15</v>
      </c>
      <c r="J1182" t="str">
        <f t="shared" si="70"/>
        <v>FR26.120.706-1</v>
      </c>
      <c r="K1182" s="16" t="s">
        <v>225</v>
      </c>
      <c r="L1182" s="17" t="s">
        <v>744</v>
      </c>
      <c r="M1182" s="16">
        <v>72</v>
      </c>
    </row>
    <row r="1183" spans="2:13">
      <c r="B1183" t="str">
        <f t="shared" si="68"/>
        <v>FR26.040.402-7</v>
      </c>
      <c r="C1183" s="16" t="s">
        <v>301</v>
      </c>
      <c r="D1183" s="17" t="s">
        <v>713</v>
      </c>
      <c r="E1183" s="16">
        <v>48</v>
      </c>
      <c r="F1183" t="str">
        <f t="shared" si="69"/>
        <v>FR26.090.502-1</v>
      </c>
      <c r="G1183" s="16" t="s">
        <v>251</v>
      </c>
      <c r="H1183" s="17" t="s">
        <v>723</v>
      </c>
      <c r="I1183" s="16">
        <v>15</v>
      </c>
      <c r="J1183" t="str">
        <f t="shared" si="70"/>
        <v>FR26.120.706-3</v>
      </c>
      <c r="K1183" s="16" t="s">
        <v>225</v>
      </c>
      <c r="L1183" s="17" t="s">
        <v>742</v>
      </c>
      <c r="M1183" s="16">
        <v>48</v>
      </c>
    </row>
    <row r="1184" spans="2:13">
      <c r="B1184" t="str">
        <f t="shared" si="68"/>
        <v>FR26.040.402-12</v>
      </c>
      <c r="C1184" s="16" t="s">
        <v>301</v>
      </c>
      <c r="D1184" s="17" t="s">
        <v>702</v>
      </c>
      <c r="E1184" s="16">
        <v>48</v>
      </c>
      <c r="F1184" t="str">
        <f t="shared" si="69"/>
        <v>FR26.090.502-3</v>
      </c>
      <c r="G1184" s="16" t="s">
        <v>251</v>
      </c>
      <c r="H1184" s="17" t="s">
        <v>722</v>
      </c>
      <c r="I1184" s="16">
        <v>60</v>
      </c>
      <c r="J1184" t="str">
        <f t="shared" si="70"/>
        <v>FR26.120.706-4</v>
      </c>
      <c r="K1184" s="16" t="s">
        <v>225</v>
      </c>
      <c r="L1184" s="17" t="s">
        <v>741</v>
      </c>
      <c r="M1184" s="16">
        <v>12</v>
      </c>
    </row>
    <row r="1185" spans="2:13">
      <c r="B1185" t="str">
        <f t="shared" si="68"/>
        <v>FR26.040.502-3</v>
      </c>
      <c r="C1185" s="16" t="s">
        <v>297</v>
      </c>
      <c r="D1185" s="17" t="s">
        <v>709</v>
      </c>
      <c r="E1185" s="16">
        <v>48</v>
      </c>
      <c r="F1185" t="str">
        <f t="shared" si="69"/>
        <v>FR26.090.502-4</v>
      </c>
      <c r="G1185" s="16" t="s">
        <v>251</v>
      </c>
      <c r="H1185" s="17" t="s">
        <v>721</v>
      </c>
      <c r="I1185" s="16">
        <v>15</v>
      </c>
      <c r="J1185" t="str">
        <f t="shared" si="70"/>
        <v>FR26.120.706-5</v>
      </c>
      <c r="K1185" s="16" t="s">
        <v>225</v>
      </c>
      <c r="L1185" s="17" t="s">
        <v>745</v>
      </c>
      <c r="M1185" s="16">
        <v>24</v>
      </c>
    </row>
    <row r="1186" spans="2:13">
      <c r="B1186" t="str">
        <f t="shared" si="68"/>
        <v>FR26.040.502-5</v>
      </c>
      <c r="C1186" s="16" t="s">
        <v>297</v>
      </c>
      <c r="D1186" s="17" t="s">
        <v>707</v>
      </c>
      <c r="E1186" s="16">
        <v>48</v>
      </c>
      <c r="F1186" t="str">
        <f t="shared" si="69"/>
        <v>FR26.090.502-5</v>
      </c>
      <c r="G1186" s="16" t="s">
        <v>251</v>
      </c>
      <c r="H1186" s="17" t="s">
        <v>720</v>
      </c>
      <c r="I1186" s="16">
        <v>15</v>
      </c>
      <c r="J1186" t="str">
        <f t="shared" si="70"/>
        <v>FR26.120.706-7</v>
      </c>
      <c r="K1186" s="16" t="s">
        <v>225</v>
      </c>
      <c r="L1186" s="17" t="s">
        <v>751</v>
      </c>
      <c r="M1186" s="16">
        <v>12</v>
      </c>
    </row>
    <row r="1187" spans="2:13">
      <c r="B1187" t="str">
        <f t="shared" si="68"/>
        <v>FR26.040.502-11</v>
      </c>
      <c r="C1187" s="16" t="s">
        <v>297</v>
      </c>
      <c r="D1187" s="17" t="s">
        <v>703</v>
      </c>
      <c r="E1187" s="16">
        <v>48</v>
      </c>
      <c r="F1187" t="str">
        <f t="shared" si="69"/>
        <v>FR26.090.502-6</v>
      </c>
      <c r="G1187" s="16" t="s">
        <v>251</v>
      </c>
      <c r="H1187" s="17" t="s">
        <v>719</v>
      </c>
      <c r="I1187" s="16">
        <v>15</v>
      </c>
      <c r="J1187" t="str">
        <f t="shared" si="70"/>
        <v>FR26.120.706-9</v>
      </c>
      <c r="K1187" s="16" t="s">
        <v>225</v>
      </c>
      <c r="L1187" s="17" t="s">
        <v>746</v>
      </c>
      <c r="M1187" s="16">
        <v>48</v>
      </c>
    </row>
    <row r="1188" spans="2:13">
      <c r="B1188" t="str">
        <f t="shared" si="68"/>
        <v>FR26.060.404-1</v>
      </c>
      <c r="C1188" s="16" t="s">
        <v>287</v>
      </c>
      <c r="D1188" s="17" t="s">
        <v>711</v>
      </c>
      <c r="E1188" s="16">
        <v>60</v>
      </c>
      <c r="F1188" t="str">
        <f t="shared" si="69"/>
        <v>FR26.090.502-7</v>
      </c>
      <c r="G1188" s="16" t="s">
        <v>251</v>
      </c>
      <c r="H1188" s="17" t="s">
        <v>718</v>
      </c>
      <c r="I1188" s="16">
        <v>45</v>
      </c>
      <c r="J1188" t="str">
        <f t="shared" si="70"/>
        <v>FR26.120.706-10</v>
      </c>
      <c r="K1188" s="16" t="s">
        <v>225</v>
      </c>
      <c r="L1188" s="17" t="s">
        <v>748</v>
      </c>
      <c r="M1188" s="16">
        <v>48</v>
      </c>
    </row>
    <row r="1189" spans="2:13">
      <c r="B1189" t="str">
        <f t="shared" si="68"/>
        <v>FR26.060.404-2</v>
      </c>
      <c r="C1189" s="16" t="s">
        <v>287</v>
      </c>
      <c r="D1189" s="17" t="s">
        <v>710</v>
      </c>
      <c r="E1189" s="16">
        <v>40</v>
      </c>
      <c r="F1189" t="str">
        <f t="shared" si="69"/>
        <v>FR26.090.502-8</v>
      </c>
      <c r="G1189" s="16" t="s">
        <v>251</v>
      </c>
      <c r="H1189" s="17" t="s">
        <v>717</v>
      </c>
      <c r="I1189" s="16">
        <v>15</v>
      </c>
      <c r="J1189" t="str">
        <f t="shared" si="70"/>
        <v>FR26.120.706-11</v>
      </c>
      <c r="K1189" s="16" t="s">
        <v>225</v>
      </c>
      <c r="L1189" s="17" t="s">
        <v>753</v>
      </c>
      <c r="M1189" s="16">
        <v>12</v>
      </c>
    </row>
    <row r="1190" spans="2:13">
      <c r="B1190" t="str">
        <f t="shared" si="68"/>
        <v>FR26.060.404-3</v>
      </c>
      <c r="C1190" s="16" t="s">
        <v>287</v>
      </c>
      <c r="D1190" s="17" t="s">
        <v>709</v>
      </c>
      <c r="E1190" s="16">
        <v>60</v>
      </c>
      <c r="F1190" t="str">
        <f t="shared" si="69"/>
        <v>FR26.090.502-9</v>
      </c>
      <c r="G1190" s="16" t="s">
        <v>251</v>
      </c>
      <c r="H1190" s="17" t="s">
        <v>716</v>
      </c>
      <c r="I1190" s="16">
        <v>30</v>
      </c>
      <c r="J1190" t="str">
        <f t="shared" si="70"/>
        <v>FR26.120.706-12</v>
      </c>
      <c r="K1190" s="16" t="s">
        <v>225</v>
      </c>
      <c r="L1190" s="17" t="s">
        <v>747</v>
      </c>
      <c r="M1190" s="16">
        <v>36</v>
      </c>
    </row>
    <row r="1191" spans="2:13">
      <c r="B1191" t="str">
        <f t="shared" si="68"/>
        <v>FR26.060.404-4</v>
      </c>
      <c r="C1191" s="16" t="s">
        <v>287</v>
      </c>
      <c r="D1191" s="17" t="s">
        <v>708</v>
      </c>
      <c r="E1191" s="16">
        <v>100</v>
      </c>
      <c r="F1191" t="str">
        <f t="shared" si="69"/>
        <v>FR26.090.502-10</v>
      </c>
      <c r="G1191" s="16" t="s">
        <v>251</v>
      </c>
      <c r="H1191" s="17" t="s">
        <v>715</v>
      </c>
      <c r="I1191" s="16">
        <v>15</v>
      </c>
      <c r="J1191" t="str">
        <f t="shared" si="70"/>
        <v>FR26.120.806-1</v>
      </c>
      <c r="K1191" s="16" t="s">
        <v>223</v>
      </c>
      <c r="L1191" s="17" t="s">
        <v>744</v>
      </c>
      <c r="M1191" s="16">
        <v>36</v>
      </c>
    </row>
    <row r="1192" spans="2:13">
      <c r="B1192" t="str">
        <f t="shared" si="68"/>
        <v>FR26.060.404-5</v>
      </c>
      <c r="C1192" s="16" t="s">
        <v>287</v>
      </c>
      <c r="D1192" s="17" t="s">
        <v>707</v>
      </c>
      <c r="E1192" s="16">
        <v>60</v>
      </c>
      <c r="F1192" t="str">
        <f t="shared" si="69"/>
        <v>FR26.090.502-11</v>
      </c>
      <c r="G1192" s="16" t="s">
        <v>251</v>
      </c>
      <c r="H1192" s="17" t="s">
        <v>724</v>
      </c>
      <c r="I1192" s="16">
        <v>15</v>
      </c>
      <c r="J1192" t="str">
        <f t="shared" si="70"/>
        <v>FR26.120.806-3</v>
      </c>
      <c r="K1192" s="16" t="s">
        <v>223</v>
      </c>
      <c r="L1192" s="17" t="s">
        <v>742</v>
      </c>
      <c r="M1192" s="16">
        <v>60</v>
      </c>
    </row>
    <row r="1193" spans="2:13">
      <c r="B1193" t="str">
        <f t="shared" si="68"/>
        <v>FR26.060.404-6</v>
      </c>
      <c r="C1193" s="16" t="s">
        <v>287</v>
      </c>
      <c r="D1193" s="17" t="s">
        <v>706</v>
      </c>
      <c r="E1193" s="16">
        <v>80</v>
      </c>
      <c r="F1193" t="str">
        <f t="shared" si="69"/>
        <v>FR26.090.702-3</v>
      </c>
      <c r="G1193" s="16" t="s">
        <v>249</v>
      </c>
      <c r="H1193" s="17" t="s">
        <v>722</v>
      </c>
      <c r="I1193" s="16">
        <v>24</v>
      </c>
      <c r="J1193" t="str">
        <f t="shared" si="70"/>
        <v>FR26.120.806-5</v>
      </c>
      <c r="K1193" s="16" t="s">
        <v>223</v>
      </c>
      <c r="L1193" s="17" t="s">
        <v>745</v>
      </c>
      <c r="M1193" s="16">
        <v>36</v>
      </c>
    </row>
    <row r="1194" spans="2:13">
      <c r="B1194" t="str">
        <f t="shared" si="68"/>
        <v>FR26.060.404-7</v>
      </c>
      <c r="C1194" s="16" t="s">
        <v>287</v>
      </c>
      <c r="D1194" s="17" t="s">
        <v>713</v>
      </c>
      <c r="E1194" s="16">
        <v>140</v>
      </c>
      <c r="F1194" t="str">
        <f t="shared" si="69"/>
        <v>FR26.090.702-4</v>
      </c>
      <c r="G1194" s="16" t="s">
        <v>249</v>
      </c>
      <c r="H1194" s="17" t="s">
        <v>721</v>
      </c>
      <c r="I1194" s="16">
        <v>12</v>
      </c>
      <c r="J1194" t="str">
        <f t="shared" si="70"/>
        <v>FR26.120.806-6</v>
      </c>
      <c r="K1194" s="16" t="s">
        <v>223</v>
      </c>
      <c r="L1194" s="17" t="s">
        <v>740</v>
      </c>
      <c r="M1194" s="16">
        <v>48</v>
      </c>
    </row>
    <row r="1195" spans="2:13">
      <c r="B1195" t="str">
        <f t="shared" si="68"/>
        <v>FR26.060.404-8</v>
      </c>
      <c r="C1195" s="16" t="s">
        <v>287</v>
      </c>
      <c r="D1195" s="17" t="s">
        <v>705</v>
      </c>
      <c r="E1195" s="16">
        <v>80</v>
      </c>
      <c r="F1195" t="str">
        <f t="shared" si="69"/>
        <v>FR26.090.702-5</v>
      </c>
      <c r="G1195" s="16" t="s">
        <v>249</v>
      </c>
      <c r="H1195" s="17" t="s">
        <v>720</v>
      </c>
      <c r="I1195" s="16">
        <v>12</v>
      </c>
      <c r="J1195" t="str">
        <f t="shared" si="70"/>
        <v>FR26.120.806-9</v>
      </c>
      <c r="K1195" s="16" t="s">
        <v>223</v>
      </c>
      <c r="L1195" s="17" t="s">
        <v>746</v>
      </c>
      <c r="M1195" s="16">
        <v>60</v>
      </c>
    </row>
    <row r="1196" spans="2:13">
      <c r="B1196" t="str">
        <f t="shared" si="68"/>
        <v>FR26.060.404-9</v>
      </c>
      <c r="C1196" s="16" t="s">
        <v>287</v>
      </c>
      <c r="D1196" s="17" t="s">
        <v>704</v>
      </c>
      <c r="E1196" s="16">
        <v>80</v>
      </c>
      <c r="F1196" t="str">
        <f t="shared" si="69"/>
        <v>FR26.090.702-6</v>
      </c>
      <c r="G1196" s="16" t="s">
        <v>249</v>
      </c>
      <c r="H1196" s="17" t="s">
        <v>719</v>
      </c>
      <c r="I1196" s="16">
        <v>36</v>
      </c>
      <c r="J1196" t="str">
        <f t="shared" si="70"/>
        <v>FR26.120.806-10</v>
      </c>
      <c r="K1196" s="16" t="s">
        <v>223</v>
      </c>
      <c r="L1196" s="17" t="s">
        <v>748</v>
      </c>
      <c r="M1196" s="16">
        <v>60</v>
      </c>
    </row>
    <row r="1197" spans="2:13">
      <c r="B1197" t="str">
        <f t="shared" si="68"/>
        <v>FR26.060.404-10</v>
      </c>
      <c r="C1197" s="16" t="s">
        <v>287</v>
      </c>
      <c r="D1197" s="17" t="s">
        <v>712</v>
      </c>
      <c r="E1197" s="16">
        <v>40</v>
      </c>
      <c r="F1197" t="str">
        <f t="shared" si="69"/>
        <v>FR26.090.702-9</v>
      </c>
      <c r="G1197" s="16" t="s">
        <v>249</v>
      </c>
      <c r="H1197" s="17" t="s">
        <v>716</v>
      </c>
      <c r="I1197" s="16">
        <v>12</v>
      </c>
      <c r="J1197" t="str">
        <f t="shared" si="70"/>
        <v>FR26.120.806-11</v>
      </c>
      <c r="K1197" s="16" t="s">
        <v>223</v>
      </c>
      <c r="L1197" s="17" t="s">
        <v>753</v>
      </c>
      <c r="M1197" s="16">
        <v>12</v>
      </c>
    </row>
    <row r="1198" spans="2:13">
      <c r="B1198" t="str">
        <f t="shared" si="68"/>
        <v>FR26.060.404-11</v>
      </c>
      <c r="C1198" s="16" t="s">
        <v>287</v>
      </c>
      <c r="D1198" s="17" t="s">
        <v>703</v>
      </c>
      <c r="E1198" s="16">
        <v>40</v>
      </c>
      <c r="F1198" t="str">
        <f t="shared" si="69"/>
        <v>FR26.090.702-11</v>
      </c>
      <c r="G1198" s="16" t="s">
        <v>249</v>
      </c>
      <c r="H1198" s="17" t="s">
        <v>724</v>
      </c>
      <c r="I1198" s="16">
        <v>24</v>
      </c>
      <c r="J1198" t="str">
        <f t="shared" si="70"/>
        <v>FR26.120.806-12</v>
      </c>
      <c r="K1198" s="16" t="s">
        <v>223</v>
      </c>
      <c r="L1198" s="17" t="s">
        <v>747</v>
      </c>
      <c r="M1198" s="16">
        <v>48</v>
      </c>
    </row>
    <row r="1199" spans="2:13">
      <c r="B1199" t="str">
        <f t="shared" si="68"/>
        <v>FR26.060.404-12</v>
      </c>
      <c r="C1199" s="16" t="s">
        <v>287</v>
      </c>
      <c r="D1199" s="17" t="s">
        <v>702</v>
      </c>
      <c r="E1199" s="16">
        <v>40</v>
      </c>
      <c r="F1199" t="str">
        <f t="shared" si="69"/>
        <v>FR26.090.802-1</v>
      </c>
      <c r="G1199" s="16" t="s">
        <v>247</v>
      </c>
      <c r="H1199" s="17" t="s">
        <v>723</v>
      </c>
      <c r="I1199" s="16">
        <v>36</v>
      </c>
      <c r="J1199" t="str">
        <f t="shared" si="70"/>
        <v>FR26.150.410-1</v>
      </c>
      <c r="K1199" s="16" t="s">
        <v>211</v>
      </c>
      <c r="L1199" s="17" t="s">
        <v>744</v>
      </c>
      <c r="M1199" s="16">
        <v>90</v>
      </c>
    </row>
    <row r="1200" spans="2:13">
      <c r="B1200" t="str">
        <f t="shared" si="68"/>
        <v>FR26.060.412-1</v>
      </c>
      <c r="C1200" s="16" t="s">
        <v>285</v>
      </c>
      <c r="D1200" s="17" t="s">
        <v>711</v>
      </c>
      <c r="E1200" s="16">
        <v>24</v>
      </c>
      <c r="F1200" t="str">
        <f t="shared" si="69"/>
        <v>FR26.090.802-4</v>
      </c>
      <c r="G1200" s="16" t="s">
        <v>247</v>
      </c>
      <c r="H1200" s="17" t="s">
        <v>721</v>
      </c>
      <c r="I1200" s="16">
        <v>12</v>
      </c>
      <c r="J1200" t="str">
        <f t="shared" si="70"/>
        <v>FR26.150.410-3</v>
      </c>
      <c r="K1200" s="16" t="s">
        <v>211</v>
      </c>
      <c r="L1200" s="17" t="s">
        <v>742</v>
      </c>
      <c r="M1200" s="16">
        <v>30</v>
      </c>
    </row>
    <row r="1201" spans="2:13">
      <c r="B1201" t="str">
        <f t="shared" si="68"/>
        <v>FR26.060.412-2</v>
      </c>
      <c r="C1201" s="16" t="s">
        <v>285</v>
      </c>
      <c r="D1201" s="17" t="s">
        <v>710</v>
      </c>
      <c r="E1201" s="16">
        <v>12</v>
      </c>
      <c r="F1201" t="str">
        <f t="shared" si="69"/>
        <v>FR26.090.802-5</v>
      </c>
      <c r="G1201" s="16" t="s">
        <v>247</v>
      </c>
      <c r="H1201" s="17" t="s">
        <v>720</v>
      </c>
      <c r="I1201" s="16">
        <v>12</v>
      </c>
      <c r="J1201" t="str">
        <f t="shared" si="70"/>
        <v>FR26.150.410-4</v>
      </c>
      <c r="K1201" s="16" t="s">
        <v>211</v>
      </c>
      <c r="L1201" s="17" t="s">
        <v>741</v>
      </c>
      <c r="M1201" s="16">
        <v>60</v>
      </c>
    </row>
    <row r="1202" spans="2:13">
      <c r="B1202" t="str">
        <f t="shared" si="68"/>
        <v>FR26.060.412-3</v>
      </c>
      <c r="C1202" s="16" t="s">
        <v>285</v>
      </c>
      <c r="D1202" s="17" t="s">
        <v>709</v>
      </c>
      <c r="E1202" s="16">
        <v>12</v>
      </c>
      <c r="F1202" t="str">
        <f t="shared" si="69"/>
        <v>FR26.090.802-7</v>
      </c>
      <c r="G1202" s="16" t="s">
        <v>247</v>
      </c>
      <c r="H1202" s="17" t="s">
        <v>718</v>
      </c>
      <c r="I1202" s="16">
        <v>43</v>
      </c>
      <c r="J1202" t="str">
        <f t="shared" si="70"/>
        <v>FR26.150.410-6</v>
      </c>
      <c r="K1202" s="16" t="s">
        <v>211</v>
      </c>
      <c r="L1202" s="17" t="s">
        <v>740</v>
      </c>
      <c r="M1202" s="16">
        <v>60</v>
      </c>
    </row>
    <row r="1203" spans="2:13">
      <c r="B1203" t="str">
        <f t="shared" si="68"/>
        <v>FR26.060.412-4</v>
      </c>
      <c r="C1203" s="16" t="s">
        <v>285</v>
      </c>
      <c r="D1203" s="17" t="s">
        <v>708</v>
      </c>
      <c r="E1203" s="16">
        <v>24</v>
      </c>
      <c r="F1203" t="str">
        <f t="shared" si="69"/>
        <v>FR26.090.802-9</v>
      </c>
      <c r="G1203" s="16" t="s">
        <v>247</v>
      </c>
      <c r="H1203" s="17" t="s">
        <v>716</v>
      </c>
      <c r="I1203" s="16">
        <v>12</v>
      </c>
      <c r="J1203" t="str">
        <f t="shared" si="70"/>
        <v>FR26.150.410-7</v>
      </c>
      <c r="K1203" s="16" t="s">
        <v>211</v>
      </c>
      <c r="L1203" s="17" t="s">
        <v>751</v>
      </c>
      <c r="M1203" s="16">
        <v>60</v>
      </c>
    </row>
    <row r="1204" spans="2:13">
      <c r="B1204" t="str">
        <f t="shared" si="68"/>
        <v>FR26.060.412-5</v>
      </c>
      <c r="C1204" s="16" t="s">
        <v>285</v>
      </c>
      <c r="D1204" s="17" t="s">
        <v>707</v>
      </c>
      <c r="E1204" s="16">
        <v>24</v>
      </c>
      <c r="F1204" t="str">
        <f t="shared" si="69"/>
        <v>FR26.090.802-10</v>
      </c>
      <c r="G1204" s="16" t="s">
        <v>247</v>
      </c>
      <c r="H1204" s="17" t="s">
        <v>715</v>
      </c>
      <c r="I1204" s="16">
        <v>12</v>
      </c>
      <c r="J1204" t="str">
        <f t="shared" si="70"/>
        <v>FR26.150.410-10</v>
      </c>
      <c r="K1204" s="16" t="s">
        <v>211</v>
      </c>
      <c r="L1204" s="17" t="s">
        <v>748</v>
      </c>
      <c r="M1204" s="16">
        <v>60</v>
      </c>
    </row>
    <row r="1205" spans="2:13">
      <c r="B1205" t="str">
        <f t="shared" si="68"/>
        <v>FR26.060.412-6</v>
      </c>
      <c r="C1205" s="16" t="s">
        <v>285</v>
      </c>
      <c r="D1205" s="17" t="s">
        <v>706</v>
      </c>
      <c r="E1205" s="16">
        <v>24</v>
      </c>
      <c r="F1205" t="str">
        <f t="shared" si="69"/>
        <v>FR26.090.802-11</v>
      </c>
      <c r="G1205" s="16" t="s">
        <v>247</v>
      </c>
      <c r="H1205" s="17" t="s">
        <v>724</v>
      </c>
      <c r="I1205" s="16">
        <v>36</v>
      </c>
      <c r="J1205" t="str">
        <f t="shared" si="70"/>
        <v>FR26.150.410-11</v>
      </c>
      <c r="K1205" s="16" t="s">
        <v>211</v>
      </c>
      <c r="L1205" s="17" t="s">
        <v>753</v>
      </c>
      <c r="M1205" s="16">
        <v>29</v>
      </c>
    </row>
    <row r="1206" spans="2:13">
      <c r="B1206" t="str">
        <f t="shared" si="68"/>
        <v>FR26.060.412-7</v>
      </c>
      <c r="C1206" s="16" t="s">
        <v>285</v>
      </c>
      <c r="D1206" s="17" t="s">
        <v>713</v>
      </c>
      <c r="E1206" s="16">
        <v>12</v>
      </c>
      <c r="F1206" t="str">
        <f t="shared" si="69"/>
        <v>FR26.100.404-1</v>
      </c>
      <c r="G1206" s="16" t="s">
        <v>243</v>
      </c>
      <c r="H1206" s="17" t="s">
        <v>723</v>
      </c>
      <c r="I1206" s="16">
        <v>15</v>
      </c>
      <c r="J1206" t="str">
        <f t="shared" si="70"/>
        <v>FR26.150.412-1</v>
      </c>
      <c r="K1206" s="16" t="s">
        <v>209</v>
      </c>
      <c r="L1206" s="17" t="s">
        <v>744</v>
      </c>
      <c r="M1206" s="16">
        <v>150</v>
      </c>
    </row>
    <row r="1207" spans="2:13">
      <c r="B1207" t="str">
        <f t="shared" si="68"/>
        <v>FR26.060.412-8</v>
      </c>
      <c r="C1207" s="16" t="s">
        <v>285</v>
      </c>
      <c r="D1207" s="17" t="s">
        <v>705</v>
      </c>
      <c r="E1207" s="16">
        <v>12</v>
      </c>
      <c r="F1207" t="str">
        <f t="shared" si="69"/>
        <v>FR26.100.404-2</v>
      </c>
      <c r="G1207" s="16" t="s">
        <v>243</v>
      </c>
      <c r="H1207" s="17" t="s">
        <v>727</v>
      </c>
      <c r="I1207" s="16">
        <v>30</v>
      </c>
      <c r="J1207" t="str">
        <f t="shared" si="70"/>
        <v>FR26.150.412-2</v>
      </c>
      <c r="K1207" s="16" t="s">
        <v>209</v>
      </c>
      <c r="L1207" s="17" t="s">
        <v>743</v>
      </c>
      <c r="M1207" s="16">
        <v>60</v>
      </c>
    </row>
    <row r="1208" spans="2:13">
      <c r="B1208" t="str">
        <f t="shared" si="68"/>
        <v>FR26.060.412-9</v>
      </c>
      <c r="C1208" s="16" t="s">
        <v>285</v>
      </c>
      <c r="D1208" s="17" t="s">
        <v>704</v>
      </c>
      <c r="E1208" s="16">
        <v>12</v>
      </c>
      <c r="F1208" t="str">
        <f t="shared" si="69"/>
        <v>FR26.100.404-3</v>
      </c>
      <c r="G1208" s="16" t="s">
        <v>243</v>
      </c>
      <c r="H1208" s="17" t="s">
        <v>722</v>
      </c>
      <c r="I1208" s="16">
        <v>45</v>
      </c>
      <c r="J1208" t="str">
        <f t="shared" si="70"/>
        <v>FR26.150.412-3</v>
      </c>
      <c r="K1208" s="16" t="s">
        <v>209</v>
      </c>
      <c r="L1208" s="17" t="s">
        <v>742</v>
      </c>
      <c r="M1208" s="16">
        <v>90</v>
      </c>
    </row>
    <row r="1209" spans="2:13">
      <c r="B1209" t="str">
        <f t="shared" si="68"/>
        <v>FR26.060.412-11</v>
      </c>
      <c r="C1209" s="16" t="s">
        <v>285</v>
      </c>
      <c r="D1209" s="17" t="s">
        <v>703</v>
      </c>
      <c r="E1209" s="16">
        <v>24</v>
      </c>
      <c r="F1209" t="str">
        <f t="shared" si="69"/>
        <v>FR26.100.404-4</v>
      </c>
      <c r="G1209" s="16" t="s">
        <v>243</v>
      </c>
      <c r="H1209" s="17" t="s">
        <v>721</v>
      </c>
      <c r="I1209" s="16">
        <v>30</v>
      </c>
      <c r="J1209" t="str">
        <f t="shared" si="70"/>
        <v>FR26.150.412-4</v>
      </c>
      <c r="K1209" s="16" t="s">
        <v>209</v>
      </c>
      <c r="L1209" s="17" t="s">
        <v>741</v>
      </c>
      <c r="M1209" s="16">
        <v>90</v>
      </c>
    </row>
    <row r="1210" spans="2:13">
      <c r="B1210" t="str">
        <f t="shared" si="68"/>
        <v>FR26.060.504-1</v>
      </c>
      <c r="C1210" s="16" t="s">
        <v>281</v>
      </c>
      <c r="D1210" s="17" t="s">
        <v>711</v>
      </c>
      <c r="E1210" s="16">
        <v>80</v>
      </c>
      <c r="F1210" t="str">
        <f t="shared" si="69"/>
        <v>FR26.100.404-5</v>
      </c>
      <c r="G1210" s="16" t="s">
        <v>243</v>
      </c>
      <c r="H1210" s="17" t="s">
        <v>720</v>
      </c>
      <c r="I1210" s="16">
        <v>15</v>
      </c>
      <c r="J1210" t="str">
        <f t="shared" si="70"/>
        <v>FR26.150.412-5</v>
      </c>
      <c r="K1210" s="16" t="s">
        <v>209</v>
      </c>
      <c r="L1210" s="17" t="s">
        <v>745</v>
      </c>
      <c r="M1210" s="16">
        <v>90</v>
      </c>
    </row>
    <row r="1211" spans="2:13">
      <c r="B1211" t="str">
        <f t="shared" si="68"/>
        <v>FR26.060.504-2</v>
      </c>
      <c r="C1211" s="16" t="s">
        <v>281</v>
      </c>
      <c r="D1211" s="17" t="s">
        <v>710</v>
      </c>
      <c r="E1211" s="16">
        <v>60</v>
      </c>
      <c r="F1211" t="str">
        <f t="shared" si="69"/>
        <v>FR26.100.404-6</v>
      </c>
      <c r="G1211" s="16" t="s">
        <v>243</v>
      </c>
      <c r="H1211" s="17" t="s">
        <v>719</v>
      </c>
      <c r="I1211" s="16">
        <v>45</v>
      </c>
      <c r="J1211" t="str">
        <f t="shared" si="70"/>
        <v>FR26.150.412-6</v>
      </c>
      <c r="K1211" s="16" t="s">
        <v>209</v>
      </c>
      <c r="L1211" s="17" t="s">
        <v>740</v>
      </c>
      <c r="M1211" s="16">
        <v>150</v>
      </c>
    </row>
    <row r="1212" spans="2:13">
      <c r="B1212" t="str">
        <f t="shared" si="68"/>
        <v>FR26.060.504-3</v>
      </c>
      <c r="C1212" s="16" t="s">
        <v>281</v>
      </c>
      <c r="D1212" s="17" t="s">
        <v>709</v>
      </c>
      <c r="E1212" s="16">
        <v>40</v>
      </c>
      <c r="F1212" t="str">
        <f t="shared" si="69"/>
        <v>FR26.100.404-7</v>
      </c>
      <c r="G1212" s="16" t="s">
        <v>243</v>
      </c>
      <c r="H1212" s="17" t="s">
        <v>718</v>
      </c>
      <c r="I1212" s="16">
        <v>30</v>
      </c>
      <c r="J1212" t="str">
        <f t="shared" si="70"/>
        <v>FR26.150.412-7</v>
      </c>
      <c r="K1212" s="16" t="s">
        <v>209</v>
      </c>
      <c r="L1212" s="17" t="s">
        <v>751</v>
      </c>
      <c r="M1212" s="16">
        <v>120</v>
      </c>
    </row>
    <row r="1213" spans="2:13">
      <c r="B1213" t="str">
        <f t="shared" si="68"/>
        <v>FR26.060.504-4</v>
      </c>
      <c r="C1213" s="16" t="s">
        <v>281</v>
      </c>
      <c r="D1213" s="17" t="s">
        <v>708</v>
      </c>
      <c r="E1213" s="16">
        <v>100</v>
      </c>
      <c r="F1213" t="str">
        <f t="shared" si="69"/>
        <v>FR26.100.404-8</v>
      </c>
      <c r="G1213" s="16" t="s">
        <v>243</v>
      </c>
      <c r="H1213" s="17" t="s">
        <v>717</v>
      </c>
      <c r="I1213" s="16">
        <v>75</v>
      </c>
      <c r="J1213" t="str">
        <f t="shared" si="70"/>
        <v>FR26.150.412-9</v>
      </c>
      <c r="K1213" s="16" t="s">
        <v>209</v>
      </c>
      <c r="L1213" s="17" t="s">
        <v>746</v>
      </c>
      <c r="M1213" s="16">
        <v>30</v>
      </c>
    </row>
    <row r="1214" spans="2:13">
      <c r="B1214" t="str">
        <f t="shared" si="68"/>
        <v>FR26.060.504-5</v>
      </c>
      <c r="C1214" s="16" t="s">
        <v>281</v>
      </c>
      <c r="D1214" s="17" t="s">
        <v>707</v>
      </c>
      <c r="E1214" s="16">
        <v>80</v>
      </c>
      <c r="F1214" t="str">
        <f t="shared" si="69"/>
        <v>FR26.100.404-9</v>
      </c>
      <c r="G1214" s="16" t="s">
        <v>243</v>
      </c>
      <c r="H1214" s="17" t="s">
        <v>716</v>
      </c>
      <c r="I1214" s="16">
        <v>15</v>
      </c>
      <c r="J1214" t="str">
        <f t="shared" si="70"/>
        <v>FR26.150.412-11</v>
      </c>
      <c r="K1214" s="16" t="s">
        <v>209</v>
      </c>
      <c r="L1214" s="17" t="s">
        <v>753</v>
      </c>
      <c r="M1214" s="16">
        <v>30</v>
      </c>
    </row>
    <row r="1215" spans="2:13">
      <c r="B1215" t="str">
        <f t="shared" si="68"/>
        <v>FR26.060.504-6</v>
      </c>
      <c r="C1215" s="16" t="s">
        <v>281</v>
      </c>
      <c r="D1215" s="17" t="s">
        <v>706</v>
      </c>
      <c r="E1215" s="16">
        <v>120</v>
      </c>
      <c r="F1215" t="str">
        <f t="shared" si="69"/>
        <v>FR26.100.404-10</v>
      </c>
      <c r="G1215" s="16" t="s">
        <v>243</v>
      </c>
      <c r="H1215" s="17" t="s">
        <v>715</v>
      </c>
      <c r="I1215" s="16">
        <v>15</v>
      </c>
      <c r="J1215" t="str">
        <f t="shared" si="70"/>
        <v>FR26.150.412-12</v>
      </c>
      <c r="K1215" s="16" t="s">
        <v>209</v>
      </c>
      <c r="L1215" s="17" t="s">
        <v>747</v>
      </c>
      <c r="M1215" s="16">
        <v>90</v>
      </c>
    </row>
    <row r="1216" spans="2:13">
      <c r="B1216" t="str">
        <f t="shared" si="68"/>
        <v>FR26.060.504-7</v>
      </c>
      <c r="C1216" s="16" t="s">
        <v>281</v>
      </c>
      <c r="D1216" s="17" t="s">
        <v>713</v>
      </c>
      <c r="E1216" s="16">
        <v>100</v>
      </c>
      <c r="F1216" t="str">
        <f t="shared" si="69"/>
        <v>FR26.100.404-11</v>
      </c>
      <c r="G1216" s="16" t="s">
        <v>243</v>
      </c>
      <c r="H1216" s="17" t="s">
        <v>724</v>
      </c>
      <c r="I1216" s="16">
        <v>30</v>
      </c>
      <c r="J1216" t="str">
        <f t="shared" si="70"/>
        <v>FR26.150.422-1</v>
      </c>
      <c r="K1216" s="16" t="s">
        <v>207</v>
      </c>
      <c r="L1216" s="17" t="s">
        <v>744</v>
      </c>
      <c r="M1216" s="16">
        <v>30</v>
      </c>
    </row>
    <row r="1217" spans="2:13">
      <c r="B1217" t="str">
        <f t="shared" si="68"/>
        <v>FR26.060.504-8</v>
      </c>
      <c r="C1217" s="16" t="s">
        <v>281</v>
      </c>
      <c r="D1217" s="17" t="s">
        <v>705</v>
      </c>
      <c r="E1217" s="16">
        <v>60</v>
      </c>
      <c r="F1217" t="str">
        <f t="shared" si="69"/>
        <v>FR26.100.404-12</v>
      </c>
      <c r="G1217" s="16" t="s">
        <v>243</v>
      </c>
      <c r="H1217" s="17" t="s">
        <v>714</v>
      </c>
      <c r="I1217" s="16">
        <v>15</v>
      </c>
      <c r="J1217" t="str">
        <f t="shared" si="70"/>
        <v>FR26.150.422-2</v>
      </c>
      <c r="K1217" s="16" t="s">
        <v>207</v>
      </c>
      <c r="L1217" s="17" t="s">
        <v>743</v>
      </c>
      <c r="M1217" s="16">
        <v>30</v>
      </c>
    </row>
    <row r="1218" spans="2:13">
      <c r="B1218" t="str">
        <f t="shared" si="68"/>
        <v>FR26.060.504-9</v>
      </c>
      <c r="C1218" s="16" t="s">
        <v>281</v>
      </c>
      <c r="D1218" s="17" t="s">
        <v>704</v>
      </c>
      <c r="E1218" s="16">
        <v>60</v>
      </c>
      <c r="F1218" t="str">
        <f t="shared" si="69"/>
        <v>FR26.100.504-1</v>
      </c>
      <c r="G1218" s="16" t="s">
        <v>239</v>
      </c>
      <c r="H1218" s="17" t="s">
        <v>723</v>
      </c>
      <c r="I1218" s="16">
        <v>15</v>
      </c>
      <c r="J1218" t="str">
        <f t="shared" si="70"/>
        <v>FR26.150.422-3</v>
      </c>
      <c r="K1218" s="16" t="s">
        <v>207</v>
      </c>
      <c r="L1218" s="17" t="s">
        <v>742</v>
      </c>
      <c r="M1218" s="16">
        <v>90</v>
      </c>
    </row>
    <row r="1219" spans="2:13">
      <c r="B1219" t="str">
        <f t="shared" si="68"/>
        <v>FR26.060.504-10</v>
      </c>
      <c r="C1219" s="16" t="s">
        <v>281</v>
      </c>
      <c r="D1219" s="17" t="s">
        <v>712</v>
      </c>
      <c r="E1219" s="16">
        <v>60</v>
      </c>
      <c r="F1219" t="str">
        <f t="shared" si="69"/>
        <v>FR26.100.504-2</v>
      </c>
      <c r="G1219" s="16" t="s">
        <v>239</v>
      </c>
      <c r="H1219" s="17" t="s">
        <v>727</v>
      </c>
      <c r="I1219" s="16">
        <v>45</v>
      </c>
      <c r="J1219" t="str">
        <f t="shared" si="70"/>
        <v>FR26.150.422-4</v>
      </c>
      <c r="K1219" s="16" t="s">
        <v>207</v>
      </c>
      <c r="L1219" s="17" t="s">
        <v>741</v>
      </c>
      <c r="M1219" s="16">
        <v>60</v>
      </c>
    </row>
    <row r="1220" spans="2:13">
      <c r="B1220" t="str">
        <f t="shared" ref="B1220:B1283" si="71">CONCATENATE(C1220,"-",MONTH(D1220))</f>
        <v>FR26.060.504-11</v>
      </c>
      <c r="C1220" s="16" t="s">
        <v>281</v>
      </c>
      <c r="D1220" s="17" t="s">
        <v>703</v>
      </c>
      <c r="E1220" s="16">
        <v>80</v>
      </c>
      <c r="F1220" t="str">
        <f t="shared" ref="F1220:F1283" si="72">CONCATENATE(G1220,"-",MONTH(H1220))</f>
        <v>FR26.100.504-3</v>
      </c>
      <c r="G1220" s="16" t="s">
        <v>239</v>
      </c>
      <c r="H1220" s="17" t="s">
        <v>722</v>
      </c>
      <c r="I1220" s="16">
        <v>30</v>
      </c>
      <c r="J1220" t="str">
        <f t="shared" ref="J1220:J1283" si="73">CONCATENATE(K1220,"-",MONTH(L1220))</f>
        <v>FR26.150.422-5</v>
      </c>
      <c r="K1220" s="16" t="s">
        <v>207</v>
      </c>
      <c r="L1220" s="17" t="s">
        <v>745</v>
      </c>
      <c r="M1220" s="16">
        <v>30</v>
      </c>
    </row>
    <row r="1221" spans="2:13">
      <c r="B1221" t="str">
        <f t="shared" si="71"/>
        <v>FR26.060.504-12</v>
      </c>
      <c r="C1221" s="16" t="s">
        <v>281</v>
      </c>
      <c r="D1221" s="17" t="s">
        <v>702</v>
      </c>
      <c r="E1221" s="16">
        <v>40</v>
      </c>
      <c r="F1221" t="str">
        <f t="shared" si="72"/>
        <v>FR26.100.504-4</v>
      </c>
      <c r="G1221" s="16" t="s">
        <v>239</v>
      </c>
      <c r="H1221" s="17" t="s">
        <v>721</v>
      </c>
      <c r="I1221" s="16">
        <v>15</v>
      </c>
      <c r="J1221" t="str">
        <f t="shared" si="73"/>
        <v>FR26.150.422-6</v>
      </c>
      <c r="K1221" s="16" t="s">
        <v>207</v>
      </c>
      <c r="L1221" s="17" t="s">
        <v>740</v>
      </c>
      <c r="M1221" s="16">
        <v>30</v>
      </c>
    </row>
    <row r="1222" spans="2:13">
      <c r="B1222" t="str">
        <f t="shared" si="71"/>
        <v>FR26.060.512-4</v>
      </c>
      <c r="C1222" s="16" t="s">
        <v>279</v>
      </c>
      <c r="D1222" s="17" t="s">
        <v>708</v>
      </c>
      <c r="E1222" s="16">
        <v>24</v>
      </c>
      <c r="F1222" t="str">
        <f t="shared" si="72"/>
        <v>FR26.100.504-5</v>
      </c>
      <c r="G1222" s="16" t="s">
        <v>239</v>
      </c>
      <c r="H1222" s="17" t="s">
        <v>720</v>
      </c>
      <c r="I1222" s="16">
        <v>30</v>
      </c>
      <c r="J1222" t="str">
        <f t="shared" si="73"/>
        <v>FR26.150.422-7</v>
      </c>
      <c r="K1222" s="16" t="s">
        <v>207</v>
      </c>
      <c r="L1222" s="17" t="s">
        <v>751</v>
      </c>
      <c r="M1222" s="16">
        <v>90</v>
      </c>
    </row>
    <row r="1223" spans="2:13">
      <c r="B1223" t="str">
        <f t="shared" si="71"/>
        <v>FR26.060.512-6</v>
      </c>
      <c r="C1223" s="16" t="s">
        <v>279</v>
      </c>
      <c r="D1223" s="17" t="s">
        <v>706</v>
      </c>
      <c r="E1223" s="16">
        <v>24</v>
      </c>
      <c r="F1223" t="str">
        <f t="shared" si="72"/>
        <v>FR26.100.504-6</v>
      </c>
      <c r="G1223" s="16" t="s">
        <v>239</v>
      </c>
      <c r="H1223" s="17" t="s">
        <v>719</v>
      </c>
      <c r="I1223" s="16">
        <v>15</v>
      </c>
      <c r="J1223" t="str">
        <f t="shared" si="73"/>
        <v>FR26.150.422-10</v>
      </c>
      <c r="K1223" s="16" t="s">
        <v>207</v>
      </c>
      <c r="L1223" s="17" t="s">
        <v>748</v>
      </c>
      <c r="M1223" s="16">
        <v>30</v>
      </c>
    </row>
    <row r="1224" spans="2:13">
      <c r="B1224" t="str">
        <f t="shared" si="71"/>
        <v>FR26.060.512-8</v>
      </c>
      <c r="C1224" s="16" t="s">
        <v>279</v>
      </c>
      <c r="D1224" s="17" t="s">
        <v>705</v>
      </c>
      <c r="E1224" s="16">
        <v>24</v>
      </c>
      <c r="F1224" t="str">
        <f t="shared" si="72"/>
        <v>FR26.100.504-7</v>
      </c>
      <c r="G1224" s="16" t="s">
        <v>239</v>
      </c>
      <c r="H1224" s="17" t="s">
        <v>718</v>
      </c>
      <c r="I1224" s="16">
        <v>45</v>
      </c>
      <c r="J1224" t="str">
        <f t="shared" si="73"/>
        <v>FR26.150.422-12</v>
      </c>
      <c r="K1224" s="16" t="s">
        <v>207</v>
      </c>
      <c r="L1224" s="17" t="s">
        <v>747</v>
      </c>
      <c r="M1224" s="16">
        <v>30</v>
      </c>
    </row>
    <row r="1225" spans="2:13">
      <c r="B1225" t="str">
        <f t="shared" si="71"/>
        <v>FR26.060.512-11</v>
      </c>
      <c r="C1225" s="16" t="s">
        <v>279</v>
      </c>
      <c r="D1225" s="17" t="s">
        <v>703</v>
      </c>
      <c r="E1225" s="16">
        <v>24</v>
      </c>
      <c r="F1225" t="str">
        <f t="shared" si="72"/>
        <v>FR26.100.504-8</v>
      </c>
      <c r="G1225" s="16" t="s">
        <v>239</v>
      </c>
      <c r="H1225" s="17" t="s">
        <v>717</v>
      </c>
      <c r="I1225" s="16">
        <v>30</v>
      </c>
      <c r="J1225" t="str">
        <f t="shared" si="73"/>
        <v>FR26.150.424-1</v>
      </c>
      <c r="K1225" s="16" t="s">
        <v>205</v>
      </c>
      <c r="L1225" s="17" t="s">
        <v>744</v>
      </c>
      <c r="M1225" s="16">
        <v>90</v>
      </c>
    </row>
    <row r="1226" spans="2:13">
      <c r="B1226" t="str">
        <f t="shared" si="71"/>
        <v>FR26.070.402-9</v>
      </c>
      <c r="C1226" s="16" t="s">
        <v>277</v>
      </c>
      <c r="D1226" s="17" t="s">
        <v>704</v>
      </c>
      <c r="E1226" s="16">
        <v>50</v>
      </c>
      <c r="F1226" t="str">
        <f t="shared" si="72"/>
        <v>FR26.100.504-9</v>
      </c>
      <c r="G1226" s="16" t="s">
        <v>239</v>
      </c>
      <c r="H1226" s="17" t="s">
        <v>716</v>
      </c>
      <c r="I1226" s="16">
        <v>45</v>
      </c>
      <c r="J1226" t="str">
        <f t="shared" si="73"/>
        <v>FR26.150.424-3</v>
      </c>
      <c r="K1226" s="16" t="s">
        <v>205</v>
      </c>
      <c r="L1226" s="17" t="s">
        <v>742</v>
      </c>
      <c r="M1226" s="16">
        <v>60</v>
      </c>
    </row>
    <row r="1227" spans="2:13">
      <c r="B1227" t="str">
        <f t="shared" si="71"/>
        <v>FR26.070.402-12</v>
      </c>
      <c r="C1227" s="16" t="s">
        <v>277</v>
      </c>
      <c r="D1227" s="17" t="s">
        <v>702</v>
      </c>
      <c r="E1227" s="16">
        <v>180</v>
      </c>
      <c r="F1227" t="str">
        <f t="shared" si="72"/>
        <v>FR26.100.504-10</v>
      </c>
      <c r="G1227" s="16" t="s">
        <v>239</v>
      </c>
      <c r="H1227" s="17" t="s">
        <v>715</v>
      </c>
      <c r="I1227" s="16">
        <v>15</v>
      </c>
      <c r="J1227" t="str">
        <f t="shared" si="73"/>
        <v>FR26.150.424-4</v>
      </c>
      <c r="K1227" s="16" t="s">
        <v>205</v>
      </c>
      <c r="L1227" s="17" t="s">
        <v>741</v>
      </c>
      <c r="M1227" s="16">
        <v>180</v>
      </c>
    </row>
    <row r="1228" spans="2:13">
      <c r="B1228" t="str">
        <f t="shared" si="71"/>
        <v>FR26.070.462-5</v>
      </c>
      <c r="C1228" s="16" t="s">
        <v>273</v>
      </c>
      <c r="D1228" s="17" t="s">
        <v>707</v>
      </c>
      <c r="E1228" s="16">
        <v>96</v>
      </c>
      <c r="F1228" t="str">
        <f t="shared" si="72"/>
        <v>FR26.110.402-1</v>
      </c>
      <c r="G1228" s="16" t="s">
        <v>237</v>
      </c>
      <c r="H1228" s="17" t="s">
        <v>723</v>
      </c>
      <c r="I1228" s="16">
        <v>550</v>
      </c>
      <c r="J1228" t="str">
        <f t="shared" si="73"/>
        <v>FR26.150.424-5</v>
      </c>
      <c r="K1228" s="16" t="s">
        <v>205</v>
      </c>
      <c r="L1228" s="17" t="s">
        <v>745</v>
      </c>
      <c r="M1228" s="16">
        <v>60</v>
      </c>
    </row>
    <row r="1229" spans="2:13">
      <c r="B1229" t="str">
        <f t="shared" si="71"/>
        <v>FR26.070.462-9</v>
      </c>
      <c r="C1229" s="16" t="s">
        <v>273</v>
      </c>
      <c r="D1229" s="17" t="s">
        <v>704</v>
      </c>
      <c r="E1229" s="16">
        <v>50</v>
      </c>
      <c r="F1229" t="str">
        <f t="shared" si="72"/>
        <v>FR26.110.402-2</v>
      </c>
      <c r="G1229" s="16" t="s">
        <v>237</v>
      </c>
      <c r="H1229" s="17" t="s">
        <v>727</v>
      </c>
      <c r="I1229" s="16">
        <v>700</v>
      </c>
      <c r="J1229" t="str">
        <f t="shared" si="73"/>
        <v>FR26.150.424-6</v>
      </c>
      <c r="K1229" s="16" t="s">
        <v>205</v>
      </c>
      <c r="L1229" s="17" t="s">
        <v>740</v>
      </c>
      <c r="M1229" s="16">
        <v>90</v>
      </c>
    </row>
    <row r="1230" spans="2:13">
      <c r="B1230" t="str">
        <f t="shared" si="71"/>
        <v>FR26.070.462-10</v>
      </c>
      <c r="C1230" s="16" t="s">
        <v>273</v>
      </c>
      <c r="D1230" s="17" t="s">
        <v>712</v>
      </c>
      <c r="E1230" s="16">
        <v>192</v>
      </c>
      <c r="F1230" t="str">
        <f t="shared" si="72"/>
        <v>FR26.110.402-3</v>
      </c>
      <c r="G1230" s="16" t="s">
        <v>237</v>
      </c>
      <c r="H1230" s="17" t="s">
        <v>722</v>
      </c>
      <c r="I1230" s="16">
        <v>600</v>
      </c>
      <c r="J1230" t="str">
        <f t="shared" si="73"/>
        <v>FR26.150.424-7</v>
      </c>
      <c r="K1230" s="16" t="s">
        <v>205</v>
      </c>
      <c r="L1230" s="17" t="s">
        <v>751</v>
      </c>
      <c r="M1230" s="16">
        <v>120</v>
      </c>
    </row>
    <row r="1231" spans="2:13">
      <c r="B1231" t="str">
        <f t="shared" si="71"/>
        <v>FR26.070.462-12</v>
      </c>
      <c r="C1231" s="16" t="s">
        <v>273</v>
      </c>
      <c r="D1231" s="17" t="s">
        <v>702</v>
      </c>
      <c r="E1231" s="16">
        <v>160</v>
      </c>
      <c r="F1231" t="str">
        <f t="shared" si="72"/>
        <v>FR26.110.402-4</v>
      </c>
      <c r="G1231" s="16" t="s">
        <v>237</v>
      </c>
      <c r="H1231" s="17" t="s">
        <v>721</v>
      </c>
      <c r="I1231" s="16">
        <v>825</v>
      </c>
      <c r="J1231" t="str">
        <f t="shared" si="73"/>
        <v>FR26.150.424-11</v>
      </c>
      <c r="K1231" s="16" t="s">
        <v>205</v>
      </c>
      <c r="L1231" s="17" t="s">
        <v>753</v>
      </c>
      <c r="M1231" s="16">
        <v>30</v>
      </c>
    </row>
    <row r="1232" spans="2:13">
      <c r="B1232" t="str">
        <f t="shared" si="71"/>
        <v>FR26.070.502-9</v>
      </c>
      <c r="C1232" s="16" t="s">
        <v>271</v>
      </c>
      <c r="D1232" s="17" t="s">
        <v>704</v>
      </c>
      <c r="E1232" s="16">
        <v>50</v>
      </c>
      <c r="F1232" t="str">
        <f t="shared" si="72"/>
        <v>FR26.110.402-5</v>
      </c>
      <c r="G1232" s="16" t="s">
        <v>237</v>
      </c>
      <c r="H1232" s="17" t="s">
        <v>720</v>
      </c>
      <c r="I1232" s="16">
        <v>325</v>
      </c>
      <c r="J1232" t="str">
        <f t="shared" si="73"/>
        <v>FR26.150.424-12</v>
      </c>
      <c r="K1232" s="16" t="s">
        <v>205</v>
      </c>
      <c r="L1232" s="17" t="s">
        <v>747</v>
      </c>
      <c r="M1232" s="16">
        <v>88</v>
      </c>
    </row>
    <row r="1233" spans="2:13">
      <c r="B1233" t="str">
        <f t="shared" si="71"/>
        <v>FR26.070.502-12</v>
      </c>
      <c r="C1233" s="16" t="s">
        <v>271</v>
      </c>
      <c r="D1233" s="17" t="s">
        <v>702</v>
      </c>
      <c r="E1233" s="16">
        <v>84</v>
      </c>
      <c r="F1233" t="str">
        <f t="shared" si="72"/>
        <v>FR26.110.402-6</v>
      </c>
      <c r="G1233" s="16" t="s">
        <v>237</v>
      </c>
      <c r="H1233" s="17" t="s">
        <v>719</v>
      </c>
      <c r="I1233" s="16">
        <v>650</v>
      </c>
      <c r="J1233" t="str">
        <f t="shared" si="73"/>
        <v>FR26.150.510-1</v>
      </c>
      <c r="K1233" s="16" t="s">
        <v>193</v>
      </c>
      <c r="L1233" s="17" t="s">
        <v>744</v>
      </c>
      <c r="M1233" s="16">
        <v>60</v>
      </c>
    </row>
    <row r="1234" spans="2:13">
      <c r="B1234" t="str">
        <f t="shared" si="71"/>
        <v>FR26.070.562-2</v>
      </c>
      <c r="C1234" s="16" t="s">
        <v>267</v>
      </c>
      <c r="D1234" s="17" t="s">
        <v>710</v>
      </c>
      <c r="E1234" s="16">
        <v>64</v>
      </c>
      <c r="F1234" t="str">
        <f t="shared" si="72"/>
        <v>FR26.110.402-7</v>
      </c>
      <c r="G1234" s="16" t="s">
        <v>237</v>
      </c>
      <c r="H1234" s="17" t="s">
        <v>718</v>
      </c>
      <c r="I1234" s="16">
        <v>375</v>
      </c>
      <c r="J1234" t="str">
        <f t="shared" si="73"/>
        <v>FR26.150.510-3</v>
      </c>
      <c r="K1234" s="16" t="s">
        <v>193</v>
      </c>
      <c r="L1234" s="17" t="s">
        <v>742</v>
      </c>
      <c r="M1234" s="16">
        <v>30</v>
      </c>
    </row>
    <row r="1235" spans="2:13">
      <c r="B1235" t="str">
        <f t="shared" si="71"/>
        <v>FR26.070.562-3</v>
      </c>
      <c r="C1235" s="16" t="s">
        <v>267</v>
      </c>
      <c r="D1235" s="17" t="s">
        <v>709</v>
      </c>
      <c r="E1235" s="16">
        <v>117</v>
      </c>
      <c r="F1235" t="str">
        <f t="shared" si="72"/>
        <v>FR26.110.402-8</v>
      </c>
      <c r="G1235" s="16" t="s">
        <v>237</v>
      </c>
      <c r="H1235" s="17" t="s">
        <v>717</v>
      </c>
      <c r="I1235" s="16">
        <v>350</v>
      </c>
      <c r="J1235" t="str">
        <f t="shared" si="73"/>
        <v>FR26.150.510-4</v>
      </c>
      <c r="K1235" s="16" t="s">
        <v>193</v>
      </c>
      <c r="L1235" s="17" t="s">
        <v>741</v>
      </c>
      <c r="M1235" s="16">
        <v>60</v>
      </c>
    </row>
    <row r="1236" spans="2:13">
      <c r="B1236" t="str">
        <f t="shared" si="71"/>
        <v>FR26.070.562-4</v>
      </c>
      <c r="C1236" s="16" t="s">
        <v>267</v>
      </c>
      <c r="D1236" s="17" t="s">
        <v>708</v>
      </c>
      <c r="E1236" s="16">
        <v>32</v>
      </c>
      <c r="F1236" t="str">
        <f t="shared" si="72"/>
        <v>FR26.110.402-9</v>
      </c>
      <c r="G1236" s="16" t="s">
        <v>237</v>
      </c>
      <c r="H1236" s="17" t="s">
        <v>716</v>
      </c>
      <c r="I1236" s="16">
        <v>600</v>
      </c>
      <c r="J1236" t="str">
        <f t="shared" si="73"/>
        <v>FR26.150.510-6</v>
      </c>
      <c r="K1236" s="16" t="s">
        <v>193</v>
      </c>
      <c r="L1236" s="17" t="s">
        <v>740</v>
      </c>
      <c r="M1236" s="16">
        <v>30</v>
      </c>
    </row>
    <row r="1237" spans="2:13">
      <c r="B1237" t="str">
        <f t="shared" si="71"/>
        <v>FR26.070.562-5</v>
      </c>
      <c r="C1237" s="16" t="s">
        <v>267</v>
      </c>
      <c r="D1237" s="17" t="s">
        <v>707</v>
      </c>
      <c r="E1237" s="16">
        <v>32</v>
      </c>
      <c r="F1237" t="str">
        <f t="shared" si="72"/>
        <v>FR26.110.402-10</v>
      </c>
      <c r="G1237" s="16" t="s">
        <v>237</v>
      </c>
      <c r="H1237" s="17" t="s">
        <v>715</v>
      </c>
      <c r="I1237" s="16">
        <v>650</v>
      </c>
      <c r="J1237" t="str">
        <f t="shared" si="73"/>
        <v>FR26.150.510-7</v>
      </c>
      <c r="K1237" s="16" t="s">
        <v>193</v>
      </c>
      <c r="L1237" s="17" t="s">
        <v>751</v>
      </c>
      <c r="M1237" s="16">
        <v>30</v>
      </c>
    </row>
    <row r="1238" spans="2:13">
      <c r="B1238" t="str">
        <f t="shared" si="71"/>
        <v>FR26.070.562-9</v>
      </c>
      <c r="C1238" s="16" t="s">
        <v>267</v>
      </c>
      <c r="D1238" s="17" t="s">
        <v>704</v>
      </c>
      <c r="E1238" s="16">
        <v>50</v>
      </c>
      <c r="F1238" t="str">
        <f t="shared" si="72"/>
        <v>FR26.110.402-11</v>
      </c>
      <c r="G1238" s="16" t="s">
        <v>237</v>
      </c>
      <c r="H1238" s="17" t="s">
        <v>724</v>
      </c>
      <c r="I1238" s="16">
        <v>500</v>
      </c>
      <c r="J1238" t="str">
        <f t="shared" si="73"/>
        <v>FR26.150.510-11</v>
      </c>
      <c r="K1238" s="16" t="s">
        <v>193</v>
      </c>
      <c r="L1238" s="17" t="s">
        <v>753</v>
      </c>
      <c r="M1238" s="16">
        <v>30</v>
      </c>
    </row>
    <row r="1239" spans="2:13">
      <c r="B1239" t="str">
        <f t="shared" si="71"/>
        <v>FR26.070.562-11</v>
      </c>
      <c r="C1239" s="16" t="s">
        <v>267</v>
      </c>
      <c r="D1239" s="17" t="s">
        <v>703</v>
      </c>
      <c r="E1239" s="16">
        <v>128</v>
      </c>
      <c r="F1239" t="str">
        <f t="shared" si="72"/>
        <v>FR26.110.402-12</v>
      </c>
      <c r="G1239" s="16" t="s">
        <v>237</v>
      </c>
      <c r="H1239" s="17" t="s">
        <v>714</v>
      </c>
      <c r="I1239" s="16">
        <v>575</v>
      </c>
      <c r="J1239" t="str">
        <f t="shared" si="73"/>
        <v>FR26.150.512-1</v>
      </c>
      <c r="K1239" s="16" t="s">
        <v>191</v>
      </c>
      <c r="L1239" s="17" t="s">
        <v>744</v>
      </c>
      <c r="M1239" s="16">
        <v>240</v>
      </c>
    </row>
    <row r="1240" spans="2:13">
      <c r="B1240" t="str">
        <f t="shared" si="71"/>
        <v>FR26.070.562-12</v>
      </c>
      <c r="C1240" s="16" t="s">
        <v>267</v>
      </c>
      <c r="D1240" s="17" t="s">
        <v>702</v>
      </c>
      <c r="E1240" s="16">
        <v>192</v>
      </c>
      <c r="F1240" t="str">
        <f t="shared" si="72"/>
        <v>FR26.110.502-1</v>
      </c>
      <c r="G1240" s="16" t="s">
        <v>235</v>
      </c>
      <c r="H1240" s="17" t="s">
        <v>723</v>
      </c>
      <c r="I1240" s="16">
        <v>800</v>
      </c>
      <c r="J1240" t="str">
        <f t="shared" si="73"/>
        <v>FR26.150.512-2</v>
      </c>
      <c r="K1240" s="16" t="s">
        <v>191</v>
      </c>
      <c r="L1240" s="17" t="s">
        <v>743</v>
      </c>
      <c r="M1240" s="16">
        <v>30</v>
      </c>
    </row>
    <row r="1241" spans="2:13">
      <c r="B1241" t="str">
        <f t="shared" si="71"/>
        <v>FR26.070.702-9</v>
      </c>
      <c r="C1241" s="16" t="s">
        <v>265</v>
      </c>
      <c r="D1241" s="17" t="s">
        <v>704</v>
      </c>
      <c r="E1241" s="16">
        <v>144</v>
      </c>
      <c r="F1241" t="str">
        <f t="shared" si="72"/>
        <v>FR26.110.502-2</v>
      </c>
      <c r="G1241" s="16" t="s">
        <v>235</v>
      </c>
      <c r="H1241" s="17" t="s">
        <v>727</v>
      </c>
      <c r="I1241" s="16">
        <v>750</v>
      </c>
      <c r="J1241" t="str">
        <f t="shared" si="73"/>
        <v>FR26.150.512-3</v>
      </c>
      <c r="K1241" s="16" t="s">
        <v>191</v>
      </c>
      <c r="L1241" s="17" t="s">
        <v>742</v>
      </c>
      <c r="M1241" s="16">
        <v>60</v>
      </c>
    </row>
    <row r="1242" spans="2:13">
      <c r="B1242" t="str">
        <f t="shared" si="71"/>
        <v>FR26.070.762-3</v>
      </c>
      <c r="C1242" s="16" t="s">
        <v>261</v>
      </c>
      <c r="D1242" s="17" t="s">
        <v>709</v>
      </c>
      <c r="E1242" s="16">
        <v>102</v>
      </c>
      <c r="F1242" t="str">
        <f t="shared" si="72"/>
        <v>FR26.110.502-3</v>
      </c>
      <c r="G1242" s="16" t="s">
        <v>235</v>
      </c>
      <c r="H1242" s="17" t="s">
        <v>722</v>
      </c>
      <c r="I1242" s="16">
        <v>775</v>
      </c>
      <c r="J1242" t="str">
        <f t="shared" si="73"/>
        <v>FR26.150.512-4</v>
      </c>
      <c r="K1242" s="16" t="s">
        <v>191</v>
      </c>
      <c r="L1242" s="17" t="s">
        <v>741</v>
      </c>
      <c r="M1242" s="16">
        <v>150</v>
      </c>
    </row>
    <row r="1243" spans="2:13">
      <c r="B1243" t="str">
        <f t="shared" si="71"/>
        <v>FR26.070.762-8</v>
      </c>
      <c r="C1243" s="16" t="s">
        <v>261</v>
      </c>
      <c r="D1243" s="17" t="s">
        <v>705</v>
      </c>
      <c r="E1243" s="16">
        <v>47</v>
      </c>
      <c r="F1243" t="str">
        <f t="shared" si="72"/>
        <v>FR26.110.502-4</v>
      </c>
      <c r="G1243" s="16" t="s">
        <v>235</v>
      </c>
      <c r="H1243" s="17" t="s">
        <v>721</v>
      </c>
      <c r="I1243" s="16">
        <v>1050</v>
      </c>
      <c r="J1243" t="str">
        <f t="shared" si="73"/>
        <v>FR26.150.512-5</v>
      </c>
      <c r="K1243" s="16" t="s">
        <v>191</v>
      </c>
      <c r="L1243" s="17" t="s">
        <v>745</v>
      </c>
      <c r="M1243" s="16">
        <v>30</v>
      </c>
    </row>
    <row r="1244" spans="2:13">
      <c r="B1244" t="str">
        <f t="shared" si="71"/>
        <v>FR26.070.762-9</v>
      </c>
      <c r="C1244" s="16" t="s">
        <v>261</v>
      </c>
      <c r="D1244" s="17" t="s">
        <v>704</v>
      </c>
      <c r="E1244" s="16">
        <v>51</v>
      </c>
      <c r="F1244" t="str">
        <f t="shared" si="72"/>
        <v>FR26.110.502-5</v>
      </c>
      <c r="G1244" s="16" t="s">
        <v>235</v>
      </c>
      <c r="H1244" s="17" t="s">
        <v>720</v>
      </c>
      <c r="I1244" s="16">
        <v>500</v>
      </c>
      <c r="J1244" t="str">
        <f t="shared" si="73"/>
        <v>FR26.150.512-6</v>
      </c>
      <c r="K1244" s="16" t="s">
        <v>191</v>
      </c>
      <c r="L1244" s="17" t="s">
        <v>740</v>
      </c>
      <c r="M1244" s="16">
        <v>120</v>
      </c>
    </row>
    <row r="1245" spans="2:13">
      <c r="B1245" t="str">
        <f t="shared" si="71"/>
        <v>FR26.070.802-10</v>
      </c>
      <c r="C1245" s="16" t="s">
        <v>259</v>
      </c>
      <c r="D1245" s="17" t="s">
        <v>712</v>
      </c>
      <c r="E1245" s="16">
        <v>144</v>
      </c>
      <c r="F1245" t="str">
        <f t="shared" si="72"/>
        <v>FR26.110.502-6</v>
      </c>
      <c r="G1245" s="16" t="s">
        <v>235</v>
      </c>
      <c r="H1245" s="17" t="s">
        <v>719</v>
      </c>
      <c r="I1245" s="16">
        <v>800</v>
      </c>
      <c r="J1245" t="str">
        <f t="shared" si="73"/>
        <v>FR26.150.512-7</v>
      </c>
      <c r="K1245" s="16" t="s">
        <v>191</v>
      </c>
      <c r="L1245" s="17" t="s">
        <v>751</v>
      </c>
      <c r="M1245" s="16">
        <v>90</v>
      </c>
    </row>
    <row r="1246" spans="2:13">
      <c r="B1246" t="str">
        <f t="shared" si="71"/>
        <v>FR26.070.862-3</v>
      </c>
      <c r="C1246" s="16" t="s">
        <v>255</v>
      </c>
      <c r="D1246" s="17" t="s">
        <v>709</v>
      </c>
      <c r="E1246" s="16">
        <v>51</v>
      </c>
      <c r="F1246" t="str">
        <f t="shared" si="72"/>
        <v>FR26.110.502-7</v>
      </c>
      <c r="G1246" s="16" t="s">
        <v>235</v>
      </c>
      <c r="H1246" s="17" t="s">
        <v>718</v>
      </c>
      <c r="I1246" s="16">
        <v>850</v>
      </c>
      <c r="J1246" t="str">
        <f t="shared" si="73"/>
        <v>FR26.150.512-9</v>
      </c>
      <c r="K1246" s="16" t="s">
        <v>191</v>
      </c>
      <c r="L1246" s="17" t="s">
        <v>746</v>
      </c>
      <c r="M1246" s="16">
        <v>90</v>
      </c>
    </row>
    <row r="1247" spans="2:13">
      <c r="B1247" t="str">
        <f t="shared" si="71"/>
        <v>FR26.070.862-4</v>
      </c>
      <c r="C1247" s="16" t="s">
        <v>255</v>
      </c>
      <c r="D1247" s="17" t="s">
        <v>708</v>
      </c>
      <c r="E1247" s="16">
        <v>51</v>
      </c>
      <c r="F1247" t="str">
        <f t="shared" si="72"/>
        <v>FR26.110.502-8</v>
      </c>
      <c r="G1247" s="16" t="s">
        <v>235</v>
      </c>
      <c r="H1247" s="17" t="s">
        <v>717</v>
      </c>
      <c r="I1247" s="16">
        <v>425</v>
      </c>
      <c r="J1247" t="str">
        <f t="shared" si="73"/>
        <v>FR26.150.512-10</v>
      </c>
      <c r="K1247" s="16" t="s">
        <v>191</v>
      </c>
      <c r="L1247" s="17" t="s">
        <v>748</v>
      </c>
      <c r="M1247" s="16">
        <v>60</v>
      </c>
    </row>
    <row r="1248" spans="2:13">
      <c r="B1248" t="str">
        <f t="shared" si="71"/>
        <v>FR26.070.862-6</v>
      </c>
      <c r="C1248" s="16" t="s">
        <v>255</v>
      </c>
      <c r="D1248" s="17" t="s">
        <v>706</v>
      </c>
      <c r="E1248" s="16">
        <v>51</v>
      </c>
      <c r="F1248" t="str">
        <f t="shared" si="72"/>
        <v>FR26.110.502-9</v>
      </c>
      <c r="G1248" s="16" t="s">
        <v>235</v>
      </c>
      <c r="H1248" s="17" t="s">
        <v>716</v>
      </c>
      <c r="I1248" s="16">
        <v>850</v>
      </c>
      <c r="J1248" t="str">
        <f t="shared" si="73"/>
        <v>FR26.150.512-11</v>
      </c>
      <c r="K1248" s="16" t="s">
        <v>191</v>
      </c>
      <c r="L1248" s="17" t="s">
        <v>753</v>
      </c>
      <c r="M1248" s="16">
        <v>30</v>
      </c>
    </row>
    <row r="1249" spans="2:13">
      <c r="B1249" t="str">
        <f t="shared" si="71"/>
        <v>FR26.070.862-9</v>
      </c>
      <c r="C1249" s="16" t="s">
        <v>255</v>
      </c>
      <c r="D1249" s="17" t="s">
        <v>704</v>
      </c>
      <c r="E1249" s="16">
        <v>51</v>
      </c>
      <c r="F1249" t="str">
        <f t="shared" si="72"/>
        <v>FR26.110.502-10</v>
      </c>
      <c r="G1249" s="16" t="s">
        <v>235</v>
      </c>
      <c r="H1249" s="17" t="s">
        <v>715</v>
      </c>
      <c r="I1249" s="16">
        <v>850</v>
      </c>
      <c r="J1249" t="str">
        <f t="shared" si="73"/>
        <v>FR26.150.522-1</v>
      </c>
      <c r="K1249" s="16" t="s">
        <v>189</v>
      </c>
      <c r="L1249" s="17" t="s">
        <v>744</v>
      </c>
      <c r="M1249" s="16">
        <v>180</v>
      </c>
    </row>
    <row r="1250" spans="2:13">
      <c r="B1250" t="str">
        <f t="shared" si="71"/>
        <v>FR26.070.862-10</v>
      </c>
      <c r="C1250" s="16" t="s">
        <v>255</v>
      </c>
      <c r="D1250" s="17" t="s">
        <v>712</v>
      </c>
      <c r="E1250" s="16">
        <v>51</v>
      </c>
      <c r="F1250" t="str">
        <f t="shared" si="72"/>
        <v>FR26.110.502-11</v>
      </c>
      <c r="G1250" s="16" t="s">
        <v>235</v>
      </c>
      <c r="H1250" s="17" t="s">
        <v>724</v>
      </c>
      <c r="I1250" s="16">
        <v>900</v>
      </c>
      <c r="J1250" t="str">
        <f t="shared" si="73"/>
        <v>FR26.150.522-3</v>
      </c>
      <c r="K1250" s="16" t="s">
        <v>189</v>
      </c>
      <c r="L1250" s="17" t="s">
        <v>742</v>
      </c>
      <c r="M1250" s="16">
        <v>60</v>
      </c>
    </row>
    <row r="1251" spans="2:13">
      <c r="B1251" t="str">
        <f t="shared" si="71"/>
        <v>FR26.090.402-1</v>
      </c>
      <c r="C1251" s="16" t="s">
        <v>253</v>
      </c>
      <c r="D1251" s="17" t="s">
        <v>711</v>
      </c>
      <c r="E1251" s="16">
        <v>15</v>
      </c>
      <c r="F1251" t="str">
        <f t="shared" si="72"/>
        <v>FR26.110.502-12</v>
      </c>
      <c r="G1251" s="16" t="s">
        <v>235</v>
      </c>
      <c r="H1251" s="17" t="s">
        <v>714</v>
      </c>
      <c r="I1251" s="16">
        <v>600</v>
      </c>
      <c r="J1251" t="str">
        <f t="shared" si="73"/>
        <v>FR26.150.522-4</v>
      </c>
      <c r="K1251" s="16" t="s">
        <v>189</v>
      </c>
      <c r="L1251" s="17" t="s">
        <v>741</v>
      </c>
      <c r="M1251" s="16">
        <v>60</v>
      </c>
    </row>
    <row r="1252" spans="2:13">
      <c r="B1252" t="str">
        <f t="shared" si="71"/>
        <v>FR26.090.402-2</v>
      </c>
      <c r="C1252" s="16" t="s">
        <v>253</v>
      </c>
      <c r="D1252" s="17" t="s">
        <v>710</v>
      </c>
      <c r="E1252" s="16">
        <v>45</v>
      </c>
      <c r="F1252" t="str">
        <f t="shared" si="72"/>
        <v>FR26.110.702-1</v>
      </c>
      <c r="G1252" s="16" t="s">
        <v>233</v>
      </c>
      <c r="H1252" s="17" t="s">
        <v>723</v>
      </c>
      <c r="I1252" s="16">
        <v>264</v>
      </c>
      <c r="J1252" t="str">
        <f t="shared" si="73"/>
        <v>FR26.150.522-5</v>
      </c>
      <c r="K1252" s="16" t="s">
        <v>189</v>
      </c>
      <c r="L1252" s="17" t="s">
        <v>745</v>
      </c>
      <c r="M1252" s="16">
        <v>30</v>
      </c>
    </row>
    <row r="1253" spans="2:13">
      <c r="B1253" t="str">
        <f t="shared" si="71"/>
        <v>FR26.090.402-3</v>
      </c>
      <c r="C1253" s="16" t="s">
        <v>253</v>
      </c>
      <c r="D1253" s="17" t="s">
        <v>709</v>
      </c>
      <c r="E1253" s="16">
        <v>15</v>
      </c>
      <c r="F1253" t="str">
        <f t="shared" si="72"/>
        <v>FR26.110.702-2</v>
      </c>
      <c r="G1253" s="16" t="s">
        <v>233</v>
      </c>
      <c r="H1253" s="17" t="s">
        <v>727</v>
      </c>
      <c r="I1253" s="16">
        <v>12</v>
      </c>
      <c r="J1253" t="str">
        <f t="shared" si="73"/>
        <v>FR26.150.522-6</v>
      </c>
      <c r="K1253" s="16" t="s">
        <v>189</v>
      </c>
      <c r="L1253" s="17" t="s">
        <v>740</v>
      </c>
      <c r="M1253" s="16">
        <v>30</v>
      </c>
    </row>
    <row r="1254" spans="2:13">
      <c r="B1254" t="str">
        <f t="shared" si="71"/>
        <v>FR26.090.402-4</v>
      </c>
      <c r="C1254" s="16" t="s">
        <v>253</v>
      </c>
      <c r="D1254" s="17" t="s">
        <v>708</v>
      </c>
      <c r="E1254" s="16">
        <v>30</v>
      </c>
      <c r="F1254" t="str">
        <f t="shared" si="72"/>
        <v>FR26.110.702-3</v>
      </c>
      <c r="G1254" s="16" t="s">
        <v>233</v>
      </c>
      <c r="H1254" s="17" t="s">
        <v>722</v>
      </c>
      <c r="I1254" s="16">
        <v>156</v>
      </c>
      <c r="J1254" t="str">
        <f t="shared" si="73"/>
        <v>FR26.150.522-7</v>
      </c>
      <c r="K1254" s="16" t="s">
        <v>189</v>
      </c>
      <c r="L1254" s="17" t="s">
        <v>751</v>
      </c>
      <c r="M1254" s="16">
        <v>60</v>
      </c>
    </row>
    <row r="1255" spans="2:13">
      <c r="B1255" t="str">
        <f t="shared" si="71"/>
        <v>FR26.090.402-5</v>
      </c>
      <c r="C1255" s="16" t="s">
        <v>253</v>
      </c>
      <c r="D1255" s="17" t="s">
        <v>707</v>
      </c>
      <c r="E1255" s="16">
        <v>15</v>
      </c>
      <c r="F1255" t="str">
        <f t="shared" si="72"/>
        <v>FR26.110.702-4</v>
      </c>
      <c r="G1255" s="16" t="s">
        <v>233</v>
      </c>
      <c r="H1255" s="17" t="s">
        <v>721</v>
      </c>
      <c r="I1255" s="16">
        <v>312</v>
      </c>
      <c r="J1255" t="str">
        <f t="shared" si="73"/>
        <v>FR26.150.522-11</v>
      </c>
      <c r="K1255" s="16" t="s">
        <v>189</v>
      </c>
      <c r="L1255" s="17" t="s">
        <v>753</v>
      </c>
      <c r="M1255" s="16">
        <v>58</v>
      </c>
    </row>
    <row r="1256" spans="2:13">
      <c r="B1256" t="str">
        <f t="shared" si="71"/>
        <v>FR26.090.402-6</v>
      </c>
      <c r="C1256" s="16" t="s">
        <v>253</v>
      </c>
      <c r="D1256" s="17" t="s">
        <v>706</v>
      </c>
      <c r="E1256" s="16">
        <v>30</v>
      </c>
      <c r="F1256" t="str">
        <f t="shared" si="72"/>
        <v>FR26.110.702-5</v>
      </c>
      <c r="G1256" s="16" t="s">
        <v>233</v>
      </c>
      <c r="H1256" s="17" t="s">
        <v>720</v>
      </c>
      <c r="I1256" s="16">
        <v>144</v>
      </c>
      <c r="J1256" t="str">
        <f t="shared" si="73"/>
        <v>FR26.150.524-1</v>
      </c>
      <c r="K1256" s="16" t="s">
        <v>187</v>
      </c>
      <c r="L1256" s="17" t="s">
        <v>744</v>
      </c>
      <c r="M1256" s="16">
        <v>180</v>
      </c>
    </row>
    <row r="1257" spans="2:13">
      <c r="B1257" t="str">
        <f t="shared" si="71"/>
        <v>FR26.090.402-7</v>
      </c>
      <c r="C1257" s="16" t="s">
        <v>253</v>
      </c>
      <c r="D1257" s="17" t="s">
        <v>713</v>
      </c>
      <c r="E1257" s="16">
        <v>30</v>
      </c>
      <c r="F1257" t="str">
        <f t="shared" si="72"/>
        <v>FR26.110.702-6</v>
      </c>
      <c r="G1257" s="16" t="s">
        <v>233</v>
      </c>
      <c r="H1257" s="17" t="s">
        <v>719</v>
      </c>
      <c r="I1257" s="16">
        <v>96</v>
      </c>
      <c r="J1257" t="str">
        <f t="shared" si="73"/>
        <v>FR26.150.524-2</v>
      </c>
      <c r="K1257" s="16" t="s">
        <v>187</v>
      </c>
      <c r="L1257" s="17" t="s">
        <v>743</v>
      </c>
      <c r="M1257" s="16">
        <v>60</v>
      </c>
    </row>
    <row r="1258" spans="2:13">
      <c r="B1258" t="str">
        <f t="shared" si="71"/>
        <v>FR26.090.402-8</v>
      </c>
      <c r="C1258" s="16" t="s">
        <v>253</v>
      </c>
      <c r="D1258" s="17" t="s">
        <v>705</v>
      </c>
      <c r="E1258" s="16">
        <v>15</v>
      </c>
      <c r="F1258" t="str">
        <f t="shared" si="72"/>
        <v>FR26.110.702-7</v>
      </c>
      <c r="G1258" s="16" t="s">
        <v>233</v>
      </c>
      <c r="H1258" s="17" t="s">
        <v>718</v>
      </c>
      <c r="I1258" s="16">
        <v>228</v>
      </c>
      <c r="J1258" t="str">
        <f t="shared" si="73"/>
        <v>FR26.150.524-3</v>
      </c>
      <c r="K1258" s="16" t="s">
        <v>187</v>
      </c>
      <c r="L1258" s="17" t="s">
        <v>742</v>
      </c>
      <c r="M1258" s="16">
        <v>90</v>
      </c>
    </row>
    <row r="1259" spans="2:13">
      <c r="B1259" t="str">
        <f t="shared" si="71"/>
        <v>FR26.090.402-9</v>
      </c>
      <c r="C1259" s="16" t="s">
        <v>253</v>
      </c>
      <c r="D1259" s="17" t="s">
        <v>704</v>
      </c>
      <c r="E1259" s="16">
        <v>15</v>
      </c>
      <c r="F1259" t="str">
        <f t="shared" si="72"/>
        <v>FR26.110.702-9</v>
      </c>
      <c r="G1259" s="16" t="s">
        <v>233</v>
      </c>
      <c r="H1259" s="17" t="s">
        <v>716</v>
      </c>
      <c r="I1259" s="16">
        <v>156</v>
      </c>
      <c r="J1259" t="str">
        <f t="shared" si="73"/>
        <v>FR26.150.524-4</v>
      </c>
      <c r="K1259" s="16" t="s">
        <v>187</v>
      </c>
      <c r="L1259" s="17" t="s">
        <v>741</v>
      </c>
      <c r="M1259" s="16">
        <v>90</v>
      </c>
    </row>
    <row r="1260" spans="2:13">
      <c r="B1260" t="str">
        <f t="shared" si="71"/>
        <v>FR26.090.402-10</v>
      </c>
      <c r="C1260" s="16" t="s">
        <v>253</v>
      </c>
      <c r="D1260" s="17" t="s">
        <v>712</v>
      </c>
      <c r="E1260" s="16">
        <v>15</v>
      </c>
      <c r="F1260" t="str">
        <f t="shared" si="72"/>
        <v>FR26.110.702-10</v>
      </c>
      <c r="G1260" s="16" t="s">
        <v>233</v>
      </c>
      <c r="H1260" s="17" t="s">
        <v>715</v>
      </c>
      <c r="I1260" s="16">
        <v>180</v>
      </c>
      <c r="J1260" t="str">
        <f t="shared" si="73"/>
        <v>FR26.150.524-5</v>
      </c>
      <c r="K1260" s="16" t="s">
        <v>187</v>
      </c>
      <c r="L1260" s="17" t="s">
        <v>745</v>
      </c>
      <c r="M1260" s="16">
        <v>60</v>
      </c>
    </row>
    <row r="1261" spans="2:13">
      <c r="B1261" t="str">
        <f t="shared" si="71"/>
        <v>FR26.090.402-11</v>
      </c>
      <c r="C1261" s="16" t="s">
        <v>253</v>
      </c>
      <c r="D1261" s="17" t="s">
        <v>703</v>
      </c>
      <c r="E1261" s="16">
        <v>30</v>
      </c>
      <c r="F1261" t="str">
        <f t="shared" si="72"/>
        <v>FR26.110.702-11</v>
      </c>
      <c r="G1261" s="16" t="s">
        <v>233</v>
      </c>
      <c r="H1261" s="17" t="s">
        <v>724</v>
      </c>
      <c r="I1261" s="16">
        <v>132</v>
      </c>
      <c r="J1261" t="str">
        <f t="shared" si="73"/>
        <v>FR26.150.524-6</v>
      </c>
      <c r="K1261" s="16" t="s">
        <v>187</v>
      </c>
      <c r="L1261" s="17" t="s">
        <v>740</v>
      </c>
      <c r="M1261" s="16">
        <v>60</v>
      </c>
    </row>
    <row r="1262" spans="2:13">
      <c r="B1262" t="str">
        <f t="shared" si="71"/>
        <v>FR26.090.402-12</v>
      </c>
      <c r="C1262" s="16" t="s">
        <v>253</v>
      </c>
      <c r="D1262" s="17" t="s">
        <v>702</v>
      </c>
      <c r="E1262" s="16">
        <v>15</v>
      </c>
      <c r="F1262" t="str">
        <f t="shared" si="72"/>
        <v>FR26.110.802-1</v>
      </c>
      <c r="G1262" s="16" t="s">
        <v>231</v>
      </c>
      <c r="H1262" s="17" t="s">
        <v>723</v>
      </c>
      <c r="I1262" s="16">
        <v>144</v>
      </c>
      <c r="J1262" t="str">
        <f t="shared" si="73"/>
        <v>FR26.150.524-7</v>
      </c>
      <c r="K1262" s="16" t="s">
        <v>187</v>
      </c>
      <c r="L1262" s="17" t="s">
        <v>751</v>
      </c>
      <c r="M1262" s="16">
        <v>60</v>
      </c>
    </row>
    <row r="1263" spans="2:13">
      <c r="B1263" t="str">
        <f t="shared" si="71"/>
        <v>FR26.090.502-1</v>
      </c>
      <c r="C1263" s="16" t="s">
        <v>251</v>
      </c>
      <c r="D1263" s="17" t="s">
        <v>711</v>
      </c>
      <c r="E1263" s="16">
        <v>30</v>
      </c>
      <c r="F1263" t="str">
        <f t="shared" si="72"/>
        <v>FR26.110.802-2</v>
      </c>
      <c r="G1263" s="16" t="s">
        <v>231</v>
      </c>
      <c r="H1263" s="17" t="s">
        <v>727</v>
      </c>
      <c r="I1263" s="16">
        <v>36</v>
      </c>
      <c r="J1263" t="str">
        <f t="shared" si="73"/>
        <v>FR26.150.524-8</v>
      </c>
      <c r="K1263" s="16" t="s">
        <v>187</v>
      </c>
      <c r="L1263" s="17" t="s">
        <v>750</v>
      </c>
      <c r="M1263" s="16">
        <v>30</v>
      </c>
    </row>
    <row r="1264" spans="2:13">
      <c r="B1264" t="str">
        <f t="shared" si="71"/>
        <v>FR26.090.502-3</v>
      </c>
      <c r="C1264" s="16" t="s">
        <v>251</v>
      </c>
      <c r="D1264" s="17" t="s">
        <v>709</v>
      </c>
      <c r="E1264" s="16">
        <v>15</v>
      </c>
      <c r="F1264" t="str">
        <f t="shared" si="72"/>
        <v>FR26.110.802-3</v>
      </c>
      <c r="G1264" s="16" t="s">
        <v>231</v>
      </c>
      <c r="H1264" s="17" t="s">
        <v>722</v>
      </c>
      <c r="I1264" s="16">
        <v>252</v>
      </c>
      <c r="J1264" t="str">
        <f t="shared" si="73"/>
        <v>FR26.150.524-10</v>
      </c>
      <c r="K1264" s="16" t="s">
        <v>187</v>
      </c>
      <c r="L1264" s="17" t="s">
        <v>748</v>
      </c>
      <c r="M1264" s="16">
        <v>60</v>
      </c>
    </row>
    <row r="1265" spans="2:13">
      <c r="B1265" t="str">
        <f t="shared" si="71"/>
        <v>FR26.090.502-5</v>
      </c>
      <c r="C1265" s="16" t="s">
        <v>251</v>
      </c>
      <c r="D1265" s="17" t="s">
        <v>707</v>
      </c>
      <c r="E1265" s="16">
        <v>60</v>
      </c>
      <c r="F1265" t="str">
        <f t="shared" si="72"/>
        <v>FR26.110.802-4</v>
      </c>
      <c r="G1265" s="16" t="s">
        <v>231</v>
      </c>
      <c r="H1265" s="17" t="s">
        <v>721</v>
      </c>
      <c r="I1265" s="16">
        <v>144</v>
      </c>
      <c r="J1265" t="str">
        <f t="shared" si="73"/>
        <v>FR26.150.524-11</v>
      </c>
      <c r="K1265" s="16" t="s">
        <v>187</v>
      </c>
      <c r="L1265" s="17" t="s">
        <v>753</v>
      </c>
      <c r="M1265" s="16">
        <v>60</v>
      </c>
    </row>
    <row r="1266" spans="2:13">
      <c r="B1266" t="str">
        <f t="shared" si="71"/>
        <v>FR26.090.502-6</v>
      </c>
      <c r="C1266" s="16" t="s">
        <v>251</v>
      </c>
      <c r="D1266" s="17" t="s">
        <v>706</v>
      </c>
      <c r="E1266" s="16">
        <v>30</v>
      </c>
      <c r="F1266" t="str">
        <f t="shared" si="72"/>
        <v>FR26.110.802-5</v>
      </c>
      <c r="G1266" s="16" t="s">
        <v>231</v>
      </c>
      <c r="H1266" s="17" t="s">
        <v>720</v>
      </c>
      <c r="I1266" s="16">
        <v>264</v>
      </c>
      <c r="J1266" t="str">
        <f t="shared" si="73"/>
        <v>FR26.150.524-12</v>
      </c>
      <c r="K1266" s="16" t="s">
        <v>187</v>
      </c>
      <c r="L1266" s="17" t="s">
        <v>747</v>
      </c>
      <c r="M1266" s="16">
        <v>90</v>
      </c>
    </row>
    <row r="1267" spans="2:13">
      <c r="B1267" t="str">
        <f t="shared" si="71"/>
        <v>FR26.090.502-7</v>
      </c>
      <c r="C1267" s="16" t="s">
        <v>251</v>
      </c>
      <c r="D1267" s="17" t="s">
        <v>713</v>
      </c>
      <c r="E1267" s="16">
        <v>60</v>
      </c>
      <c r="F1267" t="str">
        <f t="shared" si="72"/>
        <v>FR26.110.802-6</v>
      </c>
      <c r="G1267" s="16" t="s">
        <v>231</v>
      </c>
      <c r="H1267" s="17" t="s">
        <v>719</v>
      </c>
      <c r="I1267" s="16">
        <v>60</v>
      </c>
      <c r="J1267" t="str">
        <f t="shared" si="73"/>
        <v>FR26.150.702-6</v>
      </c>
      <c r="K1267" s="16" t="s">
        <v>185</v>
      </c>
      <c r="L1267" s="17" t="s">
        <v>740</v>
      </c>
      <c r="M1267" s="16">
        <v>24</v>
      </c>
    </row>
    <row r="1268" spans="2:13">
      <c r="B1268" t="str">
        <f t="shared" si="71"/>
        <v>FR26.090.502-10</v>
      </c>
      <c r="C1268" s="16" t="s">
        <v>251</v>
      </c>
      <c r="D1268" s="17" t="s">
        <v>712</v>
      </c>
      <c r="E1268" s="16">
        <v>60</v>
      </c>
      <c r="F1268" t="str">
        <f t="shared" si="72"/>
        <v>FR26.110.802-7</v>
      </c>
      <c r="G1268" s="16" t="s">
        <v>231</v>
      </c>
      <c r="H1268" s="17" t="s">
        <v>718</v>
      </c>
      <c r="I1268" s="16">
        <v>96</v>
      </c>
      <c r="J1268" t="str">
        <f t="shared" si="73"/>
        <v>FR26.150.704-2</v>
      </c>
      <c r="K1268" s="16" t="s">
        <v>183</v>
      </c>
      <c r="L1268" s="17" t="s">
        <v>743</v>
      </c>
      <c r="M1268" s="16">
        <v>158</v>
      </c>
    </row>
    <row r="1269" spans="2:13">
      <c r="B1269" t="str">
        <f t="shared" si="71"/>
        <v>FR26.090.502-11</v>
      </c>
      <c r="C1269" s="16" t="s">
        <v>251</v>
      </c>
      <c r="D1269" s="17" t="s">
        <v>703</v>
      </c>
      <c r="E1269" s="16">
        <v>15</v>
      </c>
      <c r="F1269" t="str">
        <f t="shared" si="72"/>
        <v>FR26.110.802-9</v>
      </c>
      <c r="G1269" s="16" t="s">
        <v>231</v>
      </c>
      <c r="H1269" s="17" t="s">
        <v>716</v>
      </c>
      <c r="I1269" s="16">
        <v>72</v>
      </c>
      <c r="J1269" t="str">
        <f t="shared" si="73"/>
        <v>FR26.150.704-3</v>
      </c>
      <c r="K1269" s="16" t="s">
        <v>183</v>
      </c>
      <c r="L1269" s="17" t="s">
        <v>742</v>
      </c>
      <c r="M1269" s="16">
        <v>802</v>
      </c>
    </row>
    <row r="1270" spans="2:13">
      <c r="B1270" t="str">
        <f t="shared" si="71"/>
        <v>FR26.090.502-12</v>
      </c>
      <c r="C1270" s="16" t="s">
        <v>251</v>
      </c>
      <c r="D1270" s="17" t="s">
        <v>702</v>
      </c>
      <c r="E1270" s="16">
        <v>30</v>
      </c>
      <c r="F1270" t="str">
        <f t="shared" si="72"/>
        <v>FR26.110.802-10</v>
      </c>
      <c r="G1270" s="16" t="s">
        <v>231</v>
      </c>
      <c r="H1270" s="17" t="s">
        <v>715</v>
      </c>
      <c r="I1270" s="16">
        <v>36</v>
      </c>
      <c r="J1270" t="str">
        <f t="shared" si="73"/>
        <v>FR26.150.704-7</v>
      </c>
      <c r="K1270" s="16" t="s">
        <v>183</v>
      </c>
      <c r="L1270" s="17" t="s">
        <v>751</v>
      </c>
      <c r="M1270" s="16">
        <v>48</v>
      </c>
    </row>
    <row r="1271" spans="2:13">
      <c r="B1271" t="str">
        <f t="shared" si="71"/>
        <v>FR26.090.702-3</v>
      </c>
      <c r="C1271" s="16" t="s">
        <v>249</v>
      </c>
      <c r="D1271" s="17" t="s">
        <v>709</v>
      </c>
      <c r="E1271" s="16">
        <v>24</v>
      </c>
      <c r="F1271" t="str">
        <f t="shared" si="72"/>
        <v>FR26.110.802-11</v>
      </c>
      <c r="G1271" s="16" t="s">
        <v>231</v>
      </c>
      <c r="H1271" s="17" t="s">
        <v>724</v>
      </c>
      <c r="I1271" s="16">
        <v>60</v>
      </c>
      <c r="J1271" t="str">
        <f t="shared" si="73"/>
        <v>FR26.150.704-9</v>
      </c>
      <c r="K1271" s="16" t="s">
        <v>183</v>
      </c>
      <c r="L1271" s="17" t="s">
        <v>746</v>
      </c>
      <c r="M1271" s="16">
        <v>24</v>
      </c>
    </row>
    <row r="1272" spans="2:13">
      <c r="B1272" t="str">
        <f t="shared" si="71"/>
        <v>FR26.090.702-5</v>
      </c>
      <c r="C1272" s="16" t="s">
        <v>249</v>
      </c>
      <c r="D1272" s="17" t="s">
        <v>707</v>
      </c>
      <c r="E1272" s="16">
        <v>12</v>
      </c>
      <c r="F1272" t="str">
        <f t="shared" si="72"/>
        <v>FR26.110.802-12</v>
      </c>
      <c r="G1272" s="16" t="s">
        <v>231</v>
      </c>
      <c r="H1272" s="17" t="s">
        <v>714</v>
      </c>
      <c r="I1272" s="16">
        <v>60</v>
      </c>
      <c r="J1272" t="str">
        <f t="shared" si="73"/>
        <v>FR26.150.704-10</v>
      </c>
      <c r="K1272" s="16" t="s">
        <v>183</v>
      </c>
      <c r="L1272" s="17" t="s">
        <v>748</v>
      </c>
      <c r="M1272" s="16">
        <v>48</v>
      </c>
    </row>
    <row r="1273" spans="2:13">
      <c r="B1273" t="str">
        <f t="shared" si="71"/>
        <v>FR26.090.702-6</v>
      </c>
      <c r="C1273" s="16" t="s">
        <v>249</v>
      </c>
      <c r="D1273" s="17" t="s">
        <v>706</v>
      </c>
      <c r="E1273" s="16">
        <v>24</v>
      </c>
      <c r="F1273" t="str">
        <f t="shared" si="72"/>
        <v>FR26.120.406-1</v>
      </c>
      <c r="G1273" s="16" t="s">
        <v>229</v>
      </c>
      <c r="H1273" s="17" t="s">
        <v>723</v>
      </c>
      <c r="I1273" s="16">
        <v>60</v>
      </c>
      <c r="J1273" t="str">
        <f t="shared" si="73"/>
        <v>FR26.150.706-7</v>
      </c>
      <c r="K1273" s="16" t="s">
        <v>181</v>
      </c>
      <c r="L1273" s="17" t="s">
        <v>751</v>
      </c>
      <c r="M1273" s="16">
        <v>24</v>
      </c>
    </row>
    <row r="1274" spans="2:13">
      <c r="B1274" t="str">
        <f t="shared" si="71"/>
        <v>FR26.090.702-8</v>
      </c>
      <c r="C1274" s="16" t="s">
        <v>249</v>
      </c>
      <c r="D1274" s="17" t="s">
        <v>705</v>
      </c>
      <c r="E1274" s="16">
        <v>24</v>
      </c>
      <c r="F1274" t="str">
        <f t="shared" si="72"/>
        <v>FR26.120.406-2</v>
      </c>
      <c r="G1274" s="16" t="s">
        <v>229</v>
      </c>
      <c r="H1274" s="17" t="s">
        <v>727</v>
      </c>
      <c r="I1274" s="16">
        <v>105</v>
      </c>
      <c r="J1274" t="str">
        <f t="shared" si="73"/>
        <v>FR26.150.708-2</v>
      </c>
      <c r="K1274" s="16" t="s">
        <v>179</v>
      </c>
      <c r="L1274" s="17" t="s">
        <v>743</v>
      </c>
      <c r="M1274" s="16">
        <v>15</v>
      </c>
    </row>
    <row r="1275" spans="2:13">
      <c r="B1275" t="str">
        <f t="shared" si="71"/>
        <v>FR26.090.702-9</v>
      </c>
      <c r="C1275" s="16" t="s">
        <v>249</v>
      </c>
      <c r="D1275" s="17" t="s">
        <v>704</v>
      </c>
      <c r="E1275" s="16">
        <v>12</v>
      </c>
      <c r="F1275" t="str">
        <f t="shared" si="72"/>
        <v>FR26.120.406-3</v>
      </c>
      <c r="G1275" s="16" t="s">
        <v>229</v>
      </c>
      <c r="H1275" s="17" t="s">
        <v>722</v>
      </c>
      <c r="I1275" s="16">
        <v>120</v>
      </c>
      <c r="J1275" t="str">
        <f t="shared" si="73"/>
        <v>FR26.150.708-3</v>
      </c>
      <c r="K1275" s="16" t="s">
        <v>179</v>
      </c>
      <c r="L1275" s="17" t="s">
        <v>742</v>
      </c>
      <c r="M1275" s="16">
        <v>179</v>
      </c>
    </row>
    <row r="1276" spans="2:13">
      <c r="B1276" t="str">
        <f t="shared" si="71"/>
        <v>FR26.090.802-3</v>
      </c>
      <c r="C1276" s="16" t="s">
        <v>247</v>
      </c>
      <c r="D1276" s="17" t="s">
        <v>709</v>
      </c>
      <c r="E1276" s="16">
        <v>35</v>
      </c>
      <c r="F1276" t="str">
        <f t="shared" si="72"/>
        <v>FR26.120.406-4</v>
      </c>
      <c r="G1276" s="16" t="s">
        <v>229</v>
      </c>
      <c r="H1276" s="17" t="s">
        <v>721</v>
      </c>
      <c r="I1276" s="16">
        <v>15</v>
      </c>
      <c r="J1276" t="str">
        <f t="shared" si="73"/>
        <v>FR26.150.708-6</v>
      </c>
      <c r="K1276" s="16" t="s">
        <v>179</v>
      </c>
      <c r="L1276" s="17" t="s">
        <v>740</v>
      </c>
      <c r="M1276" s="16">
        <v>24</v>
      </c>
    </row>
    <row r="1277" spans="2:13">
      <c r="B1277" t="str">
        <f t="shared" si="71"/>
        <v>FR26.090.802-4</v>
      </c>
      <c r="C1277" s="16" t="s">
        <v>247</v>
      </c>
      <c r="D1277" s="17" t="s">
        <v>708</v>
      </c>
      <c r="E1277" s="16">
        <v>13</v>
      </c>
      <c r="F1277" t="str">
        <f t="shared" si="72"/>
        <v>FR26.120.406-5</v>
      </c>
      <c r="G1277" s="16" t="s">
        <v>229</v>
      </c>
      <c r="H1277" s="17" t="s">
        <v>720</v>
      </c>
      <c r="I1277" s="16">
        <v>90</v>
      </c>
      <c r="J1277" t="str">
        <f t="shared" si="73"/>
        <v>FR26.150.708-7</v>
      </c>
      <c r="K1277" s="16" t="s">
        <v>179</v>
      </c>
      <c r="L1277" s="17" t="s">
        <v>751</v>
      </c>
      <c r="M1277" s="16">
        <v>22</v>
      </c>
    </row>
    <row r="1278" spans="2:13">
      <c r="B1278" t="str">
        <f t="shared" si="71"/>
        <v>FR26.090.802-5</v>
      </c>
      <c r="C1278" s="16" t="s">
        <v>247</v>
      </c>
      <c r="D1278" s="17" t="s">
        <v>707</v>
      </c>
      <c r="E1278" s="16">
        <v>12</v>
      </c>
      <c r="F1278" t="str">
        <f t="shared" si="72"/>
        <v>FR26.120.406-6</v>
      </c>
      <c r="G1278" s="16" t="s">
        <v>229</v>
      </c>
      <c r="H1278" s="17" t="s">
        <v>719</v>
      </c>
      <c r="I1278" s="16">
        <v>135</v>
      </c>
      <c r="J1278" t="str">
        <f t="shared" si="73"/>
        <v>FR26.150.708-12</v>
      </c>
      <c r="K1278" s="16" t="s">
        <v>179</v>
      </c>
      <c r="L1278" s="17" t="s">
        <v>747</v>
      </c>
      <c r="M1278" s="16">
        <v>22</v>
      </c>
    </row>
    <row r="1279" spans="2:13">
      <c r="B1279" t="str">
        <f t="shared" si="71"/>
        <v>FR26.090.802-6</v>
      </c>
      <c r="C1279" s="16" t="s">
        <v>247</v>
      </c>
      <c r="D1279" s="17" t="s">
        <v>706</v>
      </c>
      <c r="E1279" s="16">
        <v>12</v>
      </c>
      <c r="F1279" t="str">
        <f t="shared" si="72"/>
        <v>FR26.120.406-7</v>
      </c>
      <c r="G1279" s="16" t="s">
        <v>229</v>
      </c>
      <c r="H1279" s="17" t="s">
        <v>718</v>
      </c>
      <c r="I1279" s="16">
        <v>165</v>
      </c>
      <c r="J1279" t="str">
        <f t="shared" si="73"/>
        <v>FR26.150.802-3</v>
      </c>
      <c r="K1279" s="16" t="s">
        <v>177</v>
      </c>
      <c r="L1279" s="17" t="s">
        <v>742</v>
      </c>
      <c r="M1279" s="16">
        <v>23</v>
      </c>
    </row>
    <row r="1280" spans="2:13">
      <c r="B1280" t="str">
        <f t="shared" si="71"/>
        <v>FR26.090.802-7</v>
      </c>
      <c r="C1280" s="16" t="s">
        <v>247</v>
      </c>
      <c r="D1280" s="17" t="s">
        <v>713</v>
      </c>
      <c r="E1280" s="16">
        <v>12</v>
      </c>
      <c r="F1280" t="str">
        <f t="shared" si="72"/>
        <v>FR26.120.406-8</v>
      </c>
      <c r="G1280" s="16" t="s">
        <v>229</v>
      </c>
      <c r="H1280" s="17" t="s">
        <v>717</v>
      </c>
      <c r="I1280" s="16">
        <v>90</v>
      </c>
      <c r="J1280" t="str">
        <f t="shared" si="73"/>
        <v>FR26.150.802-6</v>
      </c>
      <c r="K1280" s="16" t="s">
        <v>177</v>
      </c>
      <c r="L1280" s="17" t="s">
        <v>740</v>
      </c>
      <c r="M1280" s="16">
        <v>23</v>
      </c>
    </row>
    <row r="1281" spans="2:13">
      <c r="B1281" t="str">
        <f t="shared" si="71"/>
        <v>FR26.100.404-1</v>
      </c>
      <c r="C1281" s="16" t="s">
        <v>243</v>
      </c>
      <c r="D1281" s="17" t="s">
        <v>711</v>
      </c>
      <c r="E1281" s="16">
        <v>30</v>
      </c>
      <c r="F1281" t="str">
        <f t="shared" si="72"/>
        <v>FR26.120.406-9</v>
      </c>
      <c r="G1281" s="16" t="s">
        <v>229</v>
      </c>
      <c r="H1281" s="17" t="s">
        <v>716</v>
      </c>
      <c r="I1281" s="16">
        <v>60</v>
      </c>
      <c r="J1281" t="str">
        <f t="shared" si="73"/>
        <v>FR26.150.804-2</v>
      </c>
      <c r="K1281" s="16" t="s">
        <v>175</v>
      </c>
      <c r="L1281" s="17" t="s">
        <v>743</v>
      </c>
      <c r="M1281" s="16">
        <v>80</v>
      </c>
    </row>
    <row r="1282" spans="2:13">
      <c r="B1282" t="str">
        <f t="shared" si="71"/>
        <v>FR26.100.404-2</v>
      </c>
      <c r="C1282" s="16" t="s">
        <v>243</v>
      </c>
      <c r="D1282" s="17" t="s">
        <v>710</v>
      </c>
      <c r="E1282" s="16">
        <v>30</v>
      </c>
      <c r="F1282" t="str">
        <f t="shared" si="72"/>
        <v>FR26.120.406-10</v>
      </c>
      <c r="G1282" s="16" t="s">
        <v>229</v>
      </c>
      <c r="H1282" s="17" t="s">
        <v>715</v>
      </c>
      <c r="I1282" s="16">
        <v>90</v>
      </c>
      <c r="J1282" t="str">
        <f t="shared" si="73"/>
        <v>FR26.150.804-3</v>
      </c>
      <c r="K1282" s="16" t="s">
        <v>175</v>
      </c>
      <c r="L1282" s="17" t="s">
        <v>742</v>
      </c>
      <c r="M1282" s="16">
        <v>928</v>
      </c>
    </row>
    <row r="1283" spans="2:13">
      <c r="B1283" t="str">
        <f t="shared" si="71"/>
        <v>FR26.100.404-3</v>
      </c>
      <c r="C1283" s="16" t="s">
        <v>243</v>
      </c>
      <c r="D1283" s="17" t="s">
        <v>709</v>
      </c>
      <c r="E1283" s="16">
        <v>30</v>
      </c>
      <c r="F1283" t="str">
        <f t="shared" si="72"/>
        <v>FR26.120.406-11</v>
      </c>
      <c r="G1283" s="16" t="s">
        <v>229</v>
      </c>
      <c r="H1283" s="17" t="s">
        <v>724</v>
      </c>
      <c r="I1283" s="16">
        <v>90</v>
      </c>
      <c r="J1283" t="str">
        <f t="shared" si="73"/>
        <v>FR26.150.804-6</v>
      </c>
      <c r="K1283" s="16" t="s">
        <v>175</v>
      </c>
      <c r="L1283" s="17" t="s">
        <v>740</v>
      </c>
      <c r="M1283" s="16">
        <v>72</v>
      </c>
    </row>
    <row r="1284" spans="2:13">
      <c r="B1284" t="str">
        <f t="shared" ref="B1284:B1347" si="74">CONCATENATE(C1284,"-",MONTH(D1284))</f>
        <v>FR26.100.404-4</v>
      </c>
      <c r="C1284" s="16" t="s">
        <v>243</v>
      </c>
      <c r="D1284" s="17" t="s">
        <v>708</v>
      </c>
      <c r="E1284" s="16">
        <v>30</v>
      </c>
      <c r="F1284" t="str">
        <f t="shared" ref="F1284:F1347" si="75">CONCATENATE(G1284,"-",MONTH(H1284))</f>
        <v>FR26.120.406-12</v>
      </c>
      <c r="G1284" s="16" t="s">
        <v>229</v>
      </c>
      <c r="H1284" s="17" t="s">
        <v>714</v>
      </c>
      <c r="I1284" s="16">
        <v>120</v>
      </c>
      <c r="J1284" t="str">
        <f t="shared" ref="J1284:J1347" si="76">CONCATENATE(K1284,"-",MONTH(L1284))</f>
        <v>FR26.150.804-7</v>
      </c>
      <c r="K1284" s="16" t="s">
        <v>175</v>
      </c>
      <c r="L1284" s="17" t="s">
        <v>751</v>
      </c>
      <c r="M1284" s="16">
        <v>93</v>
      </c>
    </row>
    <row r="1285" spans="2:13">
      <c r="B1285" t="str">
        <f t="shared" si="74"/>
        <v>FR26.100.404-5</v>
      </c>
      <c r="C1285" s="16" t="s">
        <v>243</v>
      </c>
      <c r="D1285" s="17" t="s">
        <v>707</v>
      </c>
      <c r="E1285" s="16">
        <v>30</v>
      </c>
      <c r="F1285" t="str">
        <f t="shared" si="75"/>
        <v>FR26.120.506-1</v>
      </c>
      <c r="G1285" s="16" t="s">
        <v>227</v>
      </c>
      <c r="H1285" s="17" t="s">
        <v>723</v>
      </c>
      <c r="I1285" s="16">
        <v>90</v>
      </c>
      <c r="J1285" t="str">
        <f t="shared" si="76"/>
        <v>FR26.150.806-10</v>
      </c>
      <c r="K1285" s="16" t="s">
        <v>173</v>
      </c>
      <c r="L1285" s="17" t="s">
        <v>748</v>
      </c>
      <c r="M1285" s="16">
        <v>24</v>
      </c>
    </row>
    <row r="1286" spans="2:13">
      <c r="B1286" t="str">
        <f t="shared" si="74"/>
        <v>FR26.100.404-6</v>
      </c>
      <c r="C1286" s="16" t="s">
        <v>243</v>
      </c>
      <c r="D1286" s="17" t="s">
        <v>706</v>
      </c>
      <c r="E1286" s="16">
        <v>30</v>
      </c>
      <c r="F1286" t="str">
        <f t="shared" si="75"/>
        <v>FR26.120.506-2</v>
      </c>
      <c r="G1286" s="16" t="s">
        <v>227</v>
      </c>
      <c r="H1286" s="17" t="s">
        <v>727</v>
      </c>
      <c r="I1286" s="16">
        <v>120</v>
      </c>
      <c r="J1286" t="str">
        <f t="shared" si="76"/>
        <v>FR26.150.808-3</v>
      </c>
      <c r="K1286" s="16" t="s">
        <v>171</v>
      </c>
      <c r="L1286" s="17" t="s">
        <v>742</v>
      </c>
      <c r="M1286" s="16">
        <v>236</v>
      </c>
    </row>
    <row r="1287" spans="2:13">
      <c r="B1287" t="str">
        <f t="shared" si="74"/>
        <v>FR26.100.404-7</v>
      </c>
      <c r="C1287" s="16" t="s">
        <v>243</v>
      </c>
      <c r="D1287" s="17" t="s">
        <v>713</v>
      </c>
      <c r="E1287" s="16">
        <v>60</v>
      </c>
      <c r="F1287" t="str">
        <f t="shared" si="75"/>
        <v>FR26.120.506-3</v>
      </c>
      <c r="G1287" s="16" t="s">
        <v>227</v>
      </c>
      <c r="H1287" s="17" t="s">
        <v>722</v>
      </c>
      <c r="I1287" s="16">
        <v>150</v>
      </c>
      <c r="J1287" t="str">
        <f t="shared" si="76"/>
        <v>FR26.150.808-6</v>
      </c>
      <c r="K1287" s="16" t="s">
        <v>171</v>
      </c>
      <c r="L1287" s="17" t="s">
        <v>740</v>
      </c>
      <c r="M1287" s="16">
        <v>24</v>
      </c>
    </row>
    <row r="1288" spans="2:13">
      <c r="B1288" t="str">
        <f t="shared" si="74"/>
        <v>FR26.100.404-8</v>
      </c>
      <c r="C1288" s="16" t="s">
        <v>243</v>
      </c>
      <c r="D1288" s="17" t="s">
        <v>705</v>
      </c>
      <c r="E1288" s="16">
        <v>30</v>
      </c>
      <c r="F1288" t="str">
        <f t="shared" si="75"/>
        <v>FR26.120.506-4</v>
      </c>
      <c r="G1288" s="16" t="s">
        <v>227</v>
      </c>
      <c r="H1288" s="17" t="s">
        <v>721</v>
      </c>
      <c r="I1288" s="16">
        <v>15</v>
      </c>
      <c r="J1288" t="str">
        <f t="shared" si="76"/>
        <v>FR26.150.808-7</v>
      </c>
      <c r="K1288" s="16" t="s">
        <v>171</v>
      </c>
      <c r="L1288" s="17" t="s">
        <v>751</v>
      </c>
      <c r="M1288" s="16">
        <v>24</v>
      </c>
    </row>
    <row r="1289" spans="2:13">
      <c r="B1289" t="str">
        <f t="shared" si="74"/>
        <v>FR26.100.404-9</v>
      </c>
      <c r="C1289" s="16" t="s">
        <v>243</v>
      </c>
      <c r="D1289" s="17" t="s">
        <v>704</v>
      </c>
      <c r="E1289" s="16">
        <v>60</v>
      </c>
      <c r="F1289" t="str">
        <f t="shared" si="75"/>
        <v>FR26.120.506-5</v>
      </c>
      <c r="G1289" s="16" t="s">
        <v>227</v>
      </c>
      <c r="H1289" s="17" t="s">
        <v>720</v>
      </c>
      <c r="I1289" s="16">
        <v>120</v>
      </c>
      <c r="J1289" t="str">
        <f t="shared" si="76"/>
        <v>FR26.150.808-12</v>
      </c>
      <c r="K1289" s="16" t="s">
        <v>171</v>
      </c>
      <c r="L1289" s="17" t="s">
        <v>747</v>
      </c>
      <c r="M1289" s="16">
        <v>24</v>
      </c>
    </row>
    <row r="1290" spans="2:13">
      <c r="B1290" t="str">
        <f t="shared" si="74"/>
        <v>FR26.100.404-10</v>
      </c>
      <c r="C1290" s="16" t="s">
        <v>243</v>
      </c>
      <c r="D1290" s="17" t="s">
        <v>712</v>
      </c>
      <c r="E1290" s="16">
        <v>45</v>
      </c>
      <c r="F1290" t="str">
        <f t="shared" si="75"/>
        <v>FR26.120.506-6</v>
      </c>
      <c r="G1290" s="16" t="s">
        <v>227</v>
      </c>
      <c r="H1290" s="17" t="s">
        <v>719</v>
      </c>
      <c r="I1290" s="16">
        <v>120</v>
      </c>
      <c r="J1290" t="str">
        <f t="shared" si="76"/>
        <v>FR26.220.410-1</v>
      </c>
      <c r="K1290" s="16" t="s">
        <v>166</v>
      </c>
      <c r="L1290" s="17" t="s">
        <v>744</v>
      </c>
      <c r="M1290" s="16">
        <v>70</v>
      </c>
    </row>
    <row r="1291" spans="2:13">
      <c r="B1291" t="str">
        <f t="shared" si="74"/>
        <v>FR26.100.404-11</v>
      </c>
      <c r="C1291" s="16" t="s">
        <v>243</v>
      </c>
      <c r="D1291" s="17" t="s">
        <v>703</v>
      </c>
      <c r="E1291" s="16">
        <v>45</v>
      </c>
      <c r="F1291" t="str">
        <f t="shared" si="75"/>
        <v>FR26.120.506-7</v>
      </c>
      <c r="G1291" s="16" t="s">
        <v>227</v>
      </c>
      <c r="H1291" s="17" t="s">
        <v>718</v>
      </c>
      <c r="I1291" s="16">
        <v>165</v>
      </c>
      <c r="J1291" t="str">
        <f t="shared" si="76"/>
        <v>FR26.220.410-2</v>
      </c>
      <c r="K1291" s="16" t="s">
        <v>166</v>
      </c>
      <c r="L1291" s="17" t="s">
        <v>743</v>
      </c>
      <c r="M1291" s="16">
        <v>40</v>
      </c>
    </row>
    <row r="1292" spans="2:13">
      <c r="B1292" t="str">
        <f t="shared" si="74"/>
        <v>FR26.100.404-12</v>
      </c>
      <c r="C1292" s="16" t="s">
        <v>243</v>
      </c>
      <c r="D1292" s="17" t="s">
        <v>702</v>
      </c>
      <c r="E1292" s="16">
        <v>30</v>
      </c>
      <c r="F1292" t="str">
        <f t="shared" si="75"/>
        <v>FR26.120.506-8</v>
      </c>
      <c r="G1292" s="16" t="s">
        <v>227</v>
      </c>
      <c r="H1292" s="17" t="s">
        <v>717</v>
      </c>
      <c r="I1292" s="16">
        <v>30</v>
      </c>
      <c r="J1292" t="str">
        <f t="shared" si="76"/>
        <v>FR26.220.410-3</v>
      </c>
      <c r="K1292" s="16" t="s">
        <v>166</v>
      </c>
      <c r="L1292" s="17" t="s">
        <v>742</v>
      </c>
      <c r="M1292" s="16">
        <v>40</v>
      </c>
    </row>
    <row r="1293" spans="2:13">
      <c r="B1293" t="str">
        <f t="shared" si="74"/>
        <v>FR26.100.504-1</v>
      </c>
      <c r="C1293" s="16" t="s">
        <v>239</v>
      </c>
      <c r="D1293" s="17" t="s">
        <v>711</v>
      </c>
      <c r="E1293" s="16">
        <v>30</v>
      </c>
      <c r="F1293" t="str">
        <f t="shared" si="75"/>
        <v>FR26.120.506-9</v>
      </c>
      <c r="G1293" s="16" t="s">
        <v>227</v>
      </c>
      <c r="H1293" s="17" t="s">
        <v>716</v>
      </c>
      <c r="I1293" s="16">
        <v>165</v>
      </c>
      <c r="J1293" t="str">
        <f t="shared" si="76"/>
        <v>FR26.220.410-4</v>
      </c>
      <c r="K1293" s="16" t="s">
        <v>166</v>
      </c>
      <c r="L1293" s="17" t="s">
        <v>741</v>
      </c>
      <c r="M1293" s="16">
        <v>50</v>
      </c>
    </row>
    <row r="1294" spans="2:13">
      <c r="B1294" t="str">
        <f t="shared" si="74"/>
        <v>FR26.100.504-2</v>
      </c>
      <c r="C1294" s="16" t="s">
        <v>239</v>
      </c>
      <c r="D1294" s="17" t="s">
        <v>710</v>
      </c>
      <c r="E1294" s="16">
        <v>45</v>
      </c>
      <c r="F1294" t="str">
        <f t="shared" si="75"/>
        <v>FR26.120.506-10</v>
      </c>
      <c r="G1294" s="16" t="s">
        <v>227</v>
      </c>
      <c r="H1294" s="17" t="s">
        <v>715</v>
      </c>
      <c r="I1294" s="16">
        <v>90</v>
      </c>
      <c r="J1294" t="str">
        <f t="shared" si="76"/>
        <v>FR26.220.410-5</v>
      </c>
      <c r="K1294" s="16" t="s">
        <v>166</v>
      </c>
      <c r="L1294" s="17" t="s">
        <v>745</v>
      </c>
      <c r="M1294" s="16">
        <v>30</v>
      </c>
    </row>
    <row r="1295" spans="2:13">
      <c r="B1295" t="str">
        <f t="shared" si="74"/>
        <v>FR26.100.504-3</v>
      </c>
      <c r="C1295" s="16" t="s">
        <v>239</v>
      </c>
      <c r="D1295" s="17" t="s">
        <v>709</v>
      </c>
      <c r="E1295" s="16">
        <v>45</v>
      </c>
      <c r="F1295" t="str">
        <f t="shared" si="75"/>
        <v>FR26.120.506-11</v>
      </c>
      <c r="G1295" s="16" t="s">
        <v>227</v>
      </c>
      <c r="H1295" s="17" t="s">
        <v>724</v>
      </c>
      <c r="I1295" s="16">
        <v>120</v>
      </c>
      <c r="J1295" t="str">
        <f t="shared" si="76"/>
        <v>FR26.220.410-6</v>
      </c>
      <c r="K1295" s="16" t="s">
        <v>166</v>
      </c>
      <c r="L1295" s="17" t="s">
        <v>740</v>
      </c>
      <c r="M1295" s="16">
        <v>60</v>
      </c>
    </row>
    <row r="1296" spans="2:13">
      <c r="B1296" t="str">
        <f t="shared" si="74"/>
        <v>FR26.100.504-4</v>
      </c>
      <c r="C1296" s="16" t="s">
        <v>239</v>
      </c>
      <c r="D1296" s="17" t="s">
        <v>708</v>
      </c>
      <c r="E1296" s="16">
        <v>30</v>
      </c>
      <c r="F1296" t="str">
        <f t="shared" si="75"/>
        <v>FR26.120.506-12</v>
      </c>
      <c r="G1296" s="16" t="s">
        <v>227</v>
      </c>
      <c r="H1296" s="17" t="s">
        <v>714</v>
      </c>
      <c r="I1296" s="16">
        <v>75</v>
      </c>
      <c r="J1296" t="str">
        <f t="shared" si="76"/>
        <v>FR26.220.410-7</v>
      </c>
      <c r="K1296" s="16" t="s">
        <v>166</v>
      </c>
      <c r="L1296" s="17" t="s">
        <v>751</v>
      </c>
      <c r="M1296" s="16">
        <v>70</v>
      </c>
    </row>
    <row r="1297" spans="2:13">
      <c r="B1297" t="str">
        <f t="shared" si="74"/>
        <v>FR26.100.504-5</v>
      </c>
      <c r="C1297" s="16" t="s">
        <v>239</v>
      </c>
      <c r="D1297" s="17" t="s">
        <v>707</v>
      </c>
      <c r="E1297" s="16">
        <v>30</v>
      </c>
      <c r="F1297" t="str">
        <f t="shared" si="75"/>
        <v>FR26.120.706-1</v>
      </c>
      <c r="G1297" s="16" t="s">
        <v>225</v>
      </c>
      <c r="H1297" s="17" t="s">
        <v>723</v>
      </c>
      <c r="I1297" s="16">
        <v>36</v>
      </c>
      <c r="J1297" t="str">
        <f t="shared" si="76"/>
        <v>FR26.220.410-8</v>
      </c>
      <c r="K1297" s="16" t="s">
        <v>166</v>
      </c>
      <c r="L1297" s="17" t="s">
        <v>750</v>
      </c>
      <c r="M1297" s="16">
        <v>20</v>
      </c>
    </row>
    <row r="1298" spans="2:13">
      <c r="B1298" t="str">
        <f t="shared" si="74"/>
        <v>FR26.100.504-6</v>
      </c>
      <c r="C1298" s="16" t="s">
        <v>239</v>
      </c>
      <c r="D1298" s="17" t="s">
        <v>706</v>
      </c>
      <c r="E1298" s="16">
        <v>30</v>
      </c>
      <c r="F1298" t="str">
        <f t="shared" si="75"/>
        <v>FR26.120.706-2</v>
      </c>
      <c r="G1298" s="16" t="s">
        <v>225</v>
      </c>
      <c r="H1298" s="17" t="s">
        <v>727</v>
      </c>
      <c r="I1298" s="16">
        <v>12</v>
      </c>
      <c r="J1298" t="str">
        <f t="shared" si="76"/>
        <v>FR26.220.410-9</v>
      </c>
      <c r="K1298" s="16" t="s">
        <v>166</v>
      </c>
      <c r="L1298" s="17" t="s">
        <v>746</v>
      </c>
      <c r="M1298" s="16">
        <v>70</v>
      </c>
    </row>
    <row r="1299" spans="2:13">
      <c r="B1299" t="str">
        <f t="shared" si="74"/>
        <v>FR26.100.504-7</v>
      </c>
      <c r="C1299" s="16" t="s">
        <v>239</v>
      </c>
      <c r="D1299" s="17" t="s">
        <v>713</v>
      </c>
      <c r="E1299" s="16">
        <v>60</v>
      </c>
      <c r="F1299" t="str">
        <f t="shared" si="75"/>
        <v>FR26.120.706-3</v>
      </c>
      <c r="G1299" s="16" t="s">
        <v>225</v>
      </c>
      <c r="H1299" s="17" t="s">
        <v>722</v>
      </c>
      <c r="I1299" s="16">
        <v>12</v>
      </c>
      <c r="J1299" t="str">
        <f t="shared" si="76"/>
        <v>FR26.220.410-10</v>
      </c>
      <c r="K1299" s="16" t="s">
        <v>166</v>
      </c>
      <c r="L1299" s="17" t="s">
        <v>748</v>
      </c>
      <c r="M1299" s="16">
        <v>40</v>
      </c>
    </row>
    <row r="1300" spans="2:13">
      <c r="B1300" t="str">
        <f t="shared" si="74"/>
        <v>FR26.100.504-8</v>
      </c>
      <c r="C1300" s="16" t="s">
        <v>239</v>
      </c>
      <c r="D1300" s="17" t="s">
        <v>705</v>
      </c>
      <c r="E1300" s="16">
        <v>15</v>
      </c>
      <c r="F1300" t="str">
        <f t="shared" si="75"/>
        <v>FR26.120.706-4</v>
      </c>
      <c r="G1300" s="16" t="s">
        <v>225</v>
      </c>
      <c r="H1300" s="17" t="s">
        <v>721</v>
      </c>
      <c r="I1300" s="16">
        <v>12</v>
      </c>
      <c r="J1300" t="str">
        <f t="shared" si="76"/>
        <v>FR26.220.410-11</v>
      </c>
      <c r="K1300" s="16" t="s">
        <v>166</v>
      </c>
      <c r="L1300" s="17" t="s">
        <v>753</v>
      </c>
      <c r="M1300" s="16">
        <v>40</v>
      </c>
    </row>
    <row r="1301" spans="2:13">
      <c r="B1301" t="str">
        <f t="shared" si="74"/>
        <v>FR26.100.504-9</v>
      </c>
      <c r="C1301" s="16" t="s">
        <v>239</v>
      </c>
      <c r="D1301" s="17" t="s">
        <v>704</v>
      </c>
      <c r="E1301" s="16">
        <v>90</v>
      </c>
      <c r="F1301" t="str">
        <f t="shared" si="75"/>
        <v>FR26.120.706-5</v>
      </c>
      <c r="G1301" s="16" t="s">
        <v>225</v>
      </c>
      <c r="H1301" s="17" t="s">
        <v>720</v>
      </c>
      <c r="I1301" s="16">
        <v>72</v>
      </c>
      <c r="J1301" t="str">
        <f t="shared" si="76"/>
        <v>FR26.220.410-12</v>
      </c>
      <c r="K1301" s="16" t="s">
        <v>166</v>
      </c>
      <c r="L1301" s="17" t="s">
        <v>747</v>
      </c>
      <c r="M1301" s="16">
        <v>40</v>
      </c>
    </row>
    <row r="1302" spans="2:13">
      <c r="B1302" t="str">
        <f t="shared" si="74"/>
        <v>FR26.100.504-10</v>
      </c>
      <c r="C1302" s="16" t="s">
        <v>239</v>
      </c>
      <c r="D1302" s="17" t="s">
        <v>712</v>
      </c>
      <c r="E1302" s="16">
        <v>45</v>
      </c>
      <c r="F1302" t="str">
        <f t="shared" si="75"/>
        <v>FR26.120.706-7</v>
      </c>
      <c r="G1302" s="16" t="s">
        <v>225</v>
      </c>
      <c r="H1302" s="17" t="s">
        <v>718</v>
      </c>
      <c r="I1302" s="16">
        <v>72</v>
      </c>
      <c r="J1302" t="str">
        <f t="shared" si="76"/>
        <v>FR26.220.412-1</v>
      </c>
      <c r="K1302" s="16" t="s">
        <v>164</v>
      </c>
      <c r="L1302" s="17" t="s">
        <v>744</v>
      </c>
      <c r="M1302" s="16">
        <v>42</v>
      </c>
    </row>
    <row r="1303" spans="2:13">
      <c r="B1303" t="str">
        <f t="shared" si="74"/>
        <v>FR26.100.504-11</v>
      </c>
      <c r="C1303" s="16" t="s">
        <v>239</v>
      </c>
      <c r="D1303" s="17" t="s">
        <v>703</v>
      </c>
      <c r="E1303" s="16">
        <v>30</v>
      </c>
      <c r="F1303" t="str">
        <f t="shared" si="75"/>
        <v>FR26.120.706-11</v>
      </c>
      <c r="G1303" s="16" t="s">
        <v>225</v>
      </c>
      <c r="H1303" s="17" t="s">
        <v>724</v>
      </c>
      <c r="I1303" s="16">
        <v>36</v>
      </c>
      <c r="J1303" t="str">
        <f t="shared" si="76"/>
        <v>FR26.220.412-3</v>
      </c>
      <c r="K1303" s="16" t="s">
        <v>164</v>
      </c>
      <c r="L1303" s="17" t="s">
        <v>742</v>
      </c>
      <c r="M1303" s="16">
        <v>28</v>
      </c>
    </row>
    <row r="1304" spans="2:13">
      <c r="B1304" t="str">
        <f t="shared" si="74"/>
        <v>FR26.100.504-12</v>
      </c>
      <c r="C1304" s="16" t="s">
        <v>239</v>
      </c>
      <c r="D1304" s="17" t="s">
        <v>702</v>
      </c>
      <c r="E1304" s="16">
        <v>45</v>
      </c>
      <c r="F1304" t="str">
        <f t="shared" si="75"/>
        <v>FR26.120.706-12</v>
      </c>
      <c r="G1304" s="16" t="s">
        <v>225</v>
      </c>
      <c r="H1304" s="17" t="s">
        <v>714</v>
      </c>
      <c r="I1304" s="16">
        <v>12</v>
      </c>
      <c r="J1304" t="str">
        <f t="shared" si="76"/>
        <v>FR26.220.412-4</v>
      </c>
      <c r="K1304" s="16" t="s">
        <v>164</v>
      </c>
      <c r="L1304" s="17" t="s">
        <v>741</v>
      </c>
      <c r="M1304" s="16">
        <v>14</v>
      </c>
    </row>
    <row r="1305" spans="2:13">
      <c r="B1305" t="str">
        <f t="shared" si="74"/>
        <v>FR26.110.402-1</v>
      </c>
      <c r="C1305" s="16" t="s">
        <v>237</v>
      </c>
      <c r="D1305" s="17" t="s">
        <v>711</v>
      </c>
      <c r="E1305" s="16">
        <v>800</v>
      </c>
      <c r="F1305" t="str">
        <f t="shared" si="75"/>
        <v>FR26.120.806-1</v>
      </c>
      <c r="G1305" s="16" t="s">
        <v>223</v>
      </c>
      <c r="H1305" s="17" t="s">
        <v>723</v>
      </c>
      <c r="I1305" s="16">
        <v>36</v>
      </c>
      <c r="J1305" t="str">
        <f t="shared" si="76"/>
        <v>FR26.220.412-6</v>
      </c>
      <c r="K1305" s="16" t="s">
        <v>164</v>
      </c>
      <c r="L1305" s="17" t="s">
        <v>740</v>
      </c>
      <c r="M1305" s="16">
        <v>14</v>
      </c>
    </row>
    <row r="1306" spans="2:13">
      <c r="B1306" t="str">
        <f t="shared" si="74"/>
        <v>FR26.110.402-2</v>
      </c>
      <c r="C1306" s="16" t="s">
        <v>237</v>
      </c>
      <c r="D1306" s="17" t="s">
        <v>710</v>
      </c>
      <c r="E1306" s="16">
        <v>950</v>
      </c>
      <c r="F1306" t="str">
        <f t="shared" si="75"/>
        <v>FR26.120.806-3</v>
      </c>
      <c r="G1306" s="16" t="s">
        <v>223</v>
      </c>
      <c r="H1306" s="17" t="s">
        <v>722</v>
      </c>
      <c r="I1306" s="16">
        <v>24</v>
      </c>
      <c r="J1306" t="str">
        <f t="shared" si="76"/>
        <v>FR26.220.412-7</v>
      </c>
      <c r="K1306" s="16" t="s">
        <v>164</v>
      </c>
      <c r="L1306" s="17" t="s">
        <v>751</v>
      </c>
      <c r="M1306" s="16">
        <v>14</v>
      </c>
    </row>
    <row r="1307" spans="2:13">
      <c r="B1307" t="str">
        <f t="shared" si="74"/>
        <v>FR26.110.402-3</v>
      </c>
      <c r="C1307" s="16" t="s">
        <v>237</v>
      </c>
      <c r="D1307" s="17" t="s">
        <v>709</v>
      </c>
      <c r="E1307" s="16">
        <v>175</v>
      </c>
      <c r="F1307" t="str">
        <f t="shared" si="75"/>
        <v>FR26.120.806-4</v>
      </c>
      <c r="G1307" s="16" t="s">
        <v>223</v>
      </c>
      <c r="H1307" s="17" t="s">
        <v>721</v>
      </c>
      <c r="I1307" s="16">
        <v>24</v>
      </c>
      <c r="J1307" t="str">
        <f t="shared" si="76"/>
        <v>FR26.220.412-8</v>
      </c>
      <c r="K1307" s="16" t="s">
        <v>164</v>
      </c>
      <c r="L1307" s="17" t="s">
        <v>750</v>
      </c>
      <c r="M1307" s="16">
        <v>14</v>
      </c>
    </row>
    <row r="1308" spans="2:13">
      <c r="B1308" t="str">
        <f t="shared" si="74"/>
        <v>FR26.110.402-4</v>
      </c>
      <c r="C1308" s="16" t="s">
        <v>237</v>
      </c>
      <c r="D1308" s="17" t="s">
        <v>708</v>
      </c>
      <c r="E1308" s="16">
        <v>575</v>
      </c>
      <c r="F1308" t="str">
        <f t="shared" si="75"/>
        <v>FR26.120.806-5</v>
      </c>
      <c r="G1308" s="16" t="s">
        <v>223</v>
      </c>
      <c r="H1308" s="17" t="s">
        <v>720</v>
      </c>
      <c r="I1308" s="16">
        <v>24</v>
      </c>
      <c r="J1308" t="str">
        <f t="shared" si="76"/>
        <v>FR26.220.412-9</v>
      </c>
      <c r="K1308" s="16" t="s">
        <v>164</v>
      </c>
      <c r="L1308" s="17" t="s">
        <v>746</v>
      </c>
      <c r="M1308" s="16">
        <v>28</v>
      </c>
    </row>
    <row r="1309" spans="2:13">
      <c r="B1309" t="str">
        <f t="shared" si="74"/>
        <v>FR26.110.402-5</v>
      </c>
      <c r="C1309" s="16" t="s">
        <v>237</v>
      </c>
      <c r="D1309" s="17" t="s">
        <v>707</v>
      </c>
      <c r="E1309" s="16">
        <v>400</v>
      </c>
      <c r="F1309" t="str">
        <f t="shared" si="75"/>
        <v>FR26.120.806-6</v>
      </c>
      <c r="G1309" s="16" t="s">
        <v>223</v>
      </c>
      <c r="H1309" s="17" t="s">
        <v>719</v>
      </c>
      <c r="I1309" s="16">
        <v>36</v>
      </c>
      <c r="J1309" t="str">
        <f t="shared" si="76"/>
        <v>FR26.220.412-11</v>
      </c>
      <c r="K1309" s="16" t="s">
        <v>164</v>
      </c>
      <c r="L1309" s="17" t="s">
        <v>753</v>
      </c>
      <c r="M1309" s="16">
        <v>14</v>
      </c>
    </row>
    <row r="1310" spans="2:13">
      <c r="B1310" t="str">
        <f t="shared" si="74"/>
        <v>FR26.110.402-6</v>
      </c>
      <c r="C1310" s="16" t="s">
        <v>237</v>
      </c>
      <c r="D1310" s="17" t="s">
        <v>706</v>
      </c>
      <c r="E1310" s="16">
        <v>925</v>
      </c>
      <c r="F1310" t="str">
        <f t="shared" si="75"/>
        <v>FR26.120.806-9</v>
      </c>
      <c r="G1310" s="16" t="s">
        <v>223</v>
      </c>
      <c r="H1310" s="17" t="s">
        <v>716</v>
      </c>
      <c r="I1310" s="16">
        <v>24</v>
      </c>
      <c r="J1310" t="str">
        <f t="shared" si="76"/>
        <v>FR26.220.412-12</v>
      </c>
      <c r="K1310" s="16" t="s">
        <v>164</v>
      </c>
      <c r="L1310" s="17" t="s">
        <v>747</v>
      </c>
      <c r="M1310" s="16">
        <v>14</v>
      </c>
    </row>
    <row r="1311" spans="2:13">
      <c r="B1311" t="str">
        <f t="shared" si="74"/>
        <v>FR26.110.402-7</v>
      </c>
      <c r="C1311" s="16" t="s">
        <v>237</v>
      </c>
      <c r="D1311" s="17" t="s">
        <v>713</v>
      </c>
      <c r="E1311" s="16">
        <v>550</v>
      </c>
      <c r="F1311" t="str">
        <f t="shared" si="75"/>
        <v>FR26.120.806-11</v>
      </c>
      <c r="G1311" s="16" t="s">
        <v>223</v>
      </c>
      <c r="H1311" s="17" t="s">
        <v>724</v>
      </c>
      <c r="I1311" s="16">
        <v>72</v>
      </c>
      <c r="J1311" t="str">
        <f t="shared" si="76"/>
        <v>FR26.220.506-2</v>
      </c>
      <c r="K1311" s="16" t="s">
        <v>162</v>
      </c>
      <c r="L1311" s="17" t="s">
        <v>743</v>
      </c>
      <c r="M1311" s="16">
        <v>10</v>
      </c>
    </row>
    <row r="1312" spans="2:13">
      <c r="B1312" t="str">
        <f t="shared" si="74"/>
        <v>FR26.110.402-8</v>
      </c>
      <c r="C1312" s="16" t="s">
        <v>237</v>
      </c>
      <c r="D1312" s="17" t="s">
        <v>705</v>
      </c>
      <c r="E1312" s="16">
        <v>400</v>
      </c>
      <c r="F1312" t="str">
        <f t="shared" si="75"/>
        <v>FR26.150.410-2</v>
      </c>
      <c r="G1312" s="16" t="s">
        <v>211</v>
      </c>
      <c r="H1312" s="17" t="s">
        <v>727</v>
      </c>
      <c r="I1312" s="16">
        <v>30</v>
      </c>
      <c r="J1312" t="str">
        <f t="shared" si="76"/>
        <v>FR26.220.506-7</v>
      </c>
      <c r="K1312" s="16" t="s">
        <v>162</v>
      </c>
      <c r="L1312" s="17" t="s">
        <v>751</v>
      </c>
      <c r="M1312" s="16">
        <v>10</v>
      </c>
    </row>
    <row r="1313" spans="2:13">
      <c r="B1313" t="str">
        <f t="shared" si="74"/>
        <v>FR26.110.402-9</v>
      </c>
      <c r="C1313" s="16" t="s">
        <v>237</v>
      </c>
      <c r="D1313" s="17" t="s">
        <v>704</v>
      </c>
      <c r="E1313" s="16">
        <v>625</v>
      </c>
      <c r="F1313" t="str">
        <f t="shared" si="75"/>
        <v>FR26.150.410-3</v>
      </c>
      <c r="G1313" s="16" t="s">
        <v>211</v>
      </c>
      <c r="H1313" s="17" t="s">
        <v>722</v>
      </c>
      <c r="I1313" s="16">
        <v>30</v>
      </c>
      <c r="J1313" t="str">
        <f t="shared" si="76"/>
        <v>FR26.220.506-8</v>
      </c>
      <c r="K1313" s="16" t="s">
        <v>162</v>
      </c>
      <c r="L1313" s="17" t="s">
        <v>750</v>
      </c>
      <c r="M1313" s="16">
        <v>10</v>
      </c>
    </row>
    <row r="1314" spans="2:13">
      <c r="B1314" t="str">
        <f t="shared" si="74"/>
        <v>FR26.110.402-10</v>
      </c>
      <c r="C1314" s="16" t="s">
        <v>237</v>
      </c>
      <c r="D1314" s="17" t="s">
        <v>712</v>
      </c>
      <c r="E1314" s="16">
        <v>650</v>
      </c>
      <c r="F1314" t="str">
        <f t="shared" si="75"/>
        <v>FR26.150.410-4</v>
      </c>
      <c r="G1314" s="16" t="s">
        <v>211</v>
      </c>
      <c r="H1314" s="17" t="s">
        <v>721</v>
      </c>
      <c r="I1314" s="16">
        <v>30</v>
      </c>
      <c r="J1314" t="str">
        <f t="shared" si="76"/>
        <v>FR26.220.506-11</v>
      </c>
      <c r="K1314" s="16" t="s">
        <v>162</v>
      </c>
      <c r="L1314" s="17" t="s">
        <v>753</v>
      </c>
      <c r="M1314" s="16">
        <v>10</v>
      </c>
    </row>
    <row r="1315" spans="2:13">
      <c r="B1315" t="str">
        <f t="shared" si="74"/>
        <v>FR26.110.402-11</v>
      </c>
      <c r="C1315" s="16" t="s">
        <v>237</v>
      </c>
      <c r="D1315" s="17" t="s">
        <v>703</v>
      </c>
      <c r="E1315" s="16">
        <v>575</v>
      </c>
      <c r="F1315" t="str">
        <f t="shared" si="75"/>
        <v>FR26.150.410-5</v>
      </c>
      <c r="G1315" s="16" t="s">
        <v>211</v>
      </c>
      <c r="H1315" s="17" t="s">
        <v>720</v>
      </c>
      <c r="I1315" s="16">
        <v>30</v>
      </c>
      <c r="J1315" t="str">
        <f t="shared" si="76"/>
        <v>FR26.220.510-1</v>
      </c>
      <c r="K1315" s="16" t="s">
        <v>160</v>
      </c>
      <c r="L1315" s="17" t="s">
        <v>744</v>
      </c>
      <c r="M1315" s="16">
        <v>70</v>
      </c>
    </row>
    <row r="1316" spans="2:13">
      <c r="B1316" t="str">
        <f t="shared" si="74"/>
        <v>FR26.110.402-12</v>
      </c>
      <c r="C1316" s="16" t="s">
        <v>237</v>
      </c>
      <c r="D1316" s="17" t="s">
        <v>702</v>
      </c>
      <c r="E1316" s="16">
        <v>450</v>
      </c>
      <c r="F1316" t="str">
        <f t="shared" si="75"/>
        <v>FR26.150.410-6</v>
      </c>
      <c r="G1316" s="16" t="s">
        <v>211</v>
      </c>
      <c r="H1316" s="17" t="s">
        <v>719</v>
      </c>
      <c r="I1316" s="16">
        <v>60</v>
      </c>
      <c r="J1316" t="str">
        <f t="shared" si="76"/>
        <v>FR26.220.510-2</v>
      </c>
      <c r="K1316" s="16" t="s">
        <v>160</v>
      </c>
      <c r="L1316" s="17" t="s">
        <v>743</v>
      </c>
      <c r="M1316" s="16">
        <v>40</v>
      </c>
    </row>
    <row r="1317" spans="2:13">
      <c r="B1317" t="str">
        <f t="shared" si="74"/>
        <v>FR26.110.502-1</v>
      </c>
      <c r="C1317" s="16" t="s">
        <v>235</v>
      </c>
      <c r="D1317" s="17" t="s">
        <v>711</v>
      </c>
      <c r="E1317" s="16">
        <v>1000</v>
      </c>
      <c r="F1317" t="str">
        <f t="shared" si="75"/>
        <v>FR26.150.410-7</v>
      </c>
      <c r="G1317" s="16" t="s">
        <v>211</v>
      </c>
      <c r="H1317" s="17" t="s">
        <v>718</v>
      </c>
      <c r="I1317" s="16">
        <v>30</v>
      </c>
      <c r="J1317" t="str">
        <f t="shared" si="76"/>
        <v>FR26.220.510-3</v>
      </c>
      <c r="K1317" s="16" t="s">
        <v>160</v>
      </c>
      <c r="L1317" s="17" t="s">
        <v>742</v>
      </c>
      <c r="M1317" s="16">
        <v>70</v>
      </c>
    </row>
    <row r="1318" spans="2:13">
      <c r="B1318" t="str">
        <f t="shared" si="74"/>
        <v>FR26.110.502-2</v>
      </c>
      <c r="C1318" s="16" t="s">
        <v>235</v>
      </c>
      <c r="D1318" s="17" t="s">
        <v>710</v>
      </c>
      <c r="E1318" s="16">
        <v>1300</v>
      </c>
      <c r="F1318" t="str">
        <f t="shared" si="75"/>
        <v>FR26.150.410-8</v>
      </c>
      <c r="G1318" s="16" t="s">
        <v>211</v>
      </c>
      <c r="H1318" s="17" t="s">
        <v>717</v>
      </c>
      <c r="I1318" s="16">
        <v>30</v>
      </c>
      <c r="J1318" t="str">
        <f t="shared" si="76"/>
        <v>FR26.220.510-4</v>
      </c>
      <c r="K1318" s="16" t="s">
        <v>160</v>
      </c>
      <c r="L1318" s="17" t="s">
        <v>741</v>
      </c>
      <c r="M1318" s="16">
        <v>70</v>
      </c>
    </row>
    <row r="1319" spans="2:13">
      <c r="B1319" t="str">
        <f t="shared" si="74"/>
        <v>FR26.110.502-3</v>
      </c>
      <c r="C1319" s="16" t="s">
        <v>235</v>
      </c>
      <c r="D1319" s="17" t="s">
        <v>709</v>
      </c>
      <c r="E1319" s="16">
        <v>175</v>
      </c>
      <c r="F1319" t="str">
        <f t="shared" si="75"/>
        <v>FR26.150.410-11</v>
      </c>
      <c r="G1319" s="16" t="s">
        <v>211</v>
      </c>
      <c r="H1319" s="17" t="s">
        <v>724</v>
      </c>
      <c r="I1319" s="16">
        <v>30</v>
      </c>
      <c r="J1319" t="str">
        <f t="shared" si="76"/>
        <v>FR26.220.510-5</v>
      </c>
      <c r="K1319" s="16" t="s">
        <v>160</v>
      </c>
      <c r="L1319" s="17" t="s">
        <v>745</v>
      </c>
      <c r="M1319" s="16">
        <v>20</v>
      </c>
    </row>
    <row r="1320" spans="2:13">
      <c r="B1320" t="str">
        <f t="shared" si="74"/>
        <v>FR26.110.502-4</v>
      </c>
      <c r="C1320" s="16" t="s">
        <v>235</v>
      </c>
      <c r="D1320" s="17" t="s">
        <v>708</v>
      </c>
      <c r="E1320" s="16">
        <v>825</v>
      </c>
      <c r="F1320" t="str">
        <f t="shared" si="75"/>
        <v>FR26.150.410-12</v>
      </c>
      <c r="G1320" s="16" t="s">
        <v>211</v>
      </c>
      <c r="H1320" s="17" t="s">
        <v>714</v>
      </c>
      <c r="I1320" s="16">
        <v>30</v>
      </c>
      <c r="J1320" t="str">
        <f t="shared" si="76"/>
        <v>FR26.220.510-6</v>
      </c>
      <c r="K1320" s="16" t="s">
        <v>160</v>
      </c>
      <c r="L1320" s="17" t="s">
        <v>740</v>
      </c>
      <c r="M1320" s="16">
        <v>60</v>
      </c>
    </row>
    <row r="1321" spans="2:13">
      <c r="B1321" t="str">
        <f t="shared" si="74"/>
        <v>FR26.110.502-5</v>
      </c>
      <c r="C1321" s="16" t="s">
        <v>235</v>
      </c>
      <c r="D1321" s="17" t="s">
        <v>707</v>
      </c>
      <c r="E1321" s="16">
        <v>800</v>
      </c>
      <c r="F1321" t="str">
        <f t="shared" si="75"/>
        <v>FR26.150.412-1</v>
      </c>
      <c r="G1321" s="16" t="s">
        <v>209</v>
      </c>
      <c r="H1321" s="17" t="s">
        <v>723</v>
      </c>
      <c r="I1321" s="16">
        <v>90</v>
      </c>
      <c r="J1321" t="str">
        <f t="shared" si="76"/>
        <v>FR26.220.510-7</v>
      </c>
      <c r="K1321" s="16" t="s">
        <v>160</v>
      </c>
      <c r="L1321" s="17" t="s">
        <v>751</v>
      </c>
      <c r="M1321" s="16">
        <v>70</v>
      </c>
    </row>
    <row r="1322" spans="2:13">
      <c r="B1322" t="str">
        <f t="shared" si="74"/>
        <v>FR26.110.502-6</v>
      </c>
      <c r="C1322" s="16" t="s">
        <v>235</v>
      </c>
      <c r="D1322" s="17" t="s">
        <v>706</v>
      </c>
      <c r="E1322" s="16">
        <v>650</v>
      </c>
      <c r="F1322" t="str">
        <f t="shared" si="75"/>
        <v>FR26.150.412-2</v>
      </c>
      <c r="G1322" s="16" t="s">
        <v>209</v>
      </c>
      <c r="H1322" s="17" t="s">
        <v>727</v>
      </c>
      <c r="I1322" s="16">
        <v>120</v>
      </c>
      <c r="J1322" t="str">
        <f t="shared" si="76"/>
        <v>FR26.220.510-8</v>
      </c>
      <c r="K1322" s="16" t="s">
        <v>160</v>
      </c>
      <c r="L1322" s="17" t="s">
        <v>750</v>
      </c>
      <c r="M1322" s="16">
        <v>10</v>
      </c>
    </row>
    <row r="1323" spans="2:13">
      <c r="B1323" t="str">
        <f t="shared" si="74"/>
        <v>FR26.110.502-7</v>
      </c>
      <c r="C1323" s="16" t="s">
        <v>235</v>
      </c>
      <c r="D1323" s="17" t="s">
        <v>713</v>
      </c>
      <c r="E1323" s="16">
        <v>825</v>
      </c>
      <c r="F1323" t="str">
        <f t="shared" si="75"/>
        <v>FR26.150.412-3</v>
      </c>
      <c r="G1323" s="16" t="s">
        <v>209</v>
      </c>
      <c r="H1323" s="17" t="s">
        <v>722</v>
      </c>
      <c r="I1323" s="16">
        <v>120</v>
      </c>
      <c r="J1323" t="str">
        <f t="shared" si="76"/>
        <v>FR26.220.510-9</v>
      </c>
      <c r="K1323" s="16" t="s">
        <v>160</v>
      </c>
      <c r="L1323" s="17" t="s">
        <v>746</v>
      </c>
      <c r="M1323" s="16">
        <v>110</v>
      </c>
    </row>
    <row r="1324" spans="2:13">
      <c r="B1324" t="str">
        <f t="shared" si="74"/>
        <v>FR26.110.502-8</v>
      </c>
      <c r="C1324" s="16" t="s">
        <v>235</v>
      </c>
      <c r="D1324" s="17" t="s">
        <v>705</v>
      </c>
      <c r="E1324" s="16">
        <v>575</v>
      </c>
      <c r="F1324" t="str">
        <f t="shared" si="75"/>
        <v>FR26.150.412-4</v>
      </c>
      <c r="G1324" s="16" t="s">
        <v>209</v>
      </c>
      <c r="H1324" s="17" t="s">
        <v>721</v>
      </c>
      <c r="I1324" s="16">
        <v>120</v>
      </c>
      <c r="J1324" t="str">
        <f t="shared" si="76"/>
        <v>FR26.220.510-10</v>
      </c>
      <c r="K1324" s="16" t="s">
        <v>160</v>
      </c>
      <c r="L1324" s="17" t="s">
        <v>748</v>
      </c>
      <c r="M1324" s="16">
        <v>70</v>
      </c>
    </row>
    <row r="1325" spans="2:13">
      <c r="B1325" t="str">
        <f t="shared" si="74"/>
        <v>FR26.110.502-9</v>
      </c>
      <c r="C1325" s="16" t="s">
        <v>235</v>
      </c>
      <c r="D1325" s="17" t="s">
        <v>704</v>
      </c>
      <c r="E1325" s="16">
        <v>825</v>
      </c>
      <c r="F1325" t="str">
        <f t="shared" si="75"/>
        <v>FR26.150.412-5</v>
      </c>
      <c r="G1325" s="16" t="s">
        <v>209</v>
      </c>
      <c r="H1325" s="17" t="s">
        <v>720</v>
      </c>
      <c r="I1325" s="16">
        <v>150</v>
      </c>
      <c r="J1325" t="str">
        <f t="shared" si="76"/>
        <v>FR26.220.510-11</v>
      </c>
      <c r="K1325" s="16" t="s">
        <v>160</v>
      </c>
      <c r="L1325" s="17" t="s">
        <v>753</v>
      </c>
      <c r="M1325" s="16">
        <v>50</v>
      </c>
    </row>
    <row r="1326" spans="2:13">
      <c r="B1326" t="str">
        <f t="shared" si="74"/>
        <v>FR26.110.502-10</v>
      </c>
      <c r="C1326" s="16" t="s">
        <v>235</v>
      </c>
      <c r="D1326" s="17" t="s">
        <v>712</v>
      </c>
      <c r="E1326" s="16">
        <v>775</v>
      </c>
      <c r="F1326" t="str">
        <f t="shared" si="75"/>
        <v>FR26.150.412-6</v>
      </c>
      <c r="G1326" s="16" t="s">
        <v>209</v>
      </c>
      <c r="H1326" s="17" t="s">
        <v>719</v>
      </c>
      <c r="I1326" s="16">
        <v>90</v>
      </c>
      <c r="J1326" t="str">
        <f t="shared" si="76"/>
        <v>FR26.220.510-12</v>
      </c>
      <c r="K1326" s="16" t="s">
        <v>160</v>
      </c>
      <c r="L1326" s="17" t="s">
        <v>747</v>
      </c>
      <c r="M1326" s="16">
        <v>40</v>
      </c>
    </row>
    <row r="1327" spans="2:13">
      <c r="B1327" t="str">
        <f t="shared" si="74"/>
        <v>FR26.110.502-11</v>
      </c>
      <c r="C1327" s="16" t="s">
        <v>235</v>
      </c>
      <c r="D1327" s="17" t="s">
        <v>703</v>
      </c>
      <c r="E1327" s="16">
        <v>675</v>
      </c>
      <c r="F1327" t="str">
        <f t="shared" si="75"/>
        <v>FR26.150.412-8</v>
      </c>
      <c r="G1327" s="16" t="s">
        <v>209</v>
      </c>
      <c r="H1327" s="17" t="s">
        <v>717</v>
      </c>
      <c r="I1327" s="16">
        <v>30</v>
      </c>
      <c r="J1327" t="str">
        <f t="shared" si="76"/>
        <v>FR26.220.512-1</v>
      </c>
      <c r="K1327" s="16" t="s">
        <v>157</v>
      </c>
      <c r="L1327" s="17" t="s">
        <v>744</v>
      </c>
      <c r="M1327" s="16">
        <v>28</v>
      </c>
    </row>
    <row r="1328" spans="2:13">
      <c r="B1328" t="str">
        <f t="shared" si="74"/>
        <v>FR26.110.502-12</v>
      </c>
      <c r="C1328" s="16" t="s">
        <v>235</v>
      </c>
      <c r="D1328" s="17" t="s">
        <v>702</v>
      </c>
      <c r="E1328" s="16">
        <v>650</v>
      </c>
      <c r="F1328" t="str">
        <f t="shared" si="75"/>
        <v>FR26.150.412-9</v>
      </c>
      <c r="G1328" s="16" t="s">
        <v>209</v>
      </c>
      <c r="H1328" s="17" t="s">
        <v>716</v>
      </c>
      <c r="I1328" s="16">
        <v>120</v>
      </c>
      <c r="J1328" t="str">
        <f t="shared" si="76"/>
        <v>FR26.220.512-2</v>
      </c>
      <c r="K1328" s="16" t="s">
        <v>157</v>
      </c>
      <c r="L1328" s="17" t="s">
        <v>743</v>
      </c>
      <c r="M1328" s="16">
        <v>28</v>
      </c>
    </row>
    <row r="1329" spans="2:13">
      <c r="B1329" t="str">
        <f t="shared" si="74"/>
        <v>FR26.110.702-1</v>
      </c>
      <c r="C1329" s="16" t="s">
        <v>233</v>
      </c>
      <c r="D1329" s="17" t="s">
        <v>711</v>
      </c>
      <c r="E1329" s="16">
        <v>252</v>
      </c>
      <c r="F1329" t="str">
        <f t="shared" si="75"/>
        <v>FR26.150.412-10</v>
      </c>
      <c r="G1329" s="16" t="s">
        <v>209</v>
      </c>
      <c r="H1329" s="17" t="s">
        <v>715</v>
      </c>
      <c r="I1329" s="16">
        <v>30</v>
      </c>
      <c r="J1329" t="str">
        <f t="shared" si="76"/>
        <v>FR26.220.512-3</v>
      </c>
      <c r="K1329" s="16" t="s">
        <v>157</v>
      </c>
      <c r="L1329" s="17" t="s">
        <v>742</v>
      </c>
      <c r="M1329" s="16">
        <v>14</v>
      </c>
    </row>
    <row r="1330" spans="2:13">
      <c r="B1330" t="str">
        <f t="shared" si="74"/>
        <v>FR26.110.702-3</v>
      </c>
      <c r="C1330" s="16" t="s">
        <v>233</v>
      </c>
      <c r="D1330" s="17" t="s">
        <v>709</v>
      </c>
      <c r="E1330" s="16">
        <v>120</v>
      </c>
      <c r="F1330" t="str">
        <f t="shared" si="75"/>
        <v>FR26.150.412-11</v>
      </c>
      <c r="G1330" s="16" t="s">
        <v>209</v>
      </c>
      <c r="H1330" s="17" t="s">
        <v>724</v>
      </c>
      <c r="I1330" s="16">
        <v>150</v>
      </c>
      <c r="J1330" t="str">
        <f t="shared" si="76"/>
        <v>FR26.220.512-4</v>
      </c>
      <c r="K1330" s="16" t="s">
        <v>157</v>
      </c>
      <c r="L1330" s="17" t="s">
        <v>741</v>
      </c>
      <c r="M1330" s="16">
        <v>14</v>
      </c>
    </row>
    <row r="1331" spans="2:13">
      <c r="B1331" t="str">
        <f t="shared" si="74"/>
        <v>FR26.110.702-4</v>
      </c>
      <c r="C1331" s="16" t="s">
        <v>233</v>
      </c>
      <c r="D1331" s="17" t="s">
        <v>708</v>
      </c>
      <c r="E1331" s="16">
        <v>84</v>
      </c>
      <c r="F1331" t="str">
        <f t="shared" si="75"/>
        <v>FR26.150.412-12</v>
      </c>
      <c r="G1331" s="16" t="s">
        <v>209</v>
      </c>
      <c r="H1331" s="17" t="s">
        <v>714</v>
      </c>
      <c r="I1331" s="16">
        <v>180</v>
      </c>
      <c r="J1331" t="str">
        <f t="shared" si="76"/>
        <v>FR26.220.512-6</v>
      </c>
      <c r="K1331" s="16" t="s">
        <v>157</v>
      </c>
      <c r="L1331" s="17" t="s">
        <v>740</v>
      </c>
      <c r="M1331" s="16">
        <v>14</v>
      </c>
    </row>
    <row r="1332" spans="2:13">
      <c r="B1332" t="str">
        <f t="shared" si="74"/>
        <v>FR26.110.702-5</v>
      </c>
      <c r="C1332" s="16" t="s">
        <v>233</v>
      </c>
      <c r="D1332" s="17" t="s">
        <v>707</v>
      </c>
      <c r="E1332" s="16">
        <v>108</v>
      </c>
      <c r="F1332" t="str">
        <f t="shared" si="75"/>
        <v>FR26.150.422-1</v>
      </c>
      <c r="G1332" s="16" t="s">
        <v>207</v>
      </c>
      <c r="H1332" s="17" t="s">
        <v>723</v>
      </c>
      <c r="I1332" s="16">
        <v>30</v>
      </c>
      <c r="J1332" t="str">
        <f t="shared" si="76"/>
        <v>FR26.220.512-7</v>
      </c>
      <c r="K1332" s="16" t="s">
        <v>157</v>
      </c>
      <c r="L1332" s="17" t="s">
        <v>751</v>
      </c>
      <c r="M1332" s="16">
        <v>28</v>
      </c>
    </row>
    <row r="1333" spans="2:13">
      <c r="B1333" t="str">
        <f t="shared" si="74"/>
        <v>FR26.110.702-6</v>
      </c>
      <c r="C1333" s="16" t="s">
        <v>233</v>
      </c>
      <c r="D1333" s="17" t="s">
        <v>706</v>
      </c>
      <c r="E1333" s="16">
        <v>120</v>
      </c>
      <c r="F1333" t="str">
        <f t="shared" si="75"/>
        <v>FR26.150.422-2</v>
      </c>
      <c r="G1333" s="16" t="s">
        <v>207</v>
      </c>
      <c r="H1333" s="17" t="s">
        <v>727</v>
      </c>
      <c r="I1333" s="16">
        <v>30</v>
      </c>
      <c r="J1333" t="str">
        <f t="shared" si="76"/>
        <v>FR26.220.512-8</v>
      </c>
      <c r="K1333" s="16" t="s">
        <v>157</v>
      </c>
      <c r="L1333" s="17" t="s">
        <v>750</v>
      </c>
      <c r="M1333" s="16">
        <v>28</v>
      </c>
    </row>
    <row r="1334" spans="2:13">
      <c r="B1334" t="str">
        <f t="shared" si="74"/>
        <v>FR26.110.702-7</v>
      </c>
      <c r="C1334" s="16" t="s">
        <v>233</v>
      </c>
      <c r="D1334" s="17" t="s">
        <v>713</v>
      </c>
      <c r="E1334" s="16">
        <v>84</v>
      </c>
      <c r="F1334" t="str">
        <f t="shared" si="75"/>
        <v>FR26.150.422-3</v>
      </c>
      <c r="G1334" s="16" t="s">
        <v>207</v>
      </c>
      <c r="H1334" s="17" t="s">
        <v>722</v>
      </c>
      <c r="I1334" s="16">
        <v>30</v>
      </c>
      <c r="J1334" t="str">
        <f t="shared" si="76"/>
        <v>FR26.220.512-9</v>
      </c>
      <c r="K1334" s="16" t="s">
        <v>157</v>
      </c>
      <c r="L1334" s="17" t="s">
        <v>746</v>
      </c>
      <c r="M1334" s="16">
        <v>14</v>
      </c>
    </row>
    <row r="1335" spans="2:13">
      <c r="B1335" t="str">
        <f t="shared" si="74"/>
        <v>FR26.110.702-8</v>
      </c>
      <c r="C1335" s="16" t="s">
        <v>233</v>
      </c>
      <c r="D1335" s="17" t="s">
        <v>705</v>
      </c>
      <c r="E1335" s="16">
        <v>216</v>
      </c>
      <c r="F1335" t="str">
        <f t="shared" si="75"/>
        <v>FR26.150.422-5</v>
      </c>
      <c r="G1335" s="16" t="s">
        <v>207</v>
      </c>
      <c r="H1335" s="17" t="s">
        <v>720</v>
      </c>
      <c r="I1335" s="16">
        <v>85</v>
      </c>
      <c r="J1335" t="str">
        <f t="shared" si="76"/>
        <v>FR26.220.512-10</v>
      </c>
      <c r="K1335" s="16" t="s">
        <v>157</v>
      </c>
      <c r="L1335" s="17" t="s">
        <v>748</v>
      </c>
      <c r="M1335" s="16">
        <v>14</v>
      </c>
    </row>
    <row r="1336" spans="2:13">
      <c r="B1336" t="str">
        <f t="shared" si="74"/>
        <v>FR26.110.702-9</v>
      </c>
      <c r="C1336" s="16" t="s">
        <v>233</v>
      </c>
      <c r="D1336" s="17" t="s">
        <v>704</v>
      </c>
      <c r="E1336" s="16">
        <v>168</v>
      </c>
      <c r="F1336" t="str">
        <f t="shared" si="75"/>
        <v>FR26.150.422-6</v>
      </c>
      <c r="G1336" s="16" t="s">
        <v>207</v>
      </c>
      <c r="H1336" s="17" t="s">
        <v>719</v>
      </c>
      <c r="I1336" s="16">
        <v>60</v>
      </c>
      <c r="J1336" t="str">
        <f t="shared" si="76"/>
        <v>FR26.220.512-11</v>
      </c>
      <c r="K1336" s="16" t="s">
        <v>157</v>
      </c>
      <c r="L1336" s="17" t="s">
        <v>753</v>
      </c>
      <c r="M1336" s="16">
        <v>14</v>
      </c>
    </row>
    <row r="1337" spans="2:13">
      <c r="B1337" t="str">
        <f t="shared" si="74"/>
        <v>FR26.110.702-10</v>
      </c>
      <c r="C1337" s="16" t="s">
        <v>233</v>
      </c>
      <c r="D1337" s="17" t="s">
        <v>712</v>
      </c>
      <c r="E1337" s="16">
        <v>84</v>
      </c>
      <c r="F1337" t="str">
        <f t="shared" si="75"/>
        <v>FR26.150.422-7</v>
      </c>
      <c r="G1337" s="16" t="s">
        <v>207</v>
      </c>
      <c r="H1337" s="17" t="s">
        <v>718</v>
      </c>
      <c r="I1337" s="16">
        <v>30</v>
      </c>
      <c r="J1337" t="str">
        <f t="shared" si="76"/>
        <v>FR26.220.512-12</v>
      </c>
      <c r="K1337" s="16" t="s">
        <v>157</v>
      </c>
      <c r="L1337" s="17" t="s">
        <v>747</v>
      </c>
      <c r="M1337" s="16">
        <v>14</v>
      </c>
    </row>
    <row r="1338" spans="2:13">
      <c r="B1338" t="str">
        <f t="shared" si="74"/>
        <v>FR26.110.702-11</v>
      </c>
      <c r="C1338" s="16" t="s">
        <v>233</v>
      </c>
      <c r="D1338" s="17" t="s">
        <v>703</v>
      </c>
      <c r="E1338" s="16">
        <v>24</v>
      </c>
      <c r="F1338" t="str">
        <f t="shared" si="75"/>
        <v>FR26.150.422-9</v>
      </c>
      <c r="G1338" s="16" t="s">
        <v>207</v>
      </c>
      <c r="H1338" s="17" t="s">
        <v>716</v>
      </c>
      <c r="I1338" s="16">
        <v>60</v>
      </c>
      <c r="J1338" t="str">
        <f t="shared" si="76"/>
        <v>FR26.220.706-1</v>
      </c>
      <c r="K1338" s="16" t="s">
        <v>155</v>
      </c>
      <c r="L1338" s="17" t="s">
        <v>744</v>
      </c>
      <c r="M1338" s="16">
        <v>12</v>
      </c>
    </row>
    <row r="1339" spans="2:13">
      <c r="B1339" t="str">
        <f t="shared" si="74"/>
        <v>FR26.110.802-1</v>
      </c>
      <c r="C1339" s="16" t="s">
        <v>231</v>
      </c>
      <c r="D1339" s="17" t="s">
        <v>711</v>
      </c>
      <c r="E1339" s="16">
        <v>156</v>
      </c>
      <c r="F1339" t="str">
        <f t="shared" si="75"/>
        <v>FR26.150.422-10</v>
      </c>
      <c r="G1339" s="16" t="s">
        <v>207</v>
      </c>
      <c r="H1339" s="17" t="s">
        <v>715</v>
      </c>
      <c r="I1339" s="16">
        <v>60</v>
      </c>
      <c r="J1339" t="str">
        <f t="shared" si="76"/>
        <v>FR26.220.706-3</v>
      </c>
      <c r="K1339" s="16" t="s">
        <v>155</v>
      </c>
      <c r="L1339" s="17" t="s">
        <v>742</v>
      </c>
      <c r="M1339" s="16">
        <v>12</v>
      </c>
    </row>
    <row r="1340" spans="2:13">
      <c r="B1340" t="str">
        <f t="shared" si="74"/>
        <v>FR26.110.802-3</v>
      </c>
      <c r="C1340" s="16" t="s">
        <v>231</v>
      </c>
      <c r="D1340" s="17" t="s">
        <v>709</v>
      </c>
      <c r="E1340" s="16">
        <v>156</v>
      </c>
      <c r="F1340" t="str">
        <f t="shared" si="75"/>
        <v>FR26.150.422-11</v>
      </c>
      <c r="G1340" s="16" t="s">
        <v>207</v>
      </c>
      <c r="H1340" s="17" t="s">
        <v>724</v>
      </c>
      <c r="I1340" s="16">
        <v>30</v>
      </c>
      <c r="J1340" t="str">
        <f t="shared" si="76"/>
        <v>FR26.220.706-7</v>
      </c>
      <c r="K1340" s="16" t="s">
        <v>155</v>
      </c>
      <c r="L1340" s="17" t="s">
        <v>751</v>
      </c>
      <c r="M1340" s="16">
        <v>30</v>
      </c>
    </row>
    <row r="1341" spans="2:13">
      <c r="B1341" t="str">
        <f t="shared" si="74"/>
        <v>FR26.110.802-4</v>
      </c>
      <c r="C1341" s="16" t="s">
        <v>231</v>
      </c>
      <c r="D1341" s="17" t="s">
        <v>708</v>
      </c>
      <c r="E1341" s="16">
        <v>60</v>
      </c>
      <c r="F1341" t="str">
        <f t="shared" si="75"/>
        <v>FR26.150.422-12</v>
      </c>
      <c r="G1341" s="16" t="s">
        <v>207</v>
      </c>
      <c r="H1341" s="17" t="s">
        <v>714</v>
      </c>
      <c r="I1341" s="16">
        <v>60</v>
      </c>
      <c r="J1341" t="str">
        <f t="shared" si="76"/>
        <v>FR26.220.710-1</v>
      </c>
      <c r="K1341" s="16" t="s">
        <v>151</v>
      </c>
      <c r="L1341" s="17" t="s">
        <v>744</v>
      </c>
      <c r="M1341" s="16">
        <v>12</v>
      </c>
    </row>
    <row r="1342" spans="2:13">
      <c r="B1342" t="str">
        <f t="shared" si="74"/>
        <v>FR26.110.802-5</v>
      </c>
      <c r="C1342" s="16" t="s">
        <v>231</v>
      </c>
      <c r="D1342" s="17" t="s">
        <v>707</v>
      </c>
      <c r="E1342" s="16">
        <v>84</v>
      </c>
      <c r="F1342" t="str">
        <f t="shared" si="75"/>
        <v>FR26.150.424-1</v>
      </c>
      <c r="G1342" s="16" t="s">
        <v>205</v>
      </c>
      <c r="H1342" s="17" t="s">
        <v>723</v>
      </c>
      <c r="I1342" s="16">
        <v>95</v>
      </c>
      <c r="J1342" t="str">
        <f t="shared" si="76"/>
        <v>FR26.220.710-4</v>
      </c>
      <c r="K1342" s="16" t="s">
        <v>151</v>
      </c>
      <c r="L1342" s="17" t="s">
        <v>741</v>
      </c>
      <c r="M1342" s="16">
        <v>12</v>
      </c>
    </row>
    <row r="1343" spans="2:13">
      <c r="B1343" t="str">
        <f t="shared" si="74"/>
        <v>FR26.110.802-6</v>
      </c>
      <c r="C1343" s="16" t="s">
        <v>231</v>
      </c>
      <c r="D1343" s="17" t="s">
        <v>706</v>
      </c>
      <c r="E1343" s="16">
        <v>60</v>
      </c>
      <c r="F1343" t="str">
        <f t="shared" si="75"/>
        <v>FR26.150.424-2</v>
      </c>
      <c r="G1343" s="16" t="s">
        <v>205</v>
      </c>
      <c r="H1343" s="17" t="s">
        <v>727</v>
      </c>
      <c r="I1343" s="16">
        <v>150</v>
      </c>
      <c r="J1343" t="str">
        <f t="shared" si="76"/>
        <v>FR26.220.710-6</v>
      </c>
      <c r="K1343" s="16" t="s">
        <v>151</v>
      </c>
      <c r="L1343" s="17" t="s">
        <v>740</v>
      </c>
      <c r="M1343" s="16">
        <v>12</v>
      </c>
    </row>
    <row r="1344" spans="2:13">
      <c r="B1344" t="str">
        <f t="shared" si="74"/>
        <v>FR26.110.802-7</v>
      </c>
      <c r="C1344" s="16" t="s">
        <v>231</v>
      </c>
      <c r="D1344" s="17" t="s">
        <v>713</v>
      </c>
      <c r="E1344" s="16">
        <v>60</v>
      </c>
      <c r="F1344" t="str">
        <f t="shared" si="75"/>
        <v>FR26.150.424-3</v>
      </c>
      <c r="G1344" s="16" t="s">
        <v>205</v>
      </c>
      <c r="H1344" s="17" t="s">
        <v>722</v>
      </c>
      <c r="I1344" s="16">
        <v>120</v>
      </c>
      <c r="J1344" t="str">
        <f t="shared" si="76"/>
        <v>FR26.220.710-10</v>
      </c>
      <c r="K1344" s="16" t="s">
        <v>151</v>
      </c>
      <c r="L1344" s="17" t="s">
        <v>748</v>
      </c>
      <c r="M1344" s="16">
        <v>24</v>
      </c>
    </row>
    <row r="1345" spans="2:13">
      <c r="B1345" t="str">
        <f t="shared" si="74"/>
        <v>FR26.110.802-8</v>
      </c>
      <c r="C1345" s="16" t="s">
        <v>231</v>
      </c>
      <c r="D1345" s="17" t="s">
        <v>705</v>
      </c>
      <c r="E1345" s="16">
        <v>48</v>
      </c>
      <c r="F1345" t="str">
        <f t="shared" si="75"/>
        <v>FR26.150.424-4</v>
      </c>
      <c r="G1345" s="16" t="s">
        <v>205</v>
      </c>
      <c r="H1345" s="17" t="s">
        <v>721</v>
      </c>
      <c r="I1345" s="16">
        <v>30</v>
      </c>
      <c r="J1345" t="str">
        <f t="shared" si="76"/>
        <v>FR26.220.710-12</v>
      </c>
      <c r="K1345" s="16" t="s">
        <v>151</v>
      </c>
      <c r="L1345" s="17" t="s">
        <v>747</v>
      </c>
      <c r="M1345" s="16">
        <v>12</v>
      </c>
    </row>
    <row r="1346" spans="2:13">
      <c r="B1346" t="str">
        <f t="shared" si="74"/>
        <v>FR26.110.802-9</v>
      </c>
      <c r="C1346" s="16" t="s">
        <v>231</v>
      </c>
      <c r="D1346" s="17" t="s">
        <v>704</v>
      </c>
      <c r="E1346" s="16">
        <v>216</v>
      </c>
      <c r="F1346" t="str">
        <f t="shared" si="75"/>
        <v>FR26.150.424-5</v>
      </c>
      <c r="G1346" s="16" t="s">
        <v>205</v>
      </c>
      <c r="H1346" s="17" t="s">
        <v>720</v>
      </c>
      <c r="I1346" s="16">
        <v>60</v>
      </c>
      <c r="J1346" t="str">
        <f t="shared" si="76"/>
        <v>FR26.220.806-6</v>
      </c>
      <c r="K1346" s="16" t="s">
        <v>147</v>
      </c>
      <c r="L1346" s="17" t="s">
        <v>740</v>
      </c>
      <c r="M1346" s="16">
        <v>12</v>
      </c>
    </row>
    <row r="1347" spans="2:13">
      <c r="B1347" t="str">
        <f t="shared" si="74"/>
        <v>FR26.110.802-10</v>
      </c>
      <c r="C1347" s="16" t="s">
        <v>231</v>
      </c>
      <c r="D1347" s="17" t="s">
        <v>712</v>
      </c>
      <c r="E1347" s="16">
        <v>120</v>
      </c>
      <c r="F1347" t="str">
        <f t="shared" si="75"/>
        <v>FR26.150.424-6</v>
      </c>
      <c r="G1347" s="16" t="s">
        <v>205</v>
      </c>
      <c r="H1347" s="17" t="s">
        <v>719</v>
      </c>
      <c r="I1347" s="16">
        <v>90</v>
      </c>
      <c r="J1347" t="str">
        <f t="shared" si="76"/>
        <v>FR26.220.810-1</v>
      </c>
      <c r="K1347" s="16" t="s">
        <v>143</v>
      </c>
      <c r="L1347" s="17" t="s">
        <v>744</v>
      </c>
      <c r="M1347" s="16">
        <v>10</v>
      </c>
    </row>
    <row r="1348" spans="2:13">
      <c r="B1348" t="str">
        <f t="shared" ref="B1348:B1411" si="77">CONCATENATE(C1348,"-",MONTH(D1348))</f>
        <v>FR26.110.802-11</v>
      </c>
      <c r="C1348" s="16" t="s">
        <v>231</v>
      </c>
      <c r="D1348" s="17" t="s">
        <v>703</v>
      </c>
      <c r="E1348" s="16">
        <v>48</v>
      </c>
      <c r="F1348" t="str">
        <f t="shared" ref="F1348:F1411" si="78">CONCATENATE(G1348,"-",MONTH(H1348))</f>
        <v>FR26.150.424-7</v>
      </c>
      <c r="G1348" s="16" t="s">
        <v>205</v>
      </c>
      <c r="H1348" s="17" t="s">
        <v>718</v>
      </c>
      <c r="I1348" s="16">
        <v>60</v>
      </c>
      <c r="J1348" t="str">
        <f t="shared" ref="J1348:J1411" si="79">CONCATENATE(K1348,"-",MONTH(L1348))</f>
        <v>FR26.220.810-4</v>
      </c>
      <c r="K1348" s="16" t="s">
        <v>143</v>
      </c>
      <c r="L1348" s="17" t="s">
        <v>741</v>
      </c>
      <c r="M1348" s="16">
        <v>24</v>
      </c>
    </row>
    <row r="1349" spans="2:13">
      <c r="B1349" t="str">
        <f t="shared" si="77"/>
        <v>FR26.110.802-12</v>
      </c>
      <c r="C1349" s="16" t="s">
        <v>231</v>
      </c>
      <c r="D1349" s="17" t="s">
        <v>702</v>
      </c>
      <c r="E1349" s="16">
        <v>60</v>
      </c>
      <c r="F1349" t="str">
        <f t="shared" si="78"/>
        <v>FR26.150.424-9</v>
      </c>
      <c r="G1349" s="16" t="s">
        <v>205</v>
      </c>
      <c r="H1349" s="17" t="s">
        <v>716</v>
      </c>
      <c r="I1349" s="16">
        <v>150</v>
      </c>
      <c r="J1349" t="str">
        <f t="shared" si="79"/>
        <v>FR26.220.810-6</v>
      </c>
      <c r="K1349" s="16" t="s">
        <v>143</v>
      </c>
      <c r="L1349" s="17" t="s">
        <v>740</v>
      </c>
      <c r="M1349" s="16">
        <v>12</v>
      </c>
    </row>
    <row r="1350" spans="2:13">
      <c r="B1350" t="str">
        <f t="shared" si="77"/>
        <v>FR26.120.406-1</v>
      </c>
      <c r="C1350" s="16" t="s">
        <v>229</v>
      </c>
      <c r="D1350" s="17" t="s">
        <v>711</v>
      </c>
      <c r="E1350" s="16">
        <v>105</v>
      </c>
      <c r="F1350" t="str">
        <f t="shared" si="78"/>
        <v>FR26.150.424-10</v>
      </c>
      <c r="G1350" s="16" t="s">
        <v>205</v>
      </c>
      <c r="H1350" s="17" t="s">
        <v>715</v>
      </c>
      <c r="I1350" s="16">
        <v>120</v>
      </c>
      <c r="J1350" t="str">
        <f t="shared" si="79"/>
        <v>FR26.220.810-10</v>
      </c>
      <c r="K1350" s="16" t="s">
        <v>143</v>
      </c>
      <c r="L1350" s="17" t="s">
        <v>748</v>
      </c>
      <c r="M1350" s="16">
        <v>12</v>
      </c>
    </row>
    <row r="1351" spans="2:13">
      <c r="B1351" t="str">
        <f t="shared" si="77"/>
        <v>FR26.120.406-2</v>
      </c>
      <c r="C1351" s="16" t="s">
        <v>229</v>
      </c>
      <c r="D1351" s="17" t="s">
        <v>710</v>
      </c>
      <c r="E1351" s="16">
        <v>90</v>
      </c>
      <c r="F1351" t="str">
        <f t="shared" si="78"/>
        <v>FR26.150.424-11</v>
      </c>
      <c r="G1351" s="16" t="s">
        <v>205</v>
      </c>
      <c r="H1351" s="17" t="s">
        <v>724</v>
      </c>
      <c r="I1351" s="16">
        <v>90</v>
      </c>
      <c r="J1351" t="str">
        <f t="shared" si="79"/>
        <v>FR26.220.810-11</v>
      </c>
      <c r="K1351" s="16" t="s">
        <v>143</v>
      </c>
      <c r="L1351" s="17" t="s">
        <v>753</v>
      </c>
      <c r="M1351" s="16">
        <v>12</v>
      </c>
    </row>
    <row r="1352" spans="2:13">
      <c r="B1352" t="str">
        <f t="shared" si="77"/>
        <v>FR26.120.406-3</v>
      </c>
      <c r="C1352" s="16" t="s">
        <v>229</v>
      </c>
      <c r="D1352" s="17" t="s">
        <v>709</v>
      </c>
      <c r="E1352" s="16">
        <v>90</v>
      </c>
      <c r="F1352" t="str">
        <f t="shared" si="78"/>
        <v>FR26.150.424-12</v>
      </c>
      <c r="G1352" s="16" t="s">
        <v>205</v>
      </c>
      <c r="H1352" s="17" t="s">
        <v>714</v>
      </c>
      <c r="I1352" s="16">
        <v>30</v>
      </c>
      <c r="J1352" t="str">
        <f t="shared" si="79"/>
        <v>FR26.230.702-1</v>
      </c>
      <c r="K1352" s="16" t="s">
        <v>135</v>
      </c>
      <c r="L1352" s="17" t="s">
        <v>744</v>
      </c>
      <c r="M1352" s="16">
        <v>12</v>
      </c>
    </row>
    <row r="1353" spans="2:13">
      <c r="B1353" t="str">
        <f t="shared" si="77"/>
        <v>FR26.120.406-4</v>
      </c>
      <c r="C1353" s="16" t="s">
        <v>229</v>
      </c>
      <c r="D1353" s="17" t="s">
        <v>708</v>
      </c>
      <c r="E1353" s="16">
        <v>90</v>
      </c>
      <c r="F1353" t="str">
        <f t="shared" si="78"/>
        <v>FR26.150.510-2</v>
      </c>
      <c r="G1353" s="16" t="s">
        <v>193</v>
      </c>
      <c r="H1353" s="17" t="s">
        <v>727</v>
      </c>
      <c r="I1353" s="16">
        <v>30</v>
      </c>
      <c r="J1353" t="str">
        <f t="shared" si="79"/>
        <v>FR26.230.702-2</v>
      </c>
      <c r="K1353" s="16" t="s">
        <v>135</v>
      </c>
      <c r="L1353" s="17" t="s">
        <v>743</v>
      </c>
      <c r="M1353" s="16">
        <v>12</v>
      </c>
    </row>
    <row r="1354" spans="2:13">
      <c r="B1354" t="str">
        <f t="shared" si="77"/>
        <v>FR26.120.406-5</v>
      </c>
      <c r="C1354" s="16" t="s">
        <v>229</v>
      </c>
      <c r="D1354" s="17" t="s">
        <v>707</v>
      </c>
      <c r="E1354" s="16">
        <v>60</v>
      </c>
      <c r="F1354" t="str">
        <f t="shared" si="78"/>
        <v>FR26.150.510-3</v>
      </c>
      <c r="G1354" s="16" t="s">
        <v>193</v>
      </c>
      <c r="H1354" s="17" t="s">
        <v>722</v>
      </c>
      <c r="I1354" s="16">
        <v>30</v>
      </c>
      <c r="J1354" t="str">
        <f t="shared" si="79"/>
        <v>FR26.230.702-4</v>
      </c>
      <c r="K1354" s="16" t="s">
        <v>135</v>
      </c>
      <c r="L1354" s="17" t="s">
        <v>741</v>
      </c>
      <c r="M1354" s="16">
        <v>12</v>
      </c>
    </row>
    <row r="1355" spans="2:13">
      <c r="B1355" t="str">
        <f t="shared" si="77"/>
        <v>FR26.120.406-6</v>
      </c>
      <c r="C1355" s="16" t="s">
        <v>229</v>
      </c>
      <c r="D1355" s="17" t="s">
        <v>706</v>
      </c>
      <c r="E1355" s="16">
        <v>120</v>
      </c>
      <c r="F1355" t="str">
        <f t="shared" si="78"/>
        <v>FR26.150.510-4</v>
      </c>
      <c r="G1355" s="16" t="s">
        <v>193</v>
      </c>
      <c r="H1355" s="17" t="s">
        <v>721</v>
      </c>
      <c r="I1355" s="16">
        <v>30</v>
      </c>
      <c r="J1355" t="str">
        <f t="shared" si="79"/>
        <v>FR26.230.702-6</v>
      </c>
      <c r="K1355" s="16" t="s">
        <v>135</v>
      </c>
      <c r="L1355" s="17" t="s">
        <v>740</v>
      </c>
      <c r="M1355" s="16">
        <v>12</v>
      </c>
    </row>
    <row r="1356" spans="2:13">
      <c r="B1356" t="str">
        <f t="shared" si="77"/>
        <v>FR26.120.406-7</v>
      </c>
      <c r="C1356" s="16" t="s">
        <v>229</v>
      </c>
      <c r="D1356" s="17" t="s">
        <v>713</v>
      </c>
      <c r="E1356" s="16">
        <v>150</v>
      </c>
      <c r="F1356" t="str">
        <f t="shared" si="78"/>
        <v>FR26.150.510-5</v>
      </c>
      <c r="G1356" s="16" t="s">
        <v>193</v>
      </c>
      <c r="H1356" s="17" t="s">
        <v>720</v>
      </c>
      <c r="I1356" s="16">
        <v>30</v>
      </c>
      <c r="J1356" t="str">
        <f t="shared" si="79"/>
        <v>FR26.230.702-9</v>
      </c>
      <c r="K1356" s="16" t="s">
        <v>135</v>
      </c>
      <c r="L1356" s="17" t="s">
        <v>746</v>
      </c>
      <c r="M1356" s="16">
        <v>12</v>
      </c>
    </row>
    <row r="1357" spans="2:13">
      <c r="B1357" t="str">
        <f t="shared" si="77"/>
        <v>FR26.120.406-8</v>
      </c>
      <c r="C1357" s="16" t="s">
        <v>229</v>
      </c>
      <c r="D1357" s="17" t="s">
        <v>705</v>
      </c>
      <c r="E1357" s="16">
        <v>75</v>
      </c>
      <c r="F1357" t="str">
        <f t="shared" si="78"/>
        <v>FR26.150.510-6</v>
      </c>
      <c r="G1357" s="16" t="s">
        <v>193</v>
      </c>
      <c r="H1357" s="17" t="s">
        <v>719</v>
      </c>
      <c r="I1357" s="16">
        <v>30</v>
      </c>
      <c r="J1357" t="str">
        <f t="shared" si="79"/>
        <v>FR26.230.702-11</v>
      </c>
      <c r="K1357" s="16" t="s">
        <v>135</v>
      </c>
      <c r="L1357" s="17" t="s">
        <v>753</v>
      </c>
      <c r="M1357" s="16">
        <v>12</v>
      </c>
    </row>
    <row r="1358" spans="2:13">
      <c r="B1358" t="str">
        <f t="shared" si="77"/>
        <v>FR26.120.406-9</v>
      </c>
      <c r="C1358" s="16" t="s">
        <v>229</v>
      </c>
      <c r="D1358" s="17" t="s">
        <v>704</v>
      </c>
      <c r="E1358" s="16">
        <v>135</v>
      </c>
      <c r="F1358" t="str">
        <f t="shared" si="78"/>
        <v>FR26.150.510-7</v>
      </c>
      <c r="G1358" s="16" t="s">
        <v>193</v>
      </c>
      <c r="H1358" s="17" t="s">
        <v>718</v>
      </c>
      <c r="I1358" s="16">
        <v>30</v>
      </c>
      <c r="J1358" t="str">
        <f t="shared" si="79"/>
        <v>FR26.230.802-3</v>
      </c>
      <c r="K1358" s="16" t="s">
        <v>133</v>
      </c>
      <c r="L1358" s="17" t="s">
        <v>742</v>
      </c>
      <c r="M1358" s="16">
        <v>12</v>
      </c>
    </row>
    <row r="1359" spans="2:13">
      <c r="B1359" t="str">
        <f t="shared" si="77"/>
        <v>FR26.120.406-10</v>
      </c>
      <c r="C1359" s="16" t="s">
        <v>229</v>
      </c>
      <c r="D1359" s="17" t="s">
        <v>712</v>
      </c>
      <c r="E1359" s="16">
        <v>120</v>
      </c>
      <c r="F1359" t="str">
        <f t="shared" si="78"/>
        <v>FR26.150.510-8</v>
      </c>
      <c r="G1359" s="16" t="s">
        <v>193</v>
      </c>
      <c r="H1359" s="17" t="s">
        <v>717</v>
      </c>
      <c r="I1359" s="16">
        <v>30</v>
      </c>
      <c r="J1359" t="str">
        <f t="shared" si="79"/>
        <v>FR26.230.802-5</v>
      </c>
      <c r="K1359" s="16" t="s">
        <v>133</v>
      </c>
      <c r="L1359" s="17" t="s">
        <v>745</v>
      </c>
      <c r="M1359" s="16">
        <v>12</v>
      </c>
    </row>
    <row r="1360" spans="2:13">
      <c r="B1360" t="str">
        <f t="shared" si="77"/>
        <v>FR26.120.406-11</v>
      </c>
      <c r="C1360" s="16" t="s">
        <v>229</v>
      </c>
      <c r="D1360" s="17" t="s">
        <v>703</v>
      </c>
      <c r="E1360" s="16">
        <v>105</v>
      </c>
      <c r="F1360" t="str">
        <f t="shared" si="78"/>
        <v>FR26.150.510-9</v>
      </c>
      <c r="G1360" s="16" t="s">
        <v>193</v>
      </c>
      <c r="H1360" s="17" t="s">
        <v>716</v>
      </c>
      <c r="I1360" s="16">
        <v>30</v>
      </c>
      <c r="J1360" t="str">
        <f t="shared" si="79"/>
        <v>FR26.230.802-10</v>
      </c>
      <c r="K1360" s="16" t="s">
        <v>133</v>
      </c>
      <c r="L1360" s="17" t="s">
        <v>748</v>
      </c>
      <c r="M1360" s="16">
        <v>6</v>
      </c>
    </row>
    <row r="1361" spans="2:13">
      <c r="B1361" t="str">
        <f t="shared" si="77"/>
        <v>FR26.120.406-12</v>
      </c>
      <c r="C1361" s="16" t="s">
        <v>229</v>
      </c>
      <c r="D1361" s="17" t="s">
        <v>702</v>
      </c>
      <c r="E1361" s="16">
        <v>120</v>
      </c>
      <c r="F1361" t="str">
        <f t="shared" si="78"/>
        <v>FR26.150.510-10</v>
      </c>
      <c r="G1361" s="16" t="s">
        <v>193</v>
      </c>
      <c r="H1361" s="17" t="s">
        <v>715</v>
      </c>
      <c r="I1361" s="16">
        <v>30</v>
      </c>
      <c r="J1361" t="str">
        <f t="shared" si="79"/>
        <v>FR26.230.802-11</v>
      </c>
      <c r="K1361" s="16" t="s">
        <v>133</v>
      </c>
      <c r="L1361" s="17" t="s">
        <v>753</v>
      </c>
      <c r="M1361" s="16">
        <v>12</v>
      </c>
    </row>
    <row r="1362" spans="2:13">
      <c r="B1362" t="str">
        <f t="shared" si="77"/>
        <v>FR26.120.506-1</v>
      </c>
      <c r="C1362" s="16" t="s">
        <v>227</v>
      </c>
      <c r="D1362" s="17" t="s">
        <v>711</v>
      </c>
      <c r="E1362" s="16">
        <v>150</v>
      </c>
      <c r="F1362" t="str">
        <f t="shared" si="78"/>
        <v>FR26.150.510-12</v>
      </c>
      <c r="G1362" s="16" t="s">
        <v>193</v>
      </c>
      <c r="H1362" s="17" t="s">
        <v>714</v>
      </c>
      <c r="I1362" s="16">
        <v>30</v>
      </c>
      <c r="J1362" t="str">
        <f t="shared" si="79"/>
        <v>FR26.260.362-1</v>
      </c>
      <c r="K1362" s="16" t="s">
        <v>131</v>
      </c>
      <c r="L1362" s="17" t="s">
        <v>744</v>
      </c>
      <c r="M1362" s="16">
        <v>174</v>
      </c>
    </row>
    <row r="1363" spans="2:13">
      <c r="B1363" t="str">
        <f t="shared" si="77"/>
        <v>FR26.120.506-2</v>
      </c>
      <c r="C1363" s="16" t="s">
        <v>227</v>
      </c>
      <c r="D1363" s="17" t="s">
        <v>710</v>
      </c>
      <c r="E1363" s="16">
        <v>90</v>
      </c>
      <c r="F1363" t="str">
        <f t="shared" si="78"/>
        <v>FR26.150.512-1</v>
      </c>
      <c r="G1363" s="16" t="s">
        <v>191</v>
      </c>
      <c r="H1363" s="17" t="s">
        <v>723</v>
      </c>
      <c r="I1363" s="16">
        <v>60</v>
      </c>
      <c r="J1363" t="str">
        <f t="shared" si="79"/>
        <v>FR26.260.362-7</v>
      </c>
      <c r="K1363" s="16" t="s">
        <v>131</v>
      </c>
      <c r="L1363" s="17" t="s">
        <v>751</v>
      </c>
      <c r="M1363" s="16">
        <v>120</v>
      </c>
    </row>
    <row r="1364" spans="2:13">
      <c r="B1364" t="str">
        <f t="shared" si="77"/>
        <v>FR26.120.506-3</v>
      </c>
      <c r="C1364" s="16" t="s">
        <v>227</v>
      </c>
      <c r="D1364" s="17" t="s">
        <v>709</v>
      </c>
      <c r="E1364" s="16">
        <v>105</v>
      </c>
      <c r="F1364" t="str">
        <f t="shared" si="78"/>
        <v>FR26.150.512-2</v>
      </c>
      <c r="G1364" s="16" t="s">
        <v>191</v>
      </c>
      <c r="H1364" s="17" t="s">
        <v>727</v>
      </c>
      <c r="I1364" s="16">
        <v>120</v>
      </c>
      <c r="J1364" t="str">
        <f t="shared" si="79"/>
        <v>FR26.260.362-9</v>
      </c>
      <c r="K1364" s="16" t="s">
        <v>131</v>
      </c>
      <c r="L1364" s="17" t="s">
        <v>746</v>
      </c>
      <c r="M1364" s="16">
        <v>120</v>
      </c>
    </row>
    <row r="1365" spans="2:13">
      <c r="B1365" t="str">
        <f t="shared" si="77"/>
        <v>FR26.120.506-4</v>
      </c>
      <c r="C1365" s="16" t="s">
        <v>227</v>
      </c>
      <c r="D1365" s="17" t="s">
        <v>708</v>
      </c>
      <c r="E1365" s="16">
        <v>135</v>
      </c>
      <c r="F1365" t="str">
        <f t="shared" si="78"/>
        <v>FR26.150.512-4</v>
      </c>
      <c r="G1365" s="16" t="s">
        <v>191</v>
      </c>
      <c r="H1365" s="17" t="s">
        <v>721</v>
      </c>
      <c r="I1365" s="16">
        <v>60</v>
      </c>
      <c r="J1365" t="str">
        <f t="shared" si="79"/>
        <v>FR26.260.412-5</v>
      </c>
      <c r="K1365" s="16" t="s">
        <v>125</v>
      </c>
      <c r="L1365" s="17" t="s">
        <v>745</v>
      </c>
      <c r="M1365" s="16">
        <v>240</v>
      </c>
    </row>
    <row r="1366" spans="2:13">
      <c r="B1366" t="str">
        <f t="shared" si="77"/>
        <v>FR26.120.506-5</v>
      </c>
      <c r="C1366" s="16" t="s">
        <v>227</v>
      </c>
      <c r="D1366" s="17" t="s">
        <v>707</v>
      </c>
      <c r="E1366" s="16">
        <v>90</v>
      </c>
      <c r="F1366" t="str">
        <f t="shared" si="78"/>
        <v>FR26.150.512-5</v>
      </c>
      <c r="G1366" s="16" t="s">
        <v>191</v>
      </c>
      <c r="H1366" s="17" t="s">
        <v>720</v>
      </c>
      <c r="I1366" s="16">
        <v>60</v>
      </c>
      <c r="J1366" t="str">
        <f t="shared" si="79"/>
        <v>FR26.260.432-9</v>
      </c>
      <c r="K1366" s="16" t="s">
        <v>123</v>
      </c>
      <c r="L1366" s="17" t="s">
        <v>746</v>
      </c>
      <c r="M1366" s="16">
        <v>356</v>
      </c>
    </row>
    <row r="1367" spans="2:13">
      <c r="B1367" t="str">
        <f t="shared" si="77"/>
        <v>FR26.120.506-6</v>
      </c>
      <c r="C1367" s="16" t="s">
        <v>227</v>
      </c>
      <c r="D1367" s="17" t="s">
        <v>706</v>
      </c>
      <c r="E1367" s="16">
        <v>135</v>
      </c>
      <c r="F1367" t="str">
        <f t="shared" si="78"/>
        <v>FR26.150.512-6</v>
      </c>
      <c r="G1367" s="16" t="s">
        <v>191</v>
      </c>
      <c r="H1367" s="17" t="s">
        <v>719</v>
      </c>
      <c r="I1367" s="16">
        <v>120</v>
      </c>
      <c r="J1367" t="str">
        <f t="shared" si="79"/>
        <v>FR26.260.432-10</v>
      </c>
      <c r="K1367" s="16" t="s">
        <v>123</v>
      </c>
      <c r="L1367" s="17" t="s">
        <v>748</v>
      </c>
      <c r="M1367" s="16">
        <v>55</v>
      </c>
    </row>
    <row r="1368" spans="2:13">
      <c r="B1368" t="str">
        <f t="shared" si="77"/>
        <v>FR26.120.506-7</v>
      </c>
      <c r="C1368" s="16" t="s">
        <v>227</v>
      </c>
      <c r="D1368" s="17" t="s">
        <v>713</v>
      </c>
      <c r="E1368" s="16">
        <v>150</v>
      </c>
      <c r="F1368" t="str">
        <f t="shared" si="78"/>
        <v>FR26.150.512-7</v>
      </c>
      <c r="G1368" s="16" t="s">
        <v>191</v>
      </c>
      <c r="H1368" s="17" t="s">
        <v>718</v>
      </c>
      <c r="I1368" s="16">
        <v>120</v>
      </c>
      <c r="J1368" t="str">
        <f t="shared" si="79"/>
        <v>FR26.260.434-12</v>
      </c>
      <c r="K1368" s="16" t="s">
        <v>121</v>
      </c>
      <c r="L1368" s="17" t="s">
        <v>747</v>
      </c>
      <c r="M1368" s="16">
        <v>40</v>
      </c>
    </row>
    <row r="1369" spans="2:13">
      <c r="B1369" t="str">
        <f t="shared" si="77"/>
        <v>FR26.120.506-8</v>
      </c>
      <c r="C1369" s="16" t="s">
        <v>227</v>
      </c>
      <c r="D1369" s="17" t="s">
        <v>705</v>
      </c>
      <c r="E1369" s="16">
        <v>90</v>
      </c>
      <c r="F1369" t="str">
        <f t="shared" si="78"/>
        <v>FR26.150.512-8</v>
      </c>
      <c r="G1369" s="16" t="s">
        <v>191</v>
      </c>
      <c r="H1369" s="17" t="s">
        <v>717</v>
      </c>
      <c r="I1369" s="16">
        <v>30</v>
      </c>
      <c r="J1369" t="str">
        <f t="shared" si="79"/>
        <v>FR26.260.504-6</v>
      </c>
      <c r="K1369" s="16" t="s">
        <v>119</v>
      </c>
      <c r="L1369" s="17" t="s">
        <v>740</v>
      </c>
      <c r="M1369" s="16">
        <v>40</v>
      </c>
    </row>
    <row r="1370" spans="2:13">
      <c r="B1370" t="str">
        <f t="shared" si="77"/>
        <v>FR26.120.506-9</v>
      </c>
      <c r="C1370" s="16" t="s">
        <v>227</v>
      </c>
      <c r="D1370" s="17" t="s">
        <v>704</v>
      </c>
      <c r="E1370" s="16">
        <v>120</v>
      </c>
      <c r="F1370" t="str">
        <f t="shared" si="78"/>
        <v>FR26.150.512-9</v>
      </c>
      <c r="G1370" s="16" t="s">
        <v>191</v>
      </c>
      <c r="H1370" s="17" t="s">
        <v>716</v>
      </c>
      <c r="I1370" s="16">
        <v>120</v>
      </c>
      <c r="J1370" t="str">
        <f t="shared" si="79"/>
        <v>FR26.260.504-11</v>
      </c>
      <c r="K1370" s="16" t="s">
        <v>119</v>
      </c>
      <c r="L1370" s="17" t="s">
        <v>753</v>
      </c>
      <c r="M1370" s="16">
        <v>40</v>
      </c>
    </row>
    <row r="1371" spans="2:13">
      <c r="B1371" t="str">
        <f t="shared" si="77"/>
        <v>FR26.120.506-10</v>
      </c>
      <c r="C1371" s="16" t="s">
        <v>227</v>
      </c>
      <c r="D1371" s="17" t="s">
        <v>712</v>
      </c>
      <c r="E1371" s="16">
        <v>90</v>
      </c>
      <c r="F1371" t="str">
        <f t="shared" si="78"/>
        <v>FR26.150.512-10</v>
      </c>
      <c r="G1371" s="16" t="s">
        <v>191</v>
      </c>
      <c r="H1371" s="17" t="s">
        <v>715</v>
      </c>
      <c r="I1371" s="16">
        <v>30</v>
      </c>
      <c r="J1371" t="str">
        <f t="shared" si="79"/>
        <v>FR26.260.512-2</v>
      </c>
      <c r="K1371" s="16" t="s">
        <v>117</v>
      </c>
      <c r="L1371" s="17" t="s">
        <v>743</v>
      </c>
      <c r="M1371" s="16">
        <v>170</v>
      </c>
    </row>
    <row r="1372" spans="2:13">
      <c r="B1372" t="str">
        <f t="shared" si="77"/>
        <v>FR26.120.506-11</v>
      </c>
      <c r="C1372" s="16" t="s">
        <v>227</v>
      </c>
      <c r="D1372" s="17" t="s">
        <v>703</v>
      </c>
      <c r="E1372" s="16">
        <v>105</v>
      </c>
      <c r="F1372" t="str">
        <f t="shared" si="78"/>
        <v>FR26.150.512-11</v>
      </c>
      <c r="G1372" s="16" t="s">
        <v>191</v>
      </c>
      <c r="H1372" s="17" t="s">
        <v>724</v>
      </c>
      <c r="I1372" s="16">
        <v>150</v>
      </c>
      <c r="J1372" t="str">
        <f t="shared" si="79"/>
        <v>FR26.263.431-9</v>
      </c>
      <c r="K1372" s="16" t="s">
        <v>109</v>
      </c>
      <c r="L1372" s="17" t="s">
        <v>746</v>
      </c>
      <c r="M1372" s="16">
        <v>30</v>
      </c>
    </row>
    <row r="1373" spans="2:13">
      <c r="B1373" t="str">
        <f t="shared" si="77"/>
        <v>FR26.120.506-12</v>
      </c>
      <c r="C1373" s="16" t="s">
        <v>227</v>
      </c>
      <c r="D1373" s="17" t="s">
        <v>702</v>
      </c>
      <c r="E1373" s="16">
        <v>120</v>
      </c>
      <c r="F1373" t="str">
        <f t="shared" si="78"/>
        <v>FR26.150.512-12</v>
      </c>
      <c r="G1373" s="16" t="s">
        <v>191</v>
      </c>
      <c r="H1373" s="17" t="s">
        <v>714</v>
      </c>
      <c r="I1373" s="16">
        <v>60</v>
      </c>
      <c r="J1373" t="str">
        <f t="shared" si="79"/>
        <v>FR26.280.406-2</v>
      </c>
      <c r="K1373" s="16" t="s">
        <v>771</v>
      </c>
      <c r="L1373" s="17" t="s">
        <v>743</v>
      </c>
      <c r="M1373" s="16">
        <v>30</v>
      </c>
    </row>
    <row r="1374" spans="2:13">
      <c r="B1374" t="str">
        <f t="shared" si="77"/>
        <v>FR26.120.706-3</v>
      </c>
      <c r="C1374" s="16" t="s">
        <v>225</v>
      </c>
      <c r="D1374" s="17" t="s">
        <v>709</v>
      </c>
      <c r="E1374" s="16">
        <v>24</v>
      </c>
      <c r="F1374" t="str">
        <f t="shared" si="78"/>
        <v>FR26.150.522-2</v>
      </c>
      <c r="G1374" s="16" t="s">
        <v>189</v>
      </c>
      <c r="H1374" s="17" t="s">
        <v>727</v>
      </c>
      <c r="I1374" s="16">
        <v>60</v>
      </c>
      <c r="J1374" t="str">
        <f t="shared" si="79"/>
        <v>FR26.280.406-3</v>
      </c>
      <c r="K1374" s="16" t="s">
        <v>771</v>
      </c>
      <c r="L1374" s="17" t="s">
        <v>742</v>
      </c>
      <c r="M1374" s="16">
        <v>30</v>
      </c>
    </row>
    <row r="1375" spans="2:13">
      <c r="B1375" t="str">
        <f t="shared" si="77"/>
        <v>FR26.120.706-5</v>
      </c>
      <c r="C1375" s="16" t="s">
        <v>225</v>
      </c>
      <c r="D1375" s="17" t="s">
        <v>707</v>
      </c>
      <c r="E1375" s="16">
        <v>24</v>
      </c>
      <c r="F1375" t="str">
        <f t="shared" si="78"/>
        <v>FR26.150.522-3</v>
      </c>
      <c r="G1375" s="16" t="s">
        <v>189</v>
      </c>
      <c r="H1375" s="17" t="s">
        <v>722</v>
      </c>
      <c r="I1375" s="16">
        <v>60</v>
      </c>
      <c r="J1375" t="str">
        <f t="shared" si="79"/>
        <v>FR26.280.406-6</v>
      </c>
      <c r="K1375" s="16" t="s">
        <v>771</v>
      </c>
      <c r="L1375" s="17" t="s">
        <v>740</v>
      </c>
      <c r="M1375" s="16">
        <v>30</v>
      </c>
    </row>
    <row r="1376" spans="2:13">
      <c r="B1376" t="str">
        <f t="shared" si="77"/>
        <v>FR26.120.706-6</v>
      </c>
      <c r="C1376" s="16" t="s">
        <v>225</v>
      </c>
      <c r="D1376" s="17" t="s">
        <v>706</v>
      </c>
      <c r="E1376" s="16">
        <v>24</v>
      </c>
      <c r="F1376" t="str">
        <f t="shared" si="78"/>
        <v>FR26.150.522-4</v>
      </c>
      <c r="G1376" s="16" t="s">
        <v>189</v>
      </c>
      <c r="H1376" s="17" t="s">
        <v>721</v>
      </c>
      <c r="I1376" s="16">
        <v>60</v>
      </c>
      <c r="J1376" t="str">
        <f t="shared" si="79"/>
        <v>FR26.280.406-7</v>
      </c>
      <c r="K1376" s="16" t="s">
        <v>771</v>
      </c>
      <c r="L1376" s="17" t="s">
        <v>751</v>
      </c>
      <c r="M1376" s="16">
        <v>30</v>
      </c>
    </row>
    <row r="1377" spans="2:13">
      <c r="B1377" t="str">
        <f t="shared" si="77"/>
        <v>FR26.120.706-7</v>
      </c>
      <c r="C1377" s="16" t="s">
        <v>225</v>
      </c>
      <c r="D1377" s="17" t="s">
        <v>713</v>
      </c>
      <c r="E1377" s="16">
        <v>12</v>
      </c>
      <c r="F1377" t="str">
        <f t="shared" si="78"/>
        <v>FR26.150.522-5</v>
      </c>
      <c r="G1377" s="16" t="s">
        <v>189</v>
      </c>
      <c r="H1377" s="17" t="s">
        <v>720</v>
      </c>
      <c r="I1377" s="16">
        <v>90</v>
      </c>
      <c r="J1377" t="str">
        <f t="shared" si="79"/>
        <v>FR26.280.406-9</v>
      </c>
      <c r="K1377" s="16" t="s">
        <v>771</v>
      </c>
      <c r="L1377" s="17" t="s">
        <v>746</v>
      </c>
      <c r="M1377" s="16">
        <v>30</v>
      </c>
    </row>
    <row r="1378" spans="2:13">
      <c r="B1378" t="str">
        <f t="shared" si="77"/>
        <v>FR26.120.706-8</v>
      </c>
      <c r="C1378" s="16" t="s">
        <v>225</v>
      </c>
      <c r="D1378" s="17" t="s">
        <v>705</v>
      </c>
      <c r="E1378" s="16">
        <v>12</v>
      </c>
      <c r="F1378" t="str">
        <f t="shared" si="78"/>
        <v>FR26.150.522-6</v>
      </c>
      <c r="G1378" s="16" t="s">
        <v>189</v>
      </c>
      <c r="H1378" s="17" t="s">
        <v>719</v>
      </c>
      <c r="I1378" s="16">
        <v>30</v>
      </c>
      <c r="J1378" t="str">
        <f t="shared" si="79"/>
        <v>FR26.280.406-11</v>
      </c>
      <c r="K1378" s="16" t="s">
        <v>771</v>
      </c>
      <c r="L1378" s="17" t="s">
        <v>753</v>
      </c>
      <c r="M1378" s="16">
        <v>30</v>
      </c>
    </row>
    <row r="1379" spans="2:13">
      <c r="B1379" t="str">
        <f t="shared" si="77"/>
        <v>FR26.120.706-10</v>
      </c>
      <c r="C1379" s="16" t="s">
        <v>225</v>
      </c>
      <c r="D1379" s="17" t="s">
        <v>712</v>
      </c>
      <c r="E1379" s="16">
        <v>36</v>
      </c>
      <c r="F1379" t="str">
        <f t="shared" si="78"/>
        <v>FR26.150.522-7</v>
      </c>
      <c r="G1379" s="16" t="s">
        <v>189</v>
      </c>
      <c r="H1379" s="17" t="s">
        <v>718</v>
      </c>
      <c r="I1379" s="16">
        <v>60</v>
      </c>
      <c r="J1379" t="str">
        <f t="shared" si="79"/>
        <v>FR26.280.506-2</v>
      </c>
      <c r="K1379" s="16" t="s">
        <v>770</v>
      </c>
      <c r="L1379" s="17" t="s">
        <v>743</v>
      </c>
      <c r="M1379" s="16">
        <v>30</v>
      </c>
    </row>
    <row r="1380" spans="2:13">
      <c r="B1380" t="str">
        <f t="shared" si="77"/>
        <v>FR26.120.706-11</v>
      </c>
      <c r="C1380" s="16" t="s">
        <v>225</v>
      </c>
      <c r="D1380" s="17" t="s">
        <v>703</v>
      </c>
      <c r="E1380" s="16">
        <v>12</v>
      </c>
      <c r="F1380" t="str">
        <f t="shared" si="78"/>
        <v>FR26.150.522-9</v>
      </c>
      <c r="G1380" s="16" t="s">
        <v>189</v>
      </c>
      <c r="H1380" s="17" t="s">
        <v>716</v>
      </c>
      <c r="I1380" s="16">
        <v>30</v>
      </c>
      <c r="J1380" t="str">
        <f t="shared" si="79"/>
        <v>FR26.280.506-3</v>
      </c>
      <c r="K1380" s="16" t="s">
        <v>770</v>
      </c>
      <c r="L1380" s="17" t="s">
        <v>742</v>
      </c>
      <c r="M1380" s="16">
        <v>30</v>
      </c>
    </row>
    <row r="1381" spans="2:13">
      <c r="B1381" t="str">
        <f t="shared" si="77"/>
        <v>FR26.120.706-12</v>
      </c>
      <c r="C1381" s="16" t="s">
        <v>225</v>
      </c>
      <c r="D1381" s="17" t="s">
        <v>702</v>
      </c>
      <c r="E1381" s="16">
        <v>12</v>
      </c>
      <c r="F1381" t="str">
        <f t="shared" si="78"/>
        <v>FR26.150.522-11</v>
      </c>
      <c r="G1381" s="16" t="s">
        <v>189</v>
      </c>
      <c r="H1381" s="17" t="s">
        <v>724</v>
      </c>
      <c r="I1381" s="16">
        <v>60</v>
      </c>
      <c r="J1381" t="str">
        <f t="shared" si="79"/>
        <v>FR26.280.506-5</v>
      </c>
      <c r="K1381" s="16" t="s">
        <v>770</v>
      </c>
      <c r="L1381" s="17" t="s">
        <v>745</v>
      </c>
      <c r="M1381" s="16">
        <v>30</v>
      </c>
    </row>
    <row r="1382" spans="2:13">
      <c r="B1382" t="str">
        <f t="shared" si="77"/>
        <v>FR26.120.806-3</v>
      </c>
      <c r="C1382" s="16" t="s">
        <v>223</v>
      </c>
      <c r="D1382" s="17" t="s">
        <v>709</v>
      </c>
      <c r="E1382" s="16">
        <v>36</v>
      </c>
      <c r="F1382" t="str">
        <f t="shared" si="78"/>
        <v>FR26.150.522-12</v>
      </c>
      <c r="G1382" s="16" t="s">
        <v>189</v>
      </c>
      <c r="H1382" s="17" t="s">
        <v>714</v>
      </c>
      <c r="I1382" s="16">
        <v>60</v>
      </c>
      <c r="J1382" t="str">
        <f t="shared" si="79"/>
        <v>FR26.280.506-7</v>
      </c>
      <c r="K1382" s="16" t="s">
        <v>770</v>
      </c>
      <c r="L1382" s="17" t="s">
        <v>751</v>
      </c>
      <c r="M1382" s="16">
        <v>30</v>
      </c>
    </row>
    <row r="1383" spans="2:13">
      <c r="B1383" t="str">
        <f t="shared" si="77"/>
        <v>FR26.120.806-5</v>
      </c>
      <c r="C1383" s="16" t="s">
        <v>223</v>
      </c>
      <c r="D1383" s="17" t="s">
        <v>707</v>
      </c>
      <c r="E1383" s="16">
        <v>24</v>
      </c>
      <c r="F1383" t="str">
        <f t="shared" si="78"/>
        <v>FR26.150.524-1</v>
      </c>
      <c r="G1383" s="16" t="s">
        <v>187</v>
      </c>
      <c r="H1383" s="17" t="s">
        <v>723</v>
      </c>
      <c r="I1383" s="16">
        <v>120</v>
      </c>
      <c r="J1383" t="str">
        <f t="shared" si="79"/>
        <v>FR26.280.506-8</v>
      </c>
      <c r="K1383" s="16" t="s">
        <v>770</v>
      </c>
      <c r="L1383" s="17" t="s">
        <v>750</v>
      </c>
      <c r="M1383" s="16">
        <v>30</v>
      </c>
    </row>
    <row r="1384" spans="2:13">
      <c r="B1384" t="str">
        <f t="shared" si="77"/>
        <v>FR26.120.806-6</v>
      </c>
      <c r="C1384" s="16" t="s">
        <v>223</v>
      </c>
      <c r="D1384" s="17" t="s">
        <v>706</v>
      </c>
      <c r="E1384" s="16">
        <v>12</v>
      </c>
      <c r="F1384" t="str">
        <f t="shared" si="78"/>
        <v>FR26.150.524-2</v>
      </c>
      <c r="G1384" s="16" t="s">
        <v>187</v>
      </c>
      <c r="H1384" s="17" t="s">
        <v>727</v>
      </c>
      <c r="I1384" s="16">
        <v>90</v>
      </c>
      <c r="J1384" t="str">
        <f t="shared" si="79"/>
        <v>FR26.280.506-9</v>
      </c>
      <c r="K1384" s="16" t="s">
        <v>770</v>
      </c>
      <c r="L1384" s="17" t="s">
        <v>746</v>
      </c>
      <c r="M1384" s="16">
        <v>30</v>
      </c>
    </row>
    <row r="1385" spans="2:13">
      <c r="B1385" t="str">
        <f t="shared" si="77"/>
        <v>FR26.120.806-7</v>
      </c>
      <c r="C1385" s="16" t="s">
        <v>223</v>
      </c>
      <c r="D1385" s="17" t="s">
        <v>713</v>
      </c>
      <c r="E1385" s="16">
        <v>12</v>
      </c>
      <c r="F1385" t="str">
        <f t="shared" si="78"/>
        <v>FR26.150.524-3</v>
      </c>
      <c r="G1385" s="16" t="s">
        <v>187</v>
      </c>
      <c r="H1385" s="17" t="s">
        <v>722</v>
      </c>
      <c r="I1385" s="16">
        <v>150</v>
      </c>
      <c r="J1385" t="str">
        <f t="shared" si="79"/>
        <v>FR26.280.506-11</v>
      </c>
      <c r="K1385" s="16" t="s">
        <v>770</v>
      </c>
      <c r="L1385" s="17" t="s">
        <v>753</v>
      </c>
      <c r="M1385" s="16">
        <v>30</v>
      </c>
    </row>
    <row r="1386" spans="2:13">
      <c r="B1386" t="str">
        <f t="shared" si="77"/>
        <v>FR26.120.806-8</v>
      </c>
      <c r="C1386" s="16" t="s">
        <v>223</v>
      </c>
      <c r="D1386" s="17" t="s">
        <v>705</v>
      </c>
      <c r="E1386" s="16">
        <v>12</v>
      </c>
      <c r="F1386" t="str">
        <f t="shared" si="78"/>
        <v>FR26.150.524-4</v>
      </c>
      <c r="G1386" s="16" t="s">
        <v>187</v>
      </c>
      <c r="H1386" s="17" t="s">
        <v>721</v>
      </c>
      <c r="I1386" s="16">
        <v>60</v>
      </c>
      <c r="J1386" t="str">
        <f t="shared" si="79"/>
        <v>FR26.280.506-12</v>
      </c>
      <c r="K1386" s="16" t="s">
        <v>770</v>
      </c>
      <c r="L1386" s="17" t="s">
        <v>747</v>
      </c>
      <c r="M1386" s="16">
        <v>30</v>
      </c>
    </row>
    <row r="1387" spans="2:13">
      <c r="B1387" t="str">
        <f t="shared" si="77"/>
        <v>FR26.120.806-9</v>
      </c>
      <c r="C1387" s="16" t="s">
        <v>223</v>
      </c>
      <c r="D1387" s="17" t="s">
        <v>704</v>
      </c>
      <c r="E1387" s="16">
        <v>12</v>
      </c>
      <c r="F1387" t="str">
        <f t="shared" si="78"/>
        <v>FR26.150.524-5</v>
      </c>
      <c r="G1387" s="16" t="s">
        <v>187</v>
      </c>
      <c r="H1387" s="17" t="s">
        <v>720</v>
      </c>
      <c r="I1387" s="16">
        <v>90</v>
      </c>
      <c r="J1387" t="str">
        <f t="shared" si="79"/>
        <v>FR26.290.402-1</v>
      </c>
      <c r="K1387" s="16" t="s">
        <v>731</v>
      </c>
      <c r="L1387" s="17" t="s">
        <v>744</v>
      </c>
      <c r="M1387" s="16">
        <v>64</v>
      </c>
    </row>
    <row r="1388" spans="2:13">
      <c r="B1388" t="str">
        <f t="shared" si="77"/>
        <v>FR26.120.806-10</v>
      </c>
      <c r="C1388" s="16" t="s">
        <v>223</v>
      </c>
      <c r="D1388" s="17" t="s">
        <v>712</v>
      </c>
      <c r="E1388" s="16">
        <v>12</v>
      </c>
      <c r="F1388" t="str">
        <f t="shared" si="78"/>
        <v>FR26.150.524-6</v>
      </c>
      <c r="G1388" s="16" t="s">
        <v>187</v>
      </c>
      <c r="H1388" s="17" t="s">
        <v>719</v>
      </c>
      <c r="I1388" s="16">
        <v>30</v>
      </c>
      <c r="J1388" t="str">
        <f t="shared" si="79"/>
        <v>FR26.290.402-2</v>
      </c>
      <c r="K1388" s="16" t="s">
        <v>731</v>
      </c>
      <c r="L1388" s="17" t="s">
        <v>743</v>
      </c>
      <c r="M1388" s="16">
        <v>32</v>
      </c>
    </row>
    <row r="1389" spans="2:13">
      <c r="B1389" t="str">
        <f t="shared" si="77"/>
        <v>FR26.120.806-12</v>
      </c>
      <c r="C1389" s="16" t="s">
        <v>223</v>
      </c>
      <c r="D1389" s="17" t="s">
        <v>702</v>
      </c>
      <c r="E1389" s="16">
        <v>24</v>
      </c>
      <c r="F1389" t="str">
        <f t="shared" si="78"/>
        <v>FR26.150.524-7</v>
      </c>
      <c r="G1389" s="16" t="s">
        <v>187</v>
      </c>
      <c r="H1389" s="17" t="s">
        <v>718</v>
      </c>
      <c r="I1389" s="16">
        <v>90</v>
      </c>
      <c r="J1389" t="str">
        <f t="shared" si="79"/>
        <v>FR26.290.402-3</v>
      </c>
      <c r="K1389" s="16" t="s">
        <v>731</v>
      </c>
      <c r="L1389" s="17" t="s">
        <v>742</v>
      </c>
      <c r="M1389" s="16">
        <v>32</v>
      </c>
    </row>
    <row r="1390" spans="2:13">
      <c r="B1390" t="str">
        <f t="shared" si="77"/>
        <v>FR26.150.410-1</v>
      </c>
      <c r="C1390" s="16" t="s">
        <v>211</v>
      </c>
      <c r="D1390" s="17" t="s">
        <v>711</v>
      </c>
      <c r="E1390" s="16">
        <v>30</v>
      </c>
      <c r="F1390" t="str">
        <f t="shared" si="78"/>
        <v>FR26.150.524-8</v>
      </c>
      <c r="G1390" s="16" t="s">
        <v>187</v>
      </c>
      <c r="H1390" s="17" t="s">
        <v>717</v>
      </c>
      <c r="I1390" s="16">
        <v>30</v>
      </c>
      <c r="J1390" t="str">
        <f t="shared" si="79"/>
        <v>FR26.290.402-4</v>
      </c>
      <c r="K1390" s="16" t="s">
        <v>731</v>
      </c>
      <c r="L1390" s="17" t="s">
        <v>741</v>
      </c>
      <c r="M1390" s="16">
        <v>64</v>
      </c>
    </row>
    <row r="1391" spans="2:13">
      <c r="B1391" t="str">
        <f t="shared" si="77"/>
        <v>FR26.150.410-2</v>
      </c>
      <c r="C1391" s="16" t="s">
        <v>211</v>
      </c>
      <c r="D1391" s="17" t="s">
        <v>710</v>
      </c>
      <c r="E1391" s="16">
        <v>30</v>
      </c>
      <c r="F1391" t="str">
        <f t="shared" si="78"/>
        <v>FR26.150.524-9</v>
      </c>
      <c r="G1391" s="16" t="s">
        <v>187</v>
      </c>
      <c r="H1391" s="17" t="s">
        <v>716</v>
      </c>
      <c r="I1391" s="16">
        <v>90</v>
      </c>
      <c r="J1391" t="str">
        <f t="shared" si="79"/>
        <v>FR26.290.402-5</v>
      </c>
      <c r="K1391" s="16" t="s">
        <v>731</v>
      </c>
      <c r="L1391" s="17" t="s">
        <v>745</v>
      </c>
      <c r="M1391" s="16">
        <v>64</v>
      </c>
    </row>
    <row r="1392" spans="2:13">
      <c r="B1392" t="str">
        <f t="shared" si="77"/>
        <v>FR26.150.410-5</v>
      </c>
      <c r="C1392" s="16" t="s">
        <v>211</v>
      </c>
      <c r="D1392" s="17" t="s">
        <v>707</v>
      </c>
      <c r="E1392" s="16">
        <v>30</v>
      </c>
      <c r="F1392" t="str">
        <f t="shared" si="78"/>
        <v>FR26.150.524-10</v>
      </c>
      <c r="G1392" s="16" t="s">
        <v>187</v>
      </c>
      <c r="H1392" s="17" t="s">
        <v>715</v>
      </c>
      <c r="I1392" s="16">
        <v>60</v>
      </c>
      <c r="J1392" t="str">
        <f t="shared" si="79"/>
        <v>FR26.290.402-7</v>
      </c>
      <c r="K1392" s="16" t="s">
        <v>731</v>
      </c>
      <c r="L1392" s="17" t="s">
        <v>751</v>
      </c>
      <c r="M1392" s="16">
        <v>96</v>
      </c>
    </row>
    <row r="1393" spans="2:13">
      <c r="B1393" t="str">
        <f t="shared" si="77"/>
        <v>FR26.150.410-6</v>
      </c>
      <c r="C1393" s="16" t="s">
        <v>211</v>
      </c>
      <c r="D1393" s="17" t="s">
        <v>706</v>
      </c>
      <c r="E1393" s="16">
        <v>60</v>
      </c>
      <c r="F1393" t="str">
        <f t="shared" si="78"/>
        <v>FR26.150.524-11</v>
      </c>
      <c r="G1393" s="16" t="s">
        <v>187</v>
      </c>
      <c r="H1393" s="17" t="s">
        <v>724</v>
      </c>
      <c r="I1393" s="16">
        <v>90</v>
      </c>
      <c r="J1393" t="str">
        <f t="shared" si="79"/>
        <v>FR26.290.402-8</v>
      </c>
      <c r="K1393" s="16" t="s">
        <v>731</v>
      </c>
      <c r="L1393" s="17" t="s">
        <v>750</v>
      </c>
      <c r="M1393" s="16">
        <v>32</v>
      </c>
    </row>
    <row r="1394" spans="2:13">
      <c r="B1394" t="str">
        <f t="shared" si="77"/>
        <v>FR26.150.410-7</v>
      </c>
      <c r="C1394" s="16" t="s">
        <v>211</v>
      </c>
      <c r="D1394" s="17" t="s">
        <v>713</v>
      </c>
      <c r="E1394" s="16">
        <v>30</v>
      </c>
      <c r="F1394" t="str">
        <f t="shared" si="78"/>
        <v>FR26.150.524-12</v>
      </c>
      <c r="G1394" s="16" t="s">
        <v>187</v>
      </c>
      <c r="H1394" s="17" t="s">
        <v>714</v>
      </c>
      <c r="I1394" s="16">
        <v>60</v>
      </c>
      <c r="J1394" t="str">
        <f t="shared" si="79"/>
        <v>FR26.290.402-9</v>
      </c>
      <c r="K1394" s="16" t="s">
        <v>731</v>
      </c>
      <c r="L1394" s="17" t="s">
        <v>746</v>
      </c>
      <c r="M1394" s="16">
        <v>64</v>
      </c>
    </row>
    <row r="1395" spans="2:13">
      <c r="B1395" t="str">
        <f t="shared" si="77"/>
        <v>FR26.150.410-9</v>
      </c>
      <c r="C1395" s="16" t="s">
        <v>211</v>
      </c>
      <c r="D1395" s="17" t="s">
        <v>704</v>
      </c>
      <c r="E1395" s="16">
        <v>60</v>
      </c>
      <c r="F1395" t="str">
        <f t="shared" si="78"/>
        <v>FR26.150.702-4</v>
      </c>
      <c r="G1395" s="16" t="s">
        <v>185</v>
      </c>
      <c r="H1395" s="17" t="s">
        <v>721</v>
      </c>
      <c r="I1395" s="16">
        <v>24</v>
      </c>
      <c r="J1395" t="str">
        <f t="shared" si="79"/>
        <v>FR26.290.402-10</v>
      </c>
      <c r="K1395" s="16" t="s">
        <v>731</v>
      </c>
      <c r="L1395" s="17" t="s">
        <v>748</v>
      </c>
      <c r="M1395" s="16">
        <v>64</v>
      </c>
    </row>
    <row r="1396" spans="2:13">
      <c r="B1396" t="str">
        <f t="shared" si="77"/>
        <v>FR26.150.410-10</v>
      </c>
      <c r="C1396" s="16" t="s">
        <v>211</v>
      </c>
      <c r="D1396" s="17" t="s">
        <v>712</v>
      </c>
      <c r="E1396" s="16">
        <v>30</v>
      </c>
      <c r="F1396" t="str">
        <f t="shared" si="78"/>
        <v>FR26.150.702-11</v>
      </c>
      <c r="G1396" s="16" t="s">
        <v>185</v>
      </c>
      <c r="H1396" s="17" t="s">
        <v>724</v>
      </c>
      <c r="I1396" s="16">
        <v>23</v>
      </c>
      <c r="J1396" t="str">
        <f t="shared" si="79"/>
        <v>FR26.290.402-11</v>
      </c>
      <c r="K1396" s="16" t="s">
        <v>731</v>
      </c>
      <c r="L1396" s="17" t="s">
        <v>753</v>
      </c>
      <c r="M1396" s="16">
        <v>64</v>
      </c>
    </row>
    <row r="1397" spans="2:13">
      <c r="B1397" t="str">
        <f t="shared" si="77"/>
        <v>FR26.150.410-11</v>
      </c>
      <c r="C1397" s="16" t="s">
        <v>211</v>
      </c>
      <c r="D1397" s="17" t="s">
        <v>703</v>
      </c>
      <c r="E1397" s="16">
        <v>60</v>
      </c>
      <c r="F1397" t="str">
        <f t="shared" si="78"/>
        <v>FR26.150.704-1</v>
      </c>
      <c r="G1397" s="16" t="s">
        <v>183</v>
      </c>
      <c r="H1397" s="17" t="s">
        <v>723</v>
      </c>
      <c r="I1397" s="16">
        <v>48</v>
      </c>
      <c r="J1397" t="str">
        <f t="shared" si="79"/>
        <v>FR26.290.402-12</v>
      </c>
      <c r="K1397" s="16" t="s">
        <v>731</v>
      </c>
      <c r="L1397" s="17" t="s">
        <v>747</v>
      </c>
      <c r="M1397" s="16">
        <v>64</v>
      </c>
    </row>
    <row r="1398" spans="2:13">
      <c r="B1398" t="str">
        <f t="shared" si="77"/>
        <v>FR26.150.410-12</v>
      </c>
      <c r="C1398" s="16" t="s">
        <v>211</v>
      </c>
      <c r="D1398" s="17" t="s">
        <v>702</v>
      </c>
      <c r="E1398" s="16">
        <v>30</v>
      </c>
      <c r="F1398" t="str">
        <f t="shared" si="78"/>
        <v>FR26.150.704-2</v>
      </c>
      <c r="G1398" s="16" t="s">
        <v>183</v>
      </c>
      <c r="H1398" s="17" t="s">
        <v>727</v>
      </c>
      <c r="I1398" s="16">
        <v>144</v>
      </c>
      <c r="J1398" t="str">
        <f t="shared" si="79"/>
        <v>FR26.290.502-1</v>
      </c>
      <c r="K1398" s="16" t="s">
        <v>730</v>
      </c>
      <c r="L1398" s="17" t="s">
        <v>744</v>
      </c>
      <c r="M1398" s="16">
        <v>64</v>
      </c>
    </row>
    <row r="1399" spans="2:13">
      <c r="B1399" t="str">
        <f t="shared" si="77"/>
        <v>FR26.150.412-1</v>
      </c>
      <c r="C1399" s="16" t="s">
        <v>209</v>
      </c>
      <c r="D1399" s="17" t="s">
        <v>711</v>
      </c>
      <c r="E1399" s="16">
        <v>30</v>
      </c>
      <c r="F1399" t="str">
        <f t="shared" si="78"/>
        <v>FR26.150.704-3</v>
      </c>
      <c r="G1399" s="16" t="s">
        <v>183</v>
      </c>
      <c r="H1399" s="17" t="s">
        <v>722</v>
      </c>
      <c r="I1399" s="16">
        <v>312</v>
      </c>
      <c r="J1399" t="str">
        <f t="shared" si="79"/>
        <v>FR26.290.502-2</v>
      </c>
      <c r="K1399" s="16" t="s">
        <v>730</v>
      </c>
      <c r="L1399" s="17" t="s">
        <v>743</v>
      </c>
      <c r="M1399" s="16">
        <v>64</v>
      </c>
    </row>
    <row r="1400" spans="2:13">
      <c r="B1400" t="str">
        <f t="shared" si="77"/>
        <v>FR26.150.412-2</v>
      </c>
      <c r="C1400" s="16" t="s">
        <v>209</v>
      </c>
      <c r="D1400" s="17" t="s">
        <v>710</v>
      </c>
      <c r="E1400" s="16">
        <v>120</v>
      </c>
      <c r="F1400" t="str">
        <f t="shared" si="78"/>
        <v>FR26.150.704-4</v>
      </c>
      <c r="G1400" s="16" t="s">
        <v>183</v>
      </c>
      <c r="H1400" s="17" t="s">
        <v>721</v>
      </c>
      <c r="I1400" s="16">
        <v>168</v>
      </c>
      <c r="J1400" t="str">
        <f t="shared" si="79"/>
        <v>FR26.290.502-3</v>
      </c>
      <c r="K1400" s="16" t="s">
        <v>730</v>
      </c>
      <c r="L1400" s="17" t="s">
        <v>742</v>
      </c>
      <c r="M1400" s="16">
        <v>32</v>
      </c>
    </row>
    <row r="1401" spans="2:13">
      <c r="B1401" t="str">
        <f t="shared" si="77"/>
        <v>FR26.150.412-3</v>
      </c>
      <c r="C1401" s="16" t="s">
        <v>209</v>
      </c>
      <c r="D1401" s="17" t="s">
        <v>709</v>
      </c>
      <c r="E1401" s="16">
        <v>90</v>
      </c>
      <c r="F1401" t="str">
        <f t="shared" si="78"/>
        <v>FR26.150.704-5</v>
      </c>
      <c r="G1401" s="16" t="s">
        <v>183</v>
      </c>
      <c r="H1401" s="17" t="s">
        <v>720</v>
      </c>
      <c r="I1401" s="16">
        <v>252</v>
      </c>
      <c r="J1401" t="str">
        <f t="shared" si="79"/>
        <v>FR26.290.502-4</v>
      </c>
      <c r="K1401" s="16" t="s">
        <v>730</v>
      </c>
      <c r="L1401" s="17" t="s">
        <v>741</v>
      </c>
      <c r="M1401" s="16">
        <v>64</v>
      </c>
    </row>
    <row r="1402" spans="2:13">
      <c r="B1402" t="str">
        <f t="shared" si="77"/>
        <v>FR26.150.412-4</v>
      </c>
      <c r="C1402" s="16" t="s">
        <v>209</v>
      </c>
      <c r="D1402" s="17" t="s">
        <v>708</v>
      </c>
      <c r="E1402" s="16">
        <v>90</v>
      </c>
      <c r="F1402" t="str">
        <f t="shared" si="78"/>
        <v>FR26.150.704-6</v>
      </c>
      <c r="G1402" s="16" t="s">
        <v>183</v>
      </c>
      <c r="H1402" s="17" t="s">
        <v>719</v>
      </c>
      <c r="I1402" s="16">
        <v>96</v>
      </c>
      <c r="J1402" t="str">
        <f t="shared" si="79"/>
        <v>FR26.290.502-6</v>
      </c>
      <c r="K1402" s="16" t="s">
        <v>730</v>
      </c>
      <c r="L1402" s="17" t="s">
        <v>740</v>
      </c>
      <c r="M1402" s="16">
        <v>64</v>
      </c>
    </row>
    <row r="1403" spans="2:13">
      <c r="B1403" t="str">
        <f t="shared" si="77"/>
        <v>FR26.150.412-5</v>
      </c>
      <c r="C1403" s="16" t="s">
        <v>209</v>
      </c>
      <c r="D1403" s="17" t="s">
        <v>707</v>
      </c>
      <c r="E1403" s="16">
        <v>150</v>
      </c>
      <c r="F1403" t="str">
        <f t="shared" si="78"/>
        <v>FR26.150.704-9</v>
      </c>
      <c r="G1403" s="16" t="s">
        <v>183</v>
      </c>
      <c r="H1403" s="17" t="s">
        <v>716</v>
      </c>
      <c r="I1403" s="16">
        <v>214</v>
      </c>
      <c r="J1403" t="str">
        <f t="shared" si="79"/>
        <v>FR26.290.502-7</v>
      </c>
      <c r="K1403" s="16" t="s">
        <v>730</v>
      </c>
      <c r="L1403" s="17" t="s">
        <v>751</v>
      </c>
      <c r="M1403" s="16">
        <v>96</v>
      </c>
    </row>
    <row r="1404" spans="2:13">
      <c r="B1404" t="str">
        <f t="shared" si="77"/>
        <v>FR26.150.412-6</v>
      </c>
      <c r="C1404" s="16" t="s">
        <v>209</v>
      </c>
      <c r="D1404" s="17" t="s">
        <v>706</v>
      </c>
      <c r="E1404" s="16">
        <v>90</v>
      </c>
      <c r="F1404" t="str">
        <f t="shared" si="78"/>
        <v>FR26.150.704-10</v>
      </c>
      <c r="G1404" s="16" t="s">
        <v>183</v>
      </c>
      <c r="H1404" s="17" t="s">
        <v>715</v>
      </c>
      <c r="I1404" s="16">
        <v>123</v>
      </c>
      <c r="J1404" t="str">
        <f t="shared" si="79"/>
        <v>FR26.290.502-8</v>
      </c>
      <c r="K1404" s="16" t="s">
        <v>730</v>
      </c>
      <c r="L1404" s="17" t="s">
        <v>750</v>
      </c>
      <c r="M1404" s="16">
        <v>32</v>
      </c>
    </row>
    <row r="1405" spans="2:13">
      <c r="B1405" t="str">
        <f t="shared" si="77"/>
        <v>FR26.150.412-7</v>
      </c>
      <c r="C1405" s="16" t="s">
        <v>209</v>
      </c>
      <c r="D1405" s="17" t="s">
        <v>713</v>
      </c>
      <c r="E1405" s="16">
        <v>120</v>
      </c>
      <c r="F1405" t="str">
        <f t="shared" si="78"/>
        <v>FR26.150.704-11</v>
      </c>
      <c r="G1405" s="16" t="s">
        <v>183</v>
      </c>
      <c r="H1405" s="17" t="s">
        <v>724</v>
      </c>
      <c r="I1405" s="16">
        <v>363</v>
      </c>
      <c r="J1405" t="str">
        <f t="shared" si="79"/>
        <v>FR26.290.502-9</v>
      </c>
      <c r="K1405" s="16" t="s">
        <v>730</v>
      </c>
      <c r="L1405" s="17" t="s">
        <v>746</v>
      </c>
      <c r="M1405" s="16">
        <v>32</v>
      </c>
    </row>
    <row r="1406" spans="2:13">
      <c r="B1406" t="str">
        <f t="shared" si="77"/>
        <v>FR26.150.412-8</v>
      </c>
      <c r="C1406" s="16" t="s">
        <v>209</v>
      </c>
      <c r="D1406" s="17" t="s">
        <v>705</v>
      </c>
      <c r="E1406" s="16">
        <v>60</v>
      </c>
      <c r="F1406" t="str">
        <f t="shared" si="78"/>
        <v>FR26.150.706-12</v>
      </c>
      <c r="G1406" s="16" t="s">
        <v>181</v>
      </c>
      <c r="H1406" s="17" t="s">
        <v>714</v>
      </c>
      <c r="I1406" s="16">
        <v>22</v>
      </c>
      <c r="J1406" t="str">
        <f t="shared" si="79"/>
        <v>FR26.290.502-10</v>
      </c>
      <c r="K1406" s="16" t="s">
        <v>730</v>
      </c>
      <c r="L1406" s="17" t="s">
        <v>748</v>
      </c>
      <c r="M1406" s="16">
        <v>96</v>
      </c>
    </row>
    <row r="1407" spans="2:13">
      <c r="B1407" t="str">
        <f t="shared" si="77"/>
        <v>FR26.150.412-9</v>
      </c>
      <c r="C1407" s="16" t="s">
        <v>209</v>
      </c>
      <c r="D1407" s="17" t="s">
        <v>704</v>
      </c>
      <c r="E1407" s="16">
        <v>90</v>
      </c>
      <c r="F1407" t="str">
        <f t="shared" si="78"/>
        <v>FR26.150.708-1</v>
      </c>
      <c r="G1407" s="16" t="s">
        <v>179</v>
      </c>
      <c r="H1407" s="17" t="s">
        <v>723</v>
      </c>
      <c r="I1407" s="16">
        <v>72</v>
      </c>
      <c r="J1407" t="str">
        <f t="shared" si="79"/>
        <v>FR26.290.502-11</v>
      </c>
      <c r="K1407" s="16" t="s">
        <v>730</v>
      </c>
      <c r="L1407" s="17" t="s">
        <v>753</v>
      </c>
      <c r="M1407" s="16">
        <v>32</v>
      </c>
    </row>
    <row r="1408" spans="2:13">
      <c r="B1408" t="str">
        <f t="shared" si="77"/>
        <v>FR26.150.412-10</v>
      </c>
      <c r="C1408" s="16" t="s">
        <v>209</v>
      </c>
      <c r="D1408" s="17" t="s">
        <v>712</v>
      </c>
      <c r="E1408" s="16">
        <v>90</v>
      </c>
      <c r="F1408" t="str">
        <f t="shared" si="78"/>
        <v>FR26.150.708-2</v>
      </c>
      <c r="G1408" s="16" t="s">
        <v>179</v>
      </c>
      <c r="H1408" s="17" t="s">
        <v>727</v>
      </c>
      <c r="I1408" s="16">
        <v>48</v>
      </c>
      <c r="J1408" t="str">
        <f t="shared" si="79"/>
        <v>FR26.290.502-12</v>
      </c>
      <c r="K1408" s="16" t="s">
        <v>730</v>
      </c>
      <c r="L1408" s="17" t="s">
        <v>747</v>
      </c>
      <c r="M1408" s="16">
        <v>64</v>
      </c>
    </row>
    <row r="1409" spans="2:13">
      <c r="B1409" t="str">
        <f t="shared" si="77"/>
        <v>FR26.150.412-11</v>
      </c>
      <c r="C1409" s="16" t="s">
        <v>209</v>
      </c>
      <c r="D1409" s="17" t="s">
        <v>703</v>
      </c>
      <c r="E1409" s="16">
        <v>90</v>
      </c>
      <c r="F1409" t="str">
        <f t="shared" si="78"/>
        <v>FR26.150.708-6</v>
      </c>
      <c r="G1409" s="16" t="s">
        <v>179</v>
      </c>
      <c r="H1409" s="17" t="s">
        <v>719</v>
      </c>
      <c r="I1409" s="16">
        <v>24</v>
      </c>
      <c r="J1409" t="str">
        <f t="shared" si="79"/>
        <v>FR26.310.402-1</v>
      </c>
      <c r="K1409" s="16" t="s">
        <v>729</v>
      </c>
      <c r="L1409" s="17" t="s">
        <v>744</v>
      </c>
      <c r="M1409" s="16">
        <v>64</v>
      </c>
    </row>
    <row r="1410" spans="2:13">
      <c r="B1410" t="str">
        <f t="shared" si="77"/>
        <v>FR26.150.412-12</v>
      </c>
      <c r="C1410" s="16" t="s">
        <v>209</v>
      </c>
      <c r="D1410" s="17" t="s">
        <v>702</v>
      </c>
      <c r="E1410" s="16">
        <v>90</v>
      </c>
      <c r="F1410" t="str">
        <f t="shared" si="78"/>
        <v>FR26.150.708-7</v>
      </c>
      <c r="G1410" s="16" t="s">
        <v>179</v>
      </c>
      <c r="H1410" s="17" t="s">
        <v>718</v>
      </c>
      <c r="I1410" s="16">
        <v>24</v>
      </c>
      <c r="J1410" t="str">
        <f t="shared" si="79"/>
        <v>FR26.310.402-2</v>
      </c>
      <c r="K1410" s="16" t="s">
        <v>729</v>
      </c>
      <c r="L1410" s="17" t="s">
        <v>743</v>
      </c>
      <c r="M1410" s="16">
        <v>32</v>
      </c>
    </row>
    <row r="1411" spans="2:13">
      <c r="B1411" t="str">
        <f t="shared" si="77"/>
        <v>FR26.150.422-4</v>
      </c>
      <c r="C1411" s="16" t="s">
        <v>207</v>
      </c>
      <c r="D1411" s="17" t="s">
        <v>708</v>
      </c>
      <c r="E1411" s="16">
        <v>30</v>
      </c>
      <c r="F1411" t="str">
        <f t="shared" si="78"/>
        <v>FR26.150.708-9</v>
      </c>
      <c r="G1411" s="16" t="s">
        <v>179</v>
      </c>
      <c r="H1411" s="17" t="s">
        <v>716</v>
      </c>
      <c r="I1411" s="16">
        <v>24</v>
      </c>
      <c r="J1411" t="str">
        <f t="shared" si="79"/>
        <v>FR26.310.402-3</v>
      </c>
      <c r="K1411" s="16" t="s">
        <v>729</v>
      </c>
      <c r="L1411" s="17" t="s">
        <v>742</v>
      </c>
      <c r="M1411" s="16">
        <v>32</v>
      </c>
    </row>
    <row r="1412" spans="2:13">
      <c r="B1412" t="str">
        <f t="shared" ref="B1412:B1475" si="80">CONCATENATE(C1412,"-",MONTH(D1412))</f>
        <v>FR26.150.422-5</v>
      </c>
      <c r="C1412" s="16" t="s">
        <v>207</v>
      </c>
      <c r="D1412" s="17" t="s">
        <v>707</v>
      </c>
      <c r="E1412" s="16">
        <v>38</v>
      </c>
      <c r="F1412" t="str">
        <f t="shared" ref="F1412:F1475" si="81">CONCATENATE(G1412,"-",MONTH(H1412))</f>
        <v>FR26.150.804-1</v>
      </c>
      <c r="G1412" s="16" t="s">
        <v>175</v>
      </c>
      <c r="H1412" s="17" t="s">
        <v>723</v>
      </c>
      <c r="I1412" s="16">
        <v>72</v>
      </c>
      <c r="J1412" t="str">
        <f t="shared" ref="J1412:J1475" si="82">CONCATENATE(K1412,"-",MONTH(L1412))</f>
        <v>FR26.310.402-4</v>
      </c>
      <c r="K1412" s="16" t="s">
        <v>729</v>
      </c>
      <c r="L1412" s="17" t="s">
        <v>741</v>
      </c>
      <c r="M1412" s="16">
        <v>32</v>
      </c>
    </row>
    <row r="1413" spans="2:13">
      <c r="B1413" t="str">
        <f t="shared" si="80"/>
        <v>FR26.150.422-7</v>
      </c>
      <c r="C1413" s="16" t="s">
        <v>207</v>
      </c>
      <c r="D1413" s="17" t="s">
        <v>713</v>
      </c>
      <c r="E1413" s="16">
        <v>30</v>
      </c>
      <c r="F1413" t="str">
        <f t="shared" si="81"/>
        <v>FR26.150.804-2</v>
      </c>
      <c r="G1413" s="16" t="s">
        <v>175</v>
      </c>
      <c r="H1413" s="17" t="s">
        <v>727</v>
      </c>
      <c r="I1413" s="16">
        <v>96</v>
      </c>
      <c r="J1413" t="str">
        <f t="shared" si="82"/>
        <v>FR26.310.402-6</v>
      </c>
      <c r="K1413" s="16" t="s">
        <v>729</v>
      </c>
      <c r="L1413" s="17" t="s">
        <v>740</v>
      </c>
      <c r="M1413" s="16">
        <v>32</v>
      </c>
    </row>
    <row r="1414" spans="2:13">
      <c r="B1414" t="str">
        <f t="shared" si="80"/>
        <v>FR26.150.422-8</v>
      </c>
      <c r="C1414" s="16" t="s">
        <v>207</v>
      </c>
      <c r="D1414" s="17" t="s">
        <v>705</v>
      </c>
      <c r="E1414" s="16">
        <v>60</v>
      </c>
      <c r="F1414" t="str">
        <f t="shared" si="81"/>
        <v>FR26.150.804-3</v>
      </c>
      <c r="G1414" s="16" t="s">
        <v>175</v>
      </c>
      <c r="H1414" s="17" t="s">
        <v>722</v>
      </c>
      <c r="I1414" s="16">
        <v>240</v>
      </c>
      <c r="J1414" t="str">
        <f t="shared" si="82"/>
        <v>FR26.310.402-7</v>
      </c>
      <c r="K1414" s="16" t="s">
        <v>729</v>
      </c>
      <c r="L1414" s="17" t="s">
        <v>751</v>
      </c>
      <c r="M1414" s="16">
        <v>64</v>
      </c>
    </row>
    <row r="1415" spans="2:13">
      <c r="B1415" t="str">
        <f t="shared" si="80"/>
        <v>FR26.150.422-9</v>
      </c>
      <c r="C1415" s="16" t="s">
        <v>207</v>
      </c>
      <c r="D1415" s="17" t="s">
        <v>704</v>
      </c>
      <c r="E1415" s="16">
        <v>90</v>
      </c>
      <c r="F1415" t="str">
        <f t="shared" si="81"/>
        <v>FR26.150.804-4</v>
      </c>
      <c r="G1415" s="16" t="s">
        <v>175</v>
      </c>
      <c r="H1415" s="17" t="s">
        <v>721</v>
      </c>
      <c r="I1415" s="16">
        <v>120</v>
      </c>
      <c r="J1415" t="str">
        <f t="shared" si="82"/>
        <v>FR26.310.402-8</v>
      </c>
      <c r="K1415" s="16" t="s">
        <v>729</v>
      </c>
      <c r="L1415" s="17" t="s">
        <v>750</v>
      </c>
      <c r="M1415" s="16">
        <v>32</v>
      </c>
    </row>
    <row r="1416" spans="2:13">
      <c r="B1416" t="str">
        <f t="shared" si="80"/>
        <v>FR26.150.422-10</v>
      </c>
      <c r="C1416" s="16" t="s">
        <v>207</v>
      </c>
      <c r="D1416" s="17" t="s">
        <v>712</v>
      </c>
      <c r="E1416" s="16">
        <v>60</v>
      </c>
      <c r="F1416" t="str">
        <f t="shared" si="81"/>
        <v>FR26.150.804-5</v>
      </c>
      <c r="G1416" s="16" t="s">
        <v>175</v>
      </c>
      <c r="H1416" s="17" t="s">
        <v>720</v>
      </c>
      <c r="I1416" s="16">
        <v>192</v>
      </c>
      <c r="J1416" t="str">
        <f t="shared" si="82"/>
        <v>FR26.310.402-9</v>
      </c>
      <c r="K1416" s="16" t="s">
        <v>729</v>
      </c>
      <c r="L1416" s="17" t="s">
        <v>746</v>
      </c>
      <c r="M1416" s="16">
        <v>32</v>
      </c>
    </row>
    <row r="1417" spans="2:13">
      <c r="B1417" t="str">
        <f t="shared" si="80"/>
        <v>FR26.150.422-11</v>
      </c>
      <c r="C1417" s="16" t="s">
        <v>207</v>
      </c>
      <c r="D1417" s="17" t="s">
        <v>703</v>
      </c>
      <c r="E1417" s="16">
        <v>90</v>
      </c>
      <c r="F1417" t="str">
        <f t="shared" si="81"/>
        <v>FR26.150.804-6</v>
      </c>
      <c r="G1417" s="16" t="s">
        <v>175</v>
      </c>
      <c r="H1417" s="17" t="s">
        <v>719</v>
      </c>
      <c r="I1417" s="16">
        <v>24</v>
      </c>
      <c r="J1417" t="str">
        <f t="shared" si="82"/>
        <v>FR26.310.402-10</v>
      </c>
      <c r="K1417" s="16" t="s">
        <v>729</v>
      </c>
      <c r="L1417" s="17" t="s">
        <v>748</v>
      </c>
      <c r="M1417" s="16">
        <v>64</v>
      </c>
    </row>
    <row r="1418" spans="2:13">
      <c r="B1418" t="str">
        <f t="shared" si="80"/>
        <v>FR26.150.422-12</v>
      </c>
      <c r="C1418" s="16" t="s">
        <v>207</v>
      </c>
      <c r="D1418" s="17" t="s">
        <v>702</v>
      </c>
      <c r="E1418" s="16">
        <v>60</v>
      </c>
      <c r="F1418" t="str">
        <f t="shared" si="81"/>
        <v>FR26.150.804-7</v>
      </c>
      <c r="G1418" s="16" t="s">
        <v>175</v>
      </c>
      <c r="H1418" s="17" t="s">
        <v>718</v>
      </c>
      <c r="I1418" s="16">
        <v>168</v>
      </c>
      <c r="J1418" t="str">
        <f t="shared" si="82"/>
        <v>FR26.310.402-11</v>
      </c>
      <c r="K1418" s="16" t="s">
        <v>729</v>
      </c>
      <c r="L1418" s="17" t="s">
        <v>753</v>
      </c>
      <c r="M1418" s="16">
        <v>32</v>
      </c>
    </row>
    <row r="1419" spans="2:13">
      <c r="B1419" t="str">
        <f t="shared" si="80"/>
        <v>FR26.150.424-1</v>
      </c>
      <c r="C1419" s="16" t="s">
        <v>205</v>
      </c>
      <c r="D1419" s="17" t="s">
        <v>711</v>
      </c>
      <c r="E1419" s="16">
        <v>90</v>
      </c>
      <c r="F1419" t="str">
        <f t="shared" si="81"/>
        <v>FR26.150.804-9</v>
      </c>
      <c r="G1419" s="16" t="s">
        <v>175</v>
      </c>
      <c r="H1419" s="17" t="s">
        <v>716</v>
      </c>
      <c r="I1419" s="16">
        <v>81</v>
      </c>
      <c r="J1419" t="str">
        <f t="shared" si="82"/>
        <v>FR26.310.402-12</v>
      </c>
      <c r="K1419" s="16" t="s">
        <v>729</v>
      </c>
      <c r="L1419" s="17" t="s">
        <v>747</v>
      </c>
      <c r="M1419" s="16">
        <v>32</v>
      </c>
    </row>
    <row r="1420" spans="2:13">
      <c r="B1420" t="str">
        <f t="shared" si="80"/>
        <v>FR26.150.424-2</v>
      </c>
      <c r="C1420" s="16" t="s">
        <v>205</v>
      </c>
      <c r="D1420" s="17" t="s">
        <v>710</v>
      </c>
      <c r="E1420" s="16">
        <v>150</v>
      </c>
      <c r="F1420" t="str">
        <f t="shared" si="81"/>
        <v>FR26.150.804-10</v>
      </c>
      <c r="G1420" s="16" t="s">
        <v>175</v>
      </c>
      <c r="H1420" s="17" t="s">
        <v>715</v>
      </c>
      <c r="I1420" s="16">
        <v>96</v>
      </c>
      <c r="J1420" t="str">
        <f t="shared" si="82"/>
        <v>FR26.310.502-1</v>
      </c>
      <c r="K1420" s="16" t="s">
        <v>728</v>
      </c>
      <c r="L1420" s="17" t="s">
        <v>744</v>
      </c>
      <c r="M1420" s="16">
        <v>32</v>
      </c>
    </row>
    <row r="1421" spans="2:13">
      <c r="B1421" t="str">
        <f t="shared" si="80"/>
        <v>FR26.150.424-3</v>
      </c>
      <c r="C1421" s="16" t="s">
        <v>205</v>
      </c>
      <c r="D1421" s="17" t="s">
        <v>709</v>
      </c>
      <c r="E1421" s="16">
        <v>60</v>
      </c>
      <c r="F1421" t="str">
        <f t="shared" si="81"/>
        <v>FR26.150.806-11</v>
      </c>
      <c r="G1421" s="16" t="s">
        <v>173</v>
      </c>
      <c r="H1421" s="17" t="s">
        <v>724</v>
      </c>
      <c r="I1421" s="16">
        <v>22</v>
      </c>
      <c r="J1421" t="str">
        <f t="shared" si="82"/>
        <v>FR26.310.502-2</v>
      </c>
      <c r="K1421" s="16" t="s">
        <v>728</v>
      </c>
      <c r="L1421" s="17" t="s">
        <v>743</v>
      </c>
      <c r="M1421" s="16">
        <v>32</v>
      </c>
    </row>
    <row r="1422" spans="2:13">
      <c r="B1422" t="str">
        <f t="shared" si="80"/>
        <v>FR26.150.424-4</v>
      </c>
      <c r="C1422" s="16" t="s">
        <v>205</v>
      </c>
      <c r="D1422" s="17" t="s">
        <v>708</v>
      </c>
      <c r="E1422" s="16">
        <v>120</v>
      </c>
      <c r="F1422" t="str">
        <f t="shared" si="81"/>
        <v>FR26.150.808-1</v>
      </c>
      <c r="G1422" s="16" t="s">
        <v>171</v>
      </c>
      <c r="H1422" s="17" t="s">
        <v>723</v>
      </c>
      <c r="I1422" s="16">
        <v>96</v>
      </c>
      <c r="J1422" t="str">
        <f t="shared" si="82"/>
        <v>FR26.310.502-3</v>
      </c>
      <c r="K1422" s="16" t="s">
        <v>728</v>
      </c>
      <c r="L1422" s="17" t="s">
        <v>742</v>
      </c>
      <c r="M1422" s="16">
        <v>32</v>
      </c>
    </row>
    <row r="1423" spans="2:13">
      <c r="B1423" t="str">
        <f t="shared" si="80"/>
        <v>FR26.150.424-5</v>
      </c>
      <c r="C1423" s="16" t="s">
        <v>205</v>
      </c>
      <c r="D1423" s="17" t="s">
        <v>707</v>
      </c>
      <c r="E1423" s="16">
        <v>120</v>
      </c>
      <c r="F1423" t="str">
        <f t="shared" si="81"/>
        <v>FR26.150.808-2</v>
      </c>
      <c r="G1423" s="16" t="s">
        <v>171</v>
      </c>
      <c r="H1423" s="17" t="s">
        <v>727</v>
      </c>
      <c r="I1423" s="16">
        <v>24</v>
      </c>
      <c r="J1423" t="str">
        <f t="shared" si="82"/>
        <v>FR26.310.502-4</v>
      </c>
      <c r="K1423" s="16" t="s">
        <v>728</v>
      </c>
      <c r="L1423" s="17" t="s">
        <v>741</v>
      </c>
      <c r="M1423" s="16">
        <v>32</v>
      </c>
    </row>
    <row r="1424" spans="2:13">
      <c r="B1424" t="str">
        <f t="shared" si="80"/>
        <v>FR26.150.424-6</v>
      </c>
      <c r="C1424" s="16" t="s">
        <v>205</v>
      </c>
      <c r="D1424" s="17" t="s">
        <v>706</v>
      </c>
      <c r="E1424" s="16">
        <v>90</v>
      </c>
      <c r="F1424" t="str">
        <f t="shared" si="81"/>
        <v>FR26.150.808-6</v>
      </c>
      <c r="G1424" s="16" t="s">
        <v>171</v>
      </c>
      <c r="H1424" s="17" t="s">
        <v>719</v>
      </c>
      <c r="I1424" s="16">
        <v>24</v>
      </c>
      <c r="J1424" t="str">
        <f t="shared" si="82"/>
        <v>FR26.310.502-5</v>
      </c>
      <c r="K1424" s="16" t="s">
        <v>728</v>
      </c>
      <c r="L1424" s="17" t="s">
        <v>745</v>
      </c>
      <c r="M1424" s="16">
        <v>32</v>
      </c>
    </row>
    <row r="1425" spans="2:13">
      <c r="B1425" t="str">
        <f t="shared" si="80"/>
        <v>FR26.150.424-7</v>
      </c>
      <c r="C1425" s="16" t="s">
        <v>205</v>
      </c>
      <c r="D1425" s="17" t="s">
        <v>713</v>
      </c>
      <c r="E1425" s="16">
        <v>90</v>
      </c>
      <c r="F1425" t="str">
        <f t="shared" si="81"/>
        <v>FR26.150.808-9</v>
      </c>
      <c r="G1425" s="16" t="s">
        <v>171</v>
      </c>
      <c r="H1425" s="17" t="s">
        <v>716</v>
      </c>
      <c r="I1425" s="16">
        <v>24</v>
      </c>
      <c r="J1425" t="str">
        <f t="shared" si="82"/>
        <v>FR26.310.502-6</v>
      </c>
      <c r="K1425" s="16" t="s">
        <v>728</v>
      </c>
      <c r="L1425" s="17" t="s">
        <v>740</v>
      </c>
      <c r="M1425" s="16">
        <v>32</v>
      </c>
    </row>
    <row r="1426" spans="2:13">
      <c r="B1426" t="str">
        <f t="shared" si="80"/>
        <v>FR26.150.424-8</v>
      </c>
      <c r="C1426" s="16" t="s">
        <v>205</v>
      </c>
      <c r="D1426" s="17" t="s">
        <v>705</v>
      </c>
      <c r="E1426" s="16">
        <v>30</v>
      </c>
      <c r="F1426" t="str">
        <f t="shared" si="81"/>
        <v>FR26.220.410-1</v>
      </c>
      <c r="G1426" s="16" t="s">
        <v>166</v>
      </c>
      <c r="H1426" s="17" t="s">
        <v>723</v>
      </c>
      <c r="I1426" s="16">
        <v>30</v>
      </c>
      <c r="J1426" t="str">
        <f t="shared" si="82"/>
        <v>FR26.310.502-7</v>
      </c>
      <c r="K1426" s="16" t="s">
        <v>728</v>
      </c>
      <c r="L1426" s="17" t="s">
        <v>751</v>
      </c>
      <c r="M1426" s="16">
        <v>64</v>
      </c>
    </row>
    <row r="1427" spans="2:13">
      <c r="B1427" t="str">
        <f t="shared" si="80"/>
        <v>FR26.150.424-9</v>
      </c>
      <c r="C1427" s="16" t="s">
        <v>205</v>
      </c>
      <c r="D1427" s="17" t="s">
        <v>704</v>
      </c>
      <c r="E1427" s="16">
        <v>90</v>
      </c>
      <c r="F1427" t="str">
        <f t="shared" si="81"/>
        <v>FR26.220.410-2</v>
      </c>
      <c r="G1427" s="16" t="s">
        <v>166</v>
      </c>
      <c r="H1427" s="17" t="s">
        <v>727</v>
      </c>
      <c r="I1427" s="16">
        <v>50</v>
      </c>
      <c r="J1427" t="str">
        <f t="shared" si="82"/>
        <v>FR26.310.502-9</v>
      </c>
      <c r="K1427" s="16" t="s">
        <v>728</v>
      </c>
      <c r="L1427" s="17" t="s">
        <v>746</v>
      </c>
      <c r="M1427" s="16">
        <v>32</v>
      </c>
    </row>
    <row r="1428" spans="2:13">
      <c r="B1428" t="str">
        <f t="shared" si="80"/>
        <v>FR26.150.424-10</v>
      </c>
      <c r="C1428" s="16" t="s">
        <v>205</v>
      </c>
      <c r="D1428" s="17" t="s">
        <v>712</v>
      </c>
      <c r="E1428" s="16">
        <v>30</v>
      </c>
      <c r="F1428" t="str">
        <f t="shared" si="81"/>
        <v>FR26.220.410-3</v>
      </c>
      <c r="G1428" s="16" t="s">
        <v>166</v>
      </c>
      <c r="H1428" s="17" t="s">
        <v>722</v>
      </c>
      <c r="I1428" s="16">
        <v>80</v>
      </c>
      <c r="J1428" t="str">
        <f t="shared" si="82"/>
        <v>FR26.310.502-10</v>
      </c>
      <c r="K1428" s="16" t="s">
        <v>728</v>
      </c>
      <c r="L1428" s="17" t="s">
        <v>748</v>
      </c>
      <c r="M1428" s="16">
        <v>64</v>
      </c>
    </row>
    <row r="1429" spans="2:13">
      <c r="B1429" t="str">
        <f t="shared" si="80"/>
        <v>FR26.150.424-11</v>
      </c>
      <c r="C1429" s="16" t="s">
        <v>205</v>
      </c>
      <c r="D1429" s="17" t="s">
        <v>703</v>
      </c>
      <c r="E1429" s="16">
        <v>60</v>
      </c>
      <c r="F1429" t="str">
        <f t="shared" si="81"/>
        <v>FR26.220.410-4</v>
      </c>
      <c r="G1429" s="16" t="s">
        <v>166</v>
      </c>
      <c r="H1429" s="17" t="s">
        <v>721</v>
      </c>
      <c r="I1429" s="16">
        <v>60</v>
      </c>
      <c r="J1429" t="str">
        <f t="shared" si="82"/>
        <v>FR26.310.502-11</v>
      </c>
      <c r="K1429" s="16" t="s">
        <v>728</v>
      </c>
      <c r="L1429" s="17" t="s">
        <v>753</v>
      </c>
      <c r="M1429" s="16">
        <v>32</v>
      </c>
    </row>
    <row r="1430" spans="2:13">
      <c r="B1430" t="str">
        <f t="shared" si="80"/>
        <v>FR26.150.424-12</v>
      </c>
      <c r="C1430" s="16" t="s">
        <v>205</v>
      </c>
      <c r="D1430" s="17" t="s">
        <v>702</v>
      </c>
      <c r="E1430" s="16">
        <v>180</v>
      </c>
      <c r="F1430" t="str">
        <f t="shared" si="81"/>
        <v>FR26.220.410-5</v>
      </c>
      <c r="G1430" s="16" t="s">
        <v>166</v>
      </c>
      <c r="H1430" s="17" t="s">
        <v>720</v>
      </c>
      <c r="I1430" s="16">
        <v>40</v>
      </c>
      <c r="J1430" t="str">
        <f t="shared" si="82"/>
        <v>FR26.310.502-12</v>
      </c>
      <c r="K1430" s="16" t="s">
        <v>728</v>
      </c>
      <c r="L1430" s="17" t="s">
        <v>747</v>
      </c>
      <c r="M1430" s="16">
        <v>64</v>
      </c>
    </row>
    <row r="1431" spans="2:13">
      <c r="B1431" t="str">
        <f t="shared" si="80"/>
        <v>FR26.150.510-2</v>
      </c>
      <c r="C1431" s="16" t="s">
        <v>193</v>
      </c>
      <c r="D1431" s="17" t="s">
        <v>710</v>
      </c>
      <c r="E1431" s="16">
        <v>30</v>
      </c>
      <c r="F1431" t="str">
        <f t="shared" si="81"/>
        <v>FR26.220.410-6</v>
      </c>
      <c r="G1431" s="16" t="s">
        <v>166</v>
      </c>
      <c r="H1431" s="17" t="s">
        <v>719</v>
      </c>
      <c r="I1431" s="16">
        <v>50</v>
      </c>
      <c r="J1431" t="str">
        <f t="shared" si="82"/>
        <v>FR26.320.402-1</v>
      </c>
      <c r="K1431" s="16" t="s">
        <v>726</v>
      </c>
      <c r="L1431" s="17" t="s">
        <v>744</v>
      </c>
      <c r="M1431" s="16">
        <v>180</v>
      </c>
    </row>
    <row r="1432" spans="2:13">
      <c r="B1432" t="str">
        <f t="shared" si="80"/>
        <v>FR26.150.510-3</v>
      </c>
      <c r="C1432" s="16" t="s">
        <v>193</v>
      </c>
      <c r="D1432" s="17" t="s">
        <v>709</v>
      </c>
      <c r="E1432" s="16">
        <v>30</v>
      </c>
      <c r="F1432" t="str">
        <f t="shared" si="81"/>
        <v>FR26.220.410-7</v>
      </c>
      <c r="G1432" s="16" t="s">
        <v>166</v>
      </c>
      <c r="H1432" s="17" t="s">
        <v>718</v>
      </c>
      <c r="I1432" s="16">
        <v>70</v>
      </c>
      <c r="J1432" t="str">
        <f t="shared" si="82"/>
        <v>FR26.320.402-2</v>
      </c>
      <c r="K1432" s="16" t="s">
        <v>726</v>
      </c>
      <c r="L1432" s="17" t="s">
        <v>743</v>
      </c>
      <c r="M1432" s="16">
        <v>280</v>
      </c>
    </row>
    <row r="1433" spans="2:13">
      <c r="B1433" t="str">
        <f t="shared" si="80"/>
        <v>FR26.150.510-5</v>
      </c>
      <c r="C1433" s="16" t="s">
        <v>193</v>
      </c>
      <c r="D1433" s="17" t="s">
        <v>707</v>
      </c>
      <c r="E1433" s="16">
        <v>30</v>
      </c>
      <c r="F1433" t="str">
        <f t="shared" si="81"/>
        <v>FR26.220.410-8</v>
      </c>
      <c r="G1433" s="16" t="s">
        <v>166</v>
      </c>
      <c r="H1433" s="17" t="s">
        <v>717</v>
      </c>
      <c r="I1433" s="16">
        <v>20</v>
      </c>
      <c r="J1433" t="str">
        <f t="shared" si="82"/>
        <v>FR26.320.402-3</v>
      </c>
      <c r="K1433" s="16" t="s">
        <v>726</v>
      </c>
      <c r="L1433" s="17" t="s">
        <v>742</v>
      </c>
      <c r="M1433" s="16">
        <v>120</v>
      </c>
    </row>
    <row r="1434" spans="2:13">
      <c r="B1434" t="str">
        <f t="shared" si="80"/>
        <v>FR26.150.510-6</v>
      </c>
      <c r="C1434" s="16" t="s">
        <v>193</v>
      </c>
      <c r="D1434" s="17" t="s">
        <v>706</v>
      </c>
      <c r="E1434" s="16">
        <v>60</v>
      </c>
      <c r="F1434" t="str">
        <f t="shared" si="81"/>
        <v>FR26.220.410-9</v>
      </c>
      <c r="G1434" s="16" t="s">
        <v>166</v>
      </c>
      <c r="H1434" s="17" t="s">
        <v>716</v>
      </c>
      <c r="I1434" s="16">
        <v>80</v>
      </c>
      <c r="J1434" t="str">
        <f t="shared" si="82"/>
        <v>FR26.320.402-4</v>
      </c>
      <c r="K1434" s="16" t="s">
        <v>726</v>
      </c>
      <c r="L1434" s="17" t="s">
        <v>741</v>
      </c>
      <c r="M1434" s="16">
        <v>380</v>
      </c>
    </row>
    <row r="1435" spans="2:13">
      <c r="B1435" t="str">
        <f t="shared" si="80"/>
        <v>FR26.150.510-8</v>
      </c>
      <c r="C1435" s="16" t="s">
        <v>193</v>
      </c>
      <c r="D1435" s="17" t="s">
        <v>705</v>
      </c>
      <c r="E1435" s="16">
        <v>60</v>
      </c>
      <c r="F1435" t="str">
        <f t="shared" si="81"/>
        <v>FR26.220.410-10</v>
      </c>
      <c r="G1435" s="16" t="s">
        <v>166</v>
      </c>
      <c r="H1435" s="17" t="s">
        <v>715</v>
      </c>
      <c r="I1435" s="16">
        <v>60</v>
      </c>
      <c r="J1435" t="str">
        <f t="shared" si="82"/>
        <v>FR26.320.402-5</v>
      </c>
      <c r="K1435" s="16" t="s">
        <v>726</v>
      </c>
      <c r="L1435" s="17" t="s">
        <v>745</v>
      </c>
      <c r="M1435" s="16">
        <v>200</v>
      </c>
    </row>
    <row r="1436" spans="2:13">
      <c r="B1436" t="str">
        <f t="shared" si="80"/>
        <v>FR26.150.510-10</v>
      </c>
      <c r="C1436" s="16" t="s">
        <v>193</v>
      </c>
      <c r="D1436" s="17" t="s">
        <v>712</v>
      </c>
      <c r="E1436" s="16">
        <v>60</v>
      </c>
      <c r="F1436" t="str">
        <f t="shared" si="81"/>
        <v>FR26.220.410-11</v>
      </c>
      <c r="G1436" s="16" t="s">
        <v>166</v>
      </c>
      <c r="H1436" s="17" t="s">
        <v>724</v>
      </c>
      <c r="I1436" s="16">
        <v>50</v>
      </c>
      <c r="J1436" t="str">
        <f t="shared" si="82"/>
        <v>FR26.320.402-6</v>
      </c>
      <c r="K1436" s="16" t="s">
        <v>726</v>
      </c>
      <c r="L1436" s="17" t="s">
        <v>740</v>
      </c>
      <c r="M1436" s="16">
        <v>180</v>
      </c>
    </row>
    <row r="1437" spans="2:13">
      <c r="B1437" t="str">
        <f t="shared" si="80"/>
        <v>FR26.150.510-11</v>
      </c>
      <c r="C1437" s="16" t="s">
        <v>193</v>
      </c>
      <c r="D1437" s="17" t="s">
        <v>703</v>
      </c>
      <c r="E1437" s="16">
        <v>30</v>
      </c>
      <c r="F1437" t="str">
        <f t="shared" si="81"/>
        <v>FR26.220.410-12</v>
      </c>
      <c r="G1437" s="16" t="s">
        <v>166</v>
      </c>
      <c r="H1437" s="17" t="s">
        <v>714</v>
      </c>
      <c r="I1437" s="16">
        <v>50</v>
      </c>
      <c r="J1437" t="str">
        <f t="shared" si="82"/>
        <v>FR26.320.402-7</v>
      </c>
      <c r="K1437" s="16" t="s">
        <v>726</v>
      </c>
      <c r="L1437" s="17" t="s">
        <v>751</v>
      </c>
      <c r="M1437" s="16">
        <v>260</v>
      </c>
    </row>
    <row r="1438" spans="2:13">
      <c r="B1438" t="str">
        <f t="shared" si="80"/>
        <v>FR26.150.510-12</v>
      </c>
      <c r="C1438" s="16" t="s">
        <v>193</v>
      </c>
      <c r="D1438" s="17" t="s">
        <v>702</v>
      </c>
      <c r="E1438" s="16">
        <v>30</v>
      </c>
      <c r="F1438" t="str">
        <f t="shared" si="81"/>
        <v>FR26.220.412-1</v>
      </c>
      <c r="G1438" s="16" t="s">
        <v>164</v>
      </c>
      <c r="H1438" s="17" t="s">
        <v>723</v>
      </c>
      <c r="I1438" s="16">
        <v>14</v>
      </c>
      <c r="J1438" t="str">
        <f t="shared" si="82"/>
        <v>FR26.320.402-8</v>
      </c>
      <c r="K1438" s="16" t="s">
        <v>726</v>
      </c>
      <c r="L1438" s="17" t="s">
        <v>750</v>
      </c>
      <c r="M1438" s="16">
        <v>100</v>
      </c>
    </row>
    <row r="1439" spans="2:13">
      <c r="B1439" t="str">
        <f t="shared" si="80"/>
        <v>FR26.150.512-1</v>
      </c>
      <c r="C1439" s="16" t="s">
        <v>191</v>
      </c>
      <c r="D1439" s="17" t="s">
        <v>711</v>
      </c>
      <c r="E1439" s="16">
        <v>60</v>
      </c>
      <c r="F1439" t="str">
        <f t="shared" si="81"/>
        <v>FR26.220.412-2</v>
      </c>
      <c r="G1439" s="16" t="s">
        <v>164</v>
      </c>
      <c r="H1439" s="17" t="s">
        <v>727</v>
      </c>
      <c r="I1439" s="16">
        <v>14</v>
      </c>
      <c r="J1439" t="str">
        <f t="shared" si="82"/>
        <v>FR26.320.402-9</v>
      </c>
      <c r="K1439" s="16" t="s">
        <v>726</v>
      </c>
      <c r="L1439" s="17" t="s">
        <v>746</v>
      </c>
      <c r="M1439" s="16">
        <v>240</v>
      </c>
    </row>
    <row r="1440" spans="2:13">
      <c r="B1440" t="str">
        <f t="shared" si="80"/>
        <v>FR26.150.512-2</v>
      </c>
      <c r="C1440" s="16" t="s">
        <v>191</v>
      </c>
      <c r="D1440" s="17" t="s">
        <v>710</v>
      </c>
      <c r="E1440" s="16">
        <v>57</v>
      </c>
      <c r="F1440" t="str">
        <f t="shared" si="81"/>
        <v>FR26.220.412-4</v>
      </c>
      <c r="G1440" s="16" t="s">
        <v>164</v>
      </c>
      <c r="H1440" s="17" t="s">
        <v>721</v>
      </c>
      <c r="I1440" s="16">
        <v>14</v>
      </c>
      <c r="J1440" t="str">
        <f t="shared" si="82"/>
        <v>FR26.320.402-10</v>
      </c>
      <c r="K1440" s="16" t="s">
        <v>726</v>
      </c>
      <c r="L1440" s="17" t="s">
        <v>748</v>
      </c>
      <c r="M1440" s="16">
        <v>200</v>
      </c>
    </row>
    <row r="1441" spans="2:13">
      <c r="B1441" t="str">
        <f t="shared" si="80"/>
        <v>FR26.150.512-3</v>
      </c>
      <c r="C1441" s="16" t="s">
        <v>191</v>
      </c>
      <c r="D1441" s="17" t="s">
        <v>709</v>
      </c>
      <c r="E1441" s="16">
        <v>120</v>
      </c>
      <c r="F1441" t="str">
        <f t="shared" si="81"/>
        <v>FR26.220.412-5</v>
      </c>
      <c r="G1441" s="16" t="s">
        <v>164</v>
      </c>
      <c r="H1441" s="17" t="s">
        <v>720</v>
      </c>
      <c r="I1441" s="16">
        <v>28</v>
      </c>
      <c r="J1441" t="str">
        <f t="shared" si="82"/>
        <v>FR26.320.402-11</v>
      </c>
      <c r="K1441" s="16" t="s">
        <v>726</v>
      </c>
      <c r="L1441" s="17" t="s">
        <v>753</v>
      </c>
      <c r="M1441" s="16">
        <v>180</v>
      </c>
    </row>
    <row r="1442" spans="2:13">
      <c r="B1442" t="str">
        <f t="shared" si="80"/>
        <v>FR26.150.512-4</v>
      </c>
      <c r="C1442" s="16" t="s">
        <v>191</v>
      </c>
      <c r="D1442" s="17" t="s">
        <v>708</v>
      </c>
      <c r="E1442" s="16">
        <v>120</v>
      </c>
      <c r="F1442" t="str">
        <f t="shared" si="81"/>
        <v>FR26.220.412-6</v>
      </c>
      <c r="G1442" s="16" t="s">
        <v>164</v>
      </c>
      <c r="H1442" s="17" t="s">
        <v>719</v>
      </c>
      <c r="I1442" s="16">
        <v>28</v>
      </c>
      <c r="J1442" t="str">
        <f t="shared" si="82"/>
        <v>FR26.320.402-12</v>
      </c>
      <c r="K1442" s="16" t="s">
        <v>726</v>
      </c>
      <c r="L1442" s="17" t="s">
        <v>747</v>
      </c>
      <c r="M1442" s="16">
        <v>220</v>
      </c>
    </row>
    <row r="1443" spans="2:13">
      <c r="B1443" t="str">
        <f t="shared" si="80"/>
        <v>FR26.150.512-5</v>
      </c>
      <c r="C1443" s="16" t="s">
        <v>191</v>
      </c>
      <c r="D1443" s="17" t="s">
        <v>707</v>
      </c>
      <c r="E1443" s="16">
        <v>150</v>
      </c>
      <c r="F1443" t="str">
        <f t="shared" si="81"/>
        <v>FR26.220.412-7</v>
      </c>
      <c r="G1443" s="16" t="s">
        <v>164</v>
      </c>
      <c r="H1443" s="17" t="s">
        <v>718</v>
      </c>
      <c r="I1443" s="16">
        <v>42</v>
      </c>
      <c r="J1443" t="str">
        <f t="shared" si="82"/>
        <v>FR26.320.404-5</v>
      </c>
      <c r="K1443" s="16" t="s">
        <v>739</v>
      </c>
      <c r="L1443" s="17" t="s">
        <v>745</v>
      </c>
      <c r="M1443" s="16">
        <v>20</v>
      </c>
    </row>
    <row r="1444" spans="2:13">
      <c r="B1444" t="str">
        <f t="shared" si="80"/>
        <v>FR26.150.512-6</v>
      </c>
      <c r="C1444" s="16" t="s">
        <v>191</v>
      </c>
      <c r="D1444" s="17" t="s">
        <v>706</v>
      </c>
      <c r="E1444" s="16">
        <v>120</v>
      </c>
      <c r="F1444" t="str">
        <f t="shared" si="81"/>
        <v>FR26.220.412-9</v>
      </c>
      <c r="G1444" s="16" t="s">
        <v>164</v>
      </c>
      <c r="H1444" s="17" t="s">
        <v>716</v>
      </c>
      <c r="I1444" s="16">
        <v>28</v>
      </c>
      <c r="J1444" t="str">
        <f t="shared" si="82"/>
        <v>FR26.320.502-1</v>
      </c>
      <c r="K1444" s="16" t="s">
        <v>725</v>
      </c>
      <c r="L1444" s="17" t="s">
        <v>744</v>
      </c>
      <c r="M1444" s="16">
        <v>380</v>
      </c>
    </row>
    <row r="1445" spans="2:13">
      <c r="B1445" t="str">
        <f t="shared" si="80"/>
        <v>FR26.150.512-7</v>
      </c>
      <c r="C1445" s="16" t="s">
        <v>191</v>
      </c>
      <c r="D1445" s="17" t="s">
        <v>713</v>
      </c>
      <c r="E1445" s="16">
        <v>180</v>
      </c>
      <c r="F1445" t="str">
        <f t="shared" si="81"/>
        <v>FR26.220.412-11</v>
      </c>
      <c r="G1445" s="16" t="s">
        <v>164</v>
      </c>
      <c r="H1445" s="17" t="s">
        <v>724</v>
      </c>
      <c r="I1445" s="16">
        <v>14</v>
      </c>
      <c r="J1445" t="str">
        <f t="shared" si="82"/>
        <v>FR26.320.502-2</v>
      </c>
      <c r="K1445" s="16" t="s">
        <v>725</v>
      </c>
      <c r="L1445" s="17" t="s">
        <v>743</v>
      </c>
      <c r="M1445" s="16">
        <v>600</v>
      </c>
    </row>
    <row r="1446" spans="2:13">
      <c r="B1446" t="str">
        <f t="shared" si="80"/>
        <v>FR26.150.512-8</v>
      </c>
      <c r="C1446" s="16" t="s">
        <v>191</v>
      </c>
      <c r="D1446" s="17" t="s">
        <v>705</v>
      </c>
      <c r="E1446" s="16">
        <v>60</v>
      </c>
      <c r="F1446" t="str">
        <f t="shared" si="81"/>
        <v>FR26.220.412-12</v>
      </c>
      <c r="G1446" s="16" t="s">
        <v>164</v>
      </c>
      <c r="H1446" s="17" t="s">
        <v>714</v>
      </c>
      <c r="I1446" s="16">
        <v>28</v>
      </c>
      <c r="J1446" t="str">
        <f t="shared" si="82"/>
        <v>FR26.320.502-3</v>
      </c>
      <c r="K1446" s="16" t="s">
        <v>725</v>
      </c>
      <c r="L1446" s="17" t="s">
        <v>742</v>
      </c>
      <c r="M1446" s="16">
        <v>120</v>
      </c>
    </row>
    <row r="1447" spans="2:13">
      <c r="B1447" t="str">
        <f t="shared" si="80"/>
        <v>FR26.150.512-9</v>
      </c>
      <c r="C1447" s="16" t="s">
        <v>191</v>
      </c>
      <c r="D1447" s="17" t="s">
        <v>704</v>
      </c>
      <c r="E1447" s="16">
        <v>90</v>
      </c>
      <c r="F1447" t="str">
        <f t="shared" si="81"/>
        <v>FR26.220.506-4</v>
      </c>
      <c r="G1447" s="16" t="s">
        <v>162</v>
      </c>
      <c r="H1447" s="17" t="s">
        <v>721</v>
      </c>
      <c r="I1447" s="16">
        <v>10</v>
      </c>
      <c r="J1447" t="str">
        <f t="shared" si="82"/>
        <v>FR26.320.502-4</v>
      </c>
      <c r="K1447" s="16" t="s">
        <v>725</v>
      </c>
      <c r="L1447" s="17" t="s">
        <v>741</v>
      </c>
      <c r="M1447" s="16">
        <v>260</v>
      </c>
    </row>
    <row r="1448" spans="2:13">
      <c r="B1448" t="str">
        <f t="shared" si="80"/>
        <v>FR26.150.512-10</v>
      </c>
      <c r="C1448" s="16" t="s">
        <v>191</v>
      </c>
      <c r="D1448" s="17" t="s">
        <v>712</v>
      </c>
      <c r="E1448" s="16">
        <v>90</v>
      </c>
      <c r="F1448" t="str">
        <f t="shared" si="81"/>
        <v>FR26.220.506-7</v>
      </c>
      <c r="G1448" s="16" t="s">
        <v>162</v>
      </c>
      <c r="H1448" s="17" t="s">
        <v>718</v>
      </c>
      <c r="I1448" s="16">
        <v>10</v>
      </c>
      <c r="J1448" t="str">
        <f t="shared" si="82"/>
        <v>FR26.320.502-5</v>
      </c>
      <c r="K1448" s="16" t="s">
        <v>725</v>
      </c>
      <c r="L1448" s="17" t="s">
        <v>745</v>
      </c>
      <c r="M1448" s="16">
        <v>200</v>
      </c>
    </row>
    <row r="1449" spans="2:13">
      <c r="B1449" t="str">
        <f t="shared" si="80"/>
        <v>FR26.150.512-11</v>
      </c>
      <c r="C1449" s="16" t="s">
        <v>191</v>
      </c>
      <c r="D1449" s="17" t="s">
        <v>703</v>
      </c>
      <c r="E1449" s="16">
        <v>90</v>
      </c>
      <c r="F1449" t="str">
        <f t="shared" si="81"/>
        <v>FR26.220.506-10</v>
      </c>
      <c r="G1449" s="16" t="s">
        <v>162</v>
      </c>
      <c r="H1449" s="17" t="s">
        <v>715</v>
      </c>
      <c r="I1449" s="16">
        <v>10</v>
      </c>
      <c r="J1449" t="str">
        <f t="shared" si="82"/>
        <v>FR26.320.502-6</v>
      </c>
      <c r="K1449" s="16" t="s">
        <v>725</v>
      </c>
      <c r="L1449" s="17" t="s">
        <v>740</v>
      </c>
      <c r="M1449" s="16">
        <v>260</v>
      </c>
    </row>
    <row r="1450" spans="2:13">
      <c r="B1450" t="str">
        <f t="shared" si="80"/>
        <v>FR26.150.512-12</v>
      </c>
      <c r="C1450" s="16" t="s">
        <v>191</v>
      </c>
      <c r="D1450" s="17" t="s">
        <v>702</v>
      </c>
      <c r="E1450" s="16">
        <v>150</v>
      </c>
      <c r="F1450" t="str">
        <f t="shared" si="81"/>
        <v>FR26.220.510-1</v>
      </c>
      <c r="G1450" s="16" t="s">
        <v>160</v>
      </c>
      <c r="H1450" s="17" t="s">
        <v>723</v>
      </c>
      <c r="I1450" s="16">
        <v>50</v>
      </c>
      <c r="J1450" t="str">
        <f t="shared" si="82"/>
        <v>FR26.320.502-7</v>
      </c>
      <c r="K1450" s="16" t="s">
        <v>725</v>
      </c>
      <c r="L1450" s="17" t="s">
        <v>751</v>
      </c>
      <c r="M1450" s="16">
        <v>360</v>
      </c>
    </row>
    <row r="1451" spans="2:13">
      <c r="B1451" t="str">
        <f t="shared" si="80"/>
        <v>FR26.150.522-7</v>
      </c>
      <c r="C1451" s="16" t="s">
        <v>189</v>
      </c>
      <c r="D1451" s="17" t="s">
        <v>713</v>
      </c>
      <c r="E1451" s="16">
        <v>30</v>
      </c>
      <c r="F1451" t="str">
        <f t="shared" si="81"/>
        <v>FR26.220.510-2</v>
      </c>
      <c r="G1451" s="16" t="s">
        <v>160</v>
      </c>
      <c r="H1451" s="17" t="s">
        <v>727</v>
      </c>
      <c r="I1451" s="16">
        <v>50</v>
      </c>
      <c r="J1451" t="str">
        <f t="shared" si="82"/>
        <v>FR26.320.502-8</v>
      </c>
      <c r="K1451" s="16" t="s">
        <v>725</v>
      </c>
      <c r="L1451" s="17" t="s">
        <v>750</v>
      </c>
      <c r="M1451" s="16">
        <v>140</v>
      </c>
    </row>
    <row r="1452" spans="2:13">
      <c r="B1452" t="str">
        <f t="shared" si="80"/>
        <v>FR26.150.522-8</v>
      </c>
      <c r="C1452" s="16" t="s">
        <v>189</v>
      </c>
      <c r="D1452" s="17" t="s">
        <v>705</v>
      </c>
      <c r="E1452" s="16">
        <v>30</v>
      </c>
      <c r="F1452" t="str">
        <f t="shared" si="81"/>
        <v>FR26.220.510-3</v>
      </c>
      <c r="G1452" s="16" t="s">
        <v>160</v>
      </c>
      <c r="H1452" s="17" t="s">
        <v>722</v>
      </c>
      <c r="I1452" s="16">
        <v>120</v>
      </c>
      <c r="J1452" t="str">
        <f t="shared" si="82"/>
        <v>FR26.320.502-9</v>
      </c>
      <c r="K1452" s="16" t="s">
        <v>725</v>
      </c>
      <c r="L1452" s="17" t="s">
        <v>746</v>
      </c>
      <c r="M1452" s="16">
        <v>260</v>
      </c>
    </row>
    <row r="1453" spans="2:13">
      <c r="B1453" t="str">
        <f t="shared" si="80"/>
        <v>FR26.150.522-10</v>
      </c>
      <c r="C1453" s="16" t="s">
        <v>189</v>
      </c>
      <c r="D1453" s="17" t="s">
        <v>712</v>
      </c>
      <c r="E1453" s="16">
        <v>120</v>
      </c>
      <c r="F1453" t="str">
        <f t="shared" si="81"/>
        <v>FR26.220.510-4</v>
      </c>
      <c r="G1453" s="16" t="s">
        <v>160</v>
      </c>
      <c r="H1453" s="17" t="s">
        <v>721</v>
      </c>
      <c r="I1453" s="16">
        <v>60</v>
      </c>
      <c r="J1453" t="str">
        <f t="shared" si="82"/>
        <v>FR26.320.502-10</v>
      </c>
      <c r="K1453" s="16" t="s">
        <v>725</v>
      </c>
      <c r="L1453" s="17" t="s">
        <v>748</v>
      </c>
      <c r="M1453" s="16">
        <v>240</v>
      </c>
    </row>
    <row r="1454" spans="2:13">
      <c r="B1454" t="str">
        <f t="shared" si="80"/>
        <v>FR26.150.522-11</v>
      </c>
      <c r="C1454" s="16" t="s">
        <v>189</v>
      </c>
      <c r="D1454" s="17" t="s">
        <v>703</v>
      </c>
      <c r="E1454" s="16">
        <v>90</v>
      </c>
      <c r="F1454" t="str">
        <f t="shared" si="81"/>
        <v>FR26.220.510-5</v>
      </c>
      <c r="G1454" s="16" t="s">
        <v>160</v>
      </c>
      <c r="H1454" s="17" t="s">
        <v>720</v>
      </c>
      <c r="I1454" s="16">
        <v>40</v>
      </c>
      <c r="J1454" t="str">
        <f t="shared" si="82"/>
        <v>FR26.320.502-11</v>
      </c>
      <c r="K1454" s="16" t="s">
        <v>725</v>
      </c>
      <c r="L1454" s="17" t="s">
        <v>753</v>
      </c>
      <c r="M1454" s="16">
        <v>180</v>
      </c>
    </row>
    <row r="1455" spans="2:13">
      <c r="B1455" t="str">
        <f t="shared" si="80"/>
        <v>FR26.150.522-12</v>
      </c>
      <c r="C1455" s="16" t="s">
        <v>189</v>
      </c>
      <c r="D1455" s="17" t="s">
        <v>702</v>
      </c>
      <c r="E1455" s="16">
        <v>60</v>
      </c>
      <c r="F1455" t="str">
        <f t="shared" si="81"/>
        <v>FR26.220.510-6</v>
      </c>
      <c r="G1455" s="16" t="s">
        <v>160</v>
      </c>
      <c r="H1455" s="17" t="s">
        <v>719</v>
      </c>
      <c r="I1455" s="16">
        <v>50</v>
      </c>
      <c r="J1455" t="str">
        <f t="shared" si="82"/>
        <v>FR26.320.502-12</v>
      </c>
      <c r="K1455" s="16" t="s">
        <v>725</v>
      </c>
      <c r="L1455" s="17" t="s">
        <v>747</v>
      </c>
      <c r="M1455" s="16">
        <v>340</v>
      </c>
    </row>
    <row r="1456" spans="2:13">
      <c r="B1456" t="str">
        <f t="shared" si="80"/>
        <v>FR26.150.524-1</v>
      </c>
      <c r="C1456" s="16" t="s">
        <v>187</v>
      </c>
      <c r="D1456" s="17" t="s">
        <v>711</v>
      </c>
      <c r="E1456" s="16">
        <v>120</v>
      </c>
      <c r="F1456" t="str">
        <f t="shared" si="81"/>
        <v>FR26.220.510-7</v>
      </c>
      <c r="G1456" s="16" t="s">
        <v>160</v>
      </c>
      <c r="H1456" s="17" t="s">
        <v>718</v>
      </c>
      <c r="I1456" s="16">
        <v>60</v>
      </c>
      <c r="J1456" t="str">
        <f t="shared" si="82"/>
        <v>FR26.320.504-5</v>
      </c>
      <c r="K1456" s="16" t="s">
        <v>738</v>
      </c>
      <c r="L1456" s="17" t="s">
        <v>745</v>
      </c>
      <c r="M1456" s="16">
        <v>20</v>
      </c>
    </row>
    <row r="1457" spans="2:13">
      <c r="B1457" t="str">
        <f t="shared" si="80"/>
        <v>FR26.150.524-3</v>
      </c>
      <c r="C1457" s="16" t="s">
        <v>187</v>
      </c>
      <c r="D1457" s="17" t="s">
        <v>709</v>
      </c>
      <c r="E1457" s="16">
        <v>90</v>
      </c>
      <c r="F1457" t="str">
        <f t="shared" si="81"/>
        <v>FR26.220.510-8</v>
      </c>
      <c r="G1457" s="16" t="s">
        <v>160</v>
      </c>
      <c r="H1457" s="17" t="s">
        <v>717</v>
      </c>
      <c r="I1457" s="16">
        <v>60</v>
      </c>
      <c r="J1457" t="str">
        <f t="shared" si="82"/>
        <v>FR26.320.504-9</v>
      </c>
      <c r="K1457" s="16" t="s">
        <v>738</v>
      </c>
      <c r="L1457" s="17" t="s">
        <v>746</v>
      </c>
      <c r="M1457" s="16">
        <v>20</v>
      </c>
    </row>
    <row r="1458" spans="2:13">
      <c r="B1458" t="str">
        <f t="shared" si="80"/>
        <v>FR26.150.524-4</v>
      </c>
      <c r="C1458" s="16" t="s">
        <v>187</v>
      </c>
      <c r="D1458" s="17" t="s">
        <v>708</v>
      </c>
      <c r="E1458" s="16">
        <v>60</v>
      </c>
      <c r="F1458" t="str">
        <f t="shared" si="81"/>
        <v>FR26.220.510-9</v>
      </c>
      <c r="G1458" s="16" t="s">
        <v>160</v>
      </c>
      <c r="H1458" s="17" t="s">
        <v>716</v>
      </c>
      <c r="I1458" s="16">
        <v>50</v>
      </c>
      <c r="J1458" t="str">
        <f t="shared" si="82"/>
        <v>FR26.320.702-1</v>
      </c>
      <c r="K1458" s="16" t="s">
        <v>769</v>
      </c>
      <c r="L1458" s="17" t="s">
        <v>744</v>
      </c>
      <c r="M1458" s="16">
        <v>162</v>
      </c>
    </row>
    <row r="1459" spans="2:13">
      <c r="B1459" t="str">
        <f t="shared" si="80"/>
        <v>FR26.150.524-5</v>
      </c>
      <c r="C1459" s="16" t="s">
        <v>187</v>
      </c>
      <c r="D1459" s="17" t="s">
        <v>707</v>
      </c>
      <c r="E1459" s="16">
        <v>120</v>
      </c>
      <c r="F1459" t="str">
        <f t="shared" si="81"/>
        <v>FR26.220.510-10</v>
      </c>
      <c r="G1459" s="16" t="s">
        <v>160</v>
      </c>
      <c r="H1459" s="17" t="s">
        <v>715</v>
      </c>
      <c r="I1459" s="16">
        <v>80</v>
      </c>
      <c r="J1459" t="str">
        <f t="shared" si="82"/>
        <v>FR26.320.702-2</v>
      </c>
      <c r="K1459" s="16" t="s">
        <v>769</v>
      </c>
      <c r="L1459" s="17" t="s">
        <v>743</v>
      </c>
      <c r="M1459" s="16">
        <v>156</v>
      </c>
    </row>
    <row r="1460" spans="2:13">
      <c r="B1460" t="str">
        <f t="shared" si="80"/>
        <v>FR26.150.524-6</v>
      </c>
      <c r="C1460" s="16" t="s">
        <v>187</v>
      </c>
      <c r="D1460" s="17" t="s">
        <v>706</v>
      </c>
      <c r="E1460" s="16">
        <v>120</v>
      </c>
      <c r="F1460" t="str">
        <f t="shared" si="81"/>
        <v>FR26.220.510-11</v>
      </c>
      <c r="G1460" s="16" t="s">
        <v>160</v>
      </c>
      <c r="H1460" s="17" t="s">
        <v>724</v>
      </c>
      <c r="I1460" s="16">
        <v>50</v>
      </c>
      <c r="J1460" t="str">
        <f t="shared" si="82"/>
        <v>FR26.320.702-9</v>
      </c>
      <c r="K1460" s="16" t="s">
        <v>769</v>
      </c>
      <c r="L1460" s="17" t="s">
        <v>746</v>
      </c>
      <c r="M1460" s="16">
        <v>21</v>
      </c>
    </row>
    <row r="1461" spans="2:13">
      <c r="B1461" t="str">
        <f t="shared" si="80"/>
        <v>FR26.150.524-7</v>
      </c>
      <c r="C1461" s="16" t="s">
        <v>187</v>
      </c>
      <c r="D1461" s="17" t="s">
        <v>713</v>
      </c>
      <c r="E1461" s="16">
        <v>120</v>
      </c>
      <c r="F1461" t="str">
        <f t="shared" si="81"/>
        <v>FR26.220.510-12</v>
      </c>
      <c r="G1461" s="16" t="s">
        <v>160</v>
      </c>
      <c r="H1461" s="17" t="s">
        <v>714</v>
      </c>
      <c r="I1461" s="16">
        <v>30</v>
      </c>
      <c r="J1461" t="str">
        <f t="shared" si="82"/>
        <v>FR26.320.702-10</v>
      </c>
      <c r="K1461" s="16" t="s">
        <v>769</v>
      </c>
      <c r="L1461" s="17" t="s">
        <v>748</v>
      </c>
      <c r="M1461" s="16">
        <v>20</v>
      </c>
    </row>
    <row r="1462" spans="2:13">
      <c r="B1462" t="str">
        <f t="shared" si="80"/>
        <v>FR26.150.524-8</v>
      </c>
      <c r="C1462" s="16" t="s">
        <v>187</v>
      </c>
      <c r="D1462" s="17" t="s">
        <v>705</v>
      </c>
      <c r="E1462" s="16">
        <v>30</v>
      </c>
      <c r="F1462" t="str">
        <f t="shared" si="81"/>
        <v>FR26.220.512-1</v>
      </c>
      <c r="G1462" s="16" t="s">
        <v>157</v>
      </c>
      <c r="H1462" s="17" t="s">
        <v>723</v>
      </c>
      <c r="I1462" s="16">
        <v>14</v>
      </c>
      <c r="J1462" t="str">
        <f t="shared" si="82"/>
        <v>FR26.320.702-12</v>
      </c>
      <c r="K1462" s="16" t="s">
        <v>769</v>
      </c>
      <c r="L1462" s="17" t="s">
        <v>747</v>
      </c>
      <c r="M1462" s="16">
        <v>12</v>
      </c>
    </row>
    <row r="1463" spans="2:13">
      <c r="B1463" t="str">
        <f t="shared" si="80"/>
        <v>FR26.150.524-9</v>
      </c>
      <c r="C1463" s="16" t="s">
        <v>187</v>
      </c>
      <c r="D1463" s="17" t="s">
        <v>704</v>
      </c>
      <c r="E1463" s="16">
        <v>150</v>
      </c>
      <c r="F1463" t="str">
        <f t="shared" si="81"/>
        <v>FR26.220.512-2</v>
      </c>
      <c r="G1463" s="16" t="s">
        <v>157</v>
      </c>
      <c r="H1463" s="17" t="s">
        <v>727</v>
      </c>
      <c r="I1463" s="16">
        <v>14</v>
      </c>
      <c r="J1463" t="str">
        <f t="shared" si="82"/>
        <v>FR26.320.802-1</v>
      </c>
      <c r="K1463" s="16" t="s">
        <v>737</v>
      </c>
      <c r="L1463" s="17" t="s">
        <v>744</v>
      </c>
      <c r="M1463" s="16">
        <v>84</v>
      </c>
    </row>
    <row r="1464" spans="2:13">
      <c r="B1464" t="str">
        <f t="shared" si="80"/>
        <v>FR26.150.524-10</v>
      </c>
      <c r="C1464" s="16" t="s">
        <v>187</v>
      </c>
      <c r="D1464" s="17" t="s">
        <v>712</v>
      </c>
      <c r="E1464" s="16">
        <v>120</v>
      </c>
      <c r="F1464" t="str">
        <f t="shared" si="81"/>
        <v>FR26.220.512-3</v>
      </c>
      <c r="G1464" s="16" t="s">
        <v>157</v>
      </c>
      <c r="H1464" s="17" t="s">
        <v>722</v>
      </c>
      <c r="I1464" s="16">
        <v>28</v>
      </c>
      <c r="J1464" t="str">
        <f t="shared" si="82"/>
        <v>FR26.320.802-2</v>
      </c>
      <c r="K1464" s="16" t="s">
        <v>737</v>
      </c>
      <c r="L1464" s="17" t="s">
        <v>743</v>
      </c>
      <c r="M1464" s="16">
        <v>156</v>
      </c>
    </row>
    <row r="1465" spans="2:13">
      <c r="B1465" t="str">
        <f t="shared" si="80"/>
        <v>FR26.150.524-11</v>
      </c>
      <c r="C1465" s="16" t="s">
        <v>187</v>
      </c>
      <c r="D1465" s="17" t="s">
        <v>703</v>
      </c>
      <c r="E1465" s="16">
        <v>30</v>
      </c>
      <c r="F1465" t="str">
        <f t="shared" si="81"/>
        <v>FR26.220.512-5</v>
      </c>
      <c r="G1465" s="16" t="s">
        <v>157</v>
      </c>
      <c r="H1465" s="17" t="s">
        <v>720</v>
      </c>
      <c r="I1465" s="16">
        <v>14</v>
      </c>
      <c r="J1465" t="str">
        <f t="shared" si="82"/>
        <v>FR26.320.802-9</v>
      </c>
      <c r="K1465" s="16" t="s">
        <v>737</v>
      </c>
      <c r="L1465" s="17" t="s">
        <v>746</v>
      </c>
      <c r="M1465" s="16">
        <v>36</v>
      </c>
    </row>
    <row r="1466" spans="2:13">
      <c r="B1466" t="str">
        <f t="shared" si="80"/>
        <v>FR26.150.524-12</v>
      </c>
      <c r="C1466" s="16" t="s">
        <v>187</v>
      </c>
      <c r="D1466" s="17" t="s">
        <v>702</v>
      </c>
      <c r="E1466" s="16">
        <v>167</v>
      </c>
      <c r="F1466" t="str">
        <f t="shared" si="81"/>
        <v>FR26.220.512-6</v>
      </c>
      <c r="G1466" s="16" t="s">
        <v>157</v>
      </c>
      <c r="H1466" s="17" t="s">
        <v>719</v>
      </c>
      <c r="I1466" s="16">
        <v>14</v>
      </c>
      <c r="J1466" t="str">
        <f t="shared" si="82"/>
        <v>FR26.320.802-10</v>
      </c>
      <c r="K1466" s="16" t="s">
        <v>737</v>
      </c>
      <c r="L1466" s="17" t="s">
        <v>748</v>
      </c>
      <c r="M1466" s="16">
        <v>24</v>
      </c>
    </row>
    <row r="1467" spans="2:13">
      <c r="B1467" t="str">
        <f t="shared" si="80"/>
        <v>FR26.150.702-3</v>
      </c>
      <c r="C1467" s="16" t="s">
        <v>185</v>
      </c>
      <c r="D1467" s="17" t="s">
        <v>709</v>
      </c>
      <c r="E1467" s="16">
        <v>24</v>
      </c>
      <c r="F1467" t="str">
        <f t="shared" si="81"/>
        <v>FR26.220.512-7</v>
      </c>
      <c r="G1467" s="16" t="s">
        <v>157</v>
      </c>
      <c r="H1467" s="17" t="s">
        <v>718</v>
      </c>
      <c r="I1467" s="16">
        <v>28</v>
      </c>
      <c r="J1467" t="str">
        <f t="shared" si="82"/>
        <v>FR26.400.362-5</v>
      </c>
      <c r="K1467" s="16" t="s">
        <v>736</v>
      </c>
      <c r="L1467" s="17" t="s">
        <v>745</v>
      </c>
      <c r="M1467" s="16">
        <v>60</v>
      </c>
    </row>
    <row r="1468" spans="2:13">
      <c r="B1468" t="str">
        <f t="shared" si="80"/>
        <v>FR26.150.704-1</v>
      </c>
      <c r="C1468" s="16" t="s">
        <v>183</v>
      </c>
      <c r="D1468" s="17" t="s">
        <v>711</v>
      </c>
      <c r="E1468" s="16">
        <v>94</v>
      </c>
      <c r="F1468" t="str">
        <f t="shared" si="81"/>
        <v>FR26.220.512-9</v>
      </c>
      <c r="G1468" s="16" t="s">
        <v>157</v>
      </c>
      <c r="H1468" s="17" t="s">
        <v>716</v>
      </c>
      <c r="I1468" s="16">
        <v>28</v>
      </c>
      <c r="J1468" t="str">
        <f t="shared" si="82"/>
        <v>FR26.400.362-9</v>
      </c>
      <c r="K1468" s="16" t="s">
        <v>736</v>
      </c>
      <c r="L1468" s="17" t="s">
        <v>746</v>
      </c>
      <c r="M1468" s="16">
        <v>120</v>
      </c>
    </row>
    <row r="1469" spans="2:13">
      <c r="B1469" t="str">
        <f t="shared" si="80"/>
        <v>FR26.150.704-3</v>
      </c>
      <c r="C1469" s="16" t="s">
        <v>183</v>
      </c>
      <c r="D1469" s="17" t="s">
        <v>709</v>
      </c>
      <c r="E1469" s="16">
        <v>72</v>
      </c>
      <c r="F1469" t="str">
        <f t="shared" si="81"/>
        <v>FR26.220.512-10</v>
      </c>
      <c r="G1469" s="16" t="s">
        <v>157</v>
      </c>
      <c r="H1469" s="17" t="s">
        <v>715</v>
      </c>
      <c r="I1469" s="16">
        <v>14</v>
      </c>
      <c r="J1469" t="str">
        <f t="shared" si="82"/>
        <v>FR26.400.402-10</v>
      </c>
      <c r="K1469" s="16" t="s">
        <v>735</v>
      </c>
      <c r="L1469" s="17" t="s">
        <v>748</v>
      </c>
      <c r="M1469" s="16">
        <v>40</v>
      </c>
    </row>
    <row r="1470" spans="2:13">
      <c r="B1470" t="str">
        <f t="shared" si="80"/>
        <v>FR26.150.704-5</v>
      </c>
      <c r="C1470" s="16" t="s">
        <v>183</v>
      </c>
      <c r="D1470" s="17" t="s">
        <v>707</v>
      </c>
      <c r="E1470" s="16">
        <v>192</v>
      </c>
      <c r="F1470" t="str">
        <f t="shared" si="81"/>
        <v>FR26.220.512-11</v>
      </c>
      <c r="G1470" s="16" t="s">
        <v>157</v>
      </c>
      <c r="H1470" s="17" t="s">
        <v>724</v>
      </c>
      <c r="I1470" s="16">
        <v>14</v>
      </c>
      <c r="J1470" t="str">
        <f t="shared" si="82"/>
        <v>FR26.400.432-7</v>
      </c>
      <c r="K1470" s="16" t="s">
        <v>734</v>
      </c>
      <c r="L1470" s="17" t="s">
        <v>751</v>
      </c>
      <c r="M1470" s="16">
        <v>30</v>
      </c>
    </row>
    <row r="1471" spans="2:13">
      <c r="B1471" t="str">
        <f t="shared" si="80"/>
        <v>FR26.150.704-6</v>
      </c>
      <c r="C1471" s="16" t="s">
        <v>183</v>
      </c>
      <c r="D1471" s="17" t="s">
        <v>706</v>
      </c>
      <c r="E1471" s="16">
        <v>312</v>
      </c>
      <c r="F1471" t="str">
        <f t="shared" si="81"/>
        <v>FR26.220.706-9</v>
      </c>
      <c r="G1471" s="16" t="s">
        <v>155</v>
      </c>
      <c r="H1471" s="17" t="s">
        <v>716</v>
      </c>
      <c r="I1471" s="16">
        <v>12</v>
      </c>
      <c r="J1471" t="str">
        <f t="shared" si="82"/>
        <v>FR26.400.432-9</v>
      </c>
      <c r="K1471" s="16" t="s">
        <v>734</v>
      </c>
      <c r="L1471" s="17" t="s">
        <v>746</v>
      </c>
      <c r="M1471" s="16">
        <v>90</v>
      </c>
    </row>
    <row r="1472" spans="2:13">
      <c r="B1472" t="str">
        <f t="shared" si="80"/>
        <v>FR26.150.704-10</v>
      </c>
      <c r="C1472" s="16" t="s">
        <v>183</v>
      </c>
      <c r="D1472" s="17" t="s">
        <v>712</v>
      </c>
      <c r="E1472" s="16">
        <v>96</v>
      </c>
      <c r="F1472" t="str">
        <f t="shared" si="81"/>
        <v>FR26.220.706-12</v>
      </c>
      <c r="G1472" s="16" t="s">
        <v>155</v>
      </c>
      <c r="H1472" s="17" t="s">
        <v>714</v>
      </c>
      <c r="I1472" s="16">
        <v>12</v>
      </c>
      <c r="J1472" t="str">
        <f t="shared" si="82"/>
        <v>FR26.400.434-12</v>
      </c>
      <c r="K1472" s="16" t="s">
        <v>72</v>
      </c>
      <c r="L1472" s="17" t="s">
        <v>747</v>
      </c>
      <c r="M1472" s="16">
        <v>60</v>
      </c>
    </row>
    <row r="1473" spans="2:13">
      <c r="B1473" t="str">
        <f t="shared" si="80"/>
        <v>FR26.150.704-11</v>
      </c>
      <c r="C1473" s="16" t="s">
        <v>183</v>
      </c>
      <c r="D1473" s="17" t="s">
        <v>703</v>
      </c>
      <c r="E1473" s="16">
        <v>24</v>
      </c>
      <c r="F1473" t="str">
        <f t="shared" si="81"/>
        <v>FR26.220.710-6</v>
      </c>
      <c r="G1473" s="16" t="s">
        <v>151</v>
      </c>
      <c r="H1473" s="17" t="s">
        <v>719</v>
      </c>
      <c r="I1473" s="16">
        <v>12</v>
      </c>
      <c r="J1473" t="str">
        <f t="shared" si="82"/>
        <v>FR26.400.502-4</v>
      </c>
      <c r="K1473" s="16" t="s">
        <v>733</v>
      </c>
      <c r="L1473" s="17" t="s">
        <v>741</v>
      </c>
      <c r="M1473" s="16">
        <v>40</v>
      </c>
    </row>
    <row r="1474" spans="2:13">
      <c r="B1474" t="str">
        <f t="shared" si="80"/>
        <v>FR26.150.704-12</v>
      </c>
      <c r="C1474" s="16" t="s">
        <v>183</v>
      </c>
      <c r="D1474" s="17" t="s">
        <v>702</v>
      </c>
      <c r="E1474" s="16">
        <v>48</v>
      </c>
      <c r="F1474" t="str">
        <f t="shared" si="81"/>
        <v>FR26.220.710-9</v>
      </c>
      <c r="G1474" s="16" t="s">
        <v>151</v>
      </c>
      <c r="H1474" s="17" t="s">
        <v>716</v>
      </c>
      <c r="I1474" s="16">
        <v>12</v>
      </c>
      <c r="J1474" t="str">
        <f t="shared" si="82"/>
        <v>FR26.400.502-9</v>
      </c>
      <c r="K1474" s="16" t="s">
        <v>733</v>
      </c>
      <c r="L1474" s="17" t="s">
        <v>746</v>
      </c>
      <c r="M1474" s="16">
        <v>80</v>
      </c>
    </row>
    <row r="1475" spans="2:13">
      <c r="B1475" t="str">
        <f t="shared" si="80"/>
        <v>FR26.150.706-6</v>
      </c>
      <c r="C1475" s="16" t="s">
        <v>181</v>
      </c>
      <c r="D1475" s="17" t="s">
        <v>706</v>
      </c>
      <c r="E1475" s="16">
        <v>24</v>
      </c>
      <c r="F1475" t="str">
        <f t="shared" si="81"/>
        <v>FR26.220.710-10</v>
      </c>
      <c r="G1475" s="16" t="s">
        <v>151</v>
      </c>
      <c r="H1475" s="17" t="s">
        <v>715</v>
      </c>
      <c r="I1475" s="16">
        <v>12</v>
      </c>
      <c r="J1475" t="str">
        <f t="shared" si="82"/>
        <v>FR26.400.532-3</v>
      </c>
      <c r="K1475" s="16" t="s">
        <v>732</v>
      </c>
      <c r="L1475" s="17" t="s">
        <v>742</v>
      </c>
      <c r="M1475" s="16">
        <v>60</v>
      </c>
    </row>
    <row r="1476" spans="2:13">
      <c r="B1476" t="str">
        <f t="shared" ref="B1476:B1539" si="83">CONCATENATE(C1476,"-",MONTH(D1476))</f>
        <v>FR26.150.708-9</v>
      </c>
      <c r="C1476" s="16" t="s">
        <v>179</v>
      </c>
      <c r="D1476" s="17" t="s">
        <v>704</v>
      </c>
      <c r="E1476" s="16">
        <v>120</v>
      </c>
      <c r="F1476" t="str">
        <f t="shared" ref="F1476:F1539" si="84">CONCATENATE(G1476,"-",MONTH(H1476))</f>
        <v>FR26.220.710-11</v>
      </c>
      <c r="G1476" s="16" t="s">
        <v>151</v>
      </c>
      <c r="H1476" s="17" t="s">
        <v>724</v>
      </c>
      <c r="I1476" s="16">
        <v>6</v>
      </c>
      <c r="J1476" t="str">
        <f t="shared" ref="J1476:J1539" si="85">CONCATENATE(K1476,"-",MONTH(L1476))</f>
        <v>FR26.450.402-1</v>
      </c>
      <c r="K1476" s="16" t="s">
        <v>768</v>
      </c>
      <c r="L1476" s="17" t="s">
        <v>744</v>
      </c>
      <c r="M1476" s="16">
        <v>20</v>
      </c>
    </row>
    <row r="1477" spans="2:13">
      <c r="B1477" t="str">
        <f t="shared" si="83"/>
        <v>FR26.150.802-3</v>
      </c>
      <c r="C1477" s="16" t="s">
        <v>177</v>
      </c>
      <c r="D1477" s="17" t="s">
        <v>709</v>
      </c>
      <c r="E1477" s="16">
        <v>24</v>
      </c>
      <c r="F1477" t="str">
        <f t="shared" si="84"/>
        <v>FR26.220.806-10</v>
      </c>
      <c r="G1477" s="16" t="s">
        <v>147</v>
      </c>
      <c r="H1477" s="17" t="s">
        <v>715</v>
      </c>
      <c r="I1477" s="16">
        <v>12</v>
      </c>
      <c r="J1477" t="str">
        <f t="shared" si="85"/>
        <v>FR26.450.402-3</v>
      </c>
      <c r="K1477" s="16" t="s">
        <v>768</v>
      </c>
      <c r="L1477" s="17" t="s">
        <v>742</v>
      </c>
      <c r="M1477" s="16">
        <v>20</v>
      </c>
    </row>
    <row r="1478" spans="2:13">
      <c r="B1478" t="str">
        <f t="shared" si="83"/>
        <v>FR26.150.802-6</v>
      </c>
      <c r="C1478" s="16" t="s">
        <v>177</v>
      </c>
      <c r="D1478" s="17" t="s">
        <v>706</v>
      </c>
      <c r="E1478" s="16">
        <v>34</v>
      </c>
      <c r="F1478" t="str">
        <f t="shared" si="84"/>
        <v>FR26.220.806-12</v>
      </c>
      <c r="G1478" s="16" t="s">
        <v>147</v>
      </c>
      <c r="H1478" s="17" t="s">
        <v>714</v>
      </c>
      <c r="I1478" s="16">
        <v>12</v>
      </c>
      <c r="J1478" t="str">
        <f t="shared" si="85"/>
        <v>FR26.450.402-4</v>
      </c>
      <c r="K1478" s="16" t="s">
        <v>768</v>
      </c>
      <c r="L1478" s="17" t="s">
        <v>741</v>
      </c>
      <c r="M1478" s="16">
        <v>20</v>
      </c>
    </row>
    <row r="1479" spans="2:13">
      <c r="B1479" t="str">
        <f t="shared" si="83"/>
        <v>FR26.150.804-1</v>
      </c>
      <c r="C1479" s="16" t="s">
        <v>175</v>
      </c>
      <c r="D1479" s="17" t="s">
        <v>711</v>
      </c>
      <c r="E1479" s="16">
        <v>118</v>
      </c>
      <c r="F1479" t="str">
        <f t="shared" si="84"/>
        <v>FR26.220.810-6</v>
      </c>
      <c r="G1479" s="16" t="s">
        <v>143</v>
      </c>
      <c r="H1479" s="17" t="s">
        <v>719</v>
      </c>
      <c r="I1479" s="16">
        <v>24</v>
      </c>
      <c r="J1479" t="str">
        <f t="shared" si="85"/>
        <v>FR26.450.402-5</v>
      </c>
      <c r="K1479" s="16" t="s">
        <v>768</v>
      </c>
      <c r="L1479" s="17" t="s">
        <v>745</v>
      </c>
      <c r="M1479" s="16">
        <v>80</v>
      </c>
    </row>
    <row r="1480" spans="2:13">
      <c r="B1480" t="str">
        <f t="shared" si="83"/>
        <v>FR26.150.804-3</v>
      </c>
      <c r="C1480" s="16" t="s">
        <v>175</v>
      </c>
      <c r="D1480" s="17" t="s">
        <v>709</v>
      </c>
      <c r="E1480" s="16">
        <v>72</v>
      </c>
      <c r="F1480" t="str">
        <f t="shared" si="84"/>
        <v>FR26.220.810-10</v>
      </c>
      <c r="G1480" s="16" t="s">
        <v>143</v>
      </c>
      <c r="H1480" s="17" t="s">
        <v>715</v>
      </c>
      <c r="I1480" s="16">
        <v>12</v>
      </c>
      <c r="J1480" t="str">
        <f t="shared" si="85"/>
        <v>FR26.450.402-6</v>
      </c>
      <c r="K1480" s="16" t="s">
        <v>768</v>
      </c>
      <c r="L1480" s="17" t="s">
        <v>740</v>
      </c>
      <c r="M1480" s="16">
        <v>80</v>
      </c>
    </row>
    <row r="1481" spans="2:13">
      <c r="B1481" t="str">
        <f t="shared" si="83"/>
        <v>FR26.150.804-5</v>
      </c>
      <c r="C1481" s="16" t="s">
        <v>175</v>
      </c>
      <c r="D1481" s="17" t="s">
        <v>707</v>
      </c>
      <c r="E1481" s="16">
        <v>192</v>
      </c>
      <c r="F1481" t="str">
        <f t="shared" si="84"/>
        <v>FR26.230.702-6</v>
      </c>
      <c r="G1481" s="16" t="s">
        <v>135</v>
      </c>
      <c r="H1481" s="17" t="s">
        <v>719</v>
      </c>
      <c r="I1481" s="16">
        <v>12</v>
      </c>
      <c r="J1481" t="str">
        <f t="shared" si="85"/>
        <v>FR26.450.432-1</v>
      </c>
      <c r="K1481" s="16" t="s">
        <v>767</v>
      </c>
      <c r="L1481" s="17" t="s">
        <v>744</v>
      </c>
      <c r="M1481" s="16">
        <v>20</v>
      </c>
    </row>
    <row r="1482" spans="2:13">
      <c r="B1482" t="str">
        <f t="shared" si="83"/>
        <v>FR26.150.804-6</v>
      </c>
      <c r="C1482" s="16" t="s">
        <v>175</v>
      </c>
      <c r="D1482" s="17" t="s">
        <v>706</v>
      </c>
      <c r="E1482" s="16">
        <v>312</v>
      </c>
      <c r="F1482" t="str">
        <f t="shared" si="84"/>
        <v>FR26.230.702-9</v>
      </c>
      <c r="G1482" s="16" t="s">
        <v>135</v>
      </c>
      <c r="H1482" s="17" t="s">
        <v>716</v>
      </c>
      <c r="I1482" s="16">
        <v>12</v>
      </c>
      <c r="J1482" t="str">
        <f t="shared" si="85"/>
        <v>FR26.450.432-3</v>
      </c>
      <c r="K1482" s="16" t="s">
        <v>767</v>
      </c>
      <c r="L1482" s="17" t="s">
        <v>742</v>
      </c>
      <c r="M1482" s="16">
        <v>20</v>
      </c>
    </row>
    <row r="1483" spans="2:13">
      <c r="B1483" t="str">
        <f t="shared" si="83"/>
        <v>FR26.150.804-10</v>
      </c>
      <c r="C1483" s="16" t="s">
        <v>175</v>
      </c>
      <c r="D1483" s="17" t="s">
        <v>712</v>
      </c>
      <c r="E1483" s="16">
        <v>48</v>
      </c>
      <c r="F1483" t="str">
        <f t="shared" si="84"/>
        <v>FR26.230.702-11</v>
      </c>
      <c r="G1483" s="16" t="s">
        <v>135</v>
      </c>
      <c r="H1483" s="17" t="s">
        <v>724</v>
      </c>
      <c r="I1483" s="16">
        <v>12</v>
      </c>
      <c r="J1483" t="str">
        <f t="shared" si="85"/>
        <v>FR26.450.432-4</v>
      </c>
      <c r="K1483" s="16" t="s">
        <v>767</v>
      </c>
      <c r="L1483" s="17" t="s">
        <v>741</v>
      </c>
      <c r="M1483" s="16">
        <v>20</v>
      </c>
    </row>
    <row r="1484" spans="2:13">
      <c r="B1484" t="str">
        <f t="shared" si="83"/>
        <v>FR26.150.804-12</v>
      </c>
      <c r="C1484" s="16" t="s">
        <v>175</v>
      </c>
      <c r="D1484" s="17" t="s">
        <v>702</v>
      </c>
      <c r="E1484" s="16">
        <v>120</v>
      </c>
      <c r="F1484" t="str">
        <f t="shared" si="84"/>
        <v>FR26.230.802-4</v>
      </c>
      <c r="G1484" s="16" t="s">
        <v>133</v>
      </c>
      <c r="H1484" s="17" t="s">
        <v>721</v>
      </c>
      <c r="I1484" s="16">
        <v>12</v>
      </c>
      <c r="J1484" t="str">
        <f t="shared" si="85"/>
        <v>FR26.450.432-5</v>
      </c>
      <c r="K1484" s="16" t="s">
        <v>767</v>
      </c>
      <c r="L1484" s="17" t="s">
        <v>745</v>
      </c>
      <c r="M1484" s="16">
        <v>80</v>
      </c>
    </row>
    <row r="1485" spans="2:13">
      <c r="B1485" t="str">
        <f t="shared" si="83"/>
        <v>FR26.150.806-6</v>
      </c>
      <c r="C1485" s="16" t="s">
        <v>173</v>
      </c>
      <c r="D1485" s="17" t="s">
        <v>706</v>
      </c>
      <c r="E1485" s="16">
        <v>24</v>
      </c>
      <c r="F1485" t="str">
        <f t="shared" si="84"/>
        <v>FR26.230.802-6</v>
      </c>
      <c r="G1485" s="16" t="s">
        <v>133</v>
      </c>
      <c r="H1485" s="17" t="s">
        <v>719</v>
      </c>
      <c r="I1485" s="16">
        <v>12</v>
      </c>
      <c r="J1485" t="str">
        <f t="shared" si="85"/>
        <v>FR26.450.432-6</v>
      </c>
      <c r="K1485" s="16" t="s">
        <v>767</v>
      </c>
      <c r="L1485" s="17" t="s">
        <v>740</v>
      </c>
      <c r="M1485" s="16">
        <v>60</v>
      </c>
    </row>
    <row r="1486" spans="2:13">
      <c r="B1486" t="str">
        <f t="shared" si="83"/>
        <v>FR26.150.808-9</v>
      </c>
      <c r="C1486" s="16" t="s">
        <v>171</v>
      </c>
      <c r="D1486" s="17" t="s">
        <v>704</v>
      </c>
      <c r="E1486" s="16">
        <v>112</v>
      </c>
      <c r="F1486" t="str">
        <f t="shared" si="84"/>
        <v>FR26.230.802-7</v>
      </c>
      <c r="G1486" s="16" t="s">
        <v>133</v>
      </c>
      <c r="H1486" s="17" t="s">
        <v>718</v>
      </c>
      <c r="I1486" s="16">
        <v>12</v>
      </c>
      <c r="J1486" t="str">
        <f t="shared" si="85"/>
        <v>FR26.450.502-1</v>
      </c>
      <c r="K1486" s="16" t="s">
        <v>766</v>
      </c>
      <c r="L1486" s="17" t="s">
        <v>744</v>
      </c>
      <c r="M1486" s="16">
        <v>20</v>
      </c>
    </row>
    <row r="1487" spans="2:13">
      <c r="B1487" t="str">
        <f t="shared" si="83"/>
        <v>FR26.220.408-5</v>
      </c>
      <c r="C1487" s="16" t="s">
        <v>169</v>
      </c>
      <c r="D1487" s="17" t="s">
        <v>707</v>
      </c>
      <c r="E1487" s="16">
        <v>14</v>
      </c>
      <c r="F1487" t="str">
        <f t="shared" si="84"/>
        <v>FR26.230.802-8</v>
      </c>
      <c r="G1487" s="16" t="s">
        <v>133</v>
      </c>
      <c r="H1487" s="17" t="s">
        <v>717</v>
      </c>
      <c r="I1487" s="16">
        <v>12</v>
      </c>
      <c r="J1487" t="str">
        <f t="shared" si="85"/>
        <v>FR26.450.502-3</v>
      </c>
      <c r="K1487" s="16" t="s">
        <v>766</v>
      </c>
      <c r="L1487" s="17" t="s">
        <v>742</v>
      </c>
      <c r="M1487" s="16">
        <v>20</v>
      </c>
    </row>
    <row r="1488" spans="2:13">
      <c r="B1488" t="str">
        <f t="shared" si="83"/>
        <v>FR26.220.410-1</v>
      </c>
      <c r="C1488" s="16" t="s">
        <v>166</v>
      </c>
      <c r="D1488" s="17" t="s">
        <v>711</v>
      </c>
      <c r="E1488" s="16">
        <v>20</v>
      </c>
      <c r="F1488" t="str">
        <f t="shared" si="84"/>
        <v>FR26.230.802-9</v>
      </c>
      <c r="G1488" s="16" t="s">
        <v>133</v>
      </c>
      <c r="H1488" s="17" t="s">
        <v>716</v>
      </c>
      <c r="I1488" s="16">
        <v>12</v>
      </c>
      <c r="J1488" t="str">
        <f t="shared" si="85"/>
        <v>FR26.450.502-4</v>
      </c>
      <c r="K1488" s="16" t="s">
        <v>766</v>
      </c>
      <c r="L1488" s="17" t="s">
        <v>741</v>
      </c>
      <c r="M1488" s="16">
        <v>40</v>
      </c>
    </row>
    <row r="1489" spans="2:13">
      <c r="B1489" t="str">
        <f t="shared" si="83"/>
        <v>FR26.220.410-2</v>
      </c>
      <c r="C1489" s="16" t="s">
        <v>166</v>
      </c>
      <c r="D1489" s="17" t="s">
        <v>710</v>
      </c>
      <c r="E1489" s="16">
        <v>30</v>
      </c>
      <c r="F1489" t="str">
        <f t="shared" si="84"/>
        <v>FR26.260.362-3</v>
      </c>
      <c r="G1489" s="16" t="s">
        <v>131</v>
      </c>
      <c r="H1489" s="17" t="s">
        <v>722</v>
      </c>
      <c r="I1489" s="16">
        <v>150</v>
      </c>
      <c r="J1489" t="str">
        <f t="shared" si="85"/>
        <v>FR26.450.502-5</v>
      </c>
      <c r="K1489" s="16" t="s">
        <v>766</v>
      </c>
      <c r="L1489" s="17" t="s">
        <v>745</v>
      </c>
      <c r="M1489" s="16">
        <v>60</v>
      </c>
    </row>
    <row r="1490" spans="2:13">
      <c r="B1490" t="str">
        <f t="shared" si="83"/>
        <v>FR26.220.410-3</v>
      </c>
      <c r="C1490" s="16" t="s">
        <v>166</v>
      </c>
      <c r="D1490" s="17" t="s">
        <v>709</v>
      </c>
      <c r="E1490" s="16">
        <v>40</v>
      </c>
      <c r="F1490" t="str">
        <f t="shared" si="84"/>
        <v>FR26.260.362-7</v>
      </c>
      <c r="G1490" s="16" t="s">
        <v>131</v>
      </c>
      <c r="H1490" s="17" t="s">
        <v>718</v>
      </c>
      <c r="I1490" s="16">
        <v>240</v>
      </c>
      <c r="J1490" t="str">
        <f t="shared" si="85"/>
        <v>FR26.450.502-6</v>
      </c>
      <c r="K1490" s="16" t="s">
        <v>766</v>
      </c>
      <c r="L1490" s="17" t="s">
        <v>740</v>
      </c>
      <c r="M1490" s="16">
        <v>100</v>
      </c>
    </row>
    <row r="1491" spans="2:13">
      <c r="B1491" t="str">
        <f t="shared" si="83"/>
        <v>FR26.220.410-4</v>
      </c>
      <c r="C1491" s="16" t="s">
        <v>166</v>
      </c>
      <c r="D1491" s="17" t="s">
        <v>708</v>
      </c>
      <c r="E1491" s="16">
        <v>40</v>
      </c>
      <c r="F1491" t="str">
        <f t="shared" si="84"/>
        <v>FR26.260.364-1</v>
      </c>
      <c r="G1491" s="16" t="s">
        <v>129</v>
      </c>
      <c r="H1491" s="17" t="s">
        <v>723</v>
      </c>
      <c r="I1491" s="16">
        <v>90</v>
      </c>
      <c r="J1491" t="str">
        <f t="shared" si="85"/>
        <v>FR26.450.532-1</v>
      </c>
      <c r="K1491" s="16" t="s">
        <v>765</v>
      </c>
      <c r="L1491" s="17" t="s">
        <v>744</v>
      </c>
      <c r="M1491" s="16">
        <v>20</v>
      </c>
    </row>
    <row r="1492" spans="2:13">
      <c r="B1492" t="str">
        <f t="shared" si="83"/>
        <v>FR26.220.410-5</v>
      </c>
      <c r="C1492" s="16" t="s">
        <v>166</v>
      </c>
      <c r="D1492" s="17" t="s">
        <v>707</v>
      </c>
      <c r="E1492" s="16">
        <v>30</v>
      </c>
      <c r="F1492" t="str">
        <f t="shared" si="84"/>
        <v>FR26.260.364-2</v>
      </c>
      <c r="G1492" s="16" t="s">
        <v>129</v>
      </c>
      <c r="H1492" s="17" t="s">
        <v>727</v>
      </c>
      <c r="I1492" s="16">
        <v>150</v>
      </c>
      <c r="J1492" t="str">
        <f t="shared" si="85"/>
        <v>FR26.450.532-3</v>
      </c>
      <c r="K1492" s="16" t="s">
        <v>765</v>
      </c>
      <c r="L1492" s="17" t="s">
        <v>742</v>
      </c>
      <c r="M1492" s="16">
        <v>20</v>
      </c>
    </row>
    <row r="1493" spans="2:13">
      <c r="B1493" t="str">
        <f t="shared" si="83"/>
        <v>FR26.220.410-6</v>
      </c>
      <c r="C1493" s="16" t="s">
        <v>166</v>
      </c>
      <c r="D1493" s="17" t="s">
        <v>706</v>
      </c>
      <c r="E1493" s="16">
        <v>40</v>
      </c>
      <c r="F1493" t="str">
        <f t="shared" si="84"/>
        <v>FR26.260.432-1</v>
      </c>
      <c r="G1493" s="16" t="s">
        <v>123</v>
      </c>
      <c r="H1493" s="17" t="s">
        <v>723</v>
      </c>
      <c r="I1493" s="16">
        <v>80</v>
      </c>
      <c r="J1493" t="str">
        <f t="shared" si="85"/>
        <v>FR26.450.532-4</v>
      </c>
      <c r="K1493" s="16" t="s">
        <v>765</v>
      </c>
      <c r="L1493" s="17" t="s">
        <v>741</v>
      </c>
      <c r="M1493" s="16">
        <v>20</v>
      </c>
    </row>
    <row r="1494" spans="2:13">
      <c r="B1494" t="str">
        <f t="shared" si="83"/>
        <v>FR26.220.410-7</v>
      </c>
      <c r="C1494" s="16" t="s">
        <v>166</v>
      </c>
      <c r="D1494" s="17" t="s">
        <v>713</v>
      </c>
      <c r="E1494" s="16">
        <v>60</v>
      </c>
      <c r="F1494" t="str">
        <f t="shared" si="84"/>
        <v>FR26.260.432-7</v>
      </c>
      <c r="G1494" s="16" t="s">
        <v>123</v>
      </c>
      <c r="H1494" s="17" t="s">
        <v>718</v>
      </c>
      <c r="I1494" s="16">
        <v>240</v>
      </c>
      <c r="J1494" t="str">
        <f t="shared" si="85"/>
        <v>FR26.450.532-5</v>
      </c>
      <c r="K1494" s="16" t="s">
        <v>765</v>
      </c>
      <c r="L1494" s="17" t="s">
        <v>745</v>
      </c>
      <c r="M1494" s="16">
        <v>60</v>
      </c>
    </row>
    <row r="1495" spans="2:13">
      <c r="B1495" t="str">
        <f t="shared" si="83"/>
        <v>FR26.220.410-8</v>
      </c>
      <c r="C1495" s="16" t="s">
        <v>166</v>
      </c>
      <c r="D1495" s="17" t="s">
        <v>705</v>
      </c>
      <c r="E1495" s="16">
        <v>20</v>
      </c>
      <c r="F1495" t="str">
        <f t="shared" si="84"/>
        <v>FR26.260.434-9</v>
      </c>
      <c r="G1495" s="16" t="s">
        <v>121</v>
      </c>
      <c r="H1495" s="17" t="s">
        <v>716</v>
      </c>
      <c r="I1495" s="16">
        <v>80</v>
      </c>
      <c r="J1495" t="str">
        <f t="shared" si="85"/>
        <v>FR26.450.532-6</v>
      </c>
      <c r="K1495" s="16" t="s">
        <v>765</v>
      </c>
      <c r="L1495" s="17" t="s">
        <v>740</v>
      </c>
      <c r="M1495" s="16">
        <v>100</v>
      </c>
    </row>
    <row r="1496" spans="2:13">
      <c r="B1496" t="str">
        <f t="shared" si="83"/>
        <v>FR26.220.410-9</v>
      </c>
      <c r="C1496" s="16" t="s">
        <v>166</v>
      </c>
      <c r="D1496" s="17" t="s">
        <v>704</v>
      </c>
      <c r="E1496" s="16">
        <v>40</v>
      </c>
      <c r="F1496" t="str">
        <f t="shared" si="84"/>
        <v>FR26.260.504-1</v>
      </c>
      <c r="G1496" s="16" t="s">
        <v>119</v>
      </c>
      <c r="H1496" s="17" t="s">
        <v>723</v>
      </c>
      <c r="I1496" s="16">
        <v>20</v>
      </c>
      <c r="J1496" t="str">
        <f t="shared" si="85"/>
        <v>FR26.460.402-10</v>
      </c>
      <c r="K1496" s="16" t="s">
        <v>764</v>
      </c>
      <c r="L1496" s="17" t="s">
        <v>748</v>
      </c>
      <c r="M1496" s="16">
        <v>320</v>
      </c>
    </row>
    <row r="1497" spans="2:13">
      <c r="B1497" t="str">
        <f t="shared" si="83"/>
        <v>FR26.220.410-10</v>
      </c>
      <c r="C1497" s="16" t="s">
        <v>166</v>
      </c>
      <c r="D1497" s="17" t="s">
        <v>712</v>
      </c>
      <c r="E1497" s="16">
        <v>40</v>
      </c>
      <c r="F1497" t="str">
        <f t="shared" si="84"/>
        <v>FR26.260.504-9</v>
      </c>
      <c r="G1497" s="16" t="s">
        <v>119</v>
      </c>
      <c r="H1497" s="17" t="s">
        <v>716</v>
      </c>
      <c r="I1497" s="16">
        <v>60</v>
      </c>
      <c r="J1497" t="str">
        <f t="shared" si="85"/>
        <v>FR26.460.402-12</v>
      </c>
      <c r="K1497" s="16" t="s">
        <v>764</v>
      </c>
      <c r="L1497" s="17" t="s">
        <v>747</v>
      </c>
      <c r="M1497" s="16">
        <v>200</v>
      </c>
    </row>
    <row r="1498" spans="2:13">
      <c r="B1498" t="str">
        <f t="shared" si="83"/>
        <v>FR26.220.410-11</v>
      </c>
      <c r="C1498" s="16" t="s">
        <v>166</v>
      </c>
      <c r="D1498" s="17" t="s">
        <v>703</v>
      </c>
      <c r="E1498" s="16">
        <v>20</v>
      </c>
      <c r="F1498" t="str">
        <f t="shared" si="84"/>
        <v>FR26.260.512-1</v>
      </c>
      <c r="G1498" s="16" t="s">
        <v>117</v>
      </c>
      <c r="H1498" s="17" t="s">
        <v>723</v>
      </c>
      <c r="I1498" s="16">
        <v>120</v>
      </c>
      <c r="J1498" t="str">
        <f t="shared" si="85"/>
        <v>FR26.460.432-10</v>
      </c>
      <c r="K1498" s="16" t="s">
        <v>763</v>
      </c>
      <c r="L1498" s="17" t="s">
        <v>748</v>
      </c>
      <c r="M1498" s="16">
        <v>320</v>
      </c>
    </row>
    <row r="1499" spans="2:13">
      <c r="B1499" t="str">
        <f t="shared" si="83"/>
        <v>FR26.220.410-12</v>
      </c>
      <c r="C1499" s="16" t="s">
        <v>166</v>
      </c>
      <c r="D1499" s="17" t="s">
        <v>702</v>
      </c>
      <c r="E1499" s="16">
        <v>30</v>
      </c>
      <c r="F1499" t="str">
        <f t="shared" si="84"/>
        <v>FR26.260.532-2</v>
      </c>
      <c r="G1499" s="16" t="s">
        <v>115</v>
      </c>
      <c r="H1499" s="17" t="s">
        <v>727</v>
      </c>
      <c r="I1499" s="16">
        <v>140</v>
      </c>
      <c r="J1499" t="str">
        <f t="shared" si="85"/>
        <v>FR26.460.432-12</v>
      </c>
      <c r="K1499" s="16" t="s">
        <v>763</v>
      </c>
      <c r="L1499" s="17" t="s">
        <v>747</v>
      </c>
      <c r="M1499" s="16">
        <v>160</v>
      </c>
    </row>
    <row r="1500" spans="2:13">
      <c r="B1500" t="str">
        <f t="shared" si="83"/>
        <v>FR26.220.412-1</v>
      </c>
      <c r="C1500" s="16" t="s">
        <v>164</v>
      </c>
      <c r="D1500" s="17" t="s">
        <v>711</v>
      </c>
      <c r="E1500" s="16">
        <v>14</v>
      </c>
      <c r="F1500" t="str">
        <f t="shared" si="84"/>
        <v>FR26.260.532-10</v>
      </c>
      <c r="G1500" s="16" t="s">
        <v>115</v>
      </c>
      <c r="H1500" s="17" t="s">
        <v>715</v>
      </c>
      <c r="I1500" s="16">
        <v>180</v>
      </c>
      <c r="J1500" t="str">
        <f t="shared" si="85"/>
        <v>FR26.460.502-10</v>
      </c>
      <c r="K1500" s="16" t="s">
        <v>762</v>
      </c>
      <c r="L1500" s="17" t="s">
        <v>748</v>
      </c>
      <c r="M1500" s="16">
        <v>320</v>
      </c>
    </row>
    <row r="1501" spans="2:13">
      <c r="B1501" t="str">
        <f t="shared" si="83"/>
        <v>FR26.220.412-2</v>
      </c>
      <c r="C1501" s="16" t="s">
        <v>164</v>
      </c>
      <c r="D1501" s="17" t="s">
        <v>710</v>
      </c>
      <c r="E1501" s="16">
        <v>14</v>
      </c>
      <c r="F1501" t="str">
        <f t="shared" si="84"/>
        <v>FR26.260.532-11</v>
      </c>
      <c r="G1501" s="16" t="s">
        <v>115</v>
      </c>
      <c r="H1501" s="17" t="s">
        <v>724</v>
      </c>
      <c r="I1501" s="16">
        <v>60</v>
      </c>
      <c r="J1501" t="str">
        <f t="shared" si="85"/>
        <v>FR26.460.502-12</v>
      </c>
      <c r="K1501" s="16" t="s">
        <v>762</v>
      </c>
      <c r="L1501" s="17" t="s">
        <v>747</v>
      </c>
      <c r="M1501" s="16">
        <v>200</v>
      </c>
    </row>
    <row r="1502" spans="2:13">
      <c r="B1502" t="str">
        <f t="shared" si="83"/>
        <v>FR26.220.412-3</v>
      </c>
      <c r="C1502" s="16" t="s">
        <v>164</v>
      </c>
      <c r="D1502" s="17" t="s">
        <v>709</v>
      </c>
      <c r="E1502" s="16">
        <v>14</v>
      </c>
      <c r="F1502" t="str">
        <f t="shared" si="84"/>
        <v>FR26.260.534-2</v>
      </c>
      <c r="G1502" s="16" t="s">
        <v>113</v>
      </c>
      <c r="H1502" s="17" t="s">
        <v>727</v>
      </c>
      <c r="I1502" s="16">
        <v>120</v>
      </c>
      <c r="J1502" t="str">
        <f t="shared" si="85"/>
        <v>FR26.460.532-10</v>
      </c>
      <c r="K1502" s="16" t="s">
        <v>761</v>
      </c>
      <c r="L1502" s="17" t="s">
        <v>748</v>
      </c>
      <c r="M1502" s="16">
        <v>280</v>
      </c>
    </row>
    <row r="1503" spans="2:13">
      <c r="B1503" t="str">
        <f t="shared" si="83"/>
        <v>FR26.220.412-5</v>
      </c>
      <c r="C1503" s="16" t="s">
        <v>164</v>
      </c>
      <c r="D1503" s="17" t="s">
        <v>707</v>
      </c>
      <c r="E1503" s="16">
        <v>14</v>
      </c>
      <c r="F1503" t="str">
        <f t="shared" si="84"/>
        <v>FR26.260.534-3</v>
      </c>
      <c r="G1503" s="16" t="s">
        <v>113</v>
      </c>
      <c r="H1503" s="17" t="s">
        <v>722</v>
      </c>
      <c r="I1503" s="16">
        <v>20</v>
      </c>
      <c r="J1503" t="str">
        <f t="shared" si="85"/>
        <v>FR26.460.532-11</v>
      </c>
      <c r="K1503" s="16" t="s">
        <v>761</v>
      </c>
      <c r="L1503" s="17" t="s">
        <v>753</v>
      </c>
      <c r="M1503" s="16">
        <v>40</v>
      </c>
    </row>
    <row r="1504" spans="2:13">
      <c r="B1504" t="str">
        <f t="shared" si="83"/>
        <v>FR26.220.412-6</v>
      </c>
      <c r="C1504" s="16" t="s">
        <v>164</v>
      </c>
      <c r="D1504" s="17" t="s">
        <v>706</v>
      </c>
      <c r="E1504" s="16">
        <v>14</v>
      </c>
      <c r="F1504" t="str">
        <f t="shared" si="84"/>
        <v>FR26.290.402-6</v>
      </c>
      <c r="G1504" s="16" t="s">
        <v>731</v>
      </c>
      <c r="H1504" s="17" t="s">
        <v>719</v>
      </c>
      <c r="I1504" s="16">
        <v>32</v>
      </c>
      <c r="J1504" t="str">
        <f t="shared" si="85"/>
        <v>FR26.470.402-10</v>
      </c>
      <c r="K1504" s="16" t="s">
        <v>760</v>
      </c>
      <c r="L1504" s="17" t="s">
        <v>748</v>
      </c>
      <c r="M1504" s="16">
        <v>320</v>
      </c>
    </row>
    <row r="1505" spans="2:13">
      <c r="B1505" t="str">
        <f t="shared" si="83"/>
        <v>FR26.220.412-7</v>
      </c>
      <c r="C1505" s="16" t="s">
        <v>164</v>
      </c>
      <c r="D1505" s="17" t="s">
        <v>713</v>
      </c>
      <c r="E1505" s="16">
        <v>14</v>
      </c>
      <c r="F1505" t="str">
        <f t="shared" si="84"/>
        <v>FR26.290.402-7</v>
      </c>
      <c r="G1505" s="16" t="s">
        <v>731</v>
      </c>
      <c r="H1505" s="17" t="s">
        <v>718</v>
      </c>
      <c r="I1505" s="16">
        <v>32</v>
      </c>
      <c r="J1505" t="str">
        <f t="shared" si="85"/>
        <v>FR26.470.402-12</v>
      </c>
      <c r="K1505" s="16" t="s">
        <v>760</v>
      </c>
      <c r="L1505" s="17" t="s">
        <v>747</v>
      </c>
      <c r="M1505" s="16">
        <v>40</v>
      </c>
    </row>
    <row r="1506" spans="2:13">
      <c r="B1506" t="str">
        <f t="shared" si="83"/>
        <v>FR26.220.412-8</v>
      </c>
      <c r="C1506" s="16" t="s">
        <v>164</v>
      </c>
      <c r="D1506" s="17" t="s">
        <v>705</v>
      </c>
      <c r="E1506" s="16">
        <v>14</v>
      </c>
      <c r="F1506" t="str">
        <f t="shared" si="84"/>
        <v>FR26.290.402-8</v>
      </c>
      <c r="G1506" s="16" t="s">
        <v>731</v>
      </c>
      <c r="H1506" s="17" t="s">
        <v>717</v>
      </c>
      <c r="I1506" s="16">
        <v>32</v>
      </c>
      <c r="J1506" t="str">
        <f t="shared" si="85"/>
        <v>FR26.470.432-10</v>
      </c>
      <c r="K1506" s="16" t="s">
        <v>759</v>
      </c>
      <c r="L1506" s="17" t="s">
        <v>748</v>
      </c>
      <c r="M1506" s="16">
        <v>320</v>
      </c>
    </row>
    <row r="1507" spans="2:13">
      <c r="B1507" t="str">
        <f t="shared" si="83"/>
        <v>FR26.220.412-9</v>
      </c>
      <c r="C1507" s="16" t="s">
        <v>164</v>
      </c>
      <c r="D1507" s="17" t="s">
        <v>704</v>
      </c>
      <c r="E1507" s="16">
        <v>28</v>
      </c>
      <c r="F1507" t="str">
        <f t="shared" si="84"/>
        <v>FR26.290.402-9</v>
      </c>
      <c r="G1507" s="16" t="s">
        <v>731</v>
      </c>
      <c r="H1507" s="17" t="s">
        <v>716</v>
      </c>
      <c r="I1507" s="16">
        <v>32</v>
      </c>
      <c r="J1507" t="str">
        <f t="shared" si="85"/>
        <v>FR26.470.432-12</v>
      </c>
      <c r="K1507" s="16" t="s">
        <v>759</v>
      </c>
      <c r="L1507" s="17" t="s">
        <v>747</v>
      </c>
      <c r="M1507" s="16">
        <v>80</v>
      </c>
    </row>
    <row r="1508" spans="2:13">
      <c r="B1508" t="str">
        <f t="shared" si="83"/>
        <v>FR26.220.506-3</v>
      </c>
      <c r="C1508" s="16" t="s">
        <v>162</v>
      </c>
      <c r="D1508" s="17" t="s">
        <v>709</v>
      </c>
      <c r="E1508" s="16">
        <v>10</v>
      </c>
      <c r="F1508" t="str">
        <f t="shared" si="84"/>
        <v>FR26.290.402-11</v>
      </c>
      <c r="G1508" s="16" t="s">
        <v>731</v>
      </c>
      <c r="H1508" s="17" t="s">
        <v>724</v>
      </c>
      <c r="I1508" s="16">
        <v>64</v>
      </c>
      <c r="J1508" t="str">
        <f t="shared" si="85"/>
        <v>FR26.470.502-10</v>
      </c>
      <c r="K1508" s="16" t="s">
        <v>758</v>
      </c>
      <c r="L1508" s="17" t="s">
        <v>748</v>
      </c>
      <c r="M1508" s="16">
        <v>320</v>
      </c>
    </row>
    <row r="1509" spans="2:13">
      <c r="B1509" t="str">
        <f t="shared" si="83"/>
        <v>FR26.220.506-7</v>
      </c>
      <c r="C1509" s="16" t="s">
        <v>162</v>
      </c>
      <c r="D1509" s="17" t="s">
        <v>713</v>
      </c>
      <c r="E1509" s="16">
        <v>10</v>
      </c>
      <c r="F1509" t="str">
        <f t="shared" si="84"/>
        <v>FR26.290.402-12</v>
      </c>
      <c r="G1509" s="16" t="s">
        <v>731</v>
      </c>
      <c r="H1509" s="17" t="s">
        <v>714</v>
      </c>
      <c r="I1509" s="16">
        <v>32</v>
      </c>
      <c r="J1509" t="str">
        <f t="shared" si="85"/>
        <v>FR26.470.502-12</v>
      </c>
      <c r="K1509" s="16" t="s">
        <v>758</v>
      </c>
      <c r="L1509" s="17" t="s">
        <v>747</v>
      </c>
      <c r="M1509" s="16">
        <v>80</v>
      </c>
    </row>
    <row r="1510" spans="2:13">
      <c r="B1510" t="str">
        <f t="shared" si="83"/>
        <v>FR26.220.506-11</v>
      </c>
      <c r="C1510" s="16" t="s">
        <v>162</v>
      </c>
      <c r="D1510" s="17" t="s">
        <v>703</v>
      </c>
      <c r="E1510" s="16">
        <v>10</v>
      </c>
      <c r="F1510" t="str">
        <f t="shared" si="84"/>
        <v>FR26.290.502-1</v>
      </c>
      <c r="G1510" s="16" t="s">
        <v>730</v>
      </c>
      <c r="H1510" s="17" t="s">
        <v>723</v>
      </c>
      <c r="I1510" s="16">
        <v>64</v>
      </c>
      <c r="J1510" t="str">
        <f t="shared" si="85"/>
        <v>FR26.470.532-10</v>
      </c>
      <c r="K1510" s="16" t="s">
        <v>757</v>
      </c>
      <c r="L1510" s="17" t="s">
        <v>748</v>
      </c>
      <c r="M1510" s="16">
        <v>320</v>
      </c>
    </row>
    <row r="1511" spans="2:13">
      <c r="B1511" t="str">
        <f t="shared" si="83"/>
        <v>FR26.220.510-1</v>
      </c>
      <c r="C1511" s="16" t="s">
        <v>160</v>
      </c>
      <c r="D1511" s="17" t="s">
        <v>711</v>
      </c>
      <c r="E1511" s="16">
        <v>30</v>
      </c>
      <c r="F1511" t="str">
        <f t="shared" si="84"/>
        <v>FR26.290.502-7</v>
      </c>
      <c r="G1511" s="16" t="s">
        <v>730</v>
      </c>
      <c r="H1511" s="17" t="s">
        <v>718</v>
      </c>
      <c r="I1511" s="16">
        <v>32</v>
      </c>
      <c r="J1511" t="str">
        <f t="shared" si="85"/>
        <v>FR26.470.532-12</v>
      </c>
      <c r="K1511" s="16" t="s">
        <v>757</v>
      </c>
      <c r="L1511" s="17" t="s">
        <v>747</v>
      </c>
      <c r="M1511" s="16">
        <v>40</v>
      </c>
    </row>
    <row r="1512" spans="2:13">
      <c r="B1512" t="str">
        <f t="shared" si="83"/>
        <v>FR26.220.510-2</v>
      </c>
      <c r="C1512" s="16" t="s">
        <v>160</v>
      </c>
      <c r="D1512" s="17" t="s">
        <v>710</v>
      </c>
      <c r="E1512" s="16">
        <v>20</v>
      </c>
      <c r="F1512" t="str">
        <f t="shared" si="84"/>
        <v>FR26.290.502-8</v>
      </c>
      <c r="G1512" s="16" t="s">
        <v>730</v>
      </c>
      <c r="H1512" s="17" t="s">
        <v>717</v>
      </c>
      <c r="I1512" s="16">
        <v>32</v>
      </c>
      <c r="J1512" t="str">
        <f t="shared" si="85"/>
        <v>FR26.750.701-11</v>
      </c>
      <c r="K1512" s="16" t="s">
        <v>756</v>
      </c>
      <c r="L1512" s="17" t="s">
        <v>753</v>
      </c>
      <c r="M1512" s="16">
        <v>107</v>
      </c>
    </row>
    <row r="1513" spans="2:13">
      <c r="B1513" t="str">
        <f t="shared" si="83"/>
        <v>FR26.220.510-3</v>
      </c>
      <c r="C1513" s="16" t="s">
        <v>160</v>
      </c>
      <c r="D1513" s="17" t="s">
        <v>709</v>
      </c>
      <c r="E1513" s="16">
        <v>30</v>
      </c>
      <c r="F1513" t="str">
        <f t="shared" si="84"/>
        <v>FR26.290.502-10</v>
      </c>
      <c r="G1513" s="16" t="s">
        <v>730</v>
      </c>
      <c r="H1513" s="17" t="s">
        <v>715</v>
      </c>
      <c r="I1513" s="16">
        <v>32</v>
      </c>
      <c r="J1513" t="str">
        <f t="shared" si="85"/>
        <v>FR28.190.402-1</v>
      </c>
      <c r="K1513" s="16" t="s">
        <v>12</v>
      </c>
      <c r="L1513" s="17" t="s">
        <v>744</v>
      </c>
      <c r="M1513" s="16">
        <v>726</v>
      </c>
    </row>
    <row r="1514" spans="2:13">
      <c r="B1514" t="str">
        <f t="shared" si="83"/>
        <v>FR26.220.510-4</v>
      </c>
      <c r="C1514" s="16" t="s">
        <v>160</v>
      </c>
      <c r="D1514" s="17" t="s">
        <v>708</v>
      </c>
      <c r="E1514" s="16">
        <v>30</v>
      </c>
      <c r="F1514" t="str">
        <f t="shared" si="84"/>
        <v>FR26.290.502-11</v>
      </c>
      <c r="G1514" s="16" t="s">
        <v>730</v>
      </c>
      <c r="H1514" s="17" t="s">
        <v>724</v>
      </c>
      <c r="I1514" s="16">
        <v>64</v>
      </c>
      <c r="J1514" t="str">
        <f t="shared" si="85"/>
        <v>FR28.190.402-2</v>
      </c>
      <c r="K1514" s="16" t="s">
        <v>12</v>
      </c>
      <c r="L1514" s="17" t="s">
        <v>743</v>
      </c>
      <c r="M1514" s="16">
        <v>264</v>
      </c>
    </row>
    <row r="1515" spans="2:13">
      <c r="B1515" t="str">
        <f t="shared" si="83"/>
        <v>FR26.220.510-5</v>
      </c>
      <c r="C1515" s="16" t="s">
        <v>160</v>
      </c>
      <c r="D1515" s="17" t="s">
        <v>707</v>
      </c>
      <c r="E1515" s="16">
        <v>20</v>
      </c>
      <c r="F1515" t="str">
        <f t="shared" si="84"/>
        <v>FR26.290.502-12</v>
      </c>
      <c r="G1515" s="16" t="s">
        <v>730</v>
      </c>
      <c r="H1515" s="17" t="s">
        <v>714</v>
      </c>
      <c r="I1515" s="16">
        <v>32</v>
      </c>
      <c r="J1515" t="str">
        <f t="shared" si="85"/>
        <v>FR28.190.402-3</v>
      </c>
      <c r="K1515" s="16" t="s">
        <v>12</v>
      </c>
      <c r="L1515" s="17" t="s">
        <v>742</v>
      </c>
      <c r="M1515" s="16">
        <v>462</v>
      </c>
    </row>
    <row r="1516" spans="2:13">
      <c r="B1516" t="str">
        <f t="shared" si="83"/>
        <v>FR26.220.510-6</v>
      </c>
      <c r="C1516" s="16" t="s">
        <v>160</v>
      </c>
      <c r="D1516" s="17" t="s">
        <v>706</v>
      </c>
      <c r="E1516" s="16">
        <v>50</v>
      </c>
      <c r="F1516" t="str">
        <f t="shared" si="84"/>
        <v>FR26.290.702-6</v>
      </c>
      <c r="G1516" s="16" t="s">
        <v>755</v>
      </c>
      <c r="H1516" s="17" t="s">
        <v>719</v>
      </c>
      <c r="I1516" s="16">
        <v>24</v>
      </c>
      <c r="J1516" t="str">
        <f t="shared" si="85"/>
        <v>FR28.190.402-4</v>
      </c>
      <c r="K1516" s="16" t="s">
        <v>12</v>
      </c>
      <c r="L1516" s="17" t="s">
        <v>741</v>
      </c>
      <c r="M1516" s="16">
        <v>594</v>
      </c>
    </row>
    <row r="1517" spans="2:13">
      <c r="B1517" t="str">
        <f t="shared" si="83"/>
        <v>FR26.220.510-7</v>
      </c>
      <c r="C1517" s="16" t="s">
        <v>160</v>
      </c>
      <c r="D1517" s="17" t="s">
        <v>713</v>
      </c>
      <c r="E1517" s="16">
        <v>50</v>
      </c>
      <c r="F1517" t="str">
        <f t="shared" si="84"/>
        <v>FR26.290.702-7</v>
      </c>
      <c r="G1517" s="16" t="s">
        <v>755</v>
      </c>
      <c r="H1517" s="17" t="s">
        <v>718</v>
      </c>
      <c r="I1517" s="16">
        <v>96</v>
      </c>
      <c r="J1517" t="str">
        <f t="shared" si="85"/>
        <v>FR28.190.402-6</v>
      </c>
      <c r="K1517" s="16" t="s">
        <v>12</v>
      </c>
      <c r="L1517" s="17" t="s">
        <v>740</v>
      </c>
      <c r="M1517" s="16">
        <v>594</v>
      </c>
    </row>
    <row r="1518" spans="2:13">
      <c r="B1518" t="str">
        <f t="shared" si="83"/>
        <v>FR26.220.510-8</v>
      </c>
      <c r="C1518" s="16" t="s">
        <v>160</v>
      </c>
      <c r="D1518" s="17" t="s">
        <v>705</v>
      </c>
      <c r="E1518" s="16">
        <v>50</v>
      </c>
      <c r="F1518" t="str">
        <f t="shared" si="84"/>
        <v>FR26.290.802-6</v>
      </c>
      <c r="G1518" s="16" t="s">
        <v>754</v>
      </c>
      <c r="H1518" s="17" t="s">
        <v>719</v>
      </c>
      <c r="I1518" s="16">
        <v>24</v>
      </c>
      <c r="J1518" t="str">
        <f t="shared" si="85"/>
        <v>FR28.190.402-7</v>
      </c>
      <c r="K1518" s="16" t="s">
        <v>12</v>
      </c>
      <c r="L1518" s="17" t="s">
        <v>751</v>
      </c>
      <c r="M1518" s="16">
        <v>264</v>
      </c>
    </row>
    <row r="1519" spans="2:13">
      <c r="B1519" t="str">
        <f t="shared" si="83"/>
        <v>FR26.220.510-9</v>
      </c>
      <c r="C1519" s="16" t="s">
        <v>160</v>
      </c>
      <c r="D1519" s="17" t="s">
        <v>704</v>
      </c>
      <c r="E1519" s="16">
        <v>40</v>
      </c>
      <c r="F1519" t="str">
        <f t="shared" si="84"/>
        <v>FR26.290.802-7</v>
      </c>
      <c r="G1519" s="16" t="s">
        <v>754</v>
      </c>
      <c r="H1519" s="17" t="s">
        <v>718</v>
      </c>
      <c r="I1519" s="16">
        <v>72</v>
      </c>
      <c r="J1519" t="str">
        <f t="shared" si="85"/>
        <v>FR28.190.402-8</v>
      </c>
      <c r="K1519" s="16" t="s">
        <v>12</v>
      </c>
      <c r="L1519" s="17" t="s">
        <v>750</v>
      </c>
      <c r="M1519" s="16">
        <v>66</v>
      </c>
    </row>
    <row r="1520" spans="2:13">
      <c r="B1520" t="str">
        <f t="shared" si="83"/>
        <v>FR26.220.510-10</v>
      </c>
      <c r="C1520" s="16" t="s">
        <v>160</v>
      </c>
      <c r="D1520" s="17" t="s">
        <v>712</v>
      </c>
      <c r="E1520" s="16">
        <v>40</v>
      </c>
      <c r="F1520" t="str">
        <f t="shared" si="84"/>
        <v>FR26.310.402-9</v>
      </c>
      <c r="G1520" s="16" t="s">
        <v>729</v>
      </c>
      <c r="H1520" s="17" t="s">
        <v>716</v>
      </c>
      <c r="I1520" s="16">
        <v>32</v>
      </c>
      <c r="J1520" t="str">
        <f t="shared" si="85"/>
        <v>FR28.190.402-10</v>
      </c>
      <c r="K1520" s="16" t="s">
        <v>12</v>
      </c>
      <c r="L1520" s="17" t="s">
        <v>748</v>
      </c>
      <c r="M1520" s="16">
        <v>80</v>
      </c>
    </row>
    <row r="1521" spans="2:13">
      <c r="B1521" t="str">
        <f t="shared" si="83"/>
        <v>FR26.220.510-11</v>
      </c>
      <c r="C1521" s="16" t="s">
        <v>160</v>
      </c>
      <c r="D1521" s="17" t="s">
        <v>703</v>
      </c>
      <c r="E1521" s="16">
        <v>20</v>
      </c>
      <c r="F1521" t="str">
        <f t="shared" si="84"/>
        <v>FR26.310.402-10</v>
      </c>
      <c r="G1521" s="16" t="s">
        <v>729</v>
      </c>
      <c r="H1521" s="17" t="s">
        <v>715</v>
      </c>
      <c r="I1521" s="16">
        <v>32</v>
      </c>
      <c r="J1521" t="str">
        <f t="shared" si="85"/>
        <v>FR28.190.402-11</v>
      </c>
      <c r="K1521" s="16" t="s">
        <v>12</v>
      </c>
      <c r="L1521" s="17" t="s">
        <v>753</v>
      </c>
      <c r="M1521" s="16">
        <v>240</v>
      </c>
    </row>
    <row r="1522" spans="2:13">
      <c r="B1522" t="str">
        <f t="shared" si="83"/>
        <v>FR26.220.510-12</v>
      </c>
      <c r="C1522" s="16" t="s">
        <v>160</v>
      </c>
      <c r="D1522" s="17" t="s">
        <v>702</v>
      </c>
      <c r="E1522" s="16">
        <v>40</v>
      </c>
      <c r="F1522" t="str">
        <f t="shared" si="84"/>
        <v>FR26.310.402-11</v>
      </c>
      <c r="G1522" s="16" t="s">
        <v>729</v>
      </c>
      <c r="H1522" s="17" t="s">
        <v>724</v>
      </c>
      <c r="I1522" s="16">
        <v>32</v>
      </c>
      <c r="J1522" t="str">
        <f t="shared" si="85"/>
        <v>FR28.190.402-12</v>
      </c>
      <c r="K1522" s="16" t="s">
        <v>12</v>
      </c>
      <c r="L1522" s="17" t="s">
        <v>747</v>
      </c>
      <c r="M1522" s="16">
        <v>396</v>
      </c>
    </row>
    <row r="1523" spans="2:13">
      <c r="B1523" t="str">
        <f t="shared" si="83"/>
        <v>FR26.220.512-4</v>
      </c>
      <c r="C1523" s="16" t="s">
        <v>157</v>
      </c>
      <c r="D1523" s="17" t="s">
        <v>708</v>
      </c>
      <c r="E1523" s="16">
        <v>14</v>
      </c>
      <c r="F1523" t="str">
        <f t="shared" si="84"/>
        <v>FR26.310.502-8</v>
      </c>
      <c r="G1523" s="16" t="s">
        <v>728</v>
      </c>
      <c r="H1523" s="17" t="s">
        <v>717</v>
      </c>
      <c r="I1523" s="16">
        <v>32</v>
      </c>
      <c r="J1523" t="str">
        <f t="shared" si="85"/>
        <v>FR28.190.502-1</v>
      </c>
      <c r="K1523" s="16" t="s">
        <v>8</v>
      </c>
      <c r="L1523" s="17" t="s">
        <v>744</v>
      </c>
      <c r="M1523" s="16">
        <v>726</v>
      </c>
    </row>
    <row r="1524" spans="2:13">
      <c r="B1524" t="str">
        <f t="shared" si="83"/>
        <v>FR26.220.512-6</v>
      </c>
      <c r="C1524" s="16" t="s">
        <v>157</v>
      </c>
      <c r="D1524" s="17" t="s">
        <v>706</v>
      </c>
      <c r="E1524" s="16">
        <v>14</v>
      </c>
      <c r="F1524" t="str">
        <f t="shared" si="84"/>
        <v>FR26.310.502-9</v>
      </c>
      <c r="G1524" s="16" t="s">
        <v>728</v>
      </c>
      <c r="H1524" s="17" t="s">
        <v>716</v>
      </c>
      <c r="I1524" s="16">
        <v>32</v>
      </c>
      <c r="J1524" t="str">
        <f t="shared" si="85"/>
        <v>FR28.190.502-2</v>
      </c>
      <c r="K1524" s="16" t="s">
        <v>8</v>
      </c>
      <c r="L1524" s="17" t="s">
        <v>743</v>
      </c>
      <c r="M1524" s="16">
        <v>396</v>
      </c>
    </row>
    <row r="1525" spans="2:13">
      <c r="B1525" t="str">
        <f t="shared" si="83"/>
        <v>FR26.220.512-7</v>
      </c>
      <c r="C1525" s="16" t="s">
        <v>157</v>
      </c>
      <c r="D1525" s="17" t="s">
        <v>713</v>
      </c>
      <c r="E1525" s="16">
        <v>42</v>
      </c>
      <c r="F1525" t="str">
        <f t="shared" si="84"/>
        <v>FR26.310.502-10</v>
      </c>
      <c r="G1525" s="16" t="s">
        <v>728</v>
      </c>
      <c r="H1525" s="17" t="s">
        <v>715</v>
      </c>
      <c r="I1525" s="16">
        <v>32</v>
      </c>
      <c r="J1525" t="str">
        <f t="shared" si="85"/>
        <v>FR28.190.502-3</v>
      </c>
      <c r="K1525" s="16" t="s">
        <v>8</v>
      </c>
      <c r="L1525" s="17" t="s">
        <v>742</v>
      </c>
      <c r="M1525" s="16">
        <v>462</v>
      </c>
    </row>
    <row r="1526" spans="2:13">
      <c r="B1526" t="str">
        <f t="shared" si="83"/>
        <v>FR26.220.512-9</v>
      </c>
      <c r="C1526" s="16" t="s">
        <v>157</v>
      </c>
      <c r="D1526" s="17" t="s">
        <v>704</v>
      </c>
      <c r="E1526" s="16">
        <v>28</v>
      </c>
      <c r="F1526" t="str">
        <f t="shared" si="84"/>
        <v>FR26.310.502-11</v>
      </c>
      <c r="G1526" s="16" t="s">
        <v>728</v>
      </c>
      <c r="H1526" s="17" t="s">
        <v>724</v>
      </c>
      <c r="I1526" s="16">
        <v>32</v>
      </c>
      <c r="J1526" t="str">
        <f t="shared" si="85"/>
        <v>FR28.190.502-4</v>
      </c>
      <c r="K1526" s="16" t="s">
        <v>8</v>
      </c>
      <c r="L1526" s="17" t="s">
        <v>741</v>
      </c>
      <c r="M1526" s="16">
        <v>528</v>
      </c>
    </row>
    <row r="1527" spans="2:13">
      <c r="B1527" t="str">
        <f t="shared" si="83"/>
        <v>FR26.220.512-10</v>
      </c>
      <c r="C1527" s="16" t="s">
        <v>157</v>
      </c>
      <c r="D1527" s="17" t="s">
        <v>712</v>
      </c>
      <c r="E1527" s="16">
        <v>14</v>
      </c>
      <c r="F1527" t="str">
        <f t="shared" si="84"/>
        <v>FR26.310.702-6</v>
      </c>
      <c r="G1527" s="16" t="s">
        <v>752</v>
      </c>
      <c r="H1527" s="17" t="s">
        <v>719</v>
      </c>
      <c r="I1527" s="16">
        <v>24</v>
      </c>
      <c r="J1527" t="str">
        <f t="shared" si="85"/>
        <v>FR28.190.502-5</v>
      </c>
      <c r="K1527" s="16" t="s">
        <v>8</v>
      </c>
      <c r="L1527" s="17" t="s">
        <v>745</v>
      </c>
      <c r="M1527" s="16">
        <v>198</v>
      </c>
    </row>
    <row r="1528" spans="2:13">
      <c r="B1528" t="str">
        <f t="shared" si="83"/>
        <v>FR26.220.512-12</v>
      </c>
      <c r="C1528" s="16" t="s">
        <v>157</v>
      </c>
      <c r="D1528" s="17" t="s">
        <v>702</v>
      </c>
      <c r="E1528" s="16">
        <v>28</v>
      </c>
      <c r="F1528" t="str">
        <f t="shared" si="84"/>
        <v>FR26.310.702-7</v>
      </c>
      <c r="G1528" s="16" t="s">
        <v>752</v>
      </c>
      <c r="H1528" s="17" t="s">
        <v>718</v>
      </c>
      <c r="I1528" s="16">
        <v>48</v>
      </c>
      <c r="J1528" t="str">
        <f t="shared" si="85"/>
        <v>FR28.190.502-6</v>
      </c>
      <c r="K1528" s="16" t="s">
        <v>8</v>
      </c>
      <c r="L1528" s="17" t="s">
        <v>740</v>
      </c>
      <c r="M1528" s="16">
        <v>594</v>
      </c>
    </row>
    <row r="1529" spans="2:13">
      <c r="B1529" t="str">
        <f t="shared" si="83"/>
        <v>FR26.230.702-5</v>
      </c>
      <c r="C1529" s="16" t="s">
        <v>135</v>
      </c>
      <c r="D1529" s="17" t="s">
        <v>707</v>
      </c>
      <c r="E1529" s="16">
        <v>12</v>
      </c>
      <c r="F1529" t="str">
        <f t="shared" si="84"/>
        <v>FR26.310.702-9</v>
      </c>
      <c r="G1529" s="16" t="s">
        <v>752</v>
      </c>
      <c r="H1529" s="17" t="s">
        <v>716</v>
      </c>
      <c r="I1529" s="16">
        <v>48</v>
      </c>
      <c r="J1529" t="str">
        <f t="shared" si="85"/>
        <v>FR28.190.502-7</v>
      </c>
      <c r="K1529" s="16" t="s">
        <v>8</v>
      </c>
      <c r="L1529" s="17" t="s">
        <v>751</v>
      </c>
      <c r="M1529" s="16">
        <v>264</v>
      </c>
    </row>
    <row r="1530" spans="2:13">
      <c r="B1530" t="str">
        <f t="shared" si="83"/>
        <v>FR26.230.702-9</v>
      </c>
      <c r="C1530" s="16" t="s">
        <v>135</v>
      </c>
      <c r="D1530" s="17" t="s">
        <v>704</v>
      </c>
      <c r="E1530" s="16">
        <v>16</v>
      </c>
      <c r="F1530" t="str">
        <f t="shared" si="84"/>
        <v>FR26.310.802-6</v>
      </c>
      <c r="G1530" s="16" t="s">
        <v>749</v>
      </c>
      <c r="H1530" s="17" t="s">
        <v>719</v>
      </c>
      <c r="I1530" s="16">
        <v>24</v>
      </c>
      <c r="J1530" t="str">
        <f t="shared" si="85"/>
        <v>FR28.190.502-8</v>
      </c>
      <c r="K1530" s="16" t="s">
        <v>8</v>
      </c>
      <c r="L1530" s="17" t="s">
        <v>750</v>
      </c>
      <c r="M1530" s="16">
        <v>132</v>
      </c>
    </row>
    <row r="1531" spans="2:13">
      <c r="B1531" t="str">
        <f t="shared" si="83"/>
        <v>FR26.230.802-6</v>
      </c>
      <c r="C1531" s="16" t="s">
        <v>133</v>
      </c>
      <c r="D1531" s="17" t="s">
        <v>706</v>
      </c>
      <c r="E1531" s="16">
        <v>12</v>
      </c>
      <c r="F1531" t="str">
        <f t="shared" si="84"/>
        <v>FR26.310.802-7</v>
      </c>
      <c r="G1531" s="16" t="s">
        <v>749</v>
      </c>
      <c r="H1531" s="17" t="s">
        <v>718</v>
      </c>
      <c r="I1531" s="16">
        <v>72</v>
      </c>
      <c r="J1531" t="str">
        <f t="shared" si="85"/>
        <v>FR28.190.502-9</v>
      </c>
      <c r="K1531" s="16" t="s">
        <v>8</v>
      </c>
      <c r="L1531" s="17" t="s">
        <v>746</v>
      </c>
      <c r="M1531" s="16">
        <v>198</v>
      </c>
    </row>
    <row r="1532" spans="2:13">
      <c r="B1532" t="str">
        <f t="shared" si="83"/>
        <v>FR26.260.362-1</v>
      </c>
      <c r="C1532" s="16" t="s">
        <v>131</v>
      </c>
      <c r="D1532" s="17" t="s">
        <v>711</v>
      </c>
      <c r="E1532" s="16">
        <v>30</v>
      </c>
      <c r="F1532" t="str">
        <f t="shared" si="84"/>
        <v>FR26.310.802-9</v>
      </c>
      <c r="G1532" s="16" t="s">
        <v>749</v>
      </c>
      <c r="H1532" s="17" t="s">
        <v>716</v>
      </c>
      <c r="I1532" s="16">
        <v>24</v>
      </c>
      <c r="J1532" t="str">
        <f t="shared" si="85"/>
        <v>FR28.190.502-10</v>
      </c>
      <c r="K1532" s="16" t="s">
        <v>8</v>
      </c>
      <c r="L1532" s="17" t="s">
        <v>748</v>
      </c>
      <c r="M1532" s="16">
        <v>80</v>
      </c>
    </row>
    <row r="1533" spans="2:13">
      <c r="B1533" t="str">
        <f t="shared" si="83"/>
        <v>FR26.260.362-2</v>
      </c>
      <c r="C1533" s="16" t="s">
        <v>131</v>
      </c>
      <c r="D1533" s="17" t="s">
        <v>710</v>
      </c>
      <c r="E1533" s="16">
        <v>30</v>
      </c>
      <c r="F1533" t="str">
        <f t="shared" si="84"/>
        <v>FR26.320.402-1</v>
      </c>
      <c r="G1533" s="16" t="s">
        <v>726</v>
      </c>
      <c r="H1533" s="17" t="s">
        <v>723</v>
      </c>
      <c r="I1533" s="16">
        <v>20</v>
      </c>
      <c r="J1533" t="str">
        <f t="shared" si="85"/>
        <v>FR28.190.502-12</v>
      </c>
      <c r="K1533" s="16" t="s">
        <v>8</v>
      </c>
      <c r="L1533" s="17" t="s">
        <v>747</v>
      </c>
      <c r="M1533" s="16">
        <v>660</v>
      </c>
    </row>
    <row r="1534" spans="2:13">
      <c r="B1534" t="str">
        <f t="shared" si="83"/>
        <v>FR26.260.362-3</v>
      </c>
      <c r="C1534" s="16" t="s">
        <v>131</v>
      </c>
      <c r="D1534" s="17" t="s">
        <v>709</v>
      </c>
      <c r="E1534" s="16">
        <v>60</v>
      </c>
      <c r="F1534" t="str">
        <f t="shared" si="84"/>
        <v>FR26.320.402-2</v>
      </c>
      <c r="G1534" s="16" t="s">
        <v>726</v>
      </c>
      <c r="H1534" s="17" t="s">
        <v>727</v>
      </c>
      <c r="I1534" s="16">
        <v>40</v>
      </c>
      <c r="J1534" t="str">
        <f t="shared" si="85"/>
        <v>FR28.190.504-9</v>
      </c>
      <c r="K1534" s="16" t="s">
        <v>6</v>
      </c>
      <c r="L1534" s="17" t="s">
        <v>746</v>
      </c>
      <c r="M1534" s="16">
        <v>66</v>
      </c>
    </row>
    <row r="1535" spans="2:13">
      <c r="B1535" t="str">
        <f t="shared" si="83"/>
        <v>FR26.260.362-4</v>
      </c>
      <c r="C1535" s="16" t="s">
        <v>131</v>
      </c>
      <c r="D1535" s="17" t="s">
        <v>708</v>
      </c>
      <c r="E1535" s="16">
        <v>30</v>
      </c>
      <c r="F1535" t="str">
        <f t="shared" si="84"/>
        <v>FR26.320.402-3</v>
      </c>
      <c r="G1535" s="16" t="s">
        <v>726</v>
      </c>
      <c r="H1535" s="17" t="s">
        <v>722</v>
      </c>
      <c r="I1535" s="16">
        <v>160</v>
      </c>
      <c r="J1535" t="str">
        <f t="shared" si="85"/>
        <v>FR28.190.702-1</v>
      </c>
      <c r="K1535" s="16" t="s">
        <v>4</v>
      </c>
      <c r="L1535" s="17" t="s">
        <v>744</v>
      </c>
      <c r="M1535" s="16">
        <v>240</v>
      </c>
    </row>
    <row r="1536" spans="2:13">
      <c r="B1536" t="str">
        <f t="shared" si="83"/>
        <v>FR26.260.362-6</v>
      </c>
      <c r="C1536" s="16" t="s">
        <v>131</v>
      </c>
      <c r="D1536" s="17" t="s">
        <v>706</v>
      </c>
      <c r="E1536" s="16">
        <v>30</v>
      </c>
      <c r="F1536" t="str">
        <f t="shared" si="84"/>
        <v>FR26.320.402-4</v>
      </c>
      <c r="G1536" s="16" t="s">
        <v>726</v>
      </c>
      <c r="H1536" s="17" t="s">
        <v>721</v>
      </c>
      <c r="I1536" s="16">
        <v>80</v>
      </c>
      <c r="J1536" t="str">
        <f t="shared" si="85"/>
        <v>FR28.190.702-2</v>
      </c>
      <c r="K1536" s="16" t="s">
        <v>4</v>
      </c>
      <c r="L1536" s="17" t="s">
        <v>743</v>
      </c>
      <c r="M1536" s="16">
        <v>160</v>
      </c>
    </row>
    <row r="1537" spans="2:13">
      <c r="B1537" t="str">
        <f t="shared" si="83"/>
        <v>FR26.260.362-8</v>
      </c>
      <c r="C1537" s="16" t="s">
        <v>131</v>
      </c>
      <c r="D1537" s="17" t="s">
        <v>705</v>
      </c>
      <c r="E1537" s="16">
        <v>120</v>
      </c>
      <c r="F1537" t="str">
        <f t="shared" si="84"/>
        <v>FR26.320.402-5</v>
      </c>
      <c r="G1537" s="16" t="s">
        <v>726</v>
      </c>
      <c r="H1537" s="17" t="s">
        <v>720</v>
      </c>
      <c r="I1537" s="16">
        <v>120</v>
      </c>
      <c r="J1537" t="str">
        <f t="shared" si="85"/>
        <v>FR28.190.702-3</v>
      </c>
      <c r="K1537" s="16" t="s">
        <v>4</v>
      </c>
      <c r="L1537" s="17" t="s">
        <v>742</v>
      </c>
      <c r="M1537" s="16">
        <v>160</v>
      </c>
    </row>
    <row r="1538" spans="2:13">
      <c r="B1538" t="str">
        <f t="shared" si="83"/>
        <v>FR26.260.362-9</v>
      </c>
      <c r="C1538" s="16" t="s">
        <v>131</v>
      </c>
      <c r="D1538" s="17" t="s">
        <v>704</v>
      </c>
      <c r="E1538" s="16">
        <v>60</v>
      </c>
      <c r="F1538" t="str">
        <f t="shared" si="84"/>
        <v>FR26.320.402-6</v>
      </c>
      <c r="G1538" s="16" t="s">
        <v>726</v>
      </c>
      <c r="H1538" s="17" t="s">
        <v>719</v>
      </c>
      <c r="I1538" s="16">
        <v>360</v>
      </c>
      <c r="J1538" t="str">
        <f t="shared" si="85"/>
        <v>FR28.190.702-4</v>
      </c>
      <c r="K1538" s="16" t="s">
        <v>4</v>
      </c>
      <c r="L1538" s="17" t="s">
        <v>741</v>
      </c>
      <c r="M1538" s="16">
        <v>560</v>
      </c>
    </row>
    <row r="1539" spans="2:13">
      <c r="B1539" t="str">
        <f t="shared" si="83"/>
        <v>FR26.260.362-10</v>
      </c>
      <c r="C1539" s="16" t="s">
        <v>131</v>
      </c>
      <c r="D1539" s="17" t="s">
        <v>712</v>
      </c>
      <c r="E1539" s="16">
        <v>60</v>
      </c>
      <c r="F1539" t="str">
        <f t="shared" si="84"/>
        <v>FR26.320.402-7</v>
      </c>
      <c r="G1539" s="16" t="s">
        <v>726</v>
      </c>
      <c r="H1539" s="17" t="s">
        <v>718</v>
      </c>
      <c r="I1539" s="16">
        <v>340</v>
      </c>
      <c r="J1539" t="str">
        <f t="shared" si="85"/>
        <v>FR28.190.702-5</v>
      </c>
      <c r="K1539" s="16" t="s">
        <v>4</v>
      </c>
      <c r="L1539" s="17" t="s">
        <v>745</v>
      </c>
      <c r="M1539" s="16">
        <v>160</v>
      </c>
    </row>
    <row r="1540" spans="2:13">
      <c r="B1540" t="str">
        <f t="shared" ref="B1540:B1603" si="86">CONCATENATE(C1540,"-",MONTH(D1540))</f>
        <v>FR26.260.362-11</v>
      </c>
      <c r="C1540" s="16" t="s">
        <v>131</v>
      </c>
      <c r="D1540" s="17" t="s">
        <v>703</v>
      </c>
      <c r="E1540" s="16">
        <v>60</v>
      </c>
      <c r="F1540" t="str">
        <f t="shared" ref="F1540:F1603" si="87">CONCATENATE(G1540,"-",MONTH(H1540))</f>
        <v>FR26.320.402-8</v>
      </c>
      <c r="G1540" s="16" t="s">
        <v>726</v>
      </c>
      <c r="H1540" s="17" t="s">
        <v>717</v>
      </c>
      <c r="I1540" s="16">
        <v>280</v>
      </c>
      <c r="J1540" t="str">
        <f t="shared" ref="J1540:J1545" si="88">CONCATENATE(K1540,"-",MONTH(L1540))</f>
        <v>FR28.190.702-6</v>
      </c>
      <c r="K1540" s="16" t="s">
        <v>4</v>
      </c>
      <c r="L1540" s="17" t="s">
        <v>740</v>
      </c>
      <c r="M1540" s="16">
        <v>240</v>
      </c>
    </row>
    <row r="1541" spans="2:13">
      <c r="B1541" t="str">
        <f t="shared" si="86"/>
        <v>FR26.260.404-12</v>
      </c>
      <c r="C1541" s="16" t="s">
        <v>127</v>
      </c>
      <c r="D1541" s="17" t="s">
        <v>702</v>
      </c>
      <c r="E1541" s="16">
        <v>160</v>
      </c>
      <c r="F1541" t="str">
        <f t="shared" si="87"/>
        <v>FR26.320.402-9</v>
      </c>
      <c r="G1541" s="16" t="s">
        <v>726</v>
      </c>
      <c r="H1541" s="17" t="s">
        <v>716</v>
      </c>
      <c r="I1541" s="16">
        <v>140</v>
      </c>
      <c r="J1541" t="str">
        <f t="shared" si="88"/>
        <v>FR28.190.802-1</v>
      </c>
      <c r="K1541" s="16" t="s">
        <v>1</v>
      </c>
      <c r="L1541" s="17" t="s">
        <v>744</v>
      </c>
      <c r="M1541" s="16">
        <v>160</v>
      </c>
    </row>
    <row r="1542" spans="2:13">
      <c r="B1542" t="str">
        <f t="shared" si="86"/>
        <v>FR26.260.412-3</v>
      </c>
      <c r="C1542" s="16" t="s">
        <v>125</v>
      </c>
      <c r="D1542" s="17" t="s">
        <v>709</v>
      </c>
      <c r="E1542" s="16">
        <v>40</v>
      </c>
      <c r="F1542" t="str">
        <f t="shared" si="87"/>
        <v>FR26.320.402-10</v>
      </c>
      <c r="G1542" s="16" t="s">
        <v>726</v>
      </c>
      <c r="H1542" s="17" t="s">
        <v>715</v>
      </c>
      <c r="I1542" s="16">
        <v>40</v>
      </c>
      <c r="J1542" t="str">
        <f t="shared" si="88"/>
        <v>FR28.190.802-2</v>
      </c>
      <c r="K1542" s="16" t="s">
        <v>1</v>
      </c>
      <c r="L1542" s="17" t="s">
        <v>743</v>
      </c>
      <c r="M1542" s="16">
        <v>240</v>
      </c>
    </row>
    <row r="1543" spans="2:13">
      <c r="B1543" t="str">
        <f t="shared" si="86"/>
        <v>FR26.260.412-4</v>
      </c>
      <c r="C1543" s="16" t="s">
        <v>125</v>
      </c>
      <c r="D1543" s="17" t="s">
        <v>708</v>
      </c>
      <c r="E1543" s="16">
        <v>20</v>
      </c>
      <c r="F1543" t="str">
        <f t="shared" si="87"/>
        <v>FR26.320.402-11</v>
      </c>
      <c r="G1543" s="16" t="s">
        <v>726</v>
      </c>
      <c r="H1543" s="17" t="s">
        <v>724</v>
      </c>
      <c r="I1543" s="16">
        <v>80</v>
      </c>
      <c r="J1543" t="str">
        <f t="shared" si="88"/>
        <v>FR28.190.802-3</v>
      </c>
      <c r="K1543" s="16" t="s">
        <v>1</v>
      </c>
      <c r="L1543" s="17" t="s">
        <v>742</v>
      </c>
      <c r="M1543" s="16">
        <v>80</v>
      </c>
    </row>
    <row r="1544" spans="2:13">
      <c r="B1544" t="str">
        <f t="shared" si="86"/>
        <v>FR26.260.412-8</v>
      </c>
      <c r="C1544" s="16" t="s">
        <v>125</v>
      </c>
      <c r="D1544" s="17" t="s">
        <v>705</v>
      </c>
      <c r="E1544" s="16">
        <v>40</v>
      </c>
      <c r="F1544" t="str">
        <f t="shared" si="87"/>
        <v>FR26.320.402-12</v>
      </c>
      <c r="G1544" s="16" t="s">
        <v>726</v>
      </c>
      <c r="H1544" s="17" t="s">
        <v>714</v>
      </c>
      <c r="I1544" s="16">
        <v>20</v>
      </c>
      <c r="J1544" t="str">
        <f t="shared" si="88"/>
        <v>FR28.190.802-4</v>
      </c>
      <c r="K1544" s="16" t="s">
        <v>1</v>
      </c>
      <c r="L1544" s="17" t="s">
        <v>741</v>
      </c>
      <c r="M1544" s="16">
        <v>560</v>
      </c>
    </row>
    <row r="1545" spans="2:13">
      <c r="B1545" t="str">
        <f t="shared" si="86"/>
        <v>FR26.260.412-9</v>
      </c>
      <c r="C1545" s="16" t="s">
        <v>125</v>
      </c>
      <c r="D1545" s="17" t="s">
        <v>704</v>
      </c>
      <c r="E1545" s="16">
        <v>20</v>
      </c>
      <c r="F1545" t="str">
        <f t="shared" si="87"/>
        <v>FR26.320.404-10</v>
      </c>
      <c r="G1545" s="16" t="s">
        <v>739</v>
      </c>
      <c r="H1545" s="17" t="s">
        <v>715</v>
      </c>
      <c r="I1545" s="16">
        <v>60</v>
      </c>
      <c r="J1545" t="str">
        <f t="shared" si="88"/>
        <v>FR28.190.802-6</v>
      </c>
      <c r="K1545" s="16" t="s">
        <v>1</v>
      </c>
      <c r="L1545" s="17" t="s">
        <v>740</v>
      </c>
      <c r="M1545" s="16">
        <v>480</v>
      </c>
    </row>
    <row r="1546" spans="2:13">
      <c r="B1546" t="str">
        <f t="shared" si="86"/>
        <v>FR26.260.412-10</v>
      </c>
      <c r="C1546" s="16" t="s">
        <v>125</v>
      </c>
      <c r="D1546" s="17" t="s">
        <v>712</v>
      </c>
      <c r="E1546" s="16">
        <v>20</v>
      </c>
      <c r="F1546" t="str">
        <f t="shared" si="87"/>
        <v>FR26.320.404-11</v>
      </c>
      <c r="G1546" s="16" t="s">
        <v>739</v>
      </c>
      <c r="H1546" s="17" t="s">
        <v>724</v>
      </c>
      <c r="I1546" s="16">
        <v>20</v>
      </c>
    </row>
    <row r="1547" spans="2:13">
      <c r="B1547" t="str">
        <f t="shared" si="86"/>
        <v>FR26.260.412-11</v>
      </c>
      <c r="C1547" s="16" t="s">
        <v>125</v>
      </c>
      <c r="D1547" s="17" t="s">
        <v>703</v>
      </c>
      <c r="E1547" s="16">
        <v>40</v>
      </c>
      <c r="F1547" t="str">
        <f t="shared" si="87"/>
        <v>FR26.320.502-1</v>
      </c>
      <c r="G1547" s="16" t="s">
        <v>725</v>
      </c>
      <c r="H1547" s="17" t="s">
        <v>723</v>
      </c>
      <c r="I1547" s="16">
        <v>20</v>
      </c>
    </row>
    <row r="1548" spans="2:13">
      <c r="B1548" t="str">
        <f t="shared" si="86"/>
        <v>FR26.260.412-12</v>
      </c>
      <c r="C1548" s="16" t="s">
        <v>125</v>
      </c>
      <c r="D1548" s="17" t="s">
        <v>702</v>
      </c>
      <c r="E1548" s="16">
        <v>100</v>
      </c>
      <c r="F1548" t="str">
        <f t="shared" si="87"/>
        <v>FR26.320.502-2</v>
      </c>
      <c r="G1548" s="16" t="s">
        <v>725</v>
      </c>
      <c r="H1548" s="17" t="s">
        <v>727</v>
      </c>
      <c r="I1548" s="16">
        <v>60</v>
      </c>
    </row>
    <row r="1549" spans="2:13">
      <c r="B1549" t="str">
        <f t="shared" si="86"/>
        <v>FR26.260.432-2</v>
      </c>
      <c r="C1549" s="16" t="s">
        <v>123</v>
      </c>
      <c r="D1549" s="17" t="s">
        <v>710</v>
      </c>
      <c r="E1549" s="16">
        <v>40</v>
      </c>
      <c r="F1549" t="str">
        <f t="shared" si="87"/>
        <v>FR26.320.502-3</v>
      </c>
      <c r="G1549" s="16" t="s">
        <v>725</v>
      </c>
      <c r="H1549" s="17" t="s">
        <v>722</v>
      </c>
      <c r="I1549" s="16">
        <v>60</v>
      </c>
    </row>
    <row r="1550" spans="2:13">
      <c r="B1550" t="str">
        <f t="shared" si="86"/>
        <v>FR26.260.432-3</v>
      </c>
      <c r="C1550" s="16" t="s">
        <v>123</v>
      </c>
      <c r="D1550" s="17" t="s">
        <v>709</v>
      </c>
      <c r="E1550" s="16">
        <v>40</v>
      </c>
      <c r="F1550" t="str">
        <f t="shared" si="87"/>
        <v>FR26.320.502-4</v>
      </c>
      <c r="G1550" s="16" t="s">
        <v>725</v>
      </c>
      <c r="H1550" s="17" t="s">
        <v>721</v>
      </c>
      <c r="I1550" s="16">
        <v>160</v>
      </c>
    </row>
    <row r="1551" spans="2:13">
      <c r="B1551" t="str">
        <f t="shared" si="86"/>
        <v>FR26.260.432-4</v>
      </c>
      <c r="C1551" s="16" t="s">
        <v>123</v>
      </c>
      <c r="D1551" s="17" t="s">
        <v>708</v>
      </c>
      <c r="E1551" s="16">
        <v>40</v>
      </c>
      <c r="F1551" t="str">
        <f t="shared" si="87"/>
        <v>FR26.320.502-5</v>
      </c>
      <c r="G1551" s="16" t="s">
        <v>725</v>
      </c>
      <c r="H1551" s="17" t="s">
        <v>720</v>
      </c>
      <c r="I1551" s="16">
        <v>20</v>
      </c>
    </row>
    <row r="1552" spans="2:13">
      <c r="B1552" t="str">
        <f t="shared" si="86"/>
        <v>FR26.260.432-5</v>
      </c>
      <c r="C1552" s="16" t="s">
        <v>123</v>
      </c>
      <c r="D1552" s="17" t="s">
        <v>707</v>
      </c>
      <c r="E1552" s="16">
        <v>20</v>
      </c>
      <c r="F1552" t="str">
        <f t="shared" si="87"/>
        <v>FR26.320.502-6</v>
      </c>
      <c r="G1552" s="16" t="s">
        <v>725</v>
      </c>
      <c r="H1552" s="17" t="s">
        <v>719</v>
      </c>
      <c r="I1552" s="16">
        <v>200</v>
      </c>
    </row>
    <row r="1553" spans="2:9">
      <c r="B1553" t="str">
        <f t="shared" si="86"/>
        <v>FR26.260.432-8</v>
      </c>
      <c r="C1553" s="16" t="s">
        <v>123</v>
      </c>
      <c r="D1553" s="17" t="s">
        <v>705</v>
      </c>
      <c r="E1553" s="16">
        <v>38</v>
      </c>
      <c r="F1553" t="str">
        <f t="shared" si="87"/>
        <v>FR26.320.502-7</v>
      </c>
      <c r="G1553" s="16" t="s">
        <v>725</v>
      </c>
      <c r="H1553" s="17" t="s">
        <v>718</v>
      </c>
      <c r="I1553" s="16">
        <v>200</v>
      </c>
    </row>
    <row r="1554" spans="2:9">
      <c r="B1554" t="str">
        <f t="shared" si="86"/>
        <v>FR26.260.432-9</v>
      </c>
      <c r="C1554" s="16" t="s">
        <v>123</v>
      </c>
      <c r="D1554" s="17" t="s">
        <v>704</v>
      </c>
      <c r="E1554" s="16">
        <v>20</v>
      </c>
      <c r="F1554" t="str">
        <f t="shared" si="87"/>
        <v>FR26.320.502-8</v>
      </c>
      <c r="G1554" s="16" t="s">
        <v>725</v>
      </c>
      <c r="H1554" s="17" t="s">
        <v>717</v>
      </c>
      <c r="I1554" s="16">
        <v>100</v>
      </c>
    </row>
    <row r="1555" spans="2:9">
      <c r="B1555" t="str">
        <f t="shared" si="86"/>
        <v>FR26.260.432-10</v>
      </c>
      <c r="C1555" s="16" t="s">
        <v>123</v>
      </c>
      <c r="D1555" s="17" t="s">
        <v>712</v>
      </c>
      <c r="E1555" s="16">
        <v>60</v>
      </c>
      <c r="F1555" t="str">
        <f t="shared" si="87"/>
        <v>FR26.320.502-9</v>
      </c>
      <c r="G1555" s="16" t="s">
        <v>725</v>
      </c>
      <c r="H1555" s="17" t="s">
        <v>716</v>
      </c>
      <c r="I1555" s="16">
        <v>160</v>
      </c>
    </row>
    <row r="1556" spans="2:9">
      <c r="B1556" t="str">
        <f t="shared" si="86"/>
        <v>FR26.260.432-11</v>
      </c>
      <c r="C1556" s="16" t="s">
        <v>123</v>
      </c>
      <c r="D1556" s="17" t="s">
        <v>703</v>
      </c>
      <c r="E1556" s="16">
        <v>20</v>
      </c>
      <c r="F1556" t="str">
        <f t="shared" si="87"/>
        <v>FR26.320.502-10</v>
      </c>
      <c r="G1556" s="16" t="s">
        <v>725</v>
      </c>
      <c r="H1556" s="17" t="s">
        <v>715</v>
      </c>
      <c r="I1556" s="16">
        <v>80</v>
      </c>
    </row>
    <row r="1557" spans="2:9">
      <c r="B1557" t="str">
        <f t="shared" si="86"/>
        <v>FR26.260.432-12</v>
      </c>
      <c r="C1557" s="16" t="s">
        <v>123</v>
      </c>
      <c r="D1557" s="17" t="s">
        <v>702</v>
      </c>
      <c r="E1557" s="16">
        <v>20</v>
      </c>
      <c r="F1557" t="str">
        <f t="shared" si="87"/>
        <v>FR26.320.502-11</v>
      </c>
      <c r="G1557" s="16" t="s">
        <v>725</v>
      </c>
      <c r="H1557" s="17" t="s">
        <v>724</v>
      </c>
      <c r="I1557" s="16">
        <v>220</v>
      </c>
    </row>
    <row r="1558" spans="2:9">
      <c r="B1558" t="str">
        <f t="shared" si="86"/>
        <v>FR26.260.434-11</v>
      </c>
      <c r="C1558" s="16" t="s">
        <v>121</v>
      </c>
      <c r="D1558" s="17" t="s">
        <v>703</v>
      </c>
      <c r="E1558" s="16">
        <v>2</v>
      </c>
      <c r="F1558" t="str">
        <f t="shared" si="87"/>
        <v>FR26.320.504-10</v>
      </c>
      <c r="G1558" s="16" t="s">
        <v>738</v>
      </c>
      <c r="H1558" s="17" t="s">
        <v>715</v>
      </c>
      <c r="I1558" s="16">
        <v>60</v>
      </c>
    </row>
    <row r="1559" spans="2:9">
      <c r="B1559" t="str">
        <f t="shared" si="86"/>
        <v>FR26.260.434-12</v>
      </c>
      <c r="C1559" s="16" t="s">
        <v>121</v>
      </c>
      <c r="D1559" s="17" t="s">
        <v>702</v>
      </c>
      <c r="E1559" s="16">
        <v>80</v>
      </c>
      <c r="F1559" t="str">
        <f t="shared" si="87"/>
        <v>FR26.320.504-11</v>
      </c>
      <c r="G1559" s="16" t="s">
        <v>738</v>
      </c>
      <c r="H1559" s="17" t="s">
        <v>724</v>
      </c>
      <c r="I1559" s="16">
        <v>20</v>
      </c>
    </row>
    <row r="1560" spans="2:9">
      <c r="B1560" t="str">
        <f t="shared" si="86"/>
        <v>FR26.260.504-11</v>
      </c>
      <c r="C1560" s="16" t="s">
        <v>119</v>
      </c>
      <c r="D1560" s="17" t="s">
        <v>703</v>
      </c>
      <c r="E1560" s="16">
        <v>2</v>
      </c>
      <c r="F1560" t="str">
        <f t="shared" si="87"/>
        <v>FR26.320.802-12</v>
      </c>
      <c r="G1560" s="16" t="s">
        <v>737</v>
      </c>
      <c r="H1560" s="17" t="s">
        <v>714</v>
      </c>
      <c r="I1560" s="16">
        <v>72</v>
      </c>
    </row>
    <row r="1561" spans="2:9">
      <c r="B1561" t="str">
        <f t="shared" si="86"/>
        <v>FR26.260.504-12</v>
      </c>
      <c r="C1561" s="16" t="s">
        <v>119</v>
      </c>
      <c r="D1561" s="17" t="s">
        <v>702</v>
      </c>
      <c r="E1561" s="16">
        <v>80</v>
      </c>
      <c r="F1561" t="str">
        <f t="shared" si="87"/>
        <v>FR26.400.362-1</v>
      </c>
      <c r="G1561" s="16" t="s">
        <v>736</v>
      </c>
      <c r="H1561" s="17" t="s">
        <v>723</v>
      </c>
      <c r="I1561" s="16">
        <v>30</v>
      </c>
    </row>
    <row r="1562" spans="2:9">
      <c r="B1562" t="str">
        <f t="shared" si="86"/>
        <v>FR26.260.512-3</v>
      </c>
      <c r="C1562" s="16" t="s">
        <v>117</v>
      </c>
      <c r="D1562" s="17" t="s">
        <v>709</v>
      </c>
      <c r="E1562" s="16">
        <v>40</v>
      </c>
      <c r="F1562" t="str">
        <f t="shared" si="87"/>
        <v>FR26.400.362-9</v>
      </c>
      <c r="G1562" s="16" t="s">
        <v>736</v>
      </c>
      <c r="H1562" s="17" t="s">
        <v>716</v>
      </c>
      <c r="I1562" s="16">
        <v>60</v>
      </c>
    </row>
    <row r="1563" spans="2:9">
      <c r="B1563" t="str">
        <f t="shared" si="86"/>
        <v>FR26.260.512-7</v>
      </c>
      <c r="C1563" s="16" t="s">
        <v>117</v>
      </c>
      <c r="D1563" s="17" t="s">
        <v>713</v>
      </c>
      <c r="E1563" s="16">
        <v>20</v>
      </c>
      <c r="F1563" t="str">
        <f t="shared" si="87"/>
        <v>FR26.400.402-1</v>
      </c>
      <c r="G1563" s="16" t="s">
        <v>735</v>
      </c>
      <c r="H1563" s="17" t="s">
        <v>723</v>
      </c>
      <c r="I1563" s="16">
        <v>20</v>
      </c>
    </row>
    <row r="1564" spans="2:9">
      <c r="B1564" t="str">
        <f t="shared" si="86"/>
        <v>FR26.260.512-8</v>
      </c>
      <c r="C1564" s="16" t="s">
        <v>117</v>
      </c>
      <c r="D1564" s="17" t="s">
        <v>705</v>
      </c>
      <c r="E1564" s="16">
        <v>20</v>
      </c>
      <c r="F1564" t="str">
        <f t="shared" si="87"/>
        <v>FR26.400.402-2</v>
      </c>
      <c r="G1564" s="16" t="s">
        <v>735</v>
      </c>
      <c r="H1564" s="17" t="s">
        <v>727</v>
      </c>
      <c r="I1564" s="16">
        <v>20</v>
      </c>
    </row>
    <row r="1565" spans="2:9">
      <c r="B1565" t="str">
        <f t="shared" si="86"/>
        <v>FR26.260.512-9</v>
      </c>
      <c r="C1565" s="16" t="s">
        <v>117</v>
      </c>
      <c r="D1565" s="17" t="s">
        <v>704</v>
      </c>
      <c r="E1565" s="16">
        <v>60</v>
      </c>
      <c r="F1565" t="str">
        <f t="shared" si="87"/>
        <v>FR26.400.402-10</v>
      </c>
      <c r="G1565" s="16" t="s">
        <v>735</v>
      </c>
      <c r="H1565" s="17" t="s">
        <v>715</v>
      </c>
      <c r="I1565" s="16">
        <v>40</v>
      </c>
    </row>
    <row r="1566" spans="2:9">
      <c r="B1566" t="str">
        <f t="shared" si="86"/>
        <v>FR26.260.512-11</v>
      </c>
      <c r="C1566" s="16" t="s">
        <v>117</v>
      </c>
      <c r="D1566" s="17" t="s">
        <v>703</v>
      </c>
      <c r="E1566" s="16">
        <v>20</v>
      </c>
      <c r="F1566" t="str">
        <f t="shared" si="87"/>
        <v>FR26.400.432-1</v>
      </c>
      <c r="G1566" s="16" t="s">
        <v>734</v>
      </c>
      <c r="H1566" s="17" t="s">
        <v>723</v>
      </c>
      <c r="I1566" s="16">
        <v>30</v>
      </c>
    </row>
    <row r="1567" spans="2:9">
      <c r="B1567" t="str">
        <f t="shared" si="86"/>
        <v>FR26.260.512-12</v>
      </c>
      <c r="C1567" s="16" t="s">
        <v>117</v>
      </c>
      <c r="D1567" s="17" t="s">
        <v>702</v>
      </c>
      <c r="E1567" s="16">
        <v>140</v>
      </c>
      <c r="F1567" t="str">
        <f t="shared" si="87"/>
        <v>FR26.400.432-12</v>
      </c>
      <c r="G1567" s="16" t="s">
        <v>734</v>
      </c>
      <c r="H1567" s="17" t="s">
        <v>714</v>
      </c>
      <c r="I1567" s="16">
        <v>30</v>
      </c>
    </row>
    <row r="1568" spans="2:9">
      <c r="B1568" t="str">
        <f t="shared" si="86"/>
        <v>FR26.260.532-2</v>
      </c>
      <c r="C1568" s="16" t="s">
        <v>115</v>
      </c>
      <c r="D1568" s="17" t="s">
        <v>710</v>
      </c>
      <c r="E1568" s="16">
        <v>40</v>
      </c>
      <c r="F1568" t="str">
        <f t="shared" si="87"/>
        <v>FR26.400.434-1</v>
      </c>
      <c r="G1568" s="16" t="s">
        <v>72</v>
      </c>
      <c r="H1568" s="17" t="s">
        <v>723</v>
      </c>
      <c r="I1568" s="16">
        <v>30</v>
      </c>
    </row>
    <row r="1569" spans="2:9">
      <c r="B1569" t="str">
        <f t="shared" si="86"/>
        <v>FR26.260.532-3</v>
      </c>
      <c r="C1569" s="16" t="s">
        <v>115</v>
      </c>
      <c r="D1569" s="17" t="s">
        <v>709</v>
      </c>
      <c r="E1569" s="16">
        <v>20</v>
      </c>
      <c r="F1569" t="str">
        <f t="shared" si="87"/>
        <v>FR26.400.502-2</v>
      </c>
      <c r="G1569" s="16" t="s">
        <v>733</v>
      </c>
      <c r="H1569" s="17" t="s">
        <v>727</v>
      </c>
      <c r="I1569" s="16">
        <v>40</v>
      </c>
    </row>
    <row r="1570" spans="2:9">
      <c r="B1570" t="str">
        <f t="shared" si="86"/>
        <v>FR26.260.532-4</v>
      </c>
      <c r="C1570" s="16" t="s">
        <v>115</v>
      </c>
      <c r="D1570" s="17" t="s">
        <v>708</v>
      </c>
      <c r="E1570" s="16">
        <v>20</v>
      </c>
      <c r="F1570" t="str">
        <f t="shared" si="87"/>
        <v>FR26.400.502-11</v>
      </c>
      <c r="G1570" s="16" t="s">
        <v>733</v>
      </c>
      <c r="H1570" s="17" t="s">
        <v>724</v>
      </c>
      <c r="I1570" s="16">
        <v>40</v>
      </c>
    </row>
    <row r="1571" spans="2:9">
      <c r="B1571" t="str">
        <f t="shared" si="86"/>
        <v>FR26.260.532-5</v>
      </c>
      <c r="C1571" s="16" t="s">
        <v>115</v>
      </c>
      <c r="D1571" s="17" t="s">
        <v>707</v>
      </c>
      <c r="E1571" s="16">
        <v>20</v>
      </c>
      <c r="F1571" t="str">
        <f t="shared" si="87"/>
        <v>FR26.400.532-1</v>
      </c>
      <c r="G1571" s="16" t="s">
        <v>732</v>
      </c>
      <c r="H1571" s="17" t="s">
        <v>723</v>
      </c>
      <c r="I1571" s="16">
        <v>30</v>
      </c>
    </row>
    <row r="1572" spans="2:9">
      <c r="B1572" t="str">
        <f t="shared" si="86"/>
        <v>FR26.260.532-6</v>
      </c>
      <c r="C1572" s="16" t="s">
        <v>115</v>
      </c>
      <c r="D1572" s="17" t="s">
        <v>706</v>
      </c>
      <c r="E1572" s="16">
        <v>20</v>
      </c>
      <c r="F1572" t="str">
        <f t="shared" si="87"/>
        <v>FR26.400.532-2</v>
      </c>
      <c r="G1572" s="16" t="s">
        <v>732</v>
      </c>
      <c r="H1572" s="17" t="s">
        <v>727</v>
      </c>
      <c r="I1572" s="16">
        <v>3</v>
      </c>
    </row>
    <row r="1573" spans="2:9">
      <c r="B1573" t="str">
        <f t="shared" si="86"/>
        <v>FR26.260.532-7</v>
      </c>
      <c r="C1573" s="16" t="s">
        <v>115</v>
      </c>
      <c r="D1573" s="17" t="s">
        <v>713</v>
      </c>
      <c r="E1573" s="16">
        <v>40</v>
      </c>
      <c r="F1573" t="str">
        <f t="shared" si="87"/>
        <v>FR28.190.402-1</v>
      </c>
      <c r="G1573" s="16" t="s">
        <v>12</v>
      </c>
      <c r="H1573" s="17" t="s">
        <v>723</v>
      </c>
      <c r="I1573" s="16">
        <v>660</v>
      </c>
    </row>
    <row r="1574" spans="2:9">
      <c r="B1574" t="str">
        <f t="shared" si="86"/>
        <v>FR26.260.532-8</v>
      </c>
      <c r="C1574" s="16" t="s">
        <v>115</v>
      </c>
      <c r="D1574" s="17" t="s">
        <v>705</v>
      </c>
      <c r="E1574" s="16">
        <v>40</v>
      </c>
      <c r="F1574" t="str">
        <f t="shared" si="87"/>
        <v>FR28.190.402-2</v>
      </c>
      <c r="G1574" s="16" t="s">
        <v>12</v>
      </c>
      <c r="H1574" s="17" t="s">
        <v>727</v>
      </c>
      <c r="I1574" s="16">
        <v>396</v>
      </c>
    </row>
    <row r="1575" spans="2:9">
      <c r="B1575" t="str">
        <f t="shared" si="86"/>
        <v>FR26.260.532-9</v>
      </c>
      <c r="C1575" s="16" t="s">
        <v>115</v>
      </c>
      <c r="D1575" s="17" t="s">
        <v>704</v>
      </c>
      <c r="E1575" s="16">
        <v>20</v>
      </c>
      <c r="F1575" t="str">
        <f t="shared" si="87"/>
        <v>FR28.190.402-3</v>
      </c>
      <c r="G1575" s="16" t="s">
        <v>12</v>
      </c>
      <c r="H1575" s="17" t="s">
        <v>722</v>
      </c>
      <c r="I1575" s="16">
        <v>1056</v>
      </c>
    </row>
    <row r="1576" spans="2:9">
      <c r="B1576" t="str">
        <f t="shared" si="86"/>
        <v>FR26.260.532-11</v>
      </c>
      <c r="C1576" s="16" t="s">
        <v>115</v>
      </c>
      <c r="D1576" s="17" t="s">
        <v>703</v>
      </c>
      <c r="E1576" s="16">
        <v>40</v>
      </c>
      <c r="F1576" t="str">
        <f t="shared" si="87"/>
        <v>FR28.190.402-4</v>
      </c>
      <c r="G1576" s="16" t="s">
        <v>12</v>
      </c>
      <c r="H1576" s="17" t="s">
        <v>721</v>
      </c>
      <c r="I1576" s="16">
        <v>594</v>
      </c>
    </row>
    <row r="1577" spans="2:9">
      <c r="B1577" t="str">
        <f t="shared" si="86"/>
        <v>FR26.260.532-12</v>
      </c>
      <c r="C1577" s="16" t="s">
        <v>115</v>
      </c>
      <c r="D1577" s="17" t="s">
        <v>702</v>
      </c>
      <c r="E1577" s="16">
        <v>20</v>
      </c>
      <c r="F1577" t="str">
        <f t="shared" si="87"/>
        <v>FR28.190.402-5</v>
      </c>
      <c r="G1577" s="16" t="s">
        <v>12</v>
      </c>
      <c r="H1577" s="17" t="s">
        <v>720</v>
      </c>
      <c r="I1577" s="16">
        <v>264</v>
      </c>
    </row>
    <row r="1578" spans="2:9">
      <c r="B1578" t="str">
        <f t="shared" si="86"/>
        <v>FR26.260.534-11</v>
      </c>
      <c r="C1578" s="16" t="s">
        <v>113</v>
      </c>
      <c r="D1578" s="17" t="s">
        <v>703</v>
      </c>
      <c r="E1578" s="16">
        <v>2</v>
      </c>
      <c r="F1578" t="str">
        <f t="shared" si="87"/>
        <v>FR28.190.402-6</v>
      </c>
      <c r="G1578" s="16" t="s">
        <v>12</v>
      </c>
      <c r="H1578" s="17" t="s">
        <v>719</v>
      </c>
      <c r="I1578" s="16">
        <v>462</v>
      </c>
    </row>
    <row r="1579" spans="2:9">
      <c r="B1579" t="str">
        <f t="shared" si="86"/>
        <v>FR26.260.534-12</v>
      </c>
      <c r="C1579" s="16" t="s">
        <v>113</v>
      </c>
      <c r="D1579" s="17" t="s">
        <v>702</v>
      </c>
      <c r="E1579" s="16">
        <v>20</v>
      </c>
      <c r="F1579" t="str">
        <f t="shared" si="87"/>
        <v>FR28.190.402-7</v>
      </c>
      <c r="G1579" s="16" t="s">
        <v>12</v>
      </c>
      <c r="H1579" s="17" t="s">
        <v>718</v>
      </c>
      <c r="I1579" s="16">
        <v>330</v>
      </c>
    </row>
    <row r="1580" spans="2:9">
      <c r="B1580" t="str">
        <f t="shared" si="86"/>
        <v>FR26.263.401-9</v>
      </c>
      <c r="C1580" s="16" t="s">
        <v>111</v>
      </c>
      <c r="D1580" s="17" t="s">
        <v>704</v>
      </c>
      <c r="E1580" s="16">
        <v>120</v>
      </c>
      <c r="F1580" t="str">
        <f t="shared" si="87"/>
        <v>FR28.190.402-8</v>
      </c>
      <c r="G1580" s="16" t="s">
        <v>12</v>
      </c>
      <c r="H1580" s="17" t="s">
        <v>717</v>
      </c>
      <c r="I1580" s="16">
        <v>66</v>
      </c>
    </row>
    <row r="1581" spans="2:9">
      <c r="B1581" t="str">
        <f t="shared" si="86"/>
        <v>FR26.290.402-7</v>
      </c>
      <c r="C1581" s="16" t="s">
        <v>731</v>
      </c>
      <c r="D1581" s="17" t="s">
        <v>713</v>
      </c>
      <c r="E1581" s="16">
        <v>160</v>
      </c>
      <c r="F1581" t="str">
        <f t="shared" si="87"/>
        <v>FR28.190.402-9</v>
      </c>
      <c r="G1581" s="16" t="s">
        <v>12</v>
      </c>
      <c r="H1581" s="17" t="s">
        <v>716</v>
      </c>
      <c r="I1581" s="16">
        <v>660</v>
      </c>
    </row>
    <row r="1582" spans="2:9">
      <c r="B1582" t="str">
        <f t="shared" si="86"/>
        <v>FR26.290.402-12</v>
      </c>
      <c r="C1582" s="16" t="s">
        <v>731</v>
      </c>
      <c r="D1582" s="17" t="s">
        <v>702</v>
      </c>
      <c r="E1582" s="16">
        <v>96</v>
      </c>
      <c r="F1582" t="str">
        <f t="shared" si="87"/>
        <v>FR28.190.402-10</v>
      </c>
      <c r="G1582" s="16" t="s">
        <v>12</v>
      </c>
      <c r="H1582" s="17" t="s">
        <v>715</v>
      </c>
      <c r="I1582" s="16">
        <v>462</v>
      </c>
    </row>
    <row r="1583" spans="2:9">
      <c r="B1583" t="str">
        <f t="shared" si="86"/>
        <v>FR26.290.502-7</v>
      </c>
      <c r="C1583" s="16" t="s">
        <v>730</v>
      </c>
      <c r="D1583" s="17" t="s">
        <v>713</v>
      </c>
      <c r="E1583" s="16">
        <v>160</v>
      </c>
      <c r="F1583" t="str">
        <f t="shared" si="87"/>
        <v>FR28.190.402-11</v>
      </c>
      <c r="G1583" s="16" t="s">
        <v>12</v>
      </c>
      <c r="H1583" s="17" t="s">
        <v>724</v>
      </c>
      <c r="I1583" s="16">
        <v>330</v>
      </c>
    </row>
    <row r="1584" spans="2:9">
      <c r="B1584" t="str">
        <f t="shared" si="86"/>
        <v>FR26.290.502-12</v>
      </c>
      <c r="C1584" s="16" t="s">
        <v>730</v>
      </c>
      <c r="D1584" s="17" t="s">
        <v>702</v>
      </c>
      <c r="E1584" s="16">
        <v>64</v>
      </c>
      <c r="F1584" t="str">
        <f t="shared" si="87"/>
        <v>FR28.190.402-12</v>
      </c>
      <c r="G1584" s="16" t="s">
        <v>12</v>
      </c>
      <c r="H1584" s="17" t="s">
        <v>714</v>
      </c>
      <c r="I1584" s="16">
        <v>330</v>
      </c>
    </row>
    <row r="1585" spans="2:9">
      <c r="B1585" t="str">
        <f t="shared" si="86"/>
        <v>FR26.310.402-7</v>
      </c>
      <c r="C1585" s="16" t="s">
        <v>729</v>
      </c>
      <c r="D1585" s="17" t="s">
        <v>713</v>
      </c>
      <c r="E1585" s="16">
        <v>128</v>
      </c>
      <c r="F1585" t="str">
        <f t="shared" si="87"/>
        <v>FR28.190.404-8</v>
      </c>
      <c r="G1585" s="16" t="s">
        <v>10</v>
      </c>
      <c r="H1585" s="17" t="s">
        <v>717</v>
      </c>
      <c r="I1585" s="16">
        <v>66</v>
      </c>
    </row>
    <row r="1586" spans="2:9">
      <c r="B1586" t="str">
        <f t="shared" si="86"/>
        <v>FR26.310.402-9</v>
      </c>
      <c r="C1586" s="16" t="s">
        <v>729</v>
      </c>
      <c r="D1586" s="17" t="s">
        <v>704</v>
      </c>
      <c r="E1586" s="16">
        <v>32</v>
      </c>
      <c r="F1586" t="str">
        <f t="shared" si="87"/>
        <v>FR28.190.502-1</v>
      </c>
      <c r="G1586" s="16" t="s">
        <v>8</v>
      </c>
      <c r="H1586" s="17" t="s">
        <v>723</v>
      </c>
      <c r="I1586" s="16">
        <v>858</v>
      </c>
    </row>
    <row r="1587" spans="2:9">
      <c r="B1587" t="str">
        <f t="shared" si="86"/>
        <v>FR26.310.502-7</v>
      </c>
      <c r="C1587" s="16" t="s">
        <v>728</v>
      </c>
      <c r="D1587" s="17" t="s">
        <v>713</v>
      </c>
      <c r="E1587" s="16">
        <v>160</v>
      </c>
      <c r="F1587" t="str">
        <f t="shared" si="87"/>
        <v>FR28.190.502-2</v>
      </c>
      <c r="G1587" s="16" t="s">
        <v>8</v>
      </c>
      <c r="H1587" s="17" t="s">
        <v>727</v>
      </c>
      <c r="I1587" s="16">
        <v>66</v>
      </c>
    </row>
    <row r="1588" spans="2:9">
      <c r="B1588" t="str">
        <f t="shared" si="86"/>
        <v>FR26.320.402-6</v>
      </c>
      <c r="C1588" s="16" t="s">
        <v>726</v>
      </c>
      <c r="D1588" s="17" t="s">
        <v>706</v>
      </c>
      <c r="E1588" s="16">
        <v>180</v>
      </c>
      <c r="F1588" t="str">
        <f t="shared" si="87"/>
        <v>FR28.190.502-3</v>
      </c>
      <c r="G1588" s="16" t="s">
        <v>8</v>
      </c>
      <c r="H1588" s="17" t="s">
        <v>722</v>
      </c>
      <c r="I1588" s="16">
        <v>924</v>
      </c>
    </row>
    <row r="1589" spans="2:9">
      <c r="B1589" t="str">
        <f t="shared" si="86"/>
        <v>FR26.320.402-10</v>
      </c>
      <c r="C1589" s="16" t="s">
        <v>726</v>
      </c>
      <c r="D1589" s="17" t="s">
        <v>712</v>
      </c>
      <c r="E1589" s="16">
        <v>60</v>
      </c>
      <c r="F1589" t="str">
        <f t="shared" si="87"/>
        <v>FR28.190.502-4</v>
      </c>
      <c r="G1589" s="16" t="s">
        <v>8</v>
      </c>
      <c r="H1589" s="17" t="s">
        <v>721</v>
      </c>
      <c r="I1589" s="16">
        <v>726</v>
      </c>
    </row>
    <row r="1590" spans="2:9">
      <c r="B1590" t="str">
        <f t="shared" si="86"/>
        <v>FR26.320.402-11</v>
      </c>
      <c r="C1590" s="16" t="s">
        <v>726</v>
      </c>
      <c r="D1590" s="17" t="s">
        <v>703</v>
      </c>
      <c r="E1590" s="16">
        <v>60</v>
      </c>
      <c r="F1590" t="str">
        <f t="shared" si="87"/>
        <v>FR28.190.502-5</v>
      </c>
      <c r="G1590" s="16" t="s">
        <v>8</v>
      </c>
      <c r="H1590" s="17" t="s">
        <v>720</v>
      </c>
      <c r="I1590" s="16">
        <v>264</v>
      </c>
    </row>
    <row r="1591" spans="2:9">
      <c r="B1591" t="str">
        <f t="shared" si="86"/>
        <v>FR26.320.402-12</v>
      </c>
      <c r="C1591" s="16" t="s">
        <v>726</v>
      </c>
      <c r="D1591" s="17" t="s">
        <v>702</v>
      </c>
      <c r="E1591" s="16">
        <v>120</v>
      </c>
      <c r="F1591" t="str">
        <f t="shared" si="87"/>
        <v>FR28.190.502-6</v>
      </c>
      <c r="G1591" s="16" t="s">
        <v>8</v>
      </c>
      <c r="H1591" s="17" t="s">
        <v>719</v>
      </c>
      <c r="I1591" s="16">
        <v>528</v>
      </c>
    </row>
    <row r="1592" spans="2:9">
      <c r="B1592" t="str">
        <f t="shared" si="86"/>
        <v>FR26.320.502-6</v>
      </c>
      <c r="C1592" s="16" t="s">
        <v>725</v>
      </c>
      <c r="D1592" s="17" t="s">
        <v>706</v>
      </c>
      <c r="E1592" s="16">
        <v>180</v>
      </c>
      <c r="F1592" t="str">
        <f t="shared" si="87"/>
        <v>FR28.190.502-7</v>
      </c>
      <c r="G1592" s="16" t="s">
        <v>8</v>
      </c>
      <c r="H1592" s="17" t="s">
        <v>718</v>
      </c>
      <c r="I1592" s="16">
        <v>396</v>
      </c>
    </row>
    <row r="1593" spans="2:9">
      <c r="B1593" t="str">
        <f t="shared" si="86"/>
        <v>FR26.320.502-10</v>
      </c>
      <c r="C1593" s="16" t="s">
        <v>725</v>
      </c>
      <c r="D1593" s="17" t="s">
        <v>712</v>
      </c>
      <c r="E1593" s="16">
        <v>60</v>
      </c>
      <c r="F1593" t="str">
        <f t="shared" si="87"/>
        <v>FR28.190.502-8</v>
      </c>
      <c r="G1593" s="16" t="s">
        <v>8</v>
      </c>
      <c r="H1593" s="17" t="s">
        <v>717</v>
      </c>
      <c r="I1593" s="16">
        <v>330</v>
      </c>
    </row>
    <row r="1594" spans="2:9">
      <c r="B1594" t="str">
        <f t="shared" si="86"/>
        <v>FR26.320.502-11</v>
      </c>
      <c r="C1594" s="16" t="s">
        <v>725</v>
      </c>
      <c r="D1594" s="17" t="s">
        <v>703</v>
      </c>
      <c r="E1594" s="16">
        <v>100</v>
      </c>
      <c r="F1594" t="str">
        <f t="shared" si="87"/>
        <v>FR28.190.502-9</v>
      </c>
      <c r="G1594" s="16" t="s">
        <v>8</v>
      </c>
      <c r="H1594" s="17" t="s">
        <v>716</v>
      </c>
      <c r="I1594" s="16">
        <v>396</v>
      </c>
    </row>
    <row r="1595" spans="2:9">
      <c r="B1595" t="str">
        <f t="shared" si="86"/>
        <v>FR26.320.502-12</v>
      </c>
      <c r="C1595" s="16" t="s">
        <v>725</v>
      </c>
      <c r="D1595" s="17" t="s">
        <v>702</v>
      </c>
      <c r="E1595" s="16">
        <v>80</v>
      </c>
      <c r="F1595" t="str">
        <f t="shared" si="87"/>
        <v>FR28.190.502-10</v>
      </c>
      <c r="G1595" s="16" t="s">
        <v>8</v>
      </c>
      <c r="H1595" s="17" t="s">
        <v>715</v>
      </c>
      <c r="I1595" s="16">
        <v>396</v>
      </c>
    </row>
    <row r="1596" spans="2:9">
      <c r="B1596" t="str">
        <f t="shared" si="86"/>
        <v>FR28.190.402-1</v>
      </c>
      <c r="C1596" s="16" t="s">
        <v>12</v>
      </c>
      <c r="D1596" s="17" t="s">
        <v>711</v>
      </c>
      <c r="E1596" s="16">
        <v>1181</v>
      </c>
      <c r="F1596" t="str">
        <f t="shared" si="87"/>
        <v>FR28.190.502-11</v>
      </c>
      <c r="G1596" s="16" t="s">
        <v>8</v>
      </c>
      <c r="H1596" s="17" t="s">
        <v>724</v>
      </c>
      <c r="I1596" s="16">
        <v>264</v>
      </c>
    </row>
    <row r="1597" spans="2:9">
      <c r="B1597" t="str">
        <f t="shared" si="86"/>
        <v>FR28.190.402-2</v>
      </c>
      <c r="C1597" s="16" t="s">
        <v>12</v>
      </c>
      <c r="D1597" s="17" t="s">
        <v>710</v>
      </c>
      <c r="E1597" s="16">
        <v>1254</v>
      </c>
      <c r="F1597" t="str">
        <f t="shared" si="87"/>
        <v>FR28.190.502-12</v>
      </c>
      <c r="G1597" s="16" t="s">
        <v>8</v>
      </c>
      <c r="H1597" s="17" t="s">
        <v>714</v>
      </c>
      <c r="I1597" s="16">
        <v>264</v>
      </c>
    </row>
    <row r="1598" spans="2:9">
      <c r="B1598" t="str">
        <f t="shared" si="86"/>
        <v>FR28.190.402-3</v>
      </c>
      <c r="C1598" s="16" t="s">
        <v>12</v>
      </c>
      <c r="D1598" s="17" t="s">
        <v>709</v>
      </c>
      <c r="E1598" s="16">
        <v>528</v>
      </c>
      <c r="F1598" t="str">
        <f t="shared" si="87"/>
        <v>FR28.190.504-6</v>
      </c>
      <c r="G1598" s="16" t="s">
        <v>6</v>
      </c>
      <c r="H1598" s="17" t="s">
        <v>719</v>
      </c>
      <c r="I1598" s="16">
        <v>66</v>
      </c>
    </row>
    <row r="1599" spans="2:9">
      <c r="B1599" t="str">
        <f t="shared" si="86"/>
        <v>FR28.190.402-4</v>
      </c>
      <c r="C1599" s="16" t="s">
        <v>12</v>
      </c>
      <c r="D1599" s="17" t="s">
        <v>708</v>
      </c>
      <c r="E1599" s="16">
        <v>858</v>
      </c>
      <c r="F1599" t="str">
        <f t="shared" si="87"/>
        <v>FR28.190.702-1</v>
      </c>
      <c r="G1599" s="16" t="s">
        <v>4</v>
      </c>
      <c r="H1599" s="17" t="s">
        <v>723</v>
      </c>
      <c r="I1599" s="16">
        <v>400</v>
      </c>
    </row>
    <row r="1600" spans="2:9">
      <c r="B1600" t="str">
        <f t="shared" si="86"/>
        <v>FR28.190.402-5</v>
      </c>
      <c r="C1600" s="16" t="s">
        <v>12</v>
      </c>
      <c r="D1600" s="17" t="s">
        <v>707</v>
      </c>
      <c r="E1600" s="16">
        <v>396</v>
      </c>
      <c r="F1600" t="str">
        <f t="shared" si="87"/>
        <v>FR28.190.702-3</v>
      </c>
      <c r="G1600" s="16" t="s">
        <v>4</v>
      </c>
      <c r="H1600" s="17" t="s">
        <v>722</v>
      </c>
      <c r="I1600" s="16">
        <v>560</v>
      </c>
    </row>
    <row r="1601" spans="2:9">
      <c r="B1601" t="str">
        <f t="shared" si="86"/>
        <v>FR28.190.402-6</v>
      </c>
      <c r="C1601" s="16" t="s">
        <v>12</v>
      </c>
      <c r="D1601" s="17" t="s">
        <v>706</v>
      </c>
      <c r="E1601" s="16">
        <v>1056</v>
      </c>
      <c r="F1601" t="str">
        <f t="shared" si="87"/>
        <v>FR28.190.702-4</v>
      </c>
      <c r="G1601" s="16" t="s">
        <v>4</v>
      </c>
      <c r="H1601" s="17" t="s">
        <v>721</v>
      </c>
      <c r="I1601" s="16">
        <v>160</v>
      </c>
    </row>
    <row r="1602" spans="2:9">
      <c r="B1602" t="str">
        <f t="shared" si="86"/>
        <v>FR28.190.402-7</v>
      </c>
      <c r="C1602" s="16" t="s">
        <v>12</v>
      </c>
      <c r="D1602" s="17" t="s">
        <v>713</v>
      </c>
      <c r="E1602" s="16">
        <v>396</v>
      </c>
      <c r="F1602" t="str">
        <f t="shared" si="87"/>
        <v>FR28.190.702-5</v>
      </c>
      <c r="G1602" s="16" t="s">
        <v>4</v>
      </c>
      <c r="H1602" s="17" t="s">
        <v>720</v>
      </c>
      <c r="I1602" s="16">
        <v>80</v>
      </c>
    </row>
    <row r="1603" spans="2:9">
      <c r="B1603" t="str">
        <f t="shared" si="86"/>
        <v>FR28.190.402-8</v>
      </c>
      <c r="C1603" s="16" t="s">
        <v>12</v>
      </c>
      <c r="D1603" s="17" t="s">
        <v>705</v>
      </c>
      <c r="E1603" s="16">
        <v>660</v>
      </c>
      <c r="F1603" t="str">
        <f t="shared" si="87"/>
        <v>FR28.190.702-6</v>
      </c>
      <c r="G1603" s="16" t="s">
        <v>4</v>
      </c>
      <c r="H1603" s="17" t="s">
        <v>719</v>
      </c>
      <c r="I1603" s="16">
        <v>400</v>
      </c>
    </row>
    <row r="1604" spans="2:9">
      <c r="B1604" t="str">
        <f t="shared" ref="B1604:B1642" si="89">CONCATENATE(C1604,"-",MONTH(D1604))</f>
        <v>FR28.190.402-9</v>
      </c>
      <c r="C1604" s="16" t="s">
        <v>12</v>
      </c>
      <c r="D1604" s="17" t="s">
        <v>704</v>
      </c>
      <c r="E1604" s="16">
        <v>528</v>
      </c>
      <c r="F1604" t="str">
        <f t="shared" ref="F1604:F1617" si="90">CONCATENATE(G1604,"-",MONTH(H1604))</f>
        <v>FR28.190.702-7</v>
      </c>
      <c r="G1604" s="16" t="s">
        <v>4</v>
      </c>
      <c r="H1604" s="17" t="s">
        <v>718</v>
      </c>
      <c r="I1604" s="16">
        <v>480</v>
      </c>
    </row>
    <row r="1605" spans="2:9">
      <c r="B1605" t="str">
        <f t="shared" si="89"/>
        <v>FR28.190.402-10</v>
      </c>
      <c r="C1605" s="16" t="s">
        <v>12</v>
      </c>
      <c r="D1605" s="17" t="s">
        <v>712</v>
      </c>
      <c r="E1605" s="16">
        <v>792</v>
      </c>
      <c r="F1605" t="str">
        <f t="shared" si="90"/>
        <v>FR28.190.702-9</v>
      </c>
      <c r="G1605" s="16" t="s">
        <v>4</v>
      </c>
      <c r="H1605" s="17" t="s">
        <v>716</v>
      </c>
      <c r="I1605" s="16">
        <v>80</v>
      </c>
    </row>
    <row r="1606" spans="2:9">
      <c r="B1606" t="str">
        <f t="shared" si="89"/>
        <v>FR28.190.402-11</v>
      </c>
      <c r="C1606" s="16" t="s">
        <v>12</v>
      </c>
      <c r="D1606" s="17" t="s">
        <v>703</v>
      </c>
      <c r="E1606" s="16">
        <v>528</v>
      </c>
      <c r="F1606" t="str">
        <f t="shared" si="90"/>
        <v>FR28.190.702-10</v>
      </c>
      <c r="G1606" s="16" t="s">
        <v>4</v>
      </c>
      <c r="H1606" s="17" t="s">
        <v>715</v>
      </c>
      <c r="I1606" s="16">
        <v>320</v>
      </c>
    </row>
    <row r="1607" spans="2:9">
      <c r="B1607" t="str">
        <f t="shared" si="89"/>
        <v>FR28.190.402-12</v>
      </c>
      <c r="C1607" s="16" t="s">
        <v>12</v>
      </c>
      <c r="D1607" s="17" t="s">
        <v>702</v>
      </c>
      <c r="E1607" s="16">
        <v>462</v>
      </c>
      <c r="F1607" t="str">
        <f t="shared" si="90"/>
        <v>FR28.190.702-12</v>
      </c>
      <c r="G1607" s="16" t="s">
        <v>4</v>
      </c>
      <c r="H1607" s="17" t="s">
        <v>714</v>
      </c>
      <c r="I1607" s="16">
        <v>240</v>
      </c>
    </row>
    <row r="1608" spans="2:9">
      <c r="B1608" t="str">
        <f t="shared" si="89"/>
        <v>FR28.190.404-10</v>
      </c>
      <c r="C1608" s="16" t="s">
        <v>10</v>
      </c>
      <c r="D1608" s="17" t="s">
        <v>712</v>
      </c>
      <c r="E1608" s="16">
        <v>66</v>
      </c>
      <c r="F1608" t="str">
        <f t="shared" si="90"/>
        <v>FR28.190.802-1</v>
      </c>
      <c r="G1608" s="16" t="s">
        <v>1</v>
      </c>
      <c r="H1608" s="17" t="s">
        <v>723</v>
      </c>
      <c r="I1608" s="16">
        <v>720</v>
      </c>
    </row>
    <row r="1609" spans="2:9">
      <c r="B1609" t="str">
        <f t="shared" si="89"/>
        <v>FR28.190.502-1</v>
      </c>
      <c r="C1609" s="16" t="s">
        <v>8</v>
      </c>
      <c r="D1609" s="17" t="s">
        <v>711</v>
      </c>
      <c r="E1609" s="16">
        <v>1320</v>
      </c>
      <c r="F1609" t="str">
        <f t="shared" si="90"/>
        <v>FR28.190.802-3</v>
      </c>
      <c r="G1609" s="16" t="s">
        <v>1</v>
      </c>
      <c r="H1609" s="17" t="s">
        <v>722</v>
      </c>
      <c r="I1609" s="16">
        <v>320</v>
      </c>
    </row>
    <row r="1610" spans="2:9">
      <c r="B1610" t="str">
        <f t="shared" si="89"/>
        <v>FR28.190.502-2</v>
      </c>
      <c r="C1610" s="16" t="s">
        <v>8</v>
      </c>
      <c r="D1610" s="17" t="s">
        <v>710</v>
      </c>
      <c r="E1610" s="16">
        <v>858</v>
      </c>
      <c r="F1610" t="str">
        <f t="shared" si="90"/>
        <v>FR28.190.802-4</v>
      </c>
      <c r="G1610" s="16" t="s">
        <v>1</v>
      </c>
      <c r="H1610" s="17" t="s">
        <v>721</v>
      </c>
      <c r="I1610" s="16">
        <v>240</v>
      </c>
    </row>
    <row r="1611" spans="2:9">
      <c r="B1611" t="str">
        <f t="shared" si="89"/>
        <v>FR28.190.502-3</v>
      </c>
      <c r="C1611" s="16" t="s">
        <v>8</v>
      </c>
      <c r="D1611" s="17" t="s">
        <v>709</v>
      </c>
      <c r="E1611" s="16">
        <v>594</v>
      </c>
      <c r="F1611" t="str">
        <f t="shared" si="90"/>
        <v>FR28.190.802-5</v>
      </c>
      <c r="G1611" s="16" t="s">
        <v>1</v>
      </c>
      <c r="H1611" s="17" t="s">
        <v>720</v>
      </c>
      <c r="I1611" s="16">
        <v>240</v>
      </c>
    </row>
    <row r="1612" spans="2:9">
      <c r="B1612" t="str">
        <f t="shared" si="89"/>
        <v>FR28.190.502-4</v>
      </c>
      <c r="C1612" s="16" t="s">
        <v>8</v>
      </c>
      <c r="D1612" s="17" t="s">
        <v>708</v>
      </c>
      <c r="E1612" s="16">
        <v>924</v>
      </c>
      <c r="F1612" t="str">
        <f t="shared" si="90"/>
        <v>FR28.190.802-6</v>
      </c>
      <c r="G1612" s="16" t="s">
        <v>1</v>
      </c>
      <c r="H1612" s="17" t="s">
        <v>719</v>
      </c>
      <c r="I1612" s="16">
        <v>400</v>
      </c>
    </row>
    <row r="1613" spans="2:9">
      <c r="B1613" t="str">
        <f t="shared" si="89"/>
        <v>FR28.190.502-5</v>
      </c>
      <c r="C1613" s="16" t="s">
        <v>8</v>
      </c>
      <c r="D1613" s="17" t="s">
        <v>707</v>
      </c>
      <c r="E1613" s="16">
        <v>660</v>
      </c>
      <c r="F1613" t="str">
        <f t="shared" si="90"/>
        <v>FR28.190.802-7</v>
      </c>
      <c r="G1613" s="16" t="s">
        <v>1</v>
      </c>
      <c r="H1613" s="17" t="s">
        <v>718</v>
      </c>
      <c r="I1613" s="16">
        <v>160</v>
      </c>
    </row>
    <row r="1614" spans="2:9">
      <c r="B1614" t="str">
        <f t="shared" si="89"/>
        <v>FR28.190.502-6</v>
      </c>
      <c r="C1614" s="16" t="s">
        <v>8</v>
      </c>
      <c r="D1614" s="17" t="s">
        <v>706</v>
      </c>
      <c r="E1614" s="16">
        <v>660</v>
      </c>
      <c r="F1614" t="str">
        <f t="shared" si="90"/>
        <v>FR28.190.802-8</v>
      </c>
      <c r="G1614" s="16" t="s">
        <v>1</v>
      </c>
      <c r="H1614" s="17" t="s">
        <v>717</v>
      </c>
      <c r="I1614" s="16">
        <v>160</v>
      </c>
    </row>
    <row r="1615" spans="2:9">
      <c r="B1615" t="str">
        <f t="shared" si="89"/>
        <v>FR28.190.502-8</v>
      </c>
      <c r="C1615" s="16" t="s">
        <v>8</v>
      </c>
      <c r="D1615" s="17" t="s">
        <v>705</v>
      </c>
      <c r="E1615" s="16">
        <v>1056</v>
      </c>
      <c r="F1615" t="str">
        <f t="shared" si="90"/>
        <v>FR28.190.802-9</v>
      </c>
      <c r="G1615" s="16" t="s">
        <v>1</v>
      </c>
      <c r="H1615" s="17" t="s">
        <v>716</v>
      </c>
      <c r="I1615" s="16">
        <v>240</v>
      </c>
    </row>
    <row r="1616" spans="2:9">
      <c r="B1616" t="str">
        <f t="shared" si="89"/>
        <v>FR28.190.502-9</v>
      </c>
      <c r="C1616" s="16" t="s">
        <v>8</v>
      </c>
      <c r="D1616" s="17" t="s">
        <v>704</v>
      </c>
      <c r="E1616" s="16">
        <v>594</v>
      </c>
      <c r="F1616" t="str">
        <f t="shared" si="90"/>
        <v>FR28.190.802-10</v>
      </c>
      <c r="G1616" s="16" t="s">
        <v>1</v>
      </c>
      <c r="H1616" s="17" t="s">
        <v>715</v>
      </c>
      <c r="I1616" s="16">
        <v>400</v>
      </c>
    </row>
    <row r="1617" spans="2:9">
      <c r="B1617" t="str">
        <f t="shared" si="89"/>
        <v>FR28.190.502-10</v>
      </c>
      <c r="C1617" s="16" t="s">
        <v>8</v>
      </c>
      <c r="D1617" s="17" t="s">
        <v>712</v>
      </c>
      <c r="E1617" s="16">
        <v>594</v>
      </c>
      <c r="F1617" t="str">
        <f t="shared" si="90"/>
        <v>FR28.190.802-12</v>
      </c>
      <c r="G1617" s="16" t="s">
        <v>1</v>
      </c>
      <c r="H1617" s="17" t="s">
        <v>714</v>
      </c>
      <c r="I1617" s="16">
        <v>80</v>
      </c>
    </row>
    <row r="1618" spans="2:9">
      <c r="B1618" t="str">
        <f t="shared" si="89"/>
        <v>FR28.190.502-11</v>
      </c>
      <c r="C1618" s="16" t="s">
        <v>8</v>
      </c>
      <c r="D1618" s="17" t="s">
        <v>703</v>
      </c>
      <c r="E1618" s="16">
        <v>528</v>
      </c>
    </row>
    <row r="1619" spans="2:9">
      <c r="B1619" t="str">
        <f t="shared" si="89"/>
        <v>FR28.190.502-12</v>
      </c>
      <c r="C1619" s="16" t="s">
        <v>8</v>
      </c>
      <c r="D1619" s="17" t="s">
        <v>702</v>
      </c>
      <c r="E1619" s="16">
        <v>396</v>
      </c>
    </row>
    <row r="1620" spans="2:9">
      <c r="B1620" t="str">
        <f t="shared" si="89"/>
        <v>FR28.190.504-8</v>
      </c>
      <c r="C1620" s="16" t="s">
        <v>6</v>
      </c>
      <c r="D1620" s="17" t="s">
        <v>705</v>
      </c>
      <c r="E1620" s="16">
        <v>66</v>
      </c>
    </row>
    <row r="1621" spans="2:9">
      <c r="B1621" t="str">
        <f t="shared" si="89"/>
        <v>FR28.190.702-1</v>
      </c>
      <c r="C1621" s="16" t="s">
        <v>4</v>
      </c>
      <c r="D1621" s="17" t="s">
        <v>711</v>
      </c>
      <c r="E1621" s="16">
        <v>269</v>
      </c>
    </row>
    <row r="1622" spans="2:9">
      <c r="B1622" t="str">
        <f t="shared" si="89"/>
        <v>FR28.190.702-2</v>
      </c>
      <c r="C1622" s="16" t="s">
        <v>4</v>
      </c>
      <c r="D1622" s="17" t="s">
        <v>710</v>
      </c>
      <c r="E1622" s="16">
        <v>68</v>
      </c>
    </row>
    <row r="1623" spans="2:9">
      <c r="B1623" t="str">
        <f t="shared" si="89"/>
        <v>FR28.190.702-3</v>
      </c>
      <c r="C1623" s="16" t="s">
        <v>4</v>
      </c>
      <c r="D1623" s="17" t="s">
        <v>709</v>
      </c>
      <c r="E1623" s="16">
        <v>386</v>
      </c>
    </row>
    <row r="1624" spans="2:9">
      <c r="B1624" t="str">
        <f t="shared" si="89"/>
        <v>FR28.190.702-4</v>
      </c>
      <c r="C1624" s="16" t="s">
        <v>4</v>
      </c>
      <c r="D1624" s="17" t="s">
        <v>708</v>
      </c>
      <c r="E1624" s="16">
        <v>461</v>
      </c>
    </row>
    <row r="1625" spans="2:9">
      <c r="B1625" t="str">
        <f t="shared" si="89"/>
        <v>FR28.190.702-5</v>
      </c>
      <c r="C1625" s="16" t="s">
        <v>4</v>
      </c>
      <c r="D1625" s="17" t="s">
        <v>707</v>
      </c>
      <c r="E1625" s="16">
        <v>214</v>
      </c>
    </row>
    <row r="1626" spans="2:9">
      <c r="B1626" t="str">
        <f t="shared" si="89"/>
        <v>FR28.190.702-6</v>
      </c>
      <c r="C1626" s="16" t="s">
        <v>4</v>
      </c>
      <c r="D1626" s="17" t="s">
        <v>706</v>
      </c>
      <c r="E1626" s="16">
        <v>320</v>
      </c>
    </row>
    <row r="1627" spans="2:9">
      <c r="B1627" t="str">
        <f t="shared" si="89"/>
        <v>FR28.190.702-7</v>
      </c>
      <c r="C1627" s="16" t="s">
        <v>4</v>
      </c>
      <c r="D1627" s="17" t="s">
        <v>713</v>
      </c>
      <c r="E1627" s="16">
        <v>160</v>
      </c>
    </row>
    <row r="1628" spans="2:9">
      <c r="B1628" t="str">
        <f t="shared" si="89"/>
        <v>FR28.190.702-8</v>
      </c>
      <c r="C1628" s="16" t="s">
        <v>4</v>
      </c>
      <c r="D1628" s="17" t="s">
        <v>705</v>
      </c>
      <c r="E1628" s="16">
        <v>160</v>
      </c>
    </row>
    <row r="1629" spans="2:9">
      <c r="B1629" t="str">
        <f t="shared" si="89"/>
        <v>FR28.190.702-9</v>
      </c>
      <c r="C1629" s="16" t="s">
        <v>4</v>
      </c>
      <c r="D1629" s="17" t="s">
        <v>704</v>
      </c>
      <c r="E1629" s="16">
        <v>560</v>
      </c>
    </row>
    <row r="1630" spans="2:9">
      <c r="B1630" t="str">
        <f t="shared" si="89"/>
        <v>FR28.190.702-10</v>
      </c>
      <c r="C1630" s="16" t="s">
        <v>4</v>
      </c>
      <c r="D1630" s="17" t="s">
        <v>712</v>
      </c>
      <c r="E1630" s="16">
        <v>80</v>
      </c>
    </row>
    <row r="1631" spans="2:9">
      <c r="B1631" t="str">
        <f t="shared" si="89"/>
        <v>FR28.190.702-11</v>
      </c>
      <c r="C1631" s="16" t="s">
        <v>4</v>
      </c>
      <c r="D1631" s="17" t="s">
        <v>703</v>
      </c>
      <c r="E1631" s="16">
        <v>400</v>
      </c>
    </row>
    <row r="1632" spans="2:9">
      <c r="B1632" t="str">
        <f t="shared" si="89"/>
        <v>FR28.190.702-12</v>
      </c>
      <c r="C1632" s="16" t="s">
        <v>4</v>
      </c>
      <c r="D1632" s="17" t="s">
        <v>702</v>
      </c>
      <c r="E1632" s="16">
        <v>160</v>
      </c>
    </row>
    <row r="1633" spans="2:5">
      <c r="B1633" t="str">
        <f t="shared" si="89"/>
        <v>FR28.190.802-1</v>
      </c>
      <c r="C1633" s="16" t="s">
        <v>1</v>
      </c>
      <c r="D1633" s="17" t="s">
        <v>711</v>
      </c>
      <c r="E1633" s="16">
        <v>159</v>
      </c>
    </row>
    <row r="1634" spans="2:5">
      <c r="B1634" t="str">
        <f t="shared" si="89"/>
        <v>FR28.190.802-2</v>
      </c>
      <c r="C1634" s="16" t="s">
        <v>1</v>
      </c>
      <c r="D1634" s="17" t="s">
        <v>710</v>
      </c>
      <c r="E1634" s="16">
        <v>232</v>
      </c>
    </row>
    <row r="1635" spans="2:5">
      <c r="B1635" t="str">
        <f t="shared" si="89"/>
        <v>FR28.190.802-3</v>
      </c>
      <c r="C1635" s="16" t="s">
        <v>1</v>
      </c>
      <c r="D1635" s="17" t="s">
        <v>709</v>
      </c>
      <c r="E1635" s="16">
        <v>547</v>
      </c>
    </row>
    <row r="1636" spans="2:5">
      <c r="B1636" t="str">
        <f t="shared" si="89"/>
        <v>FR28.190.802-4</v>
      </c>
      <c r="C1636" s="16" t="s">
        <v>1</v>
      </c>
      <c r="D1636" s="17" t="s">
        <v>708</v>
      </c>
      <c r="E1636" s="16">
        <v>320</v>
      </c>
    </row>
    <row r="1637" spans="2:5">
      <c r="B1637" t="str">
        <f t="shared" si="89"/>
        <v>FR28.190.802-5</v>
      </c>
      <c r="C1637" s="16" t="s">
        <v>1</v>
      </c>
      <c r="D1637" s="17" t="s">
        <v>707</v>
      </c>
      <c r="E1637" s="16">
        <v>320</v>
      </c>
    </row>
    <row r="1638" spans="2:5">
      <c r="B1638" t="str">
        <f t="shared" si="89"/>
        <v>FR28.190.802-6</v>
      </c>
      <c r="C1638" s="16" t="s">
        <v>1</v>
      </c>
      <c r="D1638" s="17" t="s">
        <v>706</v>
      </c>
      <c r="E1638" s="16">
        <v>240</v>
      </c>
    </row>
    <row r="1639" spans="2:5">
      <c r="B1639" t="str">
        <f t="shared" si="89"/>
        <v>FR28.190.802-8</v>
      </c>
      <c r="C1639" s="16" t="s">
        <v>1</v>
      </c>
      <c r="D1639" s="17" t="s">
        <v>705</v>
      </c>
      <c r="E1639" s="16">
        <v>240</v>
      </c>
    </row>
    <row r="1640" spans="2:5">
      <c r="B1640" t="str">
        <f t="shared" si="89"/>
        <v>FR28.190.802-9</v>
      </c>
      <c r="C1640" s="16" t="s">
        <v>1</v>
      </c>
      <c r="D1640" s="17" t="s">
        <v>704</v>
      </c>
      <c r="E1640" s="16">
        <v>560</v>
      </c>
    </row>
    <row r="1641" spans="2:5">
      <c r="B1641" t="str">
        <f t="shared" si="89"/>
        <v>FR28.190.802-11</v>
      </c>
      <c r="C1641" s="16" t="s">
        <v>1</v>
      </c>
      <c r="D1641" s="17" t="s">
        <v>703</v>
      </c>
      <c r="E1641" s="16">
        <v>320</v>
      </c>
    </row>
    <row r="1642" spans="2:5">
      <c r="B1642" t="str">
        <f t="shared" si="89"/>
        <v>FR28.190.802-12</v>
      </c>
      <c r="C1642" s="16" t="s">
        <v>1</v>
      </c>
      <c r="D1642" s="17" t="s">
        <v>702</v>
      </c>
      <c r="E1642" s="16">
        <v>80</v>
      </c>
    </row>
  </sheetData>
  <conditionalFormatting sqref="P1:P3 P851:P1048576">
    <cfRule type="cellIs" dxfId="0" priority="1" operator="between">
      <formula>$P$371</formula>
      <formula>$P$373</formula>
    </cfRule>
  </conditionalFormatting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1" tint="4.9989318521683403E-2"/>
  </sheetPr>
  <dimension ref="A1:AP101"/>
  <sheetViews>
    <sheetView topLeftCell="A17" zoomScale="75" zoomScaleNormal="75" workbookViewId="0">
      <selection activeCell="T29" sqref="T29"/>
    </sheetView>
  </sheetViews>
  <sheetFormatPr baseColWidth="10" defaultColWidth="11.42578125" defaultRowHeight="15"/>
  <cols>
    <col min="1" max="1" width="1.85546875" style="57" customWidth="1"/>
    <col min="2" max="2" width="0.140625" style="21" hidden="1" customWidth="1"/>
    <col min="3" max="5" width="11.42578125" style="21"/>
    <col min="6" max="6" width="20" style="40" bestFit="1" customWidth="1"/>
    <col min="7" max="7" width="11.42578125" style="40"/>
    <col min="8" max="8" width="20.140625" style="57" customWidth="1"/>
    <col min="9" max="9" width="13.42578125" style="57" customWidth="1"/>
    <col min="10" max="11" width="11.42578125" style="21"/>
    <col min="12" max="12" width="14" style="21" customWidth="1"/>
    <col min="13" max="13" width="15.7109375" style="21" bestFit="1" customWidth="1"/>
    <col min="14" max="16384" width="11.42578125" style="21"/>
  </cols>
  <sheetData>
    <row r="1" spans="3:14" ht="15.75" hidden="1" customHeight="1">
      <c r="C1" s="60" t="s">
        <v>805</v>
      </c>
      <c r="D1" s="35" t="s">
        <v>806</v>
      </c>
      <c r="E1" s="35" t="s">
        <v>807</v>
      </c>
      <c r="F1" s="35" t="s">
        <v>808</v>
      </c>
      <c r="G1" s="35" t="s">
        <v>809</v>
      </c>
      <c r="H1" s="61"/>
      <c r="I1" s="61" t="s">
        <v>810</v>
      </c>
      <c r="J1" s="35" t="s">
        <v>811</v>
      </c>
      <c r="K1" s="35" t="s">
        <v>812</v>
      </c>
      <c r="L1" s="62" t="s">
        <v>813</v>
      </c>
      <c r="M1" s="35" t="s">
        <v>814</v>
      </c>
      <c r="N1" s="35" t="s">
        <v>815</v>
      </c>
    </row>
    <row r="2" spans="3:14">
      <c r="F2" s="21"/>
      <c r="G2" s="21"/>
    </row>
    <row r="3" spans="3:14">
      <c r="F3" s="21"/>
      <c r="G3" s="21"/>
    </row>
    <row r="4" spans="3:14">
      <c r="F4" s="21"/>
      <c r="G4" s="21"/>
    </row>
    <row r="5" spans="3:14">
      <c r="F5" s="21"/>
      <c r="G5" s="21"/>
    </row>
    <row r="6" spans="3:14">
      <c r="F6" s="21"/>
      <c r="G6" s="21"/>
    </row>
    <row r="7" spans="3:14">
      <c r="F7" s="21"/>
      <c r="G7" s="21"/>
    </row>
    <row r="8" spans="3:14">
      <c r="F8" s="21"/>
      <c r="G8" s="21"/>
    </row>
    <row r="9" spans="3:14">
      <c r="F9" s="21"/>
      <c r="G9" s="21"/>
    </row>
    <row r="10" spans="3:14">
      <c r="F10" s="21"/>
      <c r="G10" s="21"/>
    </row>
    <row r="11" spans="3:14">
      <c r="F11" s="21"/>
      <c r="G11" s="21"/>
    </row>
    <row r="12" spans="3:14">
      <c r="F12" s="21"/>
      <c r="G12" s="21"/>
    </row>
    <row r="13" spans="3:14">
      <c r="F13" s="21"/>
      <c r="G13" s="21"/>
    </row>
    <row r="14" spans="3:14">
      <c r="F14" s="21"/>
      <c r="G14" s="21"/>
    </row>
    <row r="15" spans="3:14">
      <c r="F15" s="21"/>
      <c r="G15" s="21"/>
    </row>
    <row r="16" spans="3:14">
      <c r="F16" s="21"/>
      <c r="G16" s="21"/>
    </row>
    <row r="17" spans="1:14">
      <c r="F17" s="21"/>
      <c r="G17" s="21"/>
    </row>
    <row r="18" spans="1:14">
      <c r="F18" s="21"/>
      <c r="G18" s="21"/>
    </row>
    <row r="19" spans="1:14">
      <c r="F19" s="21"/>
      <c r="G19" s="21"/>
    </row>
    <row r="20" spans="1:14">
      <c r="F20" s="21"/>
      <c r="G20" s="21"/>
    </row>
    <row r="21" spans="1:14">
      <c r="F21" s="21"/>
      <c r="G21" s="21"/>
      <c r="J21" s="63" t="s">
        <v>803</v>
      </c>
      <c r="K21" s="64">
        <f>AVERAGE(G29:G100)</f>
        <v>36.397327937716526</v>
      </c>
      <c r="L21" s="65" t="s">
        <v>816</v>
      </c>
      <c r="M21" s="86"/>
      <c r="N21" s="87"/>
    </row>
    <row r="22" spans="1:14" ht="2.25" customHeight="1">
      <c r="F22" s="21"/>
      <c r="G22" s="21"/>
    </row>
    <row r="23" spans="1:14" ht="23.25" customHeight="1">
      <c r="C23" s="88" t="s">
        <v>817</v>
      </c>
      <c r="D23" s="89"/>
      <c r="E23" s="90"/>
      <c r="F23" s="91" t="str">
        <f>Forecast!H10</f>
        <v>FR15.121.401</v>
      </c>
      <c r="G23" s="92"/>
      <c r="J23" s="93" t="s">
        <v>699</v>
      </c>
      <c r="K23" s="93"/>
      <c r="L23" s="93"/>
      <c r="M23" s="93"/>
      <c r="N23" s="93"/>
    </row>
    <row r="24" spans="1:14" ht="3" customHeight="1">
      <c r="C24" s="66"/>
      <c r="D24" s="66"/>
      <c r="E24" s="66"/>
      <c r="F24" s="66"/>
      <c r="G24" s="21"/>
      <c r="J24" s="94"/>
      <c r="K24" s="94"/>
      <c r="L24" s="94"/>
      <c r="M24" s="94"/>
      <c r="N24" s="94"/>
    </row>
    <row r="25" spans="1:14" ht="18.75" customHeight="1">
      <c r="C25" s="95" t="s">
        <v>818</v>
      </c>
      <c r="D25" s="96"/>
      <c r="E25" s="67">
        <v>0.05</v>
      </c>
      <c r="F25" s="97" t="s">
        <v>819</v>
      </c>
      <c r="G25" s="98"/>
      <c r="J25" s="94"/>
      <c r="K25" s="94"/>
      <c r="L25" s="94"/>
      <c r="M25" s="94"/>
      <c r="N25" s="94"/>
    </row>
    <row r="26" spans="1:14" ht="2.25" customHeight="1">
      <c r="F26" s="21"/>
      <c r="G26" s="21"/>
    </row>
    <row r="27" spans="1:14" ht="23.25" customHeight="1">
      <c r="A27" s="57" t="s">
        <v>820</v>
      </c>
      <c r="C27" s="68" t="s">
        <v>821</v>
      </c>
      <c r="D27" s="68" t="s">
        <v>797</v>
      </c>
      <c r="E27" s="68" t="s">
        <v>796</v>
      </c>
      <c r="F27" s="68" t="s">
        <v>699</v>
      </c>
      <c r="G27" s="68" t="s">
        <v>803</v>
      </c>
      <c r="I27" s="57" t="s">
        <v>820</v>
      </c>
      <c r="J27" s="68" t="s">
        <v>821</v>
      </c>
      <c r="K27" s="68" t="s">
        <v>797</v>
      </c>
      <c r="L27" s="68" t="s">
        <v>822</v>
      </c>
      <c r="M27" s="68" t="s">
        <v>699</v>
      </c>
      <c r="N27" s="68" t="s">
        <v>823</v>
      </c>
    </row>
    <row r="28" spans="1:14" ht="2.25" customHeight="1">
      <c r="C28" s="35"/>
      <c r="D28" s="35"/>
      <c r="E28" s="69"/>
      <c r="F28" s="66"/>
      <c r="G28" s="66"/>
    </row>
    <row r="29" spans="1:14">
      <c r="A29" s="57" t="str">
        <f>CONCATENATE(D29,"/",C29)</f>
        <v>1/2013</v>
      </c>
      <c r="C29" s="70">
        <f>[13]Décomposition!D28</f>
        <v>2013</v>
      </c>
      <c r="D29" s="71">
        <f>[13]Décomposition!E28</f>
        <v>1</v>
      </c>
      <c r="E29" s="71">
        <f>[13]Décomposition!F28</f>
        <v>135</v>
      </c>
      <c r="F29" s="72"/>
      <c r="G29" s="73"/>
      <c r="H29" s="74" t="str">
        <f>CONCATENATE($F$23," ",K29,"-",J29)</f>
        <v>FR15.121.401 1-2015</v>
      </c>
      <c r="I29" s="75" t="str">
        <f>CONCATENATE(K29,"/",J29)</f>
        <v>1/2015</v>
      </c>
      <c r="J29" s="68">
        <f t="shared" ref="J29:M75" si="0">C53</f>
        <v>2015</v>
      </c>
      <c r="K29" s="71">
        <f t="shared" si="0"/>
        <v>1</v>
      </c>
      <c r="L29" s="76">
        <f t="shared" si="0"/>
        <v>0</v>
      </c>
      <c r="M29" s="77">
        <f t="shared" si="0"/>
        <v>22.850755560291137</v>
      </c>
      <c r="N29" s="49">
        <f>ABS(M29-L29)</f>
        <v>22.850755560291137</v>
      </c>
    </row>
    <row r="30" spans="1:14">
      <c r="A30" s="57" t="str">
        <f t="shared" ref="A30:A93" si="1">CONCATENATE(D30,"/",C30)</f>
        <v>2/2013</v>
      </c>
      <c r="C30" s="70">
        <f>[13]Décomposition!D29</f>
        <v>2013</v>
      </c>
      <c r="D30" s="71">
        <f>[13]Décomposition!E29</f>
        <v>2</v>
      </c>
      <c r="E30" s="71">
        <f>[13]Décomposition!F29</f>
        <v>135</v>
      </c>
      <c r="F30" s="72"/>
      <c r="G30" s="73">
        <f t="shared" ref="G30:G93" si="2">ABS(F30-E30)</f>
        <v>135</v>
      </c>
      <c r="H30" s="74" t="str">
        <f t="shared" ref="H30:H75" si="3">CONCATENATE($F$23," ",K30,"-",J30)</f>
        <v>FR15.121.401 2-2015</v>
      </c>
      <c r="I30" s="75" t="str">
        <f t="shared" ref="I30:I93" si="4">CONCATENATE(K30,"/",J30)</f>
        <v>2/2015</v>
      </c>
      <c r="J30" s="68">
        <f t="shared" si="0"/>
        <v>2015</v>
      </c>
      <c r="K30" s="71">
        <f t="shared" si="0"/>
        <v>2</v>
      </c>
      <c r="L30" s="76">
        <f t="shared" si="0"/>
        <v>0</v>
      </c>
      <c r="M30" s="77">
        <f t="shared" si="0"/>
        <v>21.708217782276581</v>
      </c>
      <c r="N30" s="49">
        <f>ABS(M30-L30)</f>
        <v>21.708217782276581</v>
      </c>
    </row>
    <row r="31" spans="1:14">
      <c r="A31" s="57" t="str">
        <f t="shared" si="1"/>
        <v>3/2013</v>
      </c>
      <c r="C31" s="70">
        <f>[13]Décomposition!D30</f>
        <v>2013</v>
      </c>
      <c r="D31" s="71">
        <f>[13]Décomposition!E30</f>
        <v>3</v>
      </c>
      <c r="E31" s="71">
        <f>[13]Décomposition!F30</f>
        <v>0</v>
      </c>
      <c r="F31" s="72"/>
      <c r="G31" s="73">
        <f t="shared" si="2"/>
        <v>0</v>
      </c>
      <c r="H31" s="74" t="str">
        <f t="shared" si="3"/>
        <v>FR15.121.401 3-2015</v>
      </c>
      <c r="I31" s="75" t="str">
        <f t="shared" si="4"/>
        <v>3/2015</v>
      </c>
      <c r="J31" s="68">
        <f t="shared" si="0"/>
        <v>2015</v>
      </c>
      <c r="K31" s="71">
        <f t="shared" si="0"/>
        <v>3</v>
      </c>
      <c r="L31" s="76">
        <f t="shared" si="0"/>
        <v>135</v>
      </c>
      <c r="M31" s="77">
        <f t="shared" si="0"/>
        <v>27.37280689316275</v>
      </c>
      <c r="N31" s="49">
        <f t="shared" ref="N31:N75" si="5">ABS(M31-L31)</f>
        <v>107.62719310683725</v>
      </c>
    </row>
    <row r="32" spans="1:14">
      <c r="A32" s="57" t="str">
        <f t="shared" si="1"/>
        <v>4/2013</v>
      </c>
      <c r="C32" s="70">
        <f>[13]Décomposition!D31</f>
        <v>2013</v>
      </c>
      <c r="D32" s="71">
        <f>[13]Décomposition!E31</f>
        <v>4</v>
      </c>
      <c r="E32" s="71">
        <f>[13]Décomposition!F31</f>
        <v>0</v>
      </c>
      <c r="F32" s="72"/>
      <c r="G32" s="73">
        <f t="shared" si="2"/>
        <v>0</v>
      </c>
      <c r="H32" s="74" t="str">
        <f t="shared" si="3"/>
        <v>FR15.121.401 4-2015</v>
      </c>
      <c r="I32" s="75" t="str">
        <f t="shared" si="4"/>
        <v>4/2015</v>
      </c>
      <c r="J32" s="68">
        <f t="shared" si="0"/>
        <v>2015</v>
      </c>
      <c r="K32" s="71">
        <f t="shared" si="0"/>
        <v>4</v>
      </c>
      <c r="L32" s="76">
        <f t="shared" si="0"/>
        <v>0</v>
      </c>
      <c r="M32" s="77">
        <f t="shared" si="0"/>
        <v>26.00416654850461</v>
      </c>
      <c r="N32" s="49">
        <f t="shared" si="5"/>
        <v>26.00416654850461</v>
      </c>
    </row>
    <row r="33" spans="1:14">
      <c r="A33" s="57" t="str">
        <f t="shared" si="1"/>
        <v>5/2013</v>
      </c>
      <c r="C33" s="70">
        <f>[13]Décomposition!D32</f>
        <v>2013</v>
      </c>
      <c r="D33" s="71">
        <f>[13]Décomposition!E32</f>
        <v>5</v>
      </c>
      <c r="E33" s="71">
        <f>[13]Décomposition!F32</f>
        <v>0</v>
      </c>
      <c r="F33" s="72">
        <f>E33</f>
        <v>0</v>
      </c>
      <c r="G33" s="73">
        <f t="shared" si="2"/>
        <v>0</v>
      </c>
      <c r="H33" s="74" t="str">
        <f t="shared" si="3"/>
        <v>FR15.121.401 5-2015</v>
      </c>
      <c r="I33" s="75" t="str">
        <f t="shared" si="4"/>
        <v>5/2015</v>
      </c>
      <c r="J33" s="68">
        <f t="shared" si="0"/>
        <v>2015</v>
      </c>
      <c r="K33" s="71">
        <f t="shared" si="0"/>
        <v>5</v>
      </c>
      <c r="L33" s="76">
        <f t="shared" si="0"/>
        <v>0</v>
      </c>
      <c r="M33" s="77">
        <f t="shared" si="0"/>
        <v>24.703958221079379</v>
      </c>
      <c r="N33" s="49">
        <f t="shared" si="5"/>
        <v>24.703958221079379</v>
      </c>
    </row>
    <row r="34" spans="1:14">
      <c r="A34" s="57" t="str">
        <f t="shared" si="1"/>
        <v>6/2013</v>
      </c>
      <c r="C34" s="70">
        <f>[13]Décomposition!D33</f>
        <v>2013</v>
      </c>
      <c r="D34" s="71">
        <f>[13]Décomposition!E33</f>
        <v>6</v>
      </c>
      <c r="E34" s="71">
        <f>[13]Décomposition!F33</f>
        <v>135</v>
      </c>
      <c r="F34" s="72">
        <f>E34*$E$25+(1-$E$25)*F33</f>
        <v>6.75</v>
      </c>
      <c r="G34" s="73">
        <f t="shared" si="2"/>
        <v>128.25</v>
      </c>
      <c r="H34" s="74" t="str">
        <f t="shared" si="3"/>
        <v>FR15.121.401 6-2015</v>
      </c>
      <c r="I34" s="75" t="str">
        <f t="shared" si="4"/>
        <v>6/2015</v>
      </c>
      <c r="J34" s="68">
        <f t="shared" si="0"/>
        <v>2015</v>
      </c>
      <c r="K34" s="71">
        <f t="shared" si="0"/>
        <v>6</v>
      </c>
      <c r="L34" s="76">
        <f t="shared" si="0"/>
        <v>0</v>
      </c>
      <c r="M34" s="77">
        <f t="shared" si="0"/>
        <v>23.468760310025409</v>
      </c>
      <c r="N34" s="49">
        <f t="shared" si="5"/>
        <v>23.468760310025409</v>
      </c>
    </row>
    <row r="35" spans="1:14">
      <c r="A35" s="57" t="str">
        <f t="shared" si="1"/>
        <v>7/2013</v>
      </c>
      <c r="C35" s="70">
        <f>[13]Décomposition!D34</f>
        <v>2013</v>
      </c>
      <c r="D35" s="71">
        <f>[13]Décomposition!E34</f>
        <v>7</v>
      </c>
      <c r="E35" s="71">
        <f>[13]Décomposition!F34</f>
        <v>0</v>
      </c>
      <c r="F35" s="72">
        <f t="shared" ref="F35:F98" si="6">E35*$E$25+(1-$E$25)*F34</f>
        <v>6.4124999999999996</v>
      </c>
      <c r="G35" s="73">
        <f t="shared" si="2"/>
        <v>6.4124999999999996</v>
      </c>
      <c r="H35" s="74" t="str">
        <f t="shared" si="3"/>
        <v>FR15.121.401 7-2015</v>
      </c>
      <c r="I35" s="75" t="str">
        <f t="shared" si="4"/>
        <v>7/2015</v>
      </c>
      <c r="J35" s="68">
        <f t="shared" si="0"/>
        <v>2015</v>
      </c>
      <c r="K35" s="71">
        <f t="shared" si="0"/>
        <v>7</v>
      </c>
      <c r="L35" s="76">
        <f t="shared" si="0"/>
        <v>0</v>
      </c>
      <c r="M35" s="77">
        <f t="shared" si="0"/>
        <v>22.295322294524137</v>
      </c>
      <c r="N35" s="49">
        <f t="shared" si="5"/>
        <v>22.295322294524137</v>
      </c>
    </row>
    <row r="36" spans="1:14">
      <c r="A36" s="57" t="str">
        <f t="shared" si="1"/>
        <v>8/2013</v>
      </c>
      <c r="C36" s="70">
        <f>[13]Décomposition!D35</f>
        <v>2013</v>
      </c>
      <c r="D36" s="71">
        <f>[13]Décomposition!E35</f>
        <v>8</v>
      </c>
      <c r="E36" s="71">
        <f>[13]Décomposition!F35</f>
        <v>0</v>
      </c>
      <c r="F36" s="72">
        <f t="shared" si="6"/>
        <v>6.091874999999999</v>
      </c>
      <c r="G36" s="73">
        <f t="shared" si="2"/>
        <v>6.091874999999999</v>
      </c>
      <c r="H36" s="74" t="str">
        <f t="shared" si="3"/>
        <v>FR15.121.401 8-2015</v>
      </c>
      <c r="I36" s="75" t="str">
        <f t="shared" si="4"/>
        <v>8/2015</v>
      </c>
      <c r="J36" s="68">
        <f t="shared" si="0"/>
        <v>2015</v>
      </c>
      <c r="K36" s="71">
        <f t="shared" si="0"/>
        <v>8</v>
      </c>
      <c r="L36" s="76">
        <f t="shared" si="0"/>
        <v>0</v>
      </c>
      <c r="M36" s="77">
        <f t="shared" si="0"/>
        <v>21.180556179797929</v>
      </c>
      <c r="N36" s="49">
        <f t="shared" si="5"/>
        <v>21.180556179797929</v>
      </c>
    </row>
    <row r="37" spans="1:14">
      <c r="A37" s="57" t="str">
        <f t="shared" si="1"/>
        <v>9/2013</v>
      </c>
      <c r="C37" s="70">
        <f>[13]Décomposition!D36</f>
        <v>2013</v>
      </c>
      <c r="D37" s="71">
        <f>[13]Décomposition!E36</f>
        <v>9</v>
      </c>
      <c r="E37" s="71">
        <f>[13]Décomposition!F36</f>
        <v>135</v>
      </c>
      <c r="F37" s="72">
        <f t="shared" si="6"/>
        <v>12.537281249999999</v>
      </c>
      <c r="G37" s="73">
        <f t="shared" si="2"/>
        <v>122.46271874999999</v>
      </c>
      <c r="H37" s="74" t="str">
        <f t="shared" si="3"/>
        <v>FR15.121.401 9-2015</v>
      </c>
      <c r="I37" s="75" t="str">
        <f t="shared" si="4"/>
        <v>9/2015</v>
      </c>
      <c r="J37" s="68">
        <f t="shared" si="0"/>
        <v>2015</v>
      </c>
      <c r="K37" s="71">
        <f t="shared" si="0"/>
        <v>9</v>
      </c>
      <c r="L37" s="76">
        <f t="shared" si="0"/>
        <v>0</v>
      </c>
      <c r="M37" s="77">
        <f t="shared" si="0"/>
        <v>20.121528370808033</v>
      </c>
      <c r="N37" s="49">
        <f t="shared" si="5"/>
        <v>20.121528370808033</v>
      </c>
    </row>
    <row r="38" spans="1:14">
      <c r="A38" s="57" t="str">
        <f t="shared" si="1"/>
        <v>10/2013</v>
      </c>
      <c r="C38" s="70">
        <f>[13]Décomposition!D37</f>
        <v>2013</v>
      </c>
      <c r="D38" s="71">
        <f>[13]Décomposition!E37</f>
        <v>10</v>
      </c>
      <c r="E38" s="71">
        <f>[13]Décomposition!F37</f>
        <v>0</v>
      </c>
      <c r="F38" s="72">
        <f t="shared" si="6"/>
        <v>11.910417187499998</v>
      </c>
      <c r="G38" s="73">
        <f t="shared" si="2"/>
        <v>11.910417187499998</v>
      </c>
      <c r="H38" s="74" t="str">
        <f t="shared" si="3"/>
        <v>FR15.121.401 10-2015</v>
      </c>
      <c r="I38" s="75" t="str">
        <f t="shared" si="4"/>
        <v>10/2015</v>
      </c>
      <c r="J38" s="68">
        <f t="shared" si="0"/>
        <v>2015</v>
      </c>
      <c r="K38" s="71">
        <f t="shared" si="0"/>
        <v>10</v>
      </c>
      <c r="L38" s="76">
        <f t="shared" si="0"/>
        <v>270</v>
      </c>
      <c r="M38" s="77">
        <f t="shared" si="0"/>
        <v>32.615451952267634</v>
      </c>
      <c r="N38" s="49">
        <f t="shared" si="5"/>
        <v>237.38454804773238</v>
      </c>
    </row>
    <row r="39" spans="1:14">
      <c r="A39" s="57" t="str">
        <f t="shared" si="1"/>
        <v>11/2013</v>
      </c>
      <c r="C39" s="70">
        <f>[13]Décomposition!D38</f>
        <v>2013</v>
      </c>
      <c r="D39" s="71">
        <f>[13]Décomposition!E38</f>
        <v>11</v>
      </c>
      <c r="E39" s="71">
        <f>[13]Décomposition!F38</f>
        <v>270</v>
      </c>
      <c r="F39" s="72">
        <f t="shared" si="6"/>
        <v>24.814896328124998</v>
      </c>
      <c r="G39" s="73">
        <f t="shared" si="2"/>
        <v>245.185103671875</v>
      </c>
      <c r="H39" s="74" t="str">
        <f t="shared" si="3"/>
        <v>FR15.121.401 11-2015</v>
      </c>
      <c r="I39" s="75" t="str">
        <f t="shared" si="4"/>
        <v>11/2015</v>
      </c>
      <c r="J39" s="68">
        <f t="shared" si="0"/>
        <v>2015</v>
      </c>
      <c r="K39" s="71">
        <f t="shared" si="0"/>
        <v>11</v>
      </c>
      <c r="L39" s="76">
        <f t="shared" si="0"/>
        <v>0</v>
      </c>
      <c r="M39" s="77">
        <f t="shared" si="0"/>
        <v>30.984679354654251</v>
      </c>
      <c r="N39" s="49">
        <f t="shared" si="5"/>
        <v>30.984679354654251</v>
      </c>
    </row>
    <row r="40" spans="1:14">
      <c r="A40" s="57" t="str">
        <f t="shared" si="1"/>
        <v>12/2013</v>
      </c>
      <c r="C40" s="70">
        <f>[13]Décomposition!D39</f>
        <v>2013</v>
      </c>
      <c r="D40" s="71">
        <f>[13]Décomposition!E39</f>
        <v>12</v>
      </c>
      <c r="E40" s="71">
        <f>[13]Décomposition!F39</f>
        <v>0</v>
      </c>
      <c r="F40" s="72">
        <f t="shared" si="6"/>
        <v>23.574151511718746</v>
      </c>
      <c r="G40" s="73">
        <f t="shared" si="2"/>
        <v>23.574151511718746</v>
      </c>
      <c r="H40" s="74" t="str">
        <f t="shared" si="3"/>
        <v>FR15.121.401 12-2015</v>
      </c>
      <c r="I40" s="75" t="str">
        <f t="shared" si="4"/>
        <v>12/2015</v>
      </c>
      <c r="J40" s="68">
        <f t="shared" si="0"/>
        <v>2015</v>
      </c>
      <c r="K40" s="71">
        <f t="shared" si="0"/>
        <v>12</v>
      </c>
      <c r="L40" s="76">
        <f t="shared" si="0"/>
        <v>0</v>
      </c>
      <c r="M40" s="77">
        <f t="shared" si="0"/>
        <v>29.435445386921536</v>
      </c>
      <c r="N40" s="49">
        <f t="shared" si="5"/>
        <v>29.435445386921536</v>
      </c>
    </row>
    <row r="41" spans="1:14">
      <c r="A41" s="57" t="str">
        <f t="shared" si="1"/>
        <v>1/2014</v>
      </c>
      <c r="C41" s="70">
        <f>[13]Décomposition!D40</f>
        <v>2014</v>
      </c>
      <c r="D41" s="71">
        <f>[13]Décomposition!E40</f>
        <v>1</v>
      </c>
      <c r="E41" s="71">
        <f>[13]Décomposition!F40</f>
        <v>0</v>
      </c>
      <c r="F41" s="72">
        <f t="shared" si="6"/>
        <v>22.395443936132807</v>
      </c>
      <c r="G41" s="73">
        <f t="shared" si="2"/>
        <v>22.395443936132807</v>
      </c>
      <c r="H41" s="74" t="str">
        <f t="shared" si="3"/>
        <v>FR15.121.401 1-2016</v>
      </c>
      <c r="I41" s="75" t="str">
        <f t="shared" si="4"/>
        <v>1/2016</v>
      </c>
      <c r="J41" s="68">
        <f t="shared" si="0"/>
        <v>2016</v>
      </c>
      <c r="K41" s="71">
        <f t="shared" si="0"/>
        <v>1</v>
      </c>
      <c r="L41" s="76">
        <f t="shared" si="0"/>
        <v>0</v>
      </c>
      <c r="M41" s="77">
        <f t="shared" si="0"/>
        <v>27.963673117575457</v>
      </c>
      <c r="N41" s="49">
        <f t="shared" si="5"/>
        <v>27.963673117575457</v>
      </c>
    </row>
    <row r="42" spans="1:14">
      <c r="A42" s="57" t="str">
        <f t="shared" si="1"/>
        <v>2/2014</v>
      </c>
      <c r="C42" s="70">
        <f>[13]Décomposition!D41</f>
        <v>2014</v>
      </c>
      <c r="D42" s="71">
        <f>[13]Décomposition!E41</f>
        <v>2</v>
      </c>
      <c r="E42" s="71">
        <f>[13]Décomposition!F41</f>
        <v>0</v>
      </c>
      <c r="F42" s="72">
        <f t="shared" si="6"/>
        <v>21.275671739326167</v>
      </c>
      <c r="G42" s="73">
        <f t="shared" si="2"/>
        <v>21.275671739326167</v>
      </c>
      <c r="H42" s="74" t="str">
        <f t="shared" si="3"/>
        <v>FR15.121.401 2-2016</v>
      </c>
      <c r="I42" s="75" t="str">
        <f t="shared" si="4"/>
        <v>2/2016</v>
      </c>
      <c r="J42" s="68">
        <f t="shared" si="0"/>
        <v>2016</v>
      </c>
      <c r="K42" s="71">
        <f t="shared" si="0"/>
        <v>2</v>
      </c>
      <c r="L42" s="76">
        <f t="shared" si="0"/>
        <v>0</v>
      </c>
      <c r="M42" s="77">
        <f t="shared" si="0"/>
        <v>26.565489461696682</v>
      </c>
      <c r="N42" s="49">
        <f t="shared" si="5"/>
        <v>26.565489461696682</v>
      </c>
    </row>
    <row r="43" spans="1:14">
      <c r="A43" s="57" t="str">
        <f t="shared" si="1"/>
        <v>3/2014</v>
      </c>
      <c r="C43" s="70">
        <f>[13]Décomposition!D42</f>
        <v>2014</v>
      </c>
      <c r="D43" s="71">
        <f>[13]Décomposition!E42</f>
        <v>3</v>
      </c>
      <c r="E43" s="71">
        <f>[13]Décomposition!F42</f>
        <v>0</v>
      </c>
      <c r="F43" s="72">
        <f t="shared" si="6"/>
        <v>20.211888152359858</v>
      </c>
      <c r="G43" s="73">
        <f t="shared" si="2"/>
        <v>20.211888152359858</v>
      </c>
      <c r="H43" s="74" t="str">
        <f t="shared" si="3"/>
        <v>FR15.121.401 3-2016</v>
      </c>
      <c r="I43" s="75" t="str">
        <f t="shared" si="4"/>
        <v>3/2016</v>
      </c>
      <c r="J43" s="68">
        <f t="shared" si="0"/>
        <v>2016</v>
      </c>
      <c r="K43" s="71">
        <f t="shared" si="0"/>
        <v>3</v>
      </c>
      <c r="L43" s="76">
        <f t="shared" si="0"/>
        <v>0</v>
      </c>
      <c r="M43" s="77">
        <f t="shared" si="0"/>
        <v>25.237214988611846</v>
      </c>
      <c r="N43" s="49">
        <f t="shared" si="5"/>
        <v>25.237214988611846</v>
      </c>
    </row>
    <row r="44" spans="1:14">
      <c r="A44" s="57" t="str">
        <f t="shared" si="1"/>
        <v>4/2014</v>
      </c>
      <c r="C44" s="70">
        <f>[13]Décomposition!D43</f>
        <v>2014</v>
      </c>
      <c r="D44" s="71">
        <f>[13]Décomposition!E43</f>
        <v>4</v>
      </c>
      <c r="E44" s="71">
        <f>[13]Décomposition!F43</f>
        <v>0</v>
      </c>
      <c r="F44" s="72">
        <f t="shared" si="6"/>
        <v>19.201293744741864</v>
      </c>
      <c r="G44" s="73">
        <f t="shared" si="2"/>
        <v>19.201293744741864</v>
      </c>
      <c r="H44" s="74" t="str">
        <f t="shared" si="3"/>
        <v>FR15.121.401 4-2016</v>
      </c>
      <c r="I44" s="75" t="str">
        <f t="shared" si="4"/>
        <v>4/2016</v>
      </c>
      <c r="J44" s="68">
        <f t="shared" si="0"/>
        <v>2016</v>
      </c>
      <c r="K44" s="71">
        <f t="shared" si="0"/>
        <v>4</v>
      </c>
      <c r="L44" s="76">
        <f t="shared" si="0"/>
        <v>270</v>
      </c>
      <c r="M44" s="77">
        <f t="shared" si="0"/>
        <v>37.475354239181257</v>
      </c>
      <c r="N44" s="49">
        <f t="shared" si="5"/>
        <v>232.52464576081874</v>
      </c>
    </row>
    <row r="45" spans="1:14">
      <c r="A45" s="57" t="str">
        <f t="shared" si="1"/>
        <v>5/2014</v>
      </c>
      <c r="C45" s="70">
        <f>[13]Décomposition!D44</f>
        <v>2014</v>
      </c>
      <c r="D45" s="71">
        <f>[13]Décomposition!E44</f>
        <v>5</v>
      </c>
      <c r="E45" s="71">
        <f>[13]Décomposition!F44</f>
        <v>0</v>
      </c>
      <c r="F45" s="72">
        <f t="shared" si="6"/>
        <v>18.241229057504771</v>
      </c>
      <c r="G45" s="73">
        <f t="shared" si="2"/>
        <v>18.241229057504771</v>
      </c>
      <c r="H45" s="74" t="str">
        <f t="shared" si="3"/>
        <v>FR15.121.401 5-2016</v>
      </c>
      <c r="I45" s="75" t="str">
        <f t="shared" si="4"/>
        <v>5/2016</v>
      </c>
      <c r="J45" s="68">
        <f t="shared" si="0"/>
        <v>2016</v>
      </c>
      <c r="K45" s="71">
        <f t="shared" si="0"/>
        <v>5</v>
      </c>
      <c r="L45" s="76">
        <f t="shared" si="0"/>
        <v>0</v>
      </c>
      <c r="M45" s="77">
        <f t="shared" si="0"/>
        <v>35.601586527222196</v>
      </c>
      <c r="N45" s="49">
        <f t="shared" si="5"/>
        <v>35.601586527222196</v>
      </c>
    </row>
    <row r="46" spans="1:14">
      <c r="A46" s="57" t="str">
        <f t="shared" si="1"/>
        <v>6/2014</v>
      </c>
      <c r="C46" s="70">
        <f>[13]Décomposition!D45</f>
        <v>2014</v>
      </c>
      <c r="D46" s="71">
        <f>[13]Décomposition!E45</f>
        <v>6</v>
      </c>
      <c r="E46" s="71">
        <f>[13]Décomposition!F45</f>
        <v>0</v>
      </c>
      <c r="F46" s="72">
        <f t="shared" si="6"/>
        <v>17.329167604629532</v>
      </c>
      <c r="G46" s="73">
        <f t="shared" si="2"/>
        <v>17.329167604629532</v>
      </c>
      <c r="H46" s="74" t="str">
        <f t="shared" si="3"/>
        <v>FR15.121.401 6-2016</v>
      </c>
      <c r="I46" s="75" t="str">
        <f t="shared" si="4"/>
        <v>6/2016</v>
      </c>
      <c r="J46" s="68">
        <f t="shared" si="0"/>
        <v>2016</v>
      </c>
      <c r="K46" s="71">
        <f t="shared" si="0"/>
        <v>6</v>
      </c>
      <c r="L46" s="76">
        <f t="shared" si="0"/>
        <v>0</v>
      </c>
      <c r="M46" s="77">
        <f>F70</f>
        <v>33.821507200861085</v>
      </c>
      <c r="N46" s="49">
        <f t="shared" si="5"/>
        <v>33.821507200861085</v>
      </c>
    </row>
    <row r="47" spans="1:14">
      <c r="A47" s="57" t="str">
        <f t="shared" si="1"/>
        <v>7/2014</v>
      </c>
      <c r="C47" s="70">
        <f>[13]Décomposition!D46</f>
        <v>2014</v>
      </c>
      <c r="D47" s="71">
        <f>[13]Décomposition!E46</f>
        <v>7</v>
      </c>
      <c r="E47" s="71">
        <f>[13]Décomposition!F46</f>
        <v>135</v>
      </c>
      <c r="F47" s="72">
        <f t="shared" si="6"/>
        <v>23.212709224398054</v>
      </c>
      <c r="G47" s="73">
        <f t="shared" si="2"/>
        <v>111.78729077560195</v>
      </c>
      <c r="H47" s="74" t="str">
        <f t="shared" si="3"/>
        <v>FR15.121.401 7-2016</v>
      </c>
      <c r="I47" s="75" t="str">
        <f t="shared" si="4"/>
        <v>7/2016</v>
      </c>
      <c r="J47" s="68">
        <f t="shared" si="0"/>
        <v>2016</v>
      </c>
      <c r="K47" s="71">
        <f t="shared" si="0"/>
        <v>7</v>
      </c>
      <c r="L47" s="76">
        <f t="shared" si="0"/>
        <v>0</v>
      </c>
      <c r="M47" s="77">
        <f t="shared" si="0"/>
        <v>32.130431840818027</v>
      </c>
      <c r="N47" s="49">
        <f t="shared" si="5"/>
        <v>32.130431840818027</v>
      </c>
    </row>
    <row r="48" spans="1:14">
      <c r="A48" s="57" t="str">
        <f t="shared" si="1"/>
        <v>8/2014</v>
      </c>
      <c r="C48" s="70">
        <f>[13]Décomposition!D47</f>
        <v>2014</v>
      </c>
      <c r="D48" s="71">
        <f>[13]Décomposition!E47</f>
        <v>8</v>
      </c>
      <c r="E48" s="71">
        <f>[13]Décomposition!F47</f>
        <v>0</v>
      </c>
      <c r="F48" s="72">
        <f t="shared" si="6"/>
        <v>22.05207376317815</v>
      </c>
      <c r="G48" s="73">
        <f t="shared" si="2"/>
        <v>22.05207376317815</v>
      </c>
      <c r="H48" s="74" t="str">
        <f t="shared" si="3"/>
        <v>FR15.121.401 8-2016</v>
      </c>
      <c r="I48" s="75" t="str">
        <f t="shared" si="4"/>
        <v>8/2016</v>
      </c>
      <c r="J48" s="68">
        <f t="shared" si="0"/>
        <v>2016</v>
      </c>
      <c r="K48" s="71">
        <f t="shared" si="0"/>
        <v>8</v>
      </c>
      <c r="L48" s="76">
        <f t="shared" si="0"/>
        <v>0</v>
      </c>
      <c r="M48" s="77">
        <f t="shared" si="0"/>
        <v>30.523910248777124</v>
      </c>
      <c r="N48" s="49">
        <f t="shared" si="5"/>
        <v>30.523910248777124</v>
      </c>
    </row>
    <row r="49" spans="1:42">
      <c r="A49" s="57" t="str">
        <f t="shared" si="1"/>
        <v>9/2014</v>
      </c>
      <c r="C49" s="70">
        <f>[13]Décomposition!D48</f>
        <v>2014</v>
      </c>
      <c r="D49" s="71">
        <f>[13]Décomposition!E48</f>
        <v>9</v>
      </c>
      <c r="E49" s="71">
        <f>[13]Décomposition!F48</f>
        <v>0</v>
      </c>
      <c r="F49" s="72">
        <f t="shared" si="6"/>
        <v>20.949470075019242</v>
      </c>
      <c r="G49" s="73">
        <f t="shared" si="2"/>
        <v>20.949470075019242</v>
      </c>
      <c r="H49" s="74" t="str">
        <f t="shared" si="3"/>
        <v>FR15.121.401 9-2016</v>
      </c>
      <c r="I49" s="75" t="str">
        <f t="shared" si="4"/>
        <v>9/2016</v>
      </c>
      <c r="J49" s="68">
        <f t="shared" si="0"/>
        <v>2016</v>
      </c>
      <c r="K49" s="71">
        <f t="shared" si="0"/>
        <v>9</v>
      </c>
      <c r="L49" s="76">
        <f t="shared" si="0"/>
        <v>0</v>
      </c>
      <c r="M49" s="77">
        <f t="shared" si="0"/>
        <v>28.997714736338267</v>
      </c>
      <c r="N49" s="49">
        <f t="shared" si="5"/>
        <v>28.997714736338267</v>
      </c>
      <c r="AJ49" s="78" t="e">
        <f>IF(N29&lt;#REF!,1,"")</f>
        <v>#REF!</v>
      </c>
      <c r="AK49" s="78" t="e">
        <f>IF(N29&gt;=#REF!, IF(N29&lt;#REF!,1,""),"")</f>
        <v>#REF!</v>
      </c>
      <c r="AL49" s="78" t="e">
        <f>IF(N29&gt;=#REF!, IF(N29&lt;#REF!,1,""),"")</f>
        <v>#REF!</v>
      </c>
      <c r="AM49" s="78" t="e">
        <f>IF(N29&gt;=#REF!, IF(N29&lt;#REF!,1,""),"")</f>
        <v>#REF!</v>
      </c>
      <c r="AN49" s="78" t="e">
        <f>IF(N29&gt;=#REF!, IF(N29&lt;#REF!,1,""),"")</f>
        <v>#REF!</v>
      </c>
      <c r="AO49" s="78" t="e">
        <f>IF(N29&gt;=#REF!, IF(N29&lt;#REF!,1,""),"")</f>
        <v>#REF!</v>
      </c>
      <c r="AP49" s="78" t="e">
        <f>IF(N29&gt;=#REF!, IF(N29&lt;=#REF!,1,""),"")</f>
        <v>#REF!</v>
      </c>
    </row>
    <row r="50" spans="1:42">
      <c r="A50" s="57" t="str">
        <f t="shared" si="1"/>
        <v>10/2014</v>
      </c>
      <c r="C50" s="70">
        <f>[13]Décomposition!D49</f>
        <v>2014</v>
      </c>
      <c r="D50" s="71">
        <f>[13]Décomposition!E49</f>
        <v>10</v>
      </c>
      <c r="E50" s="71">
        <f>[13]Décomposition!F49</f>
        <v>135</v>
      </c>
      <c r="F50" s="72">
        <f t="shared" si="6"/>
        <v>26.651996571268278</v>
      </c>
      <c r="G50" s="73">
        <f t="shared" si="2"/>
        <v>108.34800342873172</v>
      </c>
      <c r="H50" s="74" t="str">
        <f t="shared" si="3"/>
        <v>FR15.121.401 10-2016</v>
      </c>
      <c r="I50" s="75" t="str">
        <f t="shared" si="4"/>
        <v>10/2016</v>
      </c>
      <c r="J50" s="68">
        <f t="shared" si="0"/>
        <v>2016</v>
      </c>
      <c r="K50" s="71">
        <f t="shared" si="0"/>
        <v>10</v>
      </c>
      <c r="L50" s="76">
        <f t="shared" si="0"/>
        <v>0</v>
      </c>
      <c r="M50" s="77">
        <f t="shared" si="0"/>
        <v>27.547828999521354</v>
      </c>
      <c r="N50" s="49">
        <f t="shared" si="5"/>
        <v>27.547828999521354</v>
      </c>
      <c r="AJ50" s="78" t="e">
        <f>IF(N30&lt;#REF!,1,"")</f>
        <v>#REF!</v>
      </c>
      <c r="AK50" s="78" t="e">
        <f>IF(N30&gt;=#REF!, IF(N30&lt;#REF!,1,""),"")</f>
        <v>#REF!</v>
      </c>
      <c r="AL50" s="78" t="e">
        <f>IF(N30&gt;=#REF!, IF(N30&lt;#REF!,1,""),"")</f>
        <v>#REF!</v>
      </c>
      <c r="AM50" s="78" t="e">
        <f>IF(N30&gt;=#REF!, IF(N30&lt;#REF!,1,""),"")</f>
        <v>#REF!</v>
      </c>
      <c r="AN50" s="78" t="e">
        <f>IF(N30&gt;=#REF!, IF(N30&lt;#REF!,1,""),"")</f>
        <v>#REF!</v>
      </c>
      <c r="AO50" s="78" t="e">
        <f>IF(N30&gt;=#REF!, IF(N30&lt;#REF!,1,""),"")</f>
        <v>#REF!</v>
      </c>
      <c r="AP50" s="78" t="e">
        <f>IF(N30&gt;=#REF!, IF(N30&lt;=#REF!,1,""),"")</f>
        <v>#REF!</v>
      </c>
    </row>
    <row r="51" spans="1:42">
      <c r="A51" s="57" t="str">
        <f t="shared" si="1"/>
        <v>11/2014</v>
      </c>
      <c r="C51" s="70">
        <f>[13]Décomposition!D50</f>
        <v>2014</v>
      </c>
      <c r="D51" s="71">
        <f>[13]Décomposition!E50</f>
        <v>11</v>
      </c>
      <c r="E51" s="71">
        <f>[13]Décomposition!F50</f>
        <v>0</v>
      </c>
      <c r="F51" s="72">
        <f t="shared" si="6"/>
        <v>25.319396742704864</v>
      </c>
      <c r="G51" s="73">
        <f t="shared" si="2"/>
        <v>25.319396742704864</v>
      </c>
      <c r="H51" s="74" t="str">
        <f t="shared" si="3"/>
        <v>FR15.121.401 11-2016</v>
      </c>
      <c r="I51" s="75" t="str">
        <f t="shared" si="4"/>
        <v>11/2016</v>
      </c>
      <c r="J51" s="68">
        <f t="shared" si="0"/>
        <v>2016</v>
      </c>
      <c r="K51" s="71">
        <f t="shared" si="0"/>
        <v>11</v>
      </c>
      <c r="L51" s="76">
        <f t="shared" si="0"/>
        <v>0</v>
      </c>
      <c r="M51" s="77">
        <f t="shared" si="0"/>
        <v>26.170437549545284</v>
      </c>
      <c r="N51" s="49">
        <f t="shared" si="5"/>
        <v>26.170437549545284</v>
      </c>
      <c r="AJ51" s="78" t="e">
        <f>IF(N31&lt;#REF!,1,"")</f>
        <v>#REF!</v>
      </c>
      <c r="AK51" s="78" t="e">
        <f>IF(N31&gt;=#REF!, IF(N31&lt;#REF!,1,""),"")</f>
        <v>#REF!</v>
      </c>
      <c r="AL51" s="78" t="e">
        <f>IF(N31&gt;=#REF!, IF(N31&lt;#REF!,1,""),"")</f>
        <v>#REF!</v>
      </c>
      <c r="AM51" s="78" t="e">
        <f>IF(N31&gt;=#REF!, IF(N31&lt;#REF!,1,""),"")</f>
        <v>#REF!</v>
      </c>
      <c r="AN51" s="78" t="e">
        <f>IF(N31&gt;=#REF!, IF(N31&lt;#REF!,1,""),"")</f>
        <v>#REF!</v>
      </c>
      <c r="AO51" s="78" t="e">
        <f>IF(N31&gt;=#REF!, IF(N31&lt;#REF!,1,""),"")</f>
        <v>#REF!</v>
      </c>
      <c r="AP51" s="78" t="e">
        <f>IF(N31&gt;=#REF!, IF(N31&lt;=#REF!,1,""),"")</f>
        <v>#REF!</v>
      </c>
    </row>
    <row r="52" spans="1:42">
      <c r="A52" s="57" t="str">
        <f t="shared" si="1"/>
        <v>12/2014</v>
      </c>
      <c r="C52" s="70">
        <f>[13]Décomposition!D51</f>
        <v>2014</v>
      </c>
      <c r="D52" s="71">
        <f>[13]Décomposition!E51</f>
        <v>12</v>
      </c>
      <c r="E52" s="71">
        <f>[13]Décomposition!F51</f>
        <v>0</v>
      </c>
      <c r="F52" s="72">
        <f t="shared" si="6"/>
        <v>24.053426905569619</v>
      </c>
      <c r="G52" s="73">
        <f t="shared" si="2"/>
        <v>24.053426905569619</v>
      </c>
      <c r="H52" s="74" t="str">
        <f t="shared" si="3"/>
        <v>FR15.121.401 12-2016</v>
      </c>
      <c r="I52" s="75" t="str">
        <f t="shared" si="4"/>
        <v>12/2016</v>
      </c>
      <c r="J52" s="68">
        <f t="shared" si="0"/>
        <v>2016</v>
      </c>
      <c r="K52" s="71">
        <f t="shared" si="0"/>
        <v>12</v>
      </c>
      <c r="L52" s="76">
        <f t="shared" si="0"/>
        <v>0</v>
      </c>
      <c r="M52" s="77">
        <f t="shared" si="0"/>
        <v>24.861915672068019</v>
      </c>
      <c r="N52" s="49">
        <f t="shared" si="5"/>
        <v>24.861915672068019</v>
      </c>
      <c r="AJ52" s="78" t="e">
        <f>IF(N32&lt;#REF!,1,"")</f>
        <v>#REF!</v>
      </c>
      <c r="AK52" s="78" t="e">
        <f>IF(N32&gt;=#REF!, IF(N32&lt;#REF!,1,""),"")</f>
        <v>#REF!</v>
      </c>
      <c r="AL52" s="78" t="e">
        <f>IF(N32&gt;=#REF!, IF(N32&lt;#REF!,1,""),"")</f>
        <v>#REF!</v>
      </c>
      <c r="AM52" s="78" t="e">
        <f>IF(N32&gt;=#REF!, IF(N32&lt;#REF!,1,""),"")</f>
        <v>#REF!</v>
      </c>
      <c r="AN52" s="78" t="e">
        <f>IF(N32&gt;=#REF!, IF(N32&lt;#REF!,1,""),"")</f>
        <v>#REF!</v>
      </c>
      <c r="AO52" s="78" t="e">
        <f>IF(N32&gt;=#REF!, IF(N32&lt;#REF!,1,""),"")</f>
        <v>#REF!</v>
      </c>
      <c r="AP52" s="78" t="e">
        <f>IF(N32&gt;=#REF!, IF(N32&lt;=#REF!,1,""),"")</f>
        <v>#REF!</v>
      </c>
    </row>
    <row r="53" spans="1:42">
      <c r="A53" s="57" t="str">
        <f t="shared" si="1"/>
        <v>1/2015</v>
      </c>
      <c r="C53" s="70">
        <f>[13]Décomposition!D52</f>
        <v>2015</v>
      </c>
      <c r="D53" s="71">
        <f>[13]Décomposition!E52</f>
        <v>1</v>
      </c>
      <c r="E53" s="71">
        <f>[13]Décomposition!F52</f>
        <v>0</v>
      </c>
      <c r="F53" s="72">
        <f t="shared" si="6"/>
        <v>22.850755560291137</v>
      </c>
      <c r="G53" s="73">
        <f t="shared" si="2"/>
        <v>22.850755560291137</v>
      </c>
      <c r="H53" s="74" t="str">
        <f t="shared" si="3"/>
        <v>FR15.121.401 1-2017</v>
      </c>
      <c r="I53" s="75" t="str">
        <f t="shared" si="4"/>
        <v>1/2017</v>
      </c>
      <c r="J53" s="68">
        <f t="shared" si="0"/>
        <v>2017</v>
      </c>
      <c r="K53" s="71">
        <f t="shared" si="0"/>
        <v>1</v>
      </c>
      <c r="L53" s="76">
        <f t="shared" si="0"/>
        <v>0</v>
      </c>
      <c r="M53" s="77">
        <f t="shared" si="0"/>
        <v>23.618819888464618</v>
      </c>
      <c r="N53" s="49">
        <f t="shared" si="5"/>
        <v>23.618819888464618</v>
      </c>
      <c r="AJ53" s="78" t="e">
        <f>IF(N33&lt;#REF!,1,"")</f>
        <v>#REF!</v>
      </c>
      <c r="AK53" s="78" t="e">
        <f>IF(N33&gt;=#REF!, IF(N33&lt;#REF!,1,""),"")</f>
        <v>#REF!</v>
      </c>
      <c r="AL53" s="78" t="e">
        <f>IF(N33&gt;=#REF!, IF(N33&lt;#REF!,1,""),"")</f>
        <v>#REF!</v>
      </c>
      <c r="AM53" s="78" t="e">
        <f>IF(N33&gt;=#REF!, IF(N33&lt;#REF!,1,""),"")</f>
        <v>#REF!</v>
      </c>
      <c r="AN53" s="78" t="e">
        <f>IF(N33&gt;=#REF!, IF(N33&lt;#REF!,1,""),"")</f>
        <v>#REF!</v>
      </c>
      <c r="AO53" s="78" t="e">
        <f>IF(N33&gt;=#REF!, IF(N33&lt;#REF!,1,""),"")</f>
        <v>#REF!</v>
      </c>
      <c r="AP53" s="78" t="e">
        <f>IF(N33&gt;=#REF!, IF(N33&lt;=#REF!,1,""),"")</f>
        <v>#REF!</v>
      </c>
    </row>
    <row r="54" spans="1:42">
      <c r="A54" s="57" t="str">
        <f t="shared" si="1"/>
        <v>2/2015</v>
      </c>
      <c r="C54" s="70">
        <f>[13]Décomposition!D53</f>
        <v>2015</v>
      </c>
      <c r="D54" s="71">
        <f>[13]Décomposition!E53</f>
        <v>2</v>
      </c>
      <c r="E54" s="71">
        <f>[13]Décomposition!F53</f>
        <v>0</v>
      </c>
      <c r="F54" s="72">
        <f t="shared" si="6"/>
        <v>21.708217782276581</v>
      </c>
      <c r="G54" s="73">
        <f t="shared" si="2"/>
        <v>21.708217782276581</v>
      </c>
      <c r="H54" s="74" t="str">
        <f t="shared" si="3"/>
        <v>FR15.121.401 2-2017</v>
      </c>
      <c r="I54" s="75" t="str">
        <f t="shared" si="4"/>
        <v>2/2017</v>
      </c>
      <c r="J54" s="68">
        <f t="shared" si="0"/>
        <v>2017</v>
      </c>
      <c r="K54" s="71">
        <f t="shared" si="0"/>
        <v>2</v>
      </c>
      <c r="L54" s="76">
        <f t="shared" si="0"/>
        <v>0</v>
      </c>
      <c r="M54" s="77">
        <f t="shared" si="0"/>
        <v>22.437878894041386</v>
      </c>
      <c r="N54" s="49">
        <f t="shared" si="5"/>
        <v>22.437878894041386</v>
      </c>
      <c r="AJ54" s="78" t="e">
        <f>IF(N34&lt;#REF!,1,"")</f>
        <v>#REF!</v>
      </c>
      <c r="AK54" s="78" t="e">
        <f>IF(N34&gt;=#REF!, IF(N34&lt;#REF!,1,""),"")</f>
        <v>#REF!</v>
      </c>
      <c r="AL54" s="78" t="e">
        <f>IF(N34&gt;=#REF!, IF(N34&lt;#REF!,1,""),"")</f>
        <v>#REF!</v>
      </c>
      <c r="AM54" s="78" t="e">
        <f>IF(N34&gt;=#REF!, IF(N34&lt;#REF!,1,""),"")</f>
        <v>#REF!</v>
      </c>
      <c r="AN54" s="78" t="e">
        <f>IF(N34&gt;=#REF!, IF(N34&lt;#REF!,1,""),"")</f>
        <v>#REF!</v>
      </c>
      <c r="AO54" s="78" t="e">
        <f>IF(N34&gt;=#REF!, IF(N34&lt;#REF!,1,""),"")</f>
        <v>#REF!</v>
      </c>
      <c r="AP54" s="78" t="e">
        <f>IF(N34&gt;=#REF!, IF(N34&lt;=#REF!,1,""),"")</f>
        <v>#REF!</v>
      </c>
    </row>
    <row r="55" spans="1:42">
      <c r="A55" s="57" t="str">
        <f t="shared" si="1"/>
        <v>3/2015</v>
      </c>
      <c r="C55" s="70">
        <f>[13]Décomposition!D54</f>
        <v>2015</v>
      </c>
      <c r="D55" s="71">
        <f>[13]Décomposition!E54</f>
        <v>3</v>
      </c>
      <c r="E55" s="71">
        <f>[13]Décomposition!F54</f>
        <v>135</v>
      </c>
      <c r="F55" s="72">
        <f t="shared" si="6"/>
        <v>27.37280689316275</v>
      </c>
      <c r="G55" s="73">
        <f t="shared" si="2"/>
        <v>107.62719310683725</v>
      </c>
      <c r="H55" s="74" t="str">
        <f t="shared" si="3"/>
        <v>FR15.121.401 3-2017</v>
      </c>
      <c r="I55" s="75" t="str">
        <f t="shared" si="4"/>
        <v>3/2017</v>
      </c>
      <c r="J55" s="68">
        <f t="shared" si="0"/>
        <v>2017</v>
      </c>
      <c r="K55" s="71">
        <f t="shared" si="0"/>
        <v>3</v>
      </c>
      <c r="L55" s="76">
        <f t="shared" si="0"/>
        <v>0</v>
      </c>
      <c r="M55" s="77">
        <f t="shared" si="0"/>
        <v>21.315984949339317</v>
      </c>
      <c r="N55" s="49">
        <f t="shared" si="5"/>
        <v>21.315984949339317</v>
      </c>
      <c r="AJ55" s="78" t="e">
        <f>IF(N35&lt;#REF!,1,"")</f>
        <v>#REF!</v>
      </c>
      <c r="AK55" s="78" t="e">
        <f>IF(N35&gt;=#REF!, IF(N35&lt;#REF!,1,""),"")</f>
        <v>#REF!</v>
      </c>
      <c r="AL55" s="78" t="e">
        <f>IF(N35&gt;=#REF!, IF(N35&lt;#REF!,1,""),"")</f>
        <v>#REF!</v>
      </c>
      <c r="AM55" s="78" t="e">
        <f>IF(N35&gt;=#REF!, IF(N35&lt;#REF!,1,""),"")</f>
        <v>#REF!</v>
      </c>
      <c r="AN55" s="78" t="e">
        <f>IF(N35&gt;=#REF!, IF(N35&lt;#REF!,1,""),"")</f>
        <v>#REF!</v>
      </c>
      <c r="AO55" s="78" t="e">
        <f>IF(N35&gt;=#REF!, IF(N35&lt;#REF!,1,""),"")</f>
        <v>#REF!</v>
      </c>
      <c r="AP55" s="78" t="e">
        <f>IF(N35&gt;=#REF!, IF(N35&lt;=#REF!,1,""),"")</f>
        <v>#REF!</v>
      </c>
    </row>
    <row r="56" spans="1:42">
      <c r="A56" s="57" t="str">
        <f t="shared" si="1"/>
        <v>4/2015</v>
      </c>
      <c r="C56" s="70">
        <f>[13]Décomposition!D55</f>
        <v>2015</v>
      </c>
      <c r="D56" s="71">
        <f>[13]Décomposition!E55</f>
        <v>4</v>
      </c>
      <c r="E56" s="71">
        <f>[13]Décomposition!F55</f>
        <v>0</v>
      </c>
      <c r="F56" s="72">
        <f t="shared" si="6"/>
        <v>26.00416654850461</v>
      </c>
      <c r="G56" s="73">
        <f t="shared" si="2"/>
        <v>26.00416654850461</v>
      </c>
      <c r="H56" s="74" t="str">
        <f t="shared" si="3"/>
        <v>FR15.121.401 4-2017</v>
      </c>
      <c r="I56" s="75" t="str">
        <f t="shared" si="4"/>
        <v>4/2017</v>
      </c>
      <c r="J56" s="68">
        <f t="shared" si="0"/>
        <v>2017</v>
      </c>
      <c r="K56" s="71">
        <f t="shared" si="0"/>
        <v>4</v>
      </c>
      <c r="L56" s="76">
        <f t="shared" si="0"/>
        <v>0</v>
      </c>
      <c r="M56" s="77">
        <f t="shared" si="0"/>
        <v>20.250185701872351</v>
      </c>
      <c r="N56" s="49">
        <f t="shared" si="5"/>
        <v>20.250185701872351</v>
      </c>
      <c r="AJ56" s="78" t="e">
        <f>IF(N36&lt;#REF!,1,"")</f>
        <v>#REF!</v>
      </c>
      <c r="AK56" s="78" t="e">
        <f>IF(N36&gt;=#REF!, IF(N36&lt;#REF!,1,""),"")</f>
        <v>#REF!</v>
      </c>
      <c r="AL56" s="78" t="e">
        <f>IF(N36&gt;=#REF!, IF(N36&lt;#REF!,1,""),"")</f>
        <v>#REF!</v>
      </c>
      <c r="AM56" s="78" t="e">
        <f>IF(N36&gt;=#REF!, IF(N36&lt;#REF!,1,""),"")</f>
        <v>#REF!</v>
      </c>
      <c r="AN56" s="78" t="e">
        <f>IF(N36&gt;=#REF!, IF(N36&lt;#REF!,1,""),"")</f>
        <v>#REF!</v>
      </c>
      <c r="AO56" s="78" t="e">
        <f>IF(N36&gt;=#REF!, IF(N36&lt;#REF!,1,""),"")</f>
        <v>#REF!</v>
      </c>
      <c r="AP56" s="78" t="e">
        <f>IF(N36&gt;=#REF!, IF(N36&lt;=#REF!,1,""),"")</f>
        <v>#REF!</v>
      </c>
    </row>
    <row r="57" spans="1:42">
      <c r="A57" s="57" t="str">
        <f t="shared" si="1"/>
        <v>5/2015</v>
      </c>
      <c r="C57" s="70">
        <f>[13]Décomposition!D56</f>
        <v>2015</v>
      </c>
      <c r="D57" s="71">
        <f>[13]Décomposition!E56</f>
        <v>5</v>
      </c>
      <c r="E57" s="71">
        <f>[13]Décomposition!F56</f>
        <v>0</v>
      </c>
      <c r="F57" s="72">
        <f t="shared" si="6"/>
        <v>24.703958221079379</v>
      </c>
      <c r="G57" s="73">
        <f t="shared" si="2"/>
        <v>24.703958221079379</v>
      </c>
      <c r="H57" s="74" t="str">
        <f t="shared" si="3"/>
        <v>FR15.121.401 5-2017</v>
      </c>
      <c r="I57" s="75" t="str">
        <f t="shared" si="4"/>
        <v>5/2017</v>
      </c>
      <c r="J57" s="68">
        <f t="shared" si="0"/>
        <v>2017</v>
      </c>
      <c r="K57" s="71">
        <f t="shared" si="0"/>
        <v>5</v>
      </c>
      <c r="L57" s="76">
        <f t="shared" si="0"/>
        <v>0</v>
      </c>
      <c r="M57" s="77">
        <f t="shared" si="0"/>
        <v>19.237676416778733</v>
      </c>
      <c r="N57" s="49">
        <f t="shared" si="5"/>
        <v>19.237676416778733</v>
      </c>
      <c r="AJ57" s="78" t="e">
        <f>IF(N37&lt;#REF!,1,"")</f>
        <v>#REF!</v>
      </c>
      <c r="AK57" s="78" t="e">
        <f>IF(N37&gt;=#REF!, IF(N37&lt;#REF!,1,""),"")</f>
        <v>#REF!</v>
      </c>
      <c r="AL57" s="78" t="e">
        <f>IF(N37&gt;=#REF!, IF(N37&lt;#REF!,1,""),"")</f>
        <v>#REF!</v>
      </c>
      <c r="AM57" s="78" t="e">
        <f>IF(N37&gt;=#REF!, IF(N37&lt;#REF!,1,""),"")</f>
        <v>#REF!</v>
      </c>
      <c r="AN57" s="78" t="e">
        <f>IF(N37&gt;=#REF!, IF(N37&lt;#REF!,1,""),"")</f>
        <v>#REF!</v>
      </c>
      <c r="AO57" s="78" t="e">
        <f>IF(N37&gt;=#REF!, IF(N37&lt;#REF!,1,""),"")</f>
        <v>#REF!</v>
      </c>
      <c r="AP57" s="78" t="e">
        <f>IF(N37&gt;=#REF!, IF(N37&lt;=#REF!,1,""),"")</f>
        <v>#REF!</v>
      </c>
    </row>
    <row r="58" spans="1:42">
      <c r="A58" s="57" t="str">
        <f t="shared" si="1"/>
        <v>6/2015</v>
      </c>
      <c r="C58" s="70">
        <f>[13]Décomposition!D57</f>
        <v>2015</v>
      </c>
      <c r="D58" s="71">
        <f>[13]Décomposition!E57</f>
        <v>6</v>
      </c>
      <c r="E58" s="71">
        <f>[13]Décomposition!F57</f>
        <v>0</v>
      </c>
      <c r="F58" s="72">
        <f t="shared" si="6"/>
        <v>23.468760310025409</v>
      </c>
      <c r="G58" s="73">
        <f t="shared" si="2"/>
        <v>23.468760310025409</v>
      </c>
      <c r="H58" s="74" t="str">
        <f t="shared" si="3"/>
        <v>FR15.121.401 6-2017</v>
      </c>
      <c r="I58" s="75" t="str">
        <f t="shared" si="4"/>
        <v>6/2017</v>
      </c>
      <c r="J58" s="68">
        <f t="shared" si="0"/>
        <v>2017</v>
      </c>
      <c r="K58" s="71">
        <f t="shared" si="0"/>
        <v>6</v>
      </c>
      <c r="L58" s="76">
        <f t="shared" si="0"/>
        <v>0</v>
      </c>
      <c r="M58" s="77">
        <f t="shared" si="0"/>
        <v>18.275792595939794</v>
      </c>
      <c r="N58" s="49">
        <f t="shared" si="5"/>
        <v>18.275792595939794</v>
      </c>
      <c r="AJ58" s="78" t="e">
        <f>IF(N38&lt;#REF!,1,"")</f>
        <v>#REF!</v>
      </c>
      <c r="AK58" s="78" t="e">
        <f>IF(N38&gt;=#REF!, IF(N38&lt;#REF!,1,""),"")</f>
        <v>#REF!</v>
      </c>
      <c r="AL58" s="78" t="e">
        <f>IF(N38&gt;=#REF!, IF(N38&lt;#REF!,1,""),"")</f>
        <v>#REF!</v>
      </c>
      <c r="AM58" s="78" t="e">
        <f>IF(N38&gt;=#REF!, IF(N38&lt;#REF!,1,""),"")</f>
        <v>#REF!</v>
      </c>
      <c r="AN58" s="78" t="e">
        <f>IF(N38&gt;=#REF!, IF(N38&lt;#REF!,1,""),"")</f>
        <v>#REF!</v>
      </c>
      <c r="AO58" s="78" t="e">
        <f>IF(N38&gt;=#REF!, IF(N38&lt;#REF!,1,""),"")</f>
        <v>#REF!</v>
      </c>
      <c r="AP58" s="78" t="e">
        <f>IF(N38&gt;=#REF!, IF(N38&lt;=#REF!,1,""),"")</f>
        <v>#REF!</v>
      </c>
    </row>
    <row r="59" spans="1:42">
      <c r="A59" s="57" t="str">
        <f t="shared" si="1"/>
        <v>7/2015</v>
      </c>
      <c r="C59" s="70">
        <f>[13]Décomposition!D58</f>
        <v>2015</v>
      </c>
      <c r="D59" s="71">
        <f>[13]Décomposition!E58</f>
        <v>7</v>
      </c>
      <c r="E59" s="71">
        <f>[13]Décomposition!F58</f>
        <v>0</v>
      </c>
      <c r="F59" s="72">
        <f t="shared" si="6"/>
        <v>22.295322294524137</v>
      </c>
      <c r="G59" s="73">
        <f t="shared" si="2"/>
        <v>22.295322294524137</v>
      </c>
      <c r="H59" s="74" t="str">
        <f t="shared" si="3"/>
        <v>FR15.121.401 7-2017</v>
      </c>
      <c r="I59" s="75" t="str">
        <f t="shared" si="4"/>
        <v>7/2017</v>
      </c>
      <c r="J59" s="68">
        <f t="shared" si="0"/>
        <v>2017</v>
      </c>
      <c r="K59" s="71">
        <f t="shared" si="0"/>
        <v>7</v>
      </c>
      <c r="L59" s="76">
        <f t="shared" si="0"/>
        <v>0</v>
      </c>
      <c r="M59" s="77">
        <f t="shared" si="0"/>
        <v>17.362002966142803</v>
      </c>
      <c r="N59" s="49">
        <f t="shared" si="5"/>
        <v>17.362002966142803</v>
      </c>
      <c r="AJ59" s="78" t="e">
        <f>IF(N39&lt;#REF!,1,"")</f>
        <v>#REF!</v>
      </c>
      <c r="AK59" s="78" t="e">
        <f>IF(N39&gt;=#REF!, IF(N39&lt;#REF!,1,""),"")</f>
        <v>#REF!</v>
      </c>
      <c r="AL59" s="78" t="e">
        <f>IF(N39&gt;=#REF!, IF(N39&lt;#REF!,1,""),"")</f>
        <v>#REF!</v>
      </c>
      <c r="AM59" s="78" t="e">
        <f>IF(N39&gt;=#REF!, IF(N39&lt;#REF!,1,""),"")</f>
        <v>#REF!</v>
      </c>
      <c r="AN59" s="78" t="e">
        <f>IF(N39&gt;=#REF!, IF(N39&lt;#REF!,1,""),"")</f>
        <v>#REF!</v>
      </c>
      <c r="AO59" s="78" t="e">
        <f>IF(N39&gt;=#REF!, IF(N39&lt;#REF!,1,""),"")</f>
        <v>#REF!</v>
      </c>
      <c r="AP59" s="78" t="e">
        <f>IF(N39&gt;=#REF!, IF(N39&lt;=#REF!,1,""),"")</f>
        <v>#REF!</v>
      </c>
    </row>
    <row r="60" spans="1:42">
      <c r="A60" s="57" t="str">
        <f t="shared" si="1"/>
        <v>8/2015</v>
      </c>
      <c r="C60" s="70">
        <f>[13]Décomposition!D59</f>
        <v>2015</v>
      </c>
      <c r="D60" s="71">
        <f>[13]Décomposition!E59</f>
        <v>8</v>
      </c>
      <c r="E60" s="71">
        <f>[13]Décomposition!F59</f>
        <v>0</v>
      </c>
      <c r="F60" s="72">
        <f t="shared" si="6"/>
        <v>21.180556179797929</v>
      </c>
      <c r="G60" s="73">
        <f t="shared" si="2"/>
        <v>21.180556179797929</v>
      </c>
      <c r="H60" s="74" t="str">
        <f t="shared" si="3"/>
        <v>FR15.121.401 8-2017</v>
      </c>
      <c r="I60" s="75" t="str">
        <f t="shared" si="4"/>
        <v>8/2017</v>
      </c>
      <c r="J60" s="68">
        <f t="shared" si="0"/>
        <v>2017</v>
      </c>
      <c r="K60" s="71">
        <f t="shared" si="0"/>
        <v>8</v>
      </c>
      <c r="L60" s="76">
        <f t="shared" si="0"/>
        <v>0</v>
      </c>
      <c r="M60" s="77">
        <f t="shared" si="0"/>
        <v>16.493902817835661</v>
      </c>
      <c r="N60" s="49">
        <f t="shared" si="5"/>
        <v>16.493902817835661</v>
      </c>
      <c r="AJ60" s="78" t="e">
        <f>IF(N40&lt;#REF!,1,"")</f>
        <v>#REF!</v>
      </c>
      <c r="AK60" s="78" t="e">
        <f>IF(N40&gt;=#REF!, IF(N40&lt;#REF!,1,""),"")</f>
        <v>#REF!</v>
      </c>
      <c r="AL60" s="78" t="e">
        <f>IF(N40&gt;=#REF!, IF(N40&lt;#REF!,1,""),"")</f>
        <v>#REF!</v>
      </c>
      <c r="AM60" s="78" t="e">
        <f>IF(N40&gt;=#REF!, IF(N40&lt;#REF!,1,""),"")</f>
        <v>#REF!</v>
      </c>
      <c r="AN60" s="78" t="e">
        <f>IF(N40&gt;=#REF!, IF(N40&lt;#REF!,1,""),"")</f>
        <v>#REF!</v>
      </c>
      <c r="AO60" s="78" t="e">
        <f>IF(N40&gt;=#REF!, IF(N40&lt;#REF!,1,""),"")</f>
        <v>#REF!</v>
      </c>
      <c r="AP60" s="78" t="e">
        <f>IF(N40&gt;=#REF!, IF(N40&lt;=#REF!,1,""),"")</f>
        <v>#REF!</v>
      </c>
    </row>
    <row r="61" spans="1:42">
      <c r="A61" s="57" t="str">
        <f t="shared" si="1"/>
        <v>9/2015</v>
      </c>
      <c r="C61" s="70">
        <f>[13]Décomposition!D60</f>
        <v>2015</v>
      </c>
      <c r="D61" s="71">
        <f>[13]Décomposition!E60</f>
        <v>9</v>
      </c>
      <c r="E61" s="71">
        <f>[13]Décomposition!F60</f>
        <v>0</v>
      </c>
      <c r="F61" s="72">
        <f t="shared" si="6"/>
        <v>20.121528370808033</v>
      </c>
      <c r="G61" s="73">
        <f t="shared" si="2"/>
        <v>20.121528370808033</v>
      </c>
      <c r="H61" s="74" t="str">
        <f t="shared" si="3"/>
        <v>FR15.121.401 9-2017</v>
      </c>
      <c r="I61" s="75" t="str">
        <f t="shared" si="4"/>
        <v>9/2017</v>
      </c>
      <c r="J61" s="68">
        <f t="shared" si="0"/>
        <v>2017</v>
      </c>
      <c r="K61" s="71">
        <f t="shared" si="0"/>
        <v>9</v>
      </c>
      <c r="L61" s="76">
        <f t="shared" si="0"/>
        <v>0</v>
      </c>
      <c r="M61" s="77">
        <f t="shared" si="0"/>
        <v>15.669207676943877</v>
      </c>
      <c r="N61" s="49">
        <f t="shared" si="5"/>
        <v>15.669207676943877</v>
      </c>
      <c r="AJ61" s="78" t="e">
        <f>IF(N41&lt;#REF!,1,"")</f>
        <v>#REF!</v>
      </c>
      <c r="AK61" s="78" t="e">
        <f>IF(N41&gt;=#REF!, IF(N41&lt;#REF!,1,""),"")</f>
        <v>#REF!</v>
      </c>
      <c r="AL61" s="78" t="e">
        <f>IF(N41&gt;=#REF!, IF(N41&lt;#REF!,1,""),"")</f>
        <v>#REF!</v>
      </c>
      <c r="AM61" s="78" t="e">
        <f>IF(N41&gt;=#REF!, IF(N41&lt;#REF!,1,""),"")</f>
        <v>#REF!</v>
      </c>
      <c r="AN61" s="78" t="e">
        <f>IF(N41&gt;=#REF!, IF(N41&lt;#REF!,1,""),"")</f>
        <v>#REF!</v>
      </c>
      <c r="AO61" s="78" t="e">
        <f>IF(N41&gt;=#REF!, IF(N41&lt;#REF!,1,""),"")</f>
        <v>#REF!</v>
      </c>
      <c r="AP61" s="78" t="e">
        <f>IF(N41&gt;=#REF!, IF(N41&lt;=#REF!,1,""),"")</f>
        <v>#REF!</v>
      </c>
    </row>
    <row r="62" spans="1:42">
      <c r="A62" s="57" t="str">
        <f t="shared" si="1"/>
        <v>10/2015</v>
      </c>
      <c r="C62" s="70">
        <f>[13]Décomposition!D61</f>
        <v>2015</v>
      </c>
      <c r="D62" s="71">
        <f>[13]Décomposition!E61</f>
        <v>10</v>
      </c>
      <c r="E62" s="71">
        <f>[13]Décomposition!F61</f>
        <v>270</v>
      </c>
      <c r="F62" s="72">
        <f t="shared" si="6"/>
        <v>32.615451952267634</v>
      </c>
      <c r="G62" s="73">
        <f t="shared" si="2"/>
        <v>237.38454804773238</v>
      </c>
      <c r="H62" s="74" t="str">
        <f t="shared" si="3"/>
        <v>FR15.121.401 10-2017</v>
      </c>
      <c r="I62" s="75" t="str">
        <f t="shared" si="4"/>
        <v>10/2017</v>
      </c>
      <c r="J62" s="68">
        <f t="shared" si="0"/>
        <v>2017</v>
      </c>
      <c r="K62" s="71">
        <f t="shared" si="0"/>
        <v>10</v>
      </c>
      <c r="L62" s="76">
        <f t="shared" si="0"/>
        <v>0</v>
      </c>
      <c r="M62" s="77">
        <f t="shared" si="0"/>
        <v>14.885747293096683</v>
      </c>
      <c r="N62" s="49">
        <f t="shared" si="5"/>
        <v>14.885747293096683</v>
      </c>
      <c r="AJ62" s="78" t="e">
        <f>IF(N42&lt;#REF!,1,"")</f>
        <v>#REF!</v>
      </c>
      <c r="AK62" s="78" t="e">
        <f>IF(N42&gt;=#REF!, IF(N42&lt;#REF!,1,""),"")</f>
        <v>#REF!</v>
      </c>
      <c r="AL62" s="78" t="e">
        <f>IF(N42&gt;=#REF!, IF(N42&lt;#REF!,1,""),"")</f>
        <v>#REF!</v>
      </c>
      <c r="AM62" s="78" t="e">
        <f>IF(N42&gt;=#REF!, IF(N42&lt;#REF!,1,""),"")</f>
        <v>#REF!</v>
      </c>
      <c r="AN62" s="78" t="e">
        <f>IF(N42&gt;=#REF!, IF(N42&lt;#REF!,1,""),"")</f>
        <v>#REF!</v>
      </c>
      <c r="AO62" s="78" t="e">
        <f>IF(N42&gt;=#REF!, IF(N42&lt;#REF!,1,""),"")</f>
        <v>#REF!</v>
      </c>
      <c r="AP62" s="78" t="e">
        <f>IF(N42&gt;=#REF!, IF(N42&lt;=#REF!,1,""),"")</f>
        <v>#REF!</v>
      </c>
    </row>
    <row r="63" spans="1:42">
      <c r="A63" s="57" t="str">
        <f t="shared" si="1"/>
        <v>11/2015</v>
      </c>
      <c r="C63" s="70">
        <f>[13]Décomposition!D62</f>
        <v>2015</v>
      </c>
      <c r="D63" s="71">
        <f>[13]Décomposition!E62</f>
        <v>11</v>
      </c>
      <c r="E63" s="71">
        <f>[13]Décomposition!F62</f>
        <v>0</v>
      </c>
      <c r="F63" s="72">
        <f t="shared" si="6"/>
        <v>30.984679354654251</v>
      </c>
      <c r="G63" s="73">
        <f t="shared" si="2"/>
        <v>30.984679354654251</v>
      </c>
      <c r="H63" s="74" t="str">
        <f t="shared" si="3"/>
        <v>FR15.121.401 11-2017</v>
      </c>
      <c r="I63" s="75" t="str">
        <f t="shared" si="4"/>
        <v>11/2017</v>
      </c>
      <c r="J63" s="68">
        <f t="shared" si="0"/>
        <v>2017</v>
      </c>
      <c r="K63" s="71">
        <f t="shared" si="0"/>
        <v>11</v>
      </c>
      <c r="L63" s="76">
        <f t="shared" si="0"/>
        <v>0</v>
      </c>
      <c r="M63" s="77">
        <f t="shared" si="0"/>
        <v>14.141459928441849</v>
      </c>
      <c r="N63" s="49">
        <f t="shared" si="5"/>
        <v>14.141459928441849</v>
      </c>
      <c r="AJ63" s="78" t="e">
        <f>IF(N43&lt;#REF!,1,"")</f>
        <v>#REF!</v>
      </c>
      <c r="AK63" s="78" t="e">
        <f>IF(N43&gt;=#REF!, IF(N43&lt;#REF!,1,""),"")</f>
        <v>#REF!</v>
      </c>
      <c r="AL63" s="78" t="e">
        <f>IF(N43&gt;=#REF!, IF(N43&lt;#REF!,1,""),"")</f>
        <v>#REF!</v>
      </c>
      <c r="AM63" s="78" t="e">
        <f>IF(N43&gt;=#REF!, IF(N43&lt;#REF!,1,""),"")</f>
        <v>#REF!</v>
      </c>
      <c r="AN63" s="78" t="e">
        <f>IF(N43&gt;=#REF!, IF(N43&lt;#REF!,1,""),"")</f>
        <v>#REF!</v>
      </c>
      <c r="AO63" s="78" t="e">
        <f>IF(N43&gt;=#REF!, IF(N43&lt;#REF!,1,""),"")</f>
        <v>#REF!</v>
      </c>
      <c r="AP63" s="78" t="e">
        <f>IF(N43&gt;=#REF!, IF(N43&lt;=#REF!,1,""),"")</f>
        <v>#REF!</v>
      </c>
    </row>
    <row r="64" spans="1:42">
      <c r="A64" s="57" t="str">
        <f t="shared" si="1"/>
        <v>12/2015</v>
      </c>
      <c r="C64" s="70">
        <f>[13]Décomposition!D63</f>
        <v>2015</v>
      </c>
      <c r="D64" s="71">
        <f>[13]Décomposition!E63</f>
        <v>12</v>
      </c>
      <c r="E64" s="71">
        <f>[13]Décomposition!F63</f>
        <v>0</v>
      </c>
      <c r="F64" s="72">
        <f t="shared" si="6"/>
        <v>29.435445386921536</v>
      </c>
      <c r="G64" s="73">
        <f t="shared" si="2"/>
        <v>29.435445386921536</v>
      </c>
      <c r="H64" s="74" t="str">
        <f t="shared" si="3"/>
        <v>FR15.121.401 12-2017</v>
      </c>
      <c r="I64" s="75" t="str">
        <f t="shared" si="4"/>
        <v>12/2017</v>
      </c>
      <c r="J64" s="68">
        <f t="shared" si="0"/>
        <v>2017</v>
      </c>
      <c r="K64" s="71">
        <f t="shared" si="0"/>
        <v>12</v>
      </c>
      <c r="L64" s="76">
        <f t="shared" si="0"/>
        <v>0</v>
      </c>
      <c r="M64" s="77">
        <f t="shared" si="0"/>
        <v>13.434386932019756</v>
      </c>
      <c r="N64" s="49">
        <f t="shared" si="5"/>
        <v>13.434386932019756</v>
      </c>
      <c r="AJ64" s="78" t="e">
        <f>IF(N44&lt;#REF!,1,"")</f>
        <v>#REF!</v>
      </c>
      <c r="AK64" s="78" t="e">
        <f>IF(N44&gt;=#REF!, IF(N44&lt;#REF!,1,""),"")</f>
        <v>#REF!</v>
      </c>
      <c r="AL64" s="78" t="e">
        <f>IF(N44&gt;=#REF!, IF(N44&lt;#REF!,1,""),"")</f>
        <v>#REF!</v>
      </c>
      <c r="AM64" s="78" t="e">
        <f>IF(N44&gt;=#REF!, IF(N44&lt;#REF!,1,""),"")</f>
        <v>#REF!</v>
      </c>
      <c r="AN64" s="78" t="e">
        <f>IF(N44&gt;=#REF!, IF(N44&lt;#REF!,1,""),"")</f>
        <v>#REF!</v>
      </c>
      <c r="AO64" s="78" t="e">
        <f>IF(N44&gt;=#REF!, IF(N44&lt;#REF!,1,""),"")</f>
        <v>#REF!</v>
      </c>
      <c r="AP64" s="78" t="e">
        <f>IF(N44&gt;=#REF!, IF(N44&lt;=#REF!,1,""),"")</f>
        <v>#REF!</v>
      </c>
    </row>
    <row r="65" spans="1:42">
      <c r="A65" s="57" t="str">
        <f t="shared" si="1"/>
        <v>1/2016</v>
      </c>
      <c r="C65" s="70">
        <f>[13]Décomposition!D64</f>
        <v>2016</v>
      </c>
      <c r="D65" s="71">
        <f>[13]Décomposition!E64</f>
        <v>1</v>
      </c>
      <c r="E65" s="71">
        <f>[13]Décomposition!F64</f>
        <v>0</v>
      </c>
      <c r="F65" s="72">
        <f t="shared" si="6"/>
        <v>27.963673117575457</v>
      </c>
      <c r="G65" s="73">
        <f t="shared" si="2"/>
        <v>27.963673117575457</v>
      </c>
      <c r="H65" s="74" t="str">
        <f t="shared" si="3"/>
        <v>FR15.121.401 1-2018</v>
      </c>
      <c r="I65" s="75" t="str">
        <f t="shared" si="4"/>
        <v>1/2018</v>
      </c>
      <c r="J65" s="68">
        <f t="shared" si="0"/>
        <v>2018</v>
      </c>
      <c r="K65" s="71">
        <f t="shared" si="0"/>
        <v>1</v>
      </c>
      <c r="L65" s="76">
        <f t="shared" si="0"/>
        <v>0</v>
      </c>
      <c r="M65" s="77">
        <f t="shared" si="0"/>
        <v>12.762667585418766</v>
      </c>
      <c r="N65" s="49">
        <f t="shared" si="5"/>
        <v>12.762667585418766</v>
      </c>
      <c r="AJ65" s="78" t="e">
        <f>IF(N45&lt;#REF!,1,"")</f>
        <v>#REF!</v>
      </c>
      <c r="AK65" s="78" t="e">
        <f>IF(N45&gt;=#REF!, IF(N45&lt;#REF!,1,""),"")</f>
        <v>#REF!</v>
      </c>
      <c r="AL65" s="78" t="e">
        <f>IF(N45&gt;=#REF!, IF(N45&lt;#REF!,1,""),"")</f>
        <v>#REF!</v>
      </c>
      <c r="AM65" s="78" t="e">
        <f>IF(N45&gt;=#REF!, IF(N45&lt;#REF!,1,""),"")</f>
        <v>#REF!</v>
      </c>
      <c r="AN65" s="78" t="e">
        <f>IF(N45&gt;=#REF!, IF(N45&lt;#REF!,1,""),"")</f>
        <v>#REF!</v>
      </c>
      <c r="AO65" s="78" t="e">
        <f>IF(N45&gt;=#REF!, IF(N45&lt;#REF!,1,""),"")</f>
        <v>#REF!</v>
      </c>
      <c r="AP65" s="78" t="e">
        <f>IF(N45&gt;=#REF!, IF(N45&lt;=#REF!,1,""),"")</f>
        <v>#REF!</v>
      </c>
    </row>
    <row r="66" spans="1:42">
      <c r="A66" s="57" t="str">
        <f t="shared" si="1"/>
        <v>2/2016</v>
      </c>
      <c r="C66" s="70">
        <f>[13]Décomposition!D65</f>
        <v>2016</v>
      </c>
      <c r="D66" s="71">
        <f>[13]Décomposition!E65</f>
        <v>2</v>
      </c>
      <c r="E66" s="71">
        <f>[13]Décomposition!F65</f>
        <v>0</v>
      </c>
      <c r="F66" s="72">
        <f t="shared" si="6"/>
        <v>26.565489461696682</v>
      </c>
      <c r="G66" s="73">
        <f t="shared" si="2"/>
        <v>26.565489461696682</v>
      </c>
      <c r="H66" s="74" t="str">
        <f t="shared" si="3"/>
        <v>FR15.121.401 2-2018</v>
      </c>
      <c r="I66" s="75" t="str">
        <f t="shared" si="4"/>
        <v>2/2018</v>
      </c>
      <c r="J66" s="68">
        <f t="shared" si="0"/>
        <v>2018</v>
      </c>
      <c r="K66" s="71">
        <f t="shared" si="0"/>
        <v>2</v>
      </c>
      <c r="L66" s="76">
        <f t="shared" si="0"/>
        <v>0</v>
      </c>
      <c r="M66" s="77">
        <f t="shared" si="0"/>
        <v>12.124534206147828</v>
      </c>
      <c r="N66" s="49">
        <f t="shared" si="5"/>
        <v>12.124534206147828</v>
      </c>
      <c r="AJ66" s="78" t="e">
        <f>IF(N46&lt;#REF!,1,"")</f>
        <v>#REF!</v>
      </c>
      <c r="AK66" s="78" t="e">
        <f>IF(N46&gt;=#REF!, IF(N46&lt;#REF!,1,""),"")</f>
        <v>#REF!</v>
      </c>
      <c r="AL66" s="78" t="e">
        <f>IF(N46&gt;=#REF!, IF(N46&lt;#REF!,1,""),"")</f>
        <v>#REF!</v>
      </c>
      <c r="AM66" s="78" t="e">
        <f>IF(N46&gt;=#REF!, IF(N46&lt;#REF!,1,""),"")</f>
        <v>#REF!</v>
      </c>
      <c r="AN66" s="78" t="e">
        <f>IF(N46&gt;=#REF!, IF(N46&lt;#REF!,1,""),"")</f>
        <v>#REF!</v>
      </c>
      <c r="AO66" s="78" t="e">
        <f>IF(N46&gt;=#REF!, IF(N46&lt;#REF!,1,""),"")</f>
        <v>#REF!</v>
      </c>
      <c r="AP66" s="78" t="e">
        <f>IF(N46&gt;=#REF!, IF(N46&lt;=#REF!,1,""),"")</f>
        <v>#REF!</v>
      </c>
    </row>
    <row r="67" spans="1:42" ht="15" customHeight="1">
      <c r="A67" s="57" t="str">
        <f t="shared" si="1"/>
        <v>3/2016</v>
      </c>
      <c r="C67" s="70">
        <f>[13]Décomposition!D66</f>
        <v>2016</v>
      </c>
      <c r="D67" s="71">
        <f>[13]Décomposition!E66</f>
        <v>3</v>
      </c>
      <c r="E67" s="71">
        <f>[13]Décomposition!F66</f>
        <v>0</v>
      </c>
      <c r="F67" s="72">
        <f t="shared" si="6"/>
        <v>25.237214988611846</v>
      </c>
      <c r="G67" s="73">
        <f t="shared" si="2"/>
        <v>25.237214988611846</v>
      </c>
      <c r="H67" s="74" t="str">
        <f t="shared" si="3"/>
        <v>FR15.121.401 3-2018</v>
      </c>
      <c r="I67" s="75" t="str">
        <f t="shared" si="4"/>
        <v>3/2018</v>
      </c>
      <c r="J67" s="68">
        <f t="shared" si="0"/>
        <v>2018</v>
      </c>
      <c r="K67" s="71">
        <f t="shared" si="0"/>
        <v>3</v>
      </c>
      <c r="L67" s="76">
        <f t="shared" si="0"/>
        <v>0</v>
      </c>
      <c r="M67" s="77">
        <f t="shared" si="0"/>
        <v>11.518307495840435</v>
      </c>
      <c r="N67" s="49">
        <f t="shared" si="5"/>
        <v>11.518307495840435</v>
      </c>
      <c r="AJ67" s="78" t="e">
        <f>IF(N47&lt;#REF!,1,"")</f>
        <v>#REF!</v>
      </c>
      <c r="AK67" s="78" t="e">
        <f>IF(N47&gt;=#REF!, IF(N47&lt;#REF!,1,""),"")</f>
        <v>#REF!</v>
      </c>
      <c r="AL67" s="78" t="e">
        <f>IF(N47&gt;=#REF!, IF(N47&lt;#REF!,1,""),"")</f>
        <v>#REF!</v>
      </c>
      <c r="AM67" s="78" t="e">
        <f>IF(N47&gt;=#REF!, IF(N47&lt;#REF!,1,""),"")</f>
        <v>#REF!</v>
      </c>
      <c r="AN67" s="78" t="e">
        <f>IF(N47&gt;=#REF!, IF(N47&lt;#REF!,1,""),"")</f>
        <v>#REF!</v>
      </c>
      <c r="AO67" s="78" t="e">
        <f>IF(N47&gt;=#REF!, IF(N47&lt;#REF!,1,""),"")</f>
        <v>#REF!</v>
      </c>
      <c r="AP67" s="78" t="e">
        <f>IF(N47&gt;=#REF!, IF(N47&lt;=#REF!,1,""),"")</f>
        <v>#REF!</v>
      </c>
    </row>
    <row r="68" spans="1:42" ht="15" customHeight="1">
      <c r="A68" s="57" t="str">
        <f t="shared" si="1"/>
        <v>4/2016</v>
      </c>
      <c r="C68" s="70">
        <f>[13]Décomposition!D67</f>
        <v>2016</v>
      </c>
      <c r="D68" s="71">
        <f>[13]Décomposition!E67</f>
        <v>4</v>
      </c>
      <c r="E68" s="71">
        <f>[13]Décomposition!F67</f>
        <v>270</v>
      </c>
      <c r="F68" s="72">
        <f t="shared" si="6"/>
        <v>37.475354239181257</v>
      </c>
      <c r="G68" s="73">
        <f t="shared" si="2"/>
        <v>232.52464576081874</v>
      </c>
      <c r="H68" s="74" t="str">
        <f t="shared" si="3"/>
        <v>FR15.121.401 4-2018</v>
      </c>
      <c r="I68" s="75" t="str">
        <f t="shared" si="4"/>
        <v>4/2018</v>
      </c>
      <c r="J68" s="68">
        <f t="shared" si="0"/>
        <v>2018</v>
      </c>
      <c r="K68" s="71">
        <f t="shared" si="0"/>
        <v>4</v>
      </c>
      <c r="L68" s="76">
        <f t="shared" si="0"/>
        <v>0</v>
      </c>
      <c r="M68" s="77">
        <f t="shared" si="0"/>
        <v>10.942392121048414</v>
      </c>
      <c r="N68" s="49">
        <f t="shared" si="5"/>
        <v>10.942392121048414</v>
      </c>
      <c r="AJ68" s="78" t="e">
        <f>IF(N48&lt;#REF!,1,"")</f>
        <v>#REF!</v>
      </c>
      <c r="AK68" s="78" t="e">
        <f>IF(N48&gt;=#REF!, IF(N48&lt;#REF!,1,""),"")</f>
        <v>#REF!</v>
      </c>
      <c r="AL68" s="78" t="e">
        <f>IF(N48&gt;=#REF!, IF(N48&lt;#REF!,1,""),"")</f>
        <v>#REF!</v>
      </c>
      <c r="AM68" s="78" t="e">
        <f>IF(N48&gt;=#REF!, IF(N48&lt;#REF!,1,""),"")</f>
        <v>#REF!</v>
      </c>
      <c r="AN68" s="78" t="e">
        <f>IF(N48&gt;=#REF!, IF(N48&lt;#REF!,1,""),"")</f>
        <v>#REF!</v>
      </c>
      <c r="AO68" s="78" t="e">
        <f>IF(N48&gt;=#REF!, IF(N48&lt;#REF!,1,""),"")</f>
        <v>#REF!</v>
      </c>
      <c r="AP68" s="78" t="e">
        <f>IF(N48&gt;=#REF!, IF(N48&lt;=#REF!,1,""),"")</f>
        <v>#REF!</v>
      </c>
    </row>
    <row r="69" spans="1:42">
      <c r="A69" s="57" t="str">
        <f t="shared" si="1"/>
        <v>5/2016</v>
      </c>
      <c r="C69" s="70">
        <f>[13]Décomposition!D68</f>
        <v>2016</v>
      </c>
      <c r="D69" s="71">
        <f>[13]Décomposition!E68</f>
        <v>5</v>
      </c>
      <c r="E69" s="71">
        <f>[13]Décomposition!F68</f>
        <v>0</v>
      </c>
      <c r="F69" s="72">
        <f t="shared" si="6"/>
        <v>35.601586527222196</v>
      </c>
      <c r="G69" s="73">
        <f t="shared" si="2"/>
        <v>35.601586527222196</v>
      </c>
      <c r="H69" s="74" t="str">
        <f t="shared" si="3"/>
        <v>FR15.121.401 5-2018</v>
      </c>
      <c r="I69" s="75" t="str">
        <f t="shared" si="4"/>
        <v>5/2018</v>
      </c>
      <c r="J69" s="68">
        <f t="shared" si="0"/>
        <v>2018</v>
      </c>
      <c r="K69" s="71">
        <f t="shared" si="0"/>
        <v>5</v>
      </c>
      <c r="L69" s="76">
        <f t="shared" si="0"/>
        <v>0</v>
      </c>
      <c r="M69" s="77">
        <f t="shared" si="0"/>
        <v>10.395272514995993</v>
      </c>
      <c r="N69" s="49">
        <f t="shared" si="5"/>
        <v>10.395272514995993</v>
      </c>
      <c r="AJ69" s="78" t="e">
        <f>IF(N49&lt;#REF!,1,"")</f>
        <v>#REF!</v>
      </c>
      <c r="AK69" s="78" t="e">
        <f>IF(N49&gt;=#REF!, IF(N49&lt;#REF!,1,""),"")</f>
        <v>#REF!</v>
      </c>
      <c r="AL69" s="78" t="e">
        <f>IF(N49&gt;=#REF!, IF(N49&lt;#REF!,1,""),"")</f>
        <v>#REF!</v>
      </c>
      <c r="AM69" s="78" t="e">
        <f>IF(N49&gt;=#REF!, IF(N49&lt;#REF!,1,""),"")</f>
        <v>#REF!</v>
      </c>
      <c r="AN69" s="78" t="e">
        <f>IF(N49&gt;=#REF!, IF(N49&lt;#REF!,1,""),"")</f>
        <v>#REF!</v>
      </c>
      <c r="AO69" s="78" t="e">
        <f>IF(N49&gt;=#REF!, IF(N49&lt;#REF!,1,""),"")</f>
        <v>#REF!</v>
      </c>
      <c r="AP69" s="78" t="e">
        <f>IF(N49&gt;=#REF!, IF(N49&lt;=#REF!,1,""),"")</f>
        <v>#REF!</v>
      </c>
    </row>
    <row r="70" spans="1:42">
      <c r="A70" s="57" t="str">
        <f t="shared" si="1"/>
        <v>6/2016</v>
      </c>
      <c r="C70" s="70">
        <f>[13]Décomposition!D69</f>
        <v>2016</v>
      </c>
      <c r="D70" s="71">
        <f>[13]Décomposition!E69</f>
        <v>6</v>
      </c>
      <c r="E70" s="71">
        <f>[13]Décomposition!F69</f>
        <v>0</v>
      </c>
      <c r="F70" s="72">
        <f t="shared" si="6"/>
        <v>33.821507200861085</v>
      </c>
      <c r="G70" s="73">
        <f t="shared" si="2"/>
        <v>33.821507200861085</v>
      </c>
      <c r="H70" s="74" t="str">
        <f t="shared" si="3"/>
        <v>FR15.121.401 6-2018</v>
      </c>
      <c r="I70" s="75" t="str">
        <f t="shared" si="4"/>
        <v>6/2018</v>
      </c>
      <c r="J70" s="68">
        <f t="shared" si="0"/>
        <v>2018</v>
      </c>
      <c r="K70" s="71">
        <f t="shared" si="0"/>
        <v>6</v>
      </c>
      <c r="L70" s="76">
        <f t="shared" si="0"/>
        <v>0</v>
      </c>
      <c r="M70" s="77">
        <f t="shared" si="0"/>
        <v>9.8755088892461931</v>
      </c>
      <c r="N70" s="49">
        <f t="shared" si="5"/>
        <v>9.8755088892461931</v>
      </c>
      <c r="AJ70" s="78" t="e">
        <f>IF(N50&lt;#REF!,1,"")</f>
        <v>#REF!</v>
      </c>
      <c r="AK70" s="78" t="e">
        <f>IF(N50&gt;=#REF!, IF(N50&lt;#REF!,1,""),"")</f>
        <v>#REF!</v>
      </c>
      <c r="AL70" s="78" t="e">
        <f>IF(N50&gt;=#REF!, IF(N50&lt;#REF!,1,""),"")</f>
        <v>#REF!</v>
      </c>
      <c r="AM70" s="78" t="e">
        <f>IF(N50&gt;=#REF!, IF(N50&lt;#REF!,1,""),"")</f>
        <v>#REF!</v>
      </c>
      <c r="AN70" s="78" t="e">
        <f>IF(N50&gt;=#REF!, IF(N50&lt;#REF!,1,""),"")</f>
        <v>#REF!</v>
      </c>
      <c r="AO70" s="78" t="e">
        <f>IF(N50&gt;=#REF!, IF(N50&lt;#REF!,1,""),"")</f>
        <v>#REF!</v>
      </c>
      <c r="AP70" s="78" t="e">
        <f>IF(N50&gt;=#REF!, IF(N50&lt;=#REF!,1,""),"")</f>
        <v>#REF!</v>
      </c>
    </row>
    <row r="71" spans="1:42">
      <c r="A71" s="57" t="str">
        <f t="shared" si="1"/>
        <v>7/2016</v>
      </c>
      <c r="C71" s="70">
        <f>[13]Décomposition!D70</f>
        <v>2016</v>
      </c>
      <c r="D71" s="71">
        <f>[13]Décomposition!E70</f>
        <v>7</v>
      </c>
      <c r="E71" s="71">
        <f>[13]Décomposition!F70</f>
        <v>0</v>
      </c>
      <c r="F71" s="72">
        <f t="shared" si="6"/>
        <v>32.130431840818027</v>
      </c>
      <c r="G71" s="73">
        <f t="shared" si="2"/>
        <v>32.130431840818027</v>
      </c>
      <c r="H71" s="74" t="str">
        <f t="shared" si="3"/>
        <v>FR15.121.401 7-2018</v>
      </c>
      <c r="I71" s="75" t="str">
        <f t="shared" si="4"/>
        <v>7/2018</v>
      </c>
      <c r="J71" s="68">
        <f t="shared" si="0"/>
        <v>2018</v>
      </c>
      <c r="K71" s="71">
        <f t="shared" si="0"/>
        <v>7</v>
      </c>
      <c r="L71" s="76">
        <f t="shared" si="0"/>
        <v>0</v>
      </c>
      <c r="M71" s="77">
        <f t="shared" si="0"/>
        <v>9.3817334447838832</v>
      </c>
      <c r="N71" s="49">
        <f t="shared" si="5"/>
        <v>9.3817334447838832</v>
      </c>
      <c r="AJ71" s="78" t="e">
        <f>IF(N51&lt;#REF!,1,"")</f>
        <v>#REF!</v>
      </c>
      <c r="AK71" s="78" t="e">
        <f>IF(N51&gt;=#REF!, IF(N51&lt;#REF!,1,""),"")</f>
        <v>#REF!</v>
      </c>
      <c r="AL71" s="78" t="e">
        <f>IF(N51&gt;=#REF!, IF(N51&lt;#REF!,1,""),"")</f>
        <v>#REF!</v>
      </c>
      <c r="AM71" s="78" t="e">
        <f>IF(N51&gt;=#REF!, IF(N51&lt;#REF!,1,""),"")</f>
        <v>#REF!</v>
      </c>
      <c r="AN71" s="78" t="e">
        <f>IF(N51&gt;=#REF!, IF(N51&lt;#REF!,1,""),"")</f>
        <v>#REF!</v>
      </c>
      <c r="AO71" s="78" t="e">
        <f>IF(N51&gt;=#REF!, IF(N51&lt;#REF!,1,""),"")</f>
        <v>#REF!</v>
      </c>
      <c r="AP71" s="78" t="e">
        <f>IF(N51&gt;=#REF!, IF(N51&lt;=#REF!,1,""),"")</f>
        <v>#REF!</v>
      </c>
    </row>
    <row r="72" spans="1:42">
      <c r="A72" s="57" t="str">
        <f t="shared" si="1"/>
        <v>8/2016</v>
      </c>
      <c r="C72" s="70">
        <f>[13]Décomposition!D71</f>
        <v>2016</v>
      </c>
      <c r="D72" s="71">
        <f>[13]Décomposition!E71</f>
        <v>8</v>
      </c>
      <c r="E72" s="71">
        <f>[13]Décomposition!F71</f>
        <v>0</v>
      </c>
      <c r="F72" s="72">
        <f t="shared" si="6"/>
        <v>30.523910248777124</v>
      </c>
      <c r="G72" s="73">
        <f t="shared" si="2"/>
        <v>30.523910248777124</v>
      </c>
      <c r="H72" s="74" t="str">
        <f t="shared" si="3"/>
        <v>FR15.121.401 8-2018</v>
      </c>
      <c r="I72" s="75" t="str">
        <f t="shared" si="4"/>
        <v>8/2018</v>
      </c>
      <c r="J72" s="68">
        <f t="shared" si="0"/>
        <v>2018</v>
      </c>
      <c r="K72" s="71">
        <f t="shared" si="0"/>
        <v>8</v>
      </c>
      <c r="L72" s="76">
        <f t="shared" si="0"/>
        <v>0</v>
      </c>
      <c r="M72" s="77">
        <f t="shared" si="0"/>
        <v>8.9126467725446883</v>
      </c>
      <c r="N72" s="49">
        <f t="shared" si="5"/>
        <v>8.9126467725446883</v>
      </c>
      <c r="AJ72" s="78" t="e">
        <f>IF(N52&lt;#REF!,1,"")</f>
        <v>#REF!</v>
      </c>
      <c r="AK72" s="78" t="e">
        <f>IF(N52&gt;=#REF!, IF(N52&lt;#REF!,1,""),"")</f>
        <v>#REF!</v>
      </c>
      <c r="AL72" s="78" t="e">
        <f>IF(N52&gt;=#REF!, IF(N52&lt;#REF!,1,""),"")</f>
        <v>#REF!</v>
      </c>
      <c r="AM72" s="78" t="e">
        <f>IF(N52&gt;=#REF!, IF(N52&lt;#REF!,1,""),"")</f>
        <v>#REF!</v>
      </c>
      <c r="AN72" s="78" t="e">
        <f>IF(N52&gt;=#REF!, IF(N52&lt;#REF!,1,""),"")</f>
        <v>#REF!</v>
      </c>
      <c r="AO72" s="78" t="e">
        <f>IF(N52&gt;=#REF!, IF(N52&lt;#REF!,1,""),"")</f>
        <v>#REF!</v>
      </c>
      <c r="AP72" s="78" t="e">
        <f>IF(N52&gt;=#REF!, IF(N52&lt;=#REF!,1,""),"")</f>
        <v>#REF!</v>
      </c>
    </row>
    <row r="73" spans="1:42">
      <c r="A73" s="57" t="str">
        <f t="shared" si="1"/>
        <v>9/2016</v>
      </c>
      <c r="C73" s="70">
        <f>[13]Décomposition!D72</f>
        <v>2016</v>
      </c>
      <c r="D73" s="71">
        <f>[13]Décomposition!E72</f>
        <v>9</v>
      </c>
      <c r="E73" s="71">
        <f>[13]Décomposition!F72</f>
        <v>0</v>
      </c>
      <c r="F73" s="72">
        <f t="shared" si="6"/>
        <v>28.997714736338267</v>
      </c>
      <c r="G73" s="73">
        <f t="shared" si="2"/>
        <v>28.997714736338267</v>
      </c>
      <c r="H73" s="74" t="str">
        <f t="shared" si="3"/>
        <v>FR15.121.401 9-2018</v>
      </c>
      <c r="I73" s="75" t="str">
        <f t="shared" si="4"/>
        <v>9/2018</v>
      </c>
      <c r="J73" s="68">
        <f t="shared" si="0"/>
        <v>2018</v>
      </c>
      <c r="K73" s="71">
        <f t="shared" si="0"/>
        <v>9</v>
      </c>
      <c r="L73" s="76">
        <f t="shared" si="0"/>
        <v>0</v>
      </c>
      <c r="M73" s="77">
        <f t="shared" si="0"/>
        <v>8.4670144339174538</v>
      </c>
      <c r="N73" s="49">
        <f t="shared" si="5"/>
        <v>8.4670144339174538</v>
      </c>
      <c r="AJ73" s="78" t="e">
        <f>IF(N53&lt;#REF!,1,"")</f>
        <v>#REF!</v>
      </c>
      <c r="AK73" s="78" t="e">
        <f>IF(N53&gt;=#REF!, IF(N53&lt;#REF!,1,""),"")</f>
        <v>#REF!</v>
      </c>
      <c r="AL73" s="78" t="e">
        <f>IF(N53&gt;=#REF!, IF(N53&lt;#REF!,1,""),"")</f>
        <v>#REF!</v>
      </c>
      <c r="AM73" s="78" t="e">
        <f>IF(N53&gt;=#REF!, IF(N53&lt;#REF!,1,""),"")</f>
        <v>#REF!</v>
      </c>
      <c r="AN73" s="78" t="e">
        <f>IF(N53&gt;=#REF!, IF(N53&lt;#REF!,1,""),"")</f>
        <v>#REF!</v>
      </c>
      <c r="AO73" s="78" t="e">
        <f>IF(N53&gt;=#REF!, IF(N53&lt;#REF!,1,""),"")</f>
        <v>#REF!</v>
      </c>
      <c r="AP73" s="78" t="e">
        <f>IF(N53&gt;=#REF!, IF(N53&lt;=#REF!,1,""),"")</f>
        <v>#REF!</v>
      </c>
    </row>
    <row r="74" spans="1:42">
      <c r="A74" s="57" t="str">
        <f t="shared" si="1"/>
        <v>10/2016</v>
      </c>
      <c r="C74" s="70">
        <f>[13]Décomposition!D73</f>
        <v>2016</v>
      </c>
      <c r="D74" s="71">
        <f>[13]Décomposition!E73</f>
        <v>10</v>
      </c>
      <c r="E74" s="71">
        <f>[13]Décomposition!F73</f>
        <v>0</v>
      </c>
      <c r="F74" s="72">
        <f t="shared" si="6"/>
        <v>27.547828999521354</v>
      </c>
      <c r="G74" s="73">
        <f t="shared" si="2"/>
        <v>27.547828999521354</v>
      </c>
      <c r="H74" s="74" t="str">
        <f t="shared" si="3"/>
        <v>FR15.121.401 10-2018</v>
      </c>
      <c r="I74" s="75" t="str">
        <f t="shared" si="4"/>
        <v>10/2018</v>
      </c>
      <c r="J74" s="68">
        <f t="shared" si="0"/>
        <v>2018</v>
      </c>
      <c r="K74" s="71">
        <f t="shared" si="0"/>
        <v>10</v>
      </c>
      <c r="L74" s="76">
        <f t="shared" si="0"/>
        <v>0</v>
      </c>
      <c r="M74" s="77">
        <f t="shared" si="0"/>
        <v>8.0436637122215799</v>
      </c>
      <c r="N74" s="49">
        <f t="shared" si="5"/>
        <v>8.0436637122215799</v>
      </c>
      <c r="AJ74" s="78" t="e">
        <f>IF(N54&lt;#REF!,1,"")</f>
        <v>#REF!</v>
      </c>
      <c r="AK74" s="78" t="e">
        <f>IF(N54&gt;=#REF!, IF(N54&lt;#REF!,1,""),"")</f>
        <v>#REF!</v>
      </c>
      <c r="AL74" s="78" t="e">
        <f>IF(N54&gt;=#REF!, IF(N54&lt;#REF!,1,""),"")</f>
        <v>#REF!</v>
      </c>
      <c r="AM74" s="78" t="e">
        <f>IF(N54&gt;=#REF!, IF(N54&lt;#REF!,1,""),"")</f>
        <v>#REF!</v>
      </c>
      <c r="AN74" s="78" t="e">
        <f>IF(N54&gt;=#REF!, IF(N54&lt;#REF!,1,""),"")</f>
        <v>#REF!</v>
      </c>
      <c r="AO74" s="78" t="e">
        <f>IF(N54&gt;=#REF!, IF(N54&lt;#REF!,1,""),"")</f>
        <v>#REF!</v>
      </c>
      <c r="AP74" s="78" t="e">
        <f>IF(N54&gt;=#REF!, IF(N54&lt;=#REF!,1,""),"")</f>
        <v>#REF!</v>
      </c>
    </row>
    <row r="75" spans="1:42">
      <c r="A75" s="57" t="str">
        <f t="shared" si="1"/>
        <v>11/2016</v>
      </c>
      <c r="C75" s="70">
        <f>[13]Décomposition!D74</f>
        <v>2016</v>
      </c>
      <c r="D75" s="71">
        <f>[13]Décomposition!E74</f>
        <v>11</v>
      </c>
      <c r="E75" s="71">
        <f>[13]Décomposition!F74</f>
        <v>0</v>
      </c>
      <c r="F75" s="72">
        <f t="shared" si="6"/>
        <v>26.170437549545284</v>
      </c>
      <c r="G75" s="73">
        <f t="shared" si="2"/>
        <v>26.170437549545284</v>
      </c>
      <c r="H75" s="74" t="str">
        <f t="shared" si="3"/>
        <v>FR15.121.401 11-2018</v>
      </c>
      <c r="I75" s="75" t="str">
        <f t="shared" si="4"/>
        <v>11/2018</v>
      </c>
      <c r="J75" s="68">
        <f t="shared" si="0"/>
        <v>2018</v>
      </c>
      <c r="K75" s="71">
        <f t="shared" si="0"/>
        <v>11</v>
      </c>
      <c r="L75" s="76">
        <f t="shared" si="0"/>
        <v>0</v>
      </c>
      <c r="M75" s="77">
        <f t="shared" si="0"/>
        <v>7.6414805266105006</v>
      </c>
      <c r="N75" s="49">
        <f t="shared" si="5"/>
        <v>7.6414805266105006</v>
      </c>
      <c r="AJ75" s="78" t="e">
        <f>IF(N55&lt;#REF!,1,"")</f>
        <v>#REF!</v>
      </c>
      <c r="AK75" s="78" t="e">
        <f>IF(N55&gt;=#REF!, IF(N55&lt;#REF!,1,""),"")</f>
        <v>#REF!</v>
      </c>
      <c r="AL75" s="78" t="e">
        <f>IF(N55&gt;=#REF!, IF(N55&lt;#REF!,1,""),"")</f>
        <v>#REF!</v>
      </c>
      <c r="AM75" s="78" t="e">
        <f>IF(N55&gt;=#REF!, IF(N55&lt;#REF!,1,""),"")</f>
        <v>#REF!</v>
      </c>
      <c r="AN75" s="78" t="e">
        <f>IF(N55&gt;=#REF!, IF(N55&lt;#REF!,1,""),"")</f>
        <v>#REF!</v>
      </c>
      <c r="AO75" s="78" t="e">
        <f>IF(N55&gt;=#REF!, IF(N55&lt;#REF!,1,""),"")</f>
        <v>#REF!</v>
      </c>
      <c r="AP75" s="78" t="e">
        <f>IF(N55&gt;=#REF!, IF(N55&lt;=#REF!,1,""),"")</f>
        <v>#REF!</v>
      </c>
    </row>
    <row r="76" spans="1:42">
      <c r="A76" s="57" t="str">
        <f t="shared" si="1"/>
        <v>12/2016</v>
      </c>
      <c r="C76" s="70">
        <f>[13]Décomposition!D75</f>
        <v>2016</v>
      </c>
      <c r="D76" s="71">
        <f>[13]Décomposition!E75</f>
        <v>12</v>
      </c>
      <c r="E76" s="71">
        <f>[13]Décomposition!F75</f>
        <v>0</v>
      </c>
      <c r="F76" s="72">
        <f t="shared" si="6"/>
        <v>24.861915672068019</v>
      </c>
      <c r="G76" s="73">
        <f t="shared" si="2"/>
        <v>24.861915672068019</v>
      </c>
      <c r="H76" s="74"/>
      <c r="I76" s="75" t="str">
        <f t="shared" si="4"/>
        <v>/</v>
      </c>
      <c r="AJ76" s="78" t="e">
        <f>IF(N56&lt;#REF!,1,"")</f>
        <v>#REF!</v>
      </c>
      <c r="AK76" s="78" t="e">
        <f>IF(N56&gt;=#REF!, IF(N56&lt;#REF!,1,""),"")</f>
        <v>#REF!</v>
      </c>
      <c r="AL76" s="78" t="e">
        <f>IF(N56&gt;=#REF!, IF(N56&lt;#REF!,1,""),"")</f>
        <v>#REF!</v>
      </c>
      <c r="AM76" s="78" t="e">
        <f>IF(N56&gt;=#REF!, IF(N56&lt;#REF!,1,""),"")</f>
        <v>#REF!</v>
      </c>
      <c r="AN76" s="78" t="e">
        <f>IF(N56&gt;=#REF!, IF(N56&lt;#REF!,1,""),"")</f>
        <v>#REF!</v>
      </c>
      <c r="AO76" s="78" t="e">
        <f>IF(N56&gt;=#REF!, IF(N56&lt;#REF!,1,""),"")</f>
        <v>#REF!</v>
      </c>
      <c r="AP76" s="78" t="e">
        <f>IF(N56&gt;=#REF!, IF(N56&lt;=#REF!,1,""),"")</f>
        <v>#REF!</v>
      </c>
    </row>
    <row r="77" spans="1:42">
      <c r="A77" s="57" t="str">
        <f t="shared" si="1"/>
        <v>1/2017</v>
      </c>
      <c r="C77" s="70">
        <f>[13]Décomposition!D76</f>
        <v>2017</v>
      </c>
      <c r="D77" s="71">
        <f>[13]Décomposition!E76</f>
        <v>1</v>
      </c>
      <c r="E77" s="71">
        <f>[13]Décomposition!F76</f>
        <v>0</v>
      </c>
      <c r="F77" s="72">
        <f t="shared" si="6"/>
        <v>23.618819888464618</v>
      </c>
      <c r="G77" s="73">
        <f t="shared" si="2"/>
        <v>23.618819888464618</v>
      </c>
      <c r="H77" s="74"/>
      <c r="I77" s="75" t="str">
        <f t="shared" si="4"/>
        <v>/</v>
      </c>
      <c r="AJ77" s="78" t="e">
        <f>IF(N57&lt;#REF!,1,"")</f>
        <v>#REF!</v>
      </c>
      <c r="AK77" s="78" t="e">
        <f>IF(N57&gt;=#REF!, IF(N57&lt;#REF!,1,""),"")</f>
        <v>#REF!</v>
      </c>
      <c r="AL77" s="78" t="e">
        <f>IF(N57&gt;=#REF!, IF(N57&lt;#REF!,1,""),"")</f>
        <v>#REF!</v>
      </c>
      <c r="AM77" s="78" t="e">
        <f>IF(N57&gt;=#REF!, IF(N57&lt;#REF!,1,""),"")</f>
        <v>#REF!</v>
      </c>
      <c r="AN77" s="78" t="e">
        <f>IF(N57&gt;=#REF!, IF(N57&lt;#REF!,1,""),"")</f>
        <v>#REF!</v>
      </c>
      <c r="AO77" s="78" t="e">
        <f>IF(N57&gt;=#REF!, IF(N57&lt;#REF!,1,""),"")</f>
        <v>#REF!</v>
      </c>
      <c r="AP77" s="78" t="e">
        <f>IF(N57&gt;=#REF!, IF(N57&lt;=#REF!,1,""),"")</f>
        <v>#REF!</v>
      </c>
    </row>
    <row r="78" spans="1:42">
      <c r="A78" s="57" t="str">
        <f t="shared" si="1"/>
        <v>2/2017</v>
      </c>
      <c r="C78" s="70">
        <f>[13]Décomposition!D77</f>
        <v>2017</v>
      </c>
      <c r="D78" s="71">
        <f>[13]Décomposition!E77</f>
        <v>2</v>
      </c>
      <c r="E78" s="71">
        <f>[13]Décomposition!F77</f>
        <v>0</v>
      </c>
      <c r="F78" s="72">
        <f t="shared" si="6"/>
        <v>22.437878894041386</v>
      </c>
      <c r="G78" s="73">
        <f t="shared" si="2"/>
        <v>22.437878894041386</v>
      </c>
      <c r="H78" s="74"/>
      <c r="I78" s="75" t="str">
        <f t="shared" si="4"/>
        <v>/</v>
      </c>
      <c r="AJ78" s="78" t="e">
        <f>IF(N58&lt;#REF!,1,"")</f>
        <v>#REF!</v>
      </c>
      <c r="AK78" s="78" t="e">
        <f>IF(N58&gt;=#REF!, IF(N58&lt;#REF!,1,""),"")</f>
        <v>#REF!</v>
      </c>
      <c r="AL78" s="78" t="e">
        <f>IF(N58&gt;=#REF!, IF(N58&lt;#REF!,1,""),"")</f>
        <v>#REF!</v>
      </c>
      <c r="AM78" s="78" t="e">
        <f>IF(N58&gt;=#REF!, IF(N58&lt;#REF!,1,""),"")</f>
        <v>#REF!</v>
      </c>
      <c r="AN78" s="78" t="e">
        <f>IF(N58&gt;=#REF!, IF(N58&lt;#REF!,1,""),"")</f>
        <v>#REF!</v>
      </c>
      <c r="AO78" s="78" t="e">
        <f>IF(N58&gt;=#REF!, IF(N58&lt;#REF!,1,""),"")</f>
        <v>#REF!</v>
      </c>
      <c r="AP78" s="78" t="e">
        <f>IF(N58&gt;=#REF!, IF(N58&lt;=#REF!,1,""),"")</f>
        <v>#REF!</v>
      </c>
    </row>
    <row r="79" spans="1:42">
      <c r="A79" s="57" t="str">
        <f t="shared" si="1"/>
        <v>3/2017</v>
      </c>
      <c r="C79" s="70">
        <f>[13]Décomposition!D78</f>
        <v>2017</v>
      </c>
      <c r="D79" s="71">
        <f>[13]Décomposition!E78</f>
        <v>3</v>
      </c>
      <c r="E79" s="71">
        <f>[13]Décomposition!F78</f>
        <v>0</v>
      </c>
      <c r="F79" s="72">
        <f t="shared" si="6"/>
        <v>21.315984949339317</v>
      </c>
      <c r="G79" s="73">
        <f t="shared" si="2"/>
        <v>21.315984949339317</v>
      </c>
      <c r="H79" s="74"/>
      <c r="I79" s="75" t="str">
        <f t="shared" si="4"/>
        <v>/</v>
      </c>
      <c r="AJ79" s="78" t="e">
        <f>IF(N59&lt;#REF!,1,"")</f>
        <v>#REF!</v>
      </c>
      <c r="AK79" s="78" t="e">
        <f>IF(N59&gt;=#REF!, IF(N59&lt;#REF!,1,""),"")</f>
        <v>#REF!</v>
      </c>
      <c r="AL79" s="78" t="e">
        <f>IF(N59&gt;=#REF!, IF(N59&lt;#REF!,1,""),"")</f>
        <v>#REF!</v>
      </c>
      <c r="AM79" s="78" t="e">
        <f>IF(N59&gt;=#REF!, IF(N59&lt;#REF!,1,""),"")</f>
        <v>#REF!</v>
      </c>
      <c r="AN79" s="78" t="e">
        <f>IF(N59&gt;=#REF!, IF(N59&lt;#REF!,1,""),"")</f>
        <v>#REF!</v>
      </c>
      <c r="AO79" s="78" t="e">
        <f>IF(N59&gt;=#REF!, IF(N59&lt;#REF!,1,""),"")</f>
        <v>#REF!</v>
      </c>
      <c r="AP79" s="78" t="e">
        <f>IF(N59&gt;=#REF!, IF(N59&lt;=#REF!,1,""),"")</f>
        <v>#REF!</v>
      </c>
    </row>
    <row r="80" spans="1:42">
      <c r="A80" s="57" t="str">
        <f t="shared" si="1"/>
        <v>4/2017</v>
      </c>
      <c r="C80" s="70">
        <f>[13]Décomposition!D79</f>
        <v>2017</v>
      </c>
      <c r="D80" s="71">
        <f>[13]Décomposition!E79</f>
        <v>4</v>
      </c>
      <c r="E80" s="71">
        <f>[13]Décomposition!F79</f>
        <v>0</v>
      </c>
      <c r="F80" s="72">
        <f t="shared" si="6"/>
        <v>20.250185701872351</v>
      </c>
      <c r="G80" s="73">
        <f t="shared" si="2"/>
        <v>20.250185701872351</v>
      </c>
      <c r="H80" s="74"/>
      <c r="I80" s="75" t="str">
        <f t="shared" si="4"/>
        <v>/</v>
      </c>
      <c r="AJ80" s="78" t="e">
        <f>IF(N60&lt;#REF!,1,"")</f>
        <v>#REF!</v>
      </c>
      <c r="AK80" s="78" t="e">
        <f>IF(N60&gt;=#REF!, IF(N60&lt;#REF!,1,""),"")</f>
        <v>#REF!</v>
      </c>
      <c r="AL80" s="78" t="e">
        <f>IF(N60&gt;=#REF!, IF(N60&lt;#REF!,1,""),"")</f>
        <v>#REF!</v>
      </c>
      <c r="AM80" s="78" t="e">
        <f>IF(N60&gt;=#REF!, IF(N60&lt;#REF!,1,""),"")</f>
        <v>#REF!</v>
      </c>
      <c r="AN80" s="78" t="e">
        <f>IF(N60&gt;=#REF!, IF(N60&lt;#REF!,1,""),"")</f>
        <v>#REF!</v>
      </c>
      <c r="AO80" s="78" t="e">
        <f>IF(N60&gt;=#REF!, IF(N60&lt;#REF!,1,""),"")</f>
        <v>#REF!</v>
      </c>
      <c r="AP80" s="78" t="e">
        <f>IF(N60&gt;=#REF!, IF(N60&lt;=#REF!,1,""),"")</f>
        <v>#REF!</v>
      </c>
    </row>
    <row r="81" spans="1:42">
      <c r="A81" s="57" t="str">
        <f t="shared" si="1"/>
        <v>5/2017</v>
      </c>
      <c r="C81" s="70">
        <f>[13]Décomposition!D80</f>
        <v>2017</v>
      </c>
      <c r="D81" s="71">
        <f>[13]Décomposition!E80</f>
        <v>5</v>
      </c>
      <c r="E81" s="71">
        <f>[13]Décomposition!F80</f>
        <v>0</v>
      </c>
      <c r="F81" s="72">
        <f t="shared" si="6"/>
        <v>19.237676416778733</v>
      </c>
      <c r="G81" s="73">
        <f t="shared" si="2"/>
        <v>19.237676416778733</v>
      </c>
      <c r="H81" s="74"/>
      <c r="I81" s="75" t="str">
        <f t="shared" si="4"/>
        <v>/</v>
      </c>
      <c r="AJ81" s="78" t="e">
        <f>IF(N61&lt;#REF!,1,"")</f>
        <v>#REF!</v>
      </c>
      <c r="AK81" s="78" t="e">
        <f>IF(N61&gt;=#REF!, IF(N61&lt;#REF!,1,""),"")</f>
        <v>#REF!</v>
      </c>
      <c r="AL81" s="78" t="e">
        <f>IF(N61&gt;=#REF!, IF(N61&lt;#REF!,1,""),"")</f>
        <v>#REF!</v>
      </c>
      <c r="AM81" s="78" t="e">
        <f>IF(N61&gt;=#REF!, IF(N61&lt;#REF!,1,""),"")</f>
        <v>#REF!</v>
      </c>
      <c r="AN81" s="78" t="e">
        <f>IF(N61&gt;=#REF!, IF(N61&lt;#REF!,1,""),"")</f>
        <v>#REF!</v>
      </c>
      <c r="AO81" s="78" t="e">
        <f>IF(N61&gt;=#REF!, IF(N61&lt;#REF!,1,""),"")</f>
        <v>#REF!</v>
      </c>
      <c r="AP81" s="78" t="e">
        <f>IF(N61&gt;=#REF!, IF(N61&lt;=#REF!,1,""),"")</f>
        <v>#REF!</v>
      </c>
    </row>
    <row r="82" spans="1:42">
      <c r="A82" s="57" t="str">
        <f t="shared" si="1"/>
        <v>6/2017</v>
      </c>
      <c r="C82" s="70">
        <f>[13]Décomposition!D81</f>
        <v>2017</v>
      </c>
      <c r="D82" s="71">
        <f>[13]Décomposition!E81</f>
        <v>6</v>
      </c>
      <c r="E82" s="71">
        <f>[13]Décomposition!F81</f>
        <v>0</v>
      </c>
      <c r="F82" s="72">
        <f t="shared" si="6"/>
        <v>18.275792595939794</v>
      </c>
      <c r="G82" s="73">
        <f t="shared" si="2"/>
        <v>18.275792595939794</v>
      </c>
      <c r="H82" s="74"/>
      <c r="I82" s="75" t="str">
        <f t="shared" si="4"/>
        <v>/</v>
      </c>
      <c r="AJ82" s="78" t="e">
        <f>IF(N62&lt;#REF!,1,"")</f>
        <v>#REF!</v>
      </c>
      <c r="AK82" s="78" t="e">
        <f>IF(N62&gt;=#REF!, IF(N62&lt;#REF!,1,""),"")</f>
        <v>#REF!</v>
      </c>
      <c r="AL82" s="78" t="e">
        <f>IF(N62&gt;=#REF!, IF(N62&lt;#REF!,1,""),"")</f>
        <v>#REF!</v>
      </c>
      <c r="AM82" s="78" t="e">
        <f>IF(N62&gt;=#REF!, IF(N62&lt;#REF!,1,""),"")</f>
        <v>#REF!</v>
      </c>
      <c r="AN82" s="78" t="e">
        <f>IF(N62&gt;=#REF!, IF(N62&lt;#REF!,1,""),"")</f>
        <v>#REF!</v>
      </c>
      <c r="AO82" s="78" t="e">
        <f>IF(N62&gt;=#REF!, IF(N62&lt;#REF!,1,""),"")</f>
        <v>#REF!</v>
      </c>
      <c r="AP82" s="78" t="e">
        <f>IF(N62&gt;=#REF!, IF(N62&lt;=#REF!,1,""),"")</f>
        <v>#REF!</v>
      </c>
    </row>
    <row r="83" spans="1:42">
      <c r="A83" s="57" t="str">
        <f t="shared" si="1"/>
        <v>7/2017</v>
      </c>
      <c r="C83" s="70">
        <f>[13]Décomposition!D82</f>
        <v>2017</v>
      </c>
      <c r="D83" s="71">
        <f>[13]Décomposition!E82</f>
        <v>7</v>
      </c>
      <c r="E83" s="71">
        <f>[13]Décomposition!F82</f>
        <v>0</v>
      </c>
      <c r="F83" s="72">
        <f t="shared" si="6"/>
        <v>17.362002966142803</v>
      </c>
      <c r="G83" s="73">
        <f t="shared" si="2"/>
        <v>17.362002966142803</v>
      </c>
      <c r="H83" s="74"/>
      <c r="I83" s="75" t="str">
        <f t="shared" si="4"/>
        <v>/</v>
      </c>
      <c r="AJ83" s="78" t="e">
        <f>IF(N63&lt;#REF!,1,"")</f>
        <v>#REF!</v>
      </c>
      <c r="AK83" s="78" t="e">
        <f>IF(N63&gt;=#REF!, IF(N63&lt;#REF!,1,""),"")</f>
        <v>#REF!</v>
      </c>
      <c r="AL83" s="78" t="e">
        <f>IF(N63&gt;=#REF!, IF(N63&lt;#REF!,1,""),"")</f>
        <v>#REF!</v>
      </c>
      <c r="AM83" s="78" t="e">
        <f>IF(N63&gt;=#REF!, IF(N63&lt;#REF!,1,""),"")</f>
        <v>#REF!</v>
      </c>
      <c r="AN83" s="78" t="e">
        <f>IF(N63&gt;=#REF!, IF(N63&lt;#REF!,1,""),"")</f>
        <v>#REF!</v>
      </c>
      <c r="AO83" s="78" t="e">
        <f>IF(N63&gt;=#REF!, IF(N63&lt;#REF!,1,""),"")</f>
        <v>#REF!</v>
      </c>
      <c r="AP83" s="78" t="e">
        <f>IF(N63&gt;=#REF!, IF(N63&lt;=#REF!,1,""),"")</f>
        <v>#REF!</v>
      </c>
    </row>
    <row r="84" spans="1:42">
      <c r="A84" s="57" t="str">
        <f t="shared" si="1"/>
        <v>8/2017</v>
      </c>
      <c r="C84" s="70">
        <f>[13]Décomposition!D83</f>
        <v>2017</v>
      </c>
      <c r="D84" s="71">
        <f>[13]Décomposition!E83</f>
        <v>8</v>
      </c>
      <c r="E84" s="71">
        <f>[13]Décomposition!F83</f>
        <v>0</v>
      </c>
      <c r="F84" s="72">
        <f t="shared" si="6"/>
        <v>16.493902817835661</v>
      </c>
      <c r="G84" s="73">
        <f t="shared" si="2"/>
        <v>16.493902817835661</v>
      </c>
      <c r="H84" s="74"/>
      <c r="I84" s="75" t="str">
        <f t="shared" si="4"/>
        <v>/</v>
      </c>
      <c r="AJ84" s="78" t="e">
        <f>IF(N64&lt;#REF!,1,"")</f>
        <v>#REF!</v>
      </c>
      <c r="AK84" s="78" t="e">
        <f>IF(N64&gt;=#REF!, IF(N64&lt;#REF!,1,""),"")</f>
        <v>#REF!</v>
      </c>
      <c r="AL84" s="78" t="e">
        <f>IF(N64&gt;=#REF!, IF(N64&lt;#REF!,1,""),"")</f>
        <v>#REF!</v>
      </c>
      <c r="AM84" s="78" t="e">
        <f>IF(N64&gt;=#REF!, IF(N64&lt;#REF!,1,""),"")</f>
        <v>#REF!</v>
      </c>
      <c r="AN84" s="78" t="e">
        <f>IF(N64&gt;=#REF!, IF(N64&lt;#REF!,1,""),"")</f>
        <v>#REF!</v>
      </c>
      <c r="AO84" s="78" t="e">
        <f>IF(N64&gt;=#REF!, IF(N64&lt;#REF!,1,""),"")</f>
        <v>#REF!</v>
      </c>
      <c r="AP84" s="78" t="e">
        <f>IF(N64&gt;=#REF!, IF(N64&lt;=#REF!,1,""),"")</f>
        <v>#REF!</v>
      </c>
    </row>
    <row r="85" spans="1:42">
      <c r="A85" s="57" t="str">
        <f t="shared" si="1"/>
        <v>9/2017</v>
      </c>
      <c r="C85" s="70">
        <f>[13]Décomposition!D84</f>
        <v>2017</v>
      </c>
      <c r="D85" s="71">
        <f>[13]Décomposition!E84</f>
        <v>9</v>
      </c>
      <c r="E85" s="71">
        <f>[13]Décomposition!F84</f>
        <v>0</v>
      </c>
      <c r="F85" s="72">
        <f t="shared" si="6"/>
        <v>15.669207676943877</v>
      </c>
      <c r="G85" s="73">
        <f t="shared" si="2"/>
        <v>15.669207676943877</v>
      </c>
      <c r="H85" s="74"/>
      <c r="I85" s="75" t="str">
        <f t="shared" si="4"/>
        <v>/</v>
      </c>
      <c r="AJ85" s="79"/>
      <c r="AK85" s="79"/>
      <c r="AL85" s="79"/>
      <c r="AM85" s="79"/>
      <c r="AN85" s="79"/>
      <c r="AO85" s="79"/>
      <c r="AP85" s="78" t="e">
        <f>SUM(AJ49:AP84)</f>
        <v>#REF!</v>
      </c>
    </row>
    <row r="86" spans="1:42">
      <c r="A86" s="57" t="str">
        <f t="shared" si="1"/>
        <v>10/2017</v>
      </c>
      <c r="C86" s="70">
        <f>[13]Décomposition!D85</f>
        <v>2017</v>
      </c>
      <c r="D86" s="71">
        <f>[13]Décomposition!E85</f>
        <v>10</v>
      </c>
      <c r="E86" s="71">
        <f>[13]Décomposition!F85</f>
        <v>0</v>
      </c>
      <c r="F86" s="72">
        <f t="shared" si="6"/>
        <v>14.885747293096683</v>
      </c>
      <c r="G86" s="73">
        <f t="shared" si="2"/>
        <v>14.885747293096683</v>
      </c>
      <c r="H86" s="74"/>
      <c r="I86" s="75" t="str">
        <f t="shared" si="4"/>
        <v>/</v>
      </c>
    </row>
    <row r="87" spans="1:42">
      <c r="A87" s="57" t="str">
        <f t="shared" si="1"/>
        <v>11/2017</v>
      </c>
      <c r="C87" s="70">
        <f>[13]Décomposition!D86</f>
        <v>2017</v>
      </c>
      <c r="D87" s="71">
        <f>[13]Décomposition!E86</f>
        <v>11</v>
      </c>
      <c r="E87" s="71">
        <f>[13]Décomposition!F86</f>
        <v>0</v>
      </c>
      <c r="F87" s="72">
        <f t="shared" si="6"/>
        <v>14.141459928441849</v>
      </c>
      <c r="G87" s="73">
        <f t="shared" si="2"/>
        <v>14.141459928441849</v>
      </c>
      <c r="H87" s="74"/>
      <c r="I87" s="75" t="str">
        <f t="shared" si="4"/>
        <v>/</v>
      </c>
    </row>
    <row r="88" spans="1:42">
      <c r="A88" s="57" t="str">
        <f t="shared" si="1"/>
        <v>12/2017</v>
      </c>
      <c r="C88" s="70">
        <f>[13]Décomposition!D87</f>
        <v>2017</v>
      </c>
      <c r="D88" s="71">
        <f>[13]Décomposition!E87</f>
        <v>12</v>
      </c>
      <c r="E88" s="71">
        <f>[13]Décomposition!F87</f>
        <v>0</v>
      </c>
      <c r="F88" s="72">
        <f t="shared" si="6"/>
        <v>13.434386932019756</v>
      </c>
      <c r="G88" s="73">
        <f t="shared" si="2"/>
        <v>13.434386932019756</v>
      </c>
      <c r="H88" s="74"/>
      <c r="I88" s="75" t="str">
        <f t="shared" si="4"/>
        <v>/</v>
      </c>
    </row>
    <row r="89" spans="1:42">
      <c r="A89" s="57" t="str">
        <f t="shared" si="1"/>
        <v>1/2018</v>
      </c>
      <c r="C89" s="70">
        <f>[13]Décomposition!D88</f>
        <v>2018</v>
      </c>
      <c r="D89" s="71">
        <f>[13]Décomposition!E88</f>
        <v>1</v>
      </c>
      <c r="E89" s="71">
        <f>[13]Décomposition!F88</f>
        <v>0</v>
      </c>
      <c r="F89" s="72">
        <f t="shared" si="6"/>
        <v>12.762667585418766</v>
      </c>
      <c r="G89" s="73">
        <f t="shared" si="2"/>
        <v>12.762667585418766</v>
      </c>
      <c r="H89" s="74"/>
      <c r="I89" s="75" t="str">
        <f t="shared" si="4"/>
        <v>/</v>
      </c>
    </row>
    <row r="90" spans="1:42">
      <c r="A90" s="57" t="str">
        <f t="shared" si="1"/>
        <v>2/2018</v>
      </c>
      <c r="C90" s="70">
        <f>[13]Décomposition!D89</f>
        <v>2018</v>
      </c>
      <c r="D90" s="71">
        <f>[13]Décomposition!E89</f>
        <v>2</v>
      </c>
      <c r="E90" s="71">
        <f>[13]Décomposition!F89</f>
        <v>0</v>
      </c>
      <c r="F90" s="72">
        <f t="shared" si="6"/>
        <v>12.124534206147828</v>
      </c>
      <c r="G90" s="73">
        <f t="shared" si="2"/>
        <v>12.124534206147828</v>
      </c>
      <c r="H90" s="74"/>
      <c r="I90" s="75" t="str">
        <f t="shared" si="4"/>
        <v>/</v>
      </c>
    </row>
    <row r="91" spans="1:42">
      <c r="A91" s="57" t="str">
        <f t="shared" si="1"/>
        <v>3/2018</v>
      </c>
      <c r="C91" s="70">
        <f>[13]Décomposition!D90</f>
        <v>2018</v>
      </c>
      <c r="D91" s="71">
        <f>[13]Décomposition!E90</f>
        <v>3</v>
      </c>
      <c r="E91" s="71">
        <f>[13]Décomposition!F90</f>
        <v>0</v>
      </c>
      <c r="F91" s="72">
        <f t="shared" si="6"/>
        <v>11.518307495840435</v>
      </c>
      <c r="G91" s="73">
        <f t="shared" si="2"/>
        <v>11.518307495840435</v>
      </c>
      <c r="H91" s="74"/>
      <c r="I91" s="75" t="str">
        <f t="shared" si="4"/>
        <v>/</v>
      </c>
    </row>
    <row r="92" spans="1:42">
      <c r="A92" s="57" t="str">
        <f t="shared" si="1"/>
        <v>4/2018</v>
      </c>
      <c r="C92" s="70">
        <f>[13]Décomposition!D91</f>
        <v>2018</v>
      </c>
      <c r="D92" s="71">
        <f>[13]Décomposition!E91</f>
        <v>4</v>
      </c>
      <c r="E92" s="71">
        <f>[13]Décomposition!F91</f>
        <v>0</v>
      </c>
      <c r="F92" s="72">
        <f t="shared" si="6"/>
        <v>10.942392121048414</v>
      </c>
      <c r="G92" s="73">
        <f t="shared" si="2"/>
        <v>10.942392121048414</v>
      </c>
      <c r="H92" s="74"/>
      <c r="I92" s="75" t="str">
        <f t="shared" si="4"/>
        <v>/</v>
      </c>
    </row>
    <row r="93" spans="1:42">
      <c r="A93" s="57" t="str">
        <f t="shared" si="1"/>
        <v>5/2018</v>
      </c>
      <c r="C93" s="70">
        <f>[13]Décomposition!D92</f>
        <v>2018</v>
      </c>
      <c r="D93" s="71">
        <f>[13]Décomposition!E92</f>
        <v>5</v>
      </c>
      <c r="E93" s="71">
        <f>[13]Décomposition!F92</f>
        <v>0</v>
      </c>
      <c r="F93" s="72">
        <f t="shared" si="6"/>
        <v>10.395272514995993</v>
      </c>
      <c r="G93" s="73">
        <f t="shared" si="2"/>
        <v>10.395272514995993</v>
      </c>
      <c r="H93" s="74"/>
      <c r="I93" s="75" t="str">
        <f t="shared" si="4"/>
        <v>/</v>
      </c>
    </row>
    <row r="94" spans="1:42">
      <c r="A94" s="57" t="str">
        <f t="shared" ref="A94:A101" si="7">CONCATENATE(D94,"/",C94)</f>
        <v>6/2018</v>
      </c>
      <c r="C94" s="70">
        <f>[13]Décomposition!D93</f>
        <v>2018</v>
      </c>
      <c r="D94" s="71">
        <f>[13]Décomposition!E93</f>
        <v>6</v>
      </c>
      <c r="E94" s="71">
        <f>[13]Décomposition!F93</f>
        <v>0</v>
      </c>
      <c r="F94" s="72">
        <f t="shared" si="6"/>
        <v>9.8755088892461931</v>
      </c>
      <c r="G94" s="73">
        <f t="shared" ref="G94:G100" si="8">ABS(F94-E94)</f>
        <v>9.8755088892461931</v>
      </c>
      <c r="H94" s="74"/>
      <c r="I94" s="75" t="str">
        <f t="shared" ref="I94:I100" si="9">CONCATENATE(K94,"/",J94)</f>
        <v>/</v>
      </c>
    </row>
    <row r="95" spans="1:42">
      <c r="A95" s="57" t="str">
        <f t="shared" si="7"/>
        <v>7/2018</v>
      </c>
      <c r="C95" s="70">
        <f>[13]Décomposition!D94</f>
        <v>2018</v>
      </c>
      <c r="D95" s="71">
        <f>[13]Décomposition!E94</f>
        <v>7</v>
      </c>
      <c r="E95" s="71">
        <f>[13]Décomposition!F94</f>
        <v>0</v>
      </c>
      <c r="F95" s="72">
        <f t="shared" si="6"/>
        <v>9.3817334447838832</v>
      </c>
      <c r="G95" s="73">
        <f t="shared" si="8"/>
        <v>9.3817334447838832</v>
      </c>
      <c r="H95" s="74"/>
      <c r="I95" s="75" t="str">
        <f t="shared" si="9"/>
        <v>/</v>
      </c>
    </row>
    <row r="96" spans="1:42">
      <c r="A96" s="57" t="str">
        <f t="shared" si="7"/>
        <v>8/2018</v>
      </c>
      <c r="C96" s="70">
        <f>[13]Décomposition!D95</f>
        <v>2018</v>
      </c>
      <c r="D96" s="71">
        <f>[13]Décomposition!E95</f>
        <v>8</v>
      </c>
      <c r="E96" s="71">
        <f>[13]Décomposition!F95</f>
        <v>0</v>
      </c>
      <c r="F96" s="72">
        <f t="shared" si="6"/>
        <v>8.9126467725446883</v>
      </c>
      <c r="G96" s="73">
        <f t="shared" si="8"/>
        <v>8.9126467725446883</v>
      </c>
      <c r="H96" s="74"/>
      <c r="I96" s="75" t="str">
        <f t="shared" si="9"/>
        <v>/</v>
      </c>
    </row>
    <row r="97" spans="1:9">
      <c r="A97" s="57" t="str">
        <f t="shared" si="7"/>
        <v>9/2018</v>
      </c>
      <c r="C97" s="70">
        <f>[13]Décomposition!D96</f>
        <v>2018</v>
      </c>
      <c r="D97" s="71">
        <f>[13]Décomposition!E96</f>
        <v>9</v>
      </c>
      <c r="E97" s="71">
        <f>[13]Décomposition!F96</f>
        <v>0</v>
      </c>
      <c r="F97" s="72">
        <f t="shared" si="6"/>
        <v>8.4670144339174538</v>
      </c>
      <c r="G97" s="73">
        <f t="shared" si="8"/>
        <v>8.4670144339174538</v>
      </c>
      <c r="H97" s="74"/>
      <c r="I97" s="75" t="str">
        <f t="shared" si="9"/>
        <v>/</v>
      </c>
    </row>
    <row r="98" spans="1:9">
      <c r="A98" s="57" t="str">
        <f t="shared" si="7"/>
        <v>10/2018</v>
      </c>
      <c r="C98" s="70">
        <f>[13]Décomposition!D97</f>
        <v>2018</v>
      </c>
      <c r="D98" s="71">
        <f>[13]Décomposition!E97</f>
        <v>10</v>
      </c>
      <c r="E98" s="71">
        <f>[13]Décomposition!F97</f>
        <v>0</v>
      </c>
      <c r="F98" s="72">
        <f t="shared" si="6"/>
        <v>8.0436637122215799</v>
      </c>
      <c r="G98" s="73">
        <f t="shared" si="8"/>
        <v>8.0436637122215799</v>
      </c>
      <c r="H98" s="74"/>
      <c r="I98" s="75" t="str">
        <f t="shared" si="9"/>
        <v>/</v>
      </c>
    </row>
    <row r="99" spans="1:9">
      <c r="A99" s="57" t="str">
        <f t="shared" si="7"/>
        <v>11/2018</v>
      </c>
      <c r="C99" s="70">
        <f>[13]Décomposition!D98</f>
        <v>2018</v>
      </c>
      <c r="D99" s="71">
        <f>[13]Décomposition!E98</f>
        <v>11</v>
      </c>
      <c r="E99" s="71">
        <f>[13]Décomposition!F98</f>
        <v>0</v>
      </c>
      <c r="F99" s="72">
        <f t="shared" ref="F99:F100" si="10">E99*$E$25+(1-$E$25)*F98</f>
        <v>7.6414805266105006</v>
      </c>
      <c r="G99" s="73">
        <f t="shared" si="8"/>
        <v>7.6414805266105006</v>
      </c>
      <c r="H99" s="74"/>
      <c r="I99" s="75" t="str">
        <f t="shared" si="9"/>
        <v>/</v>
      </c>
    </row>
    <row r="100" spans="1:9">
      <c r="A100" s="57" t="str">
        <f t="shared" si="7"/>
        <v>12/2018</v>
      </c>
      <c r="C100" s="70">
        <f>[13]Décomposition!D99</f>
        <v>2018</v>
      </c>
      <c r="D100" s="71">
        <f>[13]Décomposition!E99</f>
        <v>12</v>
      </c>
      <c r="E100" s="71">
        <f>[13]Décomposition!F99</f>
        <v>0</v>
      </c>
      <c r="F100" s="72">
        <f t="shared" si="10"/>
        <v>7.259406500279975</v>
      </c>
      <c r="G100" s="73">
        <f t="shared" si="8"/>
        <v>7.259406500279975</v>
      </c>
      <c r="H100" s="74"/>
      <c r="I100" s="75" t="str">
        <f t="shared" si="9"/>
        <v>/</v>
      </c>
    </row>
    <row r="101" spans="1:9">
      <c r="A101" s="57" t="str">
        <f t="shared" si="7"/>
        <v>/</v>
      </c>
    </row>
  </sheetData>
  <mergeCells count="6">
    <mergeCell ref="M21:N21"/>
    <mergeCell ref="C23:E23"/>
    <mergeCell ref="F23:G23"/>
    <mergeCell ref="J23:N25"/>
    <mergeCell ref="C25:D25"/>
    <mergeCell ref="F25:G25"/>
  </mergeCells>
  <dataValidations count="1">
    <dataValidation type="list" allowBlank="1" showInputMessage="1" showErrorMessage="1" sqref="F24">
      <formula1>$C$1:$N$1</formula1>
    </dataValidation>
  </dataValidations>
  <hyperlinks>
    <hyperlink ref="C23:E23" location="Forecast!A1" display="Sélectionner un Produit :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Arbitrage- PR</vt:lpstr>
      <vt:lpstr>Forecast</vt:lpstr>
      <vt:lpstr>DATA</vt:lpstr>
      <vt:lpstr>LES</vt:lpstr>
      <vt:lpstr>c_ref</vt:lpstr>
      <vt:lpstr>DATA!l_ref</vt:lpstr>
      <vt:lpstr>DATA!p_ref</vt:lpstr>
    </vt:vector>
  </TitlesOfParts>
  <Company>Fiat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ESSAFIANI</dc:creator>
  <cp:lastModifiedBy>ESSAFIANI</cp:lastModifiedBy>
  <dcterms:created xsi:type="dcterms:W3CDTF">2016-07-20T08:36:38Z</dcterms:created>
  <dcterms:modified xsi:type="dcterms:W3CDTF">2016-07-20T09:30:31Z</dcterms:modified>
</cp:coreProperties>
</file>