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3475" windowHeight="9765"/>
  </bookViews>
  <sheets>
    <sheet name="Balance des comptes (2)" sheetId="1" r:id="rId1"/>
  </sheets>
  <calcPr calcId="145621"/>
</workbook>
</file>

<file path=xl/calcChain.xml><?xml version="1.0" encoding="utf-8"?>
<calcChain xmlns="http://schemas.openxmlformats.org/spreadsheetml/2006/main">
  <c r="E29" i="1" l="1"/>
  <c r="O28" i="1"/>
  <c r="G7" i="1"/>
  <c r="G6" i="1"/>
</calcChain>
</file>

<file path=xl/sharedStrings.xml><?xml version="1.0" encoding="utf-8"?>
<sst xmlns="http://schemas.openxmlformats.org/spreadsheetml/2006/main" count="49" uniqueCount="46">
  <si>
    <t>Numéro
de
compte</t>
  </si>
  <si>
    <t>Mouvements</t>
  </si>
  <si>
    <t>Soldes</t>
  </si>
  <si>
    <t>Intitulé des comptes</t>
  </si>
  <si>
    <t>Débit</t>
  </si>
  <si>
    <t>Crédit</t>
  </si>
  <si>
    <t>101200</t>
  </si>
  <si>
    <t>Capital social</t>
  </si>
  <si>
    <t>Capital souscrit,appelé, non versé</t>
  </si>
  <si>
    <t>101300</t>
  </si>
  <si>
    <t>Capital souscrit,appelé,versé,</t>
  </si>
  <si>
    <t>111000</t>
  </si>
  <si>
    <t>Réserve légale</t>
  </si>
  <si>
    <t>113800</t>
  </si>
  <si>
    <t>Autres réserves réglementées</t>
  </si>
  <si>
    <t>121000</t>
  </si>
  <si>
    <t>Report à Nouveau Créditeur</t>
  </si>
  <si>
    <t>129100</t>
  </si>
  <si>
    <t>Perte nette à reporter</t>
  </si>
  <si>
    <t>131000</t>
  </si>
  <si>
    <t>Résultat net : Bénéfice</t>
  </si>
  <si>
    <t>162000</t>
  </si>
  <si>
    <t>Emprunts&amp;dettes auprès Ets crédit</t>
  </si>
  <si>
    <t>162001</t>
  </si>
  <si>
    <t>Emprunt auprès de la BNI</t>
  </si>
  <si>
    <t>173000</t>
  </si>
  <si>
    <t>Crédit bail mobilier</t>
  </si>
  <si>
    <t>238000</t>
  </si>
  <si>
    <t>Autres installations &amp; agencements</t>
  </si>
  <si>
    <t>241100</t>
  </si>
  <si>
    <t>Matériels &amp; ouillages industriels</t>
  </si>
  <si>
    <t>244100</t>
  </si>
  <si>
    <t>Matériel de bureau</t>
  </si>
  <si>
    <t>244200</t>
  </si>
  <si>
    <t>Matériel informatique</t>
  </si>
  <si>
    <t>244400</t>
  </si>
  <si>
    <t>Mobilier de bureau</t>
  </si>
  <si>
    <t>245100</t>
  </si>
  <si>
    <t>Matériel automobile</t>
  </si>
  <si>
    <t>275100</t>
  </si>
  <si>
    <t>Dépôts pour loyers d'avance</t>
  </si>
  <si>
    <t>283800</t>
  </si>
  <si>
    <t>Amort des autres installat°&amp;agencem</t>
  </si>
  <si>
    <t>284110</t>
  </si>
  <si>
    <t>Amortissement matériel industrile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</si>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</sst>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0"/>
      </left>
      <right/>
      <top/>
      <bottom/>
      <diagonal/>
    </border>
    <border>
      <left/>
      <right style="thin">
        <color indexed="0"/>
      </right>
      <top/>
      <bottom/>
      <diagonal/>
    </border>
    <border>
      <left style="thin">
        <color indexed="0"/>
      </left>
      <right/>
      <top/>
      <bottom style="thin">
        <color indexed="64"/>
      </bottom>
      <diagonal/>
    </border>
    <border>
      <left/>
      <right style="thin">
        <color indexed="0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9">
    <xf numFmtId="0" fontId="0" fillId="0" borderId="0" xfId="0"/>
    <xf numFmtId="49" fontId="3" fillId="0" borderId="1" xfId="0" applyNumberFormat="1" applyFont="1" applyBorder="1" applyAlignment="1">
      <alignment horizontal="center" wrapText="1"/>
    </xf>
    <xf numFmtId="0" fontId="0" fillId="0" borderId="2" xfId="0" applyBorder="1" applyAlignment="1"/>
    <xf numFmtId="0" fontId="0" fillId="0" borderId="1" xfId="0" applyBorder="1"/>
    <xf numFmtId="0" fontId="0" fillId="0" borderId="0" xfId="0" applyBorder="1"/>
    <xf numFmtId="43" fontId="0" fillId="0" borderId="0" xfId="1" applyFont="1" applyBorder="1"/>
    <xf numFmtId="0" fontId="0" fillId="0" borderId="2" xfId="0" applyBorder="1"/>
    <xf numFmtId="49" fontId="3" fillId="0" borderId="0" xfId="0" applyNumberFormat="1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43" fontId="0" fillId="0" borderId="4" xfId="1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3" fontId="0" fillId="0" borderId="7" xfId="1" applyFont="1" applyBorder="1"/>
    <xf numFmtId="0" fontId="0" fillId="0" borderId="8" xfId="0" applyBorder="1"/>
    <xf numFmtId="0" fontId="0" fillId="2" borderId="7" xfId="0" applyFill="1" applyBorder="1"/>
    <xf numFmtId="0" fontId="0" fillId="2" borderId="8" xfId="0" applyFill="1" applyBorder="1"/>
    <xf numFmtId="49" fontId="4" fillId="2" borderId="9" xfId="0" applyNumberFormat="1" applyFont="1" applyFill="1" applyBorder="1"/>
    <xf numFmtId="49" fontId="4" fillId="0" borderId="0" xfId="0" applyNumberFormat="1" applyFont="1" applyBorder="1"/>
    <xf numFmtId="0" fontId="0" fillId="0" borderId="9" xfId="0" applyBorder="1"/>
    <xf numFmtId="0" fontId="0" fillId="0" borderId="10" xfId="0" applyBorder="1" applyAlignment="1">
      <alignment horizontal="right"/>
    </xf>
    <xf numFmtId="164" fontId="4" fillId="0" borderId="0" xfId="0" applyNumberFormat="1" applyFont="1" applyBorder="1" applyAlignment="1">
      <alignment horizontal="right"/>
    </xf>
    <xf numFmtId="0" fontId="0" fillId="2" borderId="0" xfId="0" applyFill="1" applyBorder="1" applyAlignment="1">
      <alignment horizontal="right"/>
    </xf>
    <xf numFmtId="0" fontId="0" fillId="0" borderId="10" xfId="0" applyBorder="1"/>
    <xf numFmtId="164" fontId="4" fillId="2" borderId="10" xfId="0" applyNumberFormat="1" applyFont="1" applyFill="1" applyBorder="1" applyAlignment="1">
      <alignment horizontal="right"/>
    </xf>
    <xf numFmtId="164" fontId="4" fillId="0" borderId="10" xfId="0" applyNumberFormat="1" applyFont="1" applyBorder="1" applyAlignment="1">
      <alignment horizontal="right"/>
    </xf>
    <xf numFmtId="0" fontId="0" fillId="2" borderId="10" xfId="0" applyFill="1" applyBorder="1" applyAlignment="1">
      <alignment horizontal="right"/>
    </xf>
    <xf numFmtId="43" fontId="0" fillId="0" borderId="0" xfId="1" applyFont="1"/>
    <xf numFmtId="0" fontId="0" fillId="0" borderId="0" xfId="0" applyBorder="1" applyAlignment="1">
      <alignment horizontal="right"/>
    </xf>
    <xf numFmtId="164" fontId="4" fillId="2" borderId="0" xfId="0" applyNumberFormat="1" applyFont="1" applyFill="1" applyBorder="1" applyAlignment="1">
      <alignment horizontal="right"/>
    </xf>
    <xf numFmtId="0" fontId="0" fillId="2" borderId="11" xfId="0" applyFill="1" applyBorder="1"/>
    <xf numFmtId="0" fontId="0" fillId="0" borderId="11" xfId="0" applyBorder="1"/>
    <xf numFmtId="0" fontId="0" fillId="0" borderId="12" xfId="0" applyBorder="1"/>
    <xf numFmtId="0" fontId="0" fillId="2" borderId="4" xfId="0" applyFill="1" applyBorder="1"/>
    <xf numFmtId="0" fontId="0" fillId="2" borderId="12" xfId="0" applyFill="1" applyBorder="1"/>
    <xf numFmtId="164" fontId="0" fillId="0" borderId="0" xfId="0" applyNumberFormat="1"/>
    <xf numFmtId="0" fontId="0" fillId="2" borderId="0" xfId="0" applyFill="1"/>
    <xf numFmtId="43" fontId="2" fillId="3" borderId="0" xfId="1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abSelected="1" topLeftCell="A3" workbookViewId="0">
      <selection activeCell="G6" sqref="G6"/>
    </sheetView>
  </sheetViews>
  <sheetFormatPr baseColWidth="10" defaultRowHeight="15" x14ac:dyDescent="0.25"/>
  <cols>
    <col min="5" max="5" width="16.42578125" bestFit="1" customWidth="1"/>
    <col min="7" max="7" width="19.140625" style="28" customWidth="1"/>
    <col min="10" max="10" width="14.140625" customWidth="1"/>
    <col min="13" max="13" width="14.42578125" customWidth="1"/>
  </cols>
  <sheetData>
    <row r="1" spans="1:18" ht="71.099999999999994" customHeight="1" x14ac:dyDescent="0.25">
      <c r="A1" s="1" t="s">
        <v>0</v>
      </c>
      <c r="B1" s="2"/>
      <c r="C1" s="3"/>
      <c r="D1" s="4"/>
      <c r="E1" s="4"/>
      <c r="F1" s="4"/>
      <c r="G1" s="5"/>
      <c r="H1" s="6"/>
      <c r="I1" s="4"/>
      <c r="J1" s="7" t="s">
        <v>1</v>
      </c>
      <c r="K1" s="4"/>
      <c r="L1" s="4"/>
      <c r="M1" s="6"/>
      <c r="N1" s="4"/>
      <c r="O1" s="4"/>
      <c r="P1" s="7" t="s">
        <v>2</v>
      </c>
      <c r="Q1" s="4"/>
      <c r="R1" s="6"/>
    </row>
    <row r="2" spans="1:18" x14ac:dyDescent="0.25">
      <c r="A2" s="3"/>
      <c r="B2" s="4"/>
      <c r="C2" s="3"/>
      <c r="D2" s="4"/>
      <c r="E2" s="4"/>
      <c r="F2" s="7" t="s">
        <v>3</v>
      </c>
      <c r="G2" s="5"/>
      <c r="H2" s="6"/>
      <c r="I2" s="4"/>
      <c r="J2" s="4"/>
      <c r="K2" s="4"/>
      <c r="L2" s="4"/>
      <c r="M2" s="6"/>
      <c r="N2" s="4"/>
      <c r="O2" s="4"/>
      <c r="P2" s="4"/>
      <c r="Q2" s="4"/>
      <c r="R2" s="6"/>
    </row>
    <row r="3" spans="1:18" x14ac:dyDescent="0.25">
      <c r="A3" s="3"/>
      <c r="B3" s="4"/>
      <c r="C3" s="3"/>
      <c r="D3" s="4"/>
      <c r="E3" s="4"/>
      <c r="F3" s="4"/>
      <c r="G3" s="5"/>
      <c r="H3" s="6"/>
      <c r="I3" s="4"/>
      <c r="J3" s="7" t="s">
        <v>4</v>
      </c>
      <c r="K3" s="4"/>
      <c r="L3" s="7" t="s">
        <v>5</v>
      </c>
      <c r="M3" s="6"/>
      <c r="N3" s="4"/>
      <c r="O3" s="7" t="s">
        <v>4</v>
      </c>
      <c r="P3" s="4"/>
      <c r="Q3" s="7" t="s">
        <v>5</v>
      </c>
      <c r="R3" s="6"/>
    </row>
    <row r="4" spans="1:18" x14ac:dyDescent="0.25">
      <c r="A4" s="8"/>
      <c r="B4" s="9"/>
      <c r="C4" s="8"/>
      <c r="D4" s="9"/>
      <c r="E4" s="9"/>
      <c r="F4" s="9"/>
      <c r="G4" s="10"/>
      <c r="H4" s="11"/>
      <c r="I4" s="9"/>
      <c r="J4" s="9"/>
      <c r="K4" s="9"/>
      <c r="L4" s="9"/>
      <c r="M4" s="11"/>
      <c r="N4" s="9"/>
      <c r="O4" s="9"/>
      <c r="P4" s="9"/>
      <c r="Q4" s="9"/>
      <c r="R4" s="11"/>
    </row>
    <row r="5" spans="1:18" x14ac:dyDescent="0.25">
      <c r="A5" s="12"/>
      <c r="B5" s="13"/>
      <c r="C5" s="13"/>
      <c r="D5" s="13"/>
      <c r="E5" s="13"/>
      <c r="F5" s="13"/>
      <c r="G5" s="14"/>
      <c r="H5" s="13"/>
      <c r="I5" s="12"/>
      <c r="J5" s="15"/>
      <c r="K5" s="13"/>
      <c r="L5" s="13"/>
      <c r="M5" s="13"/>
      <c r="N5" s="12"/>
      <c r="O5" s="16"/>
      <c r="P5" s="15"/>
      <c r="Q5" s="13"/>
      <c r="R5" s="17"/>
    </row>
    <row r="6" spans="1:18" x14ac:dyDescent="0.25">
      <c r="A6" s="18" t="s">
        <v>6</v>
      </c>
      <c r="B6" s="4"/>
      <c r="C6" s="4"/>
      <c r="D6" s="19" t="s">
        <v>7</v>
      </c>
      <c r="E6" s="4"/>
      <c r="F6" s="4"/>
      <c r="G6" s="5">
        <f>SUMIF(A6:A13,"*200",R6:R13)</f>
        <v>50000000</v>
      </c>
      <c r="H6" s="4"/>
      <c r="I6" s="20"/>
      <c r="J6" s="21"/>
      <c r="K6" s="4"/>
      <c r="L6" s="4"/>
      <c r="M6" s="22">
        <v>50000000</v>
      </c>
      <c r="N6" s="20"/>
      <c r="O6" s="23"/>
      <c r="P6" s="24"/>
      <c r="Q6" s="4"/>
      <c r="R6" s="25">
        <v>50000000</v>
      </c>
    </row>
    <row r="7" spans="1:18" x14ac:dyDescent="0.25">
      <c r="A7" s="18" t="s">
        <v>6</v>
      </c>
      <c r="B7" s="4"/>
      <c r="C7" s="4"/>
      <c r="D7" s="19" t="s">
        <v>8</v>
      </c>
      <c r="E7" s="4"/>
      <c r="F7" s="4"/>
      <c r="G7" s="5" t="e">
        <f>SUMPRODUCT((ISNUMBER(SEARCH("101",A6:A25))*R6:R26))</f>
        <v>#N/A</v>
      </c>
      <c r="H7" s="4"/>
      <c r="I7" s="20"/>
      <c r="J7" s="26">
        <v>3175000</v>
      </c>
      <c r="K7" s="4"/>
      <c r="L7" s="4"/>
      <c r="M7" s="22">
        <v>3175000</v>
      </c>
      <c r="N7" s="20"/>
      <c r="O7" s="23"/>
      <c r="P7" s="24"/>
      <c r="Q7" s="4"/>
      <c r="R7" s="27"/>
    </row>
    <row r="8" spans="1:18" x14ac:dyDescent="0.25">
      <c r="A8" s="18" t="s">
        <v>9</v>
      </c>
      <c r="B8" s="4"/>
      <c r="C8" s="4"/>
      <c r="D8" s="19" t="s">
        <v>10</v>
      </c>
      <c r="E8" s="4"/>
      <c r="F8" s="4"/>
      <c r="H8" s="4"/>
      <c r="I8" s="20"/>
      <c r="J8" s="26">
        <v>50000000</v>
      </c>
      <c r="K8" s="4"/>
      <c r="L8" s="4"/>
      <c r="M8" s="22">
        <v>50000000</v>
      </c>
      <c r="N8" s="20"/>
      <c r="O8" s="23"/>
      <c r="P8" s="24"/>
      <c r="Q8" s="4"/>
      <c r="R8" s="27"/>
    </row>
    <row r="9" spans="1:18" x14ac:dyDescent="0.25">
      <c r="A9" s="18" t="s">
        <v>11</v>
      </c>
      <c r="B9" s="4"/>
      <c r="C9" s="4"/>
      <c r="D9" s="19" t="s">
        <v>12</v>
      </c>
      <c r="E9" s="4"/>
      <c r="F9" s="4"/>
      <c r="G9" s="5"/>
      <c r="H9" s="4"/>
      <c r="I9" s="20"/>
      <c r="J9" s="21"/>
      <c r="K9" s="4"/>
      <c r="L9" s="4"/>
      <c r="M9" s="22">
        <v>10000000</v>
      </c>
      <c r="N9" s="20"/>
      <c r="O9" s="23"/>
      <c r="P9" s="24"/>
      <c r="Q9" s="4"/>
      <c r="R9" s="25">
        <v>10000000</v>
      </c>
    </row>
    <row r="10" spans="1:18" x14ac:dyDescent="0.25">
      <c r="A10" s="18" t="s">
        <v>13</v>
      </c>
      <c r="B10" s="4"/>
      <c r="C10" s="4"/>
      <c r="D10" s="19" t="s">
        <v>14</v>
      </c>
      <c r="E10" s="4"/>
      <c r="F10" s="4"/>
      <c r="G10" s="5"/>
      <c r="H10" s="4"/>
      <c r="I10" s="20"/>
      <c r="J10" s="21"/>
      <c r="K10" s="4"/>
      <c r="L10" s="4"/>
      <c r="M10" s="22">
        <v>110000000</v>
      </c>
      <c r="N10" s="20"/>
      <c r="O10" s="23"/>
      <c r="P10" s="24"/>
      <c r="Q10" s="4"/>
      <c r="R10" s="25">
        <v>110000000</v>
      </c>
    </row>
    <row r="11" spans="1:18" x14ac:dyDescent="0.25">
      <c r="A11" s="18" t="s">
        <v>15</v>
      </c>
      <c r="B11" s="4"/>
      <c r="C11" s="4"/>
      <c r="D11" s="19" t="s">
        <v>16</v>
      </c>
      <c r="E11" s="4"/>
      <c r="F11" s="4"/>
      <c r="G11" s="5"/>
      <c r="H11" s="4"/>
      <c r="I11" s="20"/>
      <c r="J11" s="26">
        <v>42717385</v>
      </c>
      <c r="K11" s="4"/>
      <c r="L11" s="4"/>
      <c r="M11" s="22">
        <v>54878761</v>
      </c>
      <c r="N11" s="20"/>
      <c r="O11" s="23"/>
      <c r="P11" s="24"/>
      <c r="Q11" s="4"/>
      <c r="R11" s="25">
        <v>12161376</v>
      </c>
    </row>
    <row r="12" spans="1:18" x14ac:dyDescent="0.25">
      <c r="A12" s="18" t="s">
        <v>17</v>
      </c>
      <c r="B12" s="4"/>
      <c r="C12" s="4"/>
      <c r="D12" s="19" t="s">
        <v>18</v>
      </c>
      <c r="E12" s="4"/>
      <c r="F12" s="4"/>
      <c r="G12" s="5"/>
      <c r="H12" s="4"/>
      <c r="I12" s="20"/>
      <c r="J12" s="26">
        <v>42717385</v>
      </c>
      <c r="K12" s="4"/>
      <c r="L12" s="4"/>
      <c r="M12" s="22">
        <v>42717385</v>
      </c>
      <c r="N12" s="20"/>
      <c r="O12" s="23"/>
      <c r="P12" s="24"/>
      <c r="Q12" s="4"/>
      <c r="R12" s="27"/>
    </row>
    <row r="13" spans="1:18" x14ac:dyDescent="0.25">
      <c r="A13" s="18" t="s">
        <v>19</v>
      </c>
      <c r="B13" s="4"/>
      <c r="C13" s="4"/>
      <c r="D13" s="19" t="s">
        <v>20</v>
      </c>
      <c r="E13" s="4"/>
      <c r="F13" s="4"/>
      <c r="G13" s="5"/>
      <c r="H13" s="4"/>
      <c r="I13" s="20"/>
      <c r="J13" s="26">
        <v>171241865</v>
      </c>
      <c r="K13" s="4"/>
      <c r="L13" s="4"/>
      <c r="M13" s="22">
        <v>171241865</v>
      </c>
      <c r="N13" s="20"/>
      <c r="O13" s="23"/>
      <c r="P13" s="24"/>
      <c r="Q13" s="4"/>
      <c r="R13" s="27"/>
    </row>
    <row r="14" spans="1:18" x14ac:dyDescent="0.25">
      <c r="A14" s="18" t="s">
        <v>21</v>
      </c>
      <c r="B14" s="4"/>
      <c r="C14" s="4"/>
      <c r="D14" s="19" t="s">
        <v>22</v>
      </c>
      <c r="E14" s="4"/>
      <c r="F14" s="4"/>
      <c r="G14" s="5"/>
      <c r="H14" s="4"/>
      <c r="I14" s="20"/>
      <c r="J14" s="26">
        <v>35557228</v>
      </c>
      <c r="K14" s="4"/>
      <c r="L14" s="4"/>
      <c r="M14" s="22">
        <v>261900346</v>
      </c>
      <c r="N14" s="20"/>
      <c r="O14" s="23"/>
      <c r="P14" s="24"/>
      <c r="Q14" s="4"/>
      <c r="R14" s="25">
        <v>226343118</v>
      </c>
    </row>
    <row r="15" spans="1:18" x14ac:dyDescent="0.25">
      <c r="A15" s="18" t="s">
        <v>23</v>
      </c>
      <c r="B15" s="4"/>
      <c r="C15" s="4"/>
      <c r="D15" s="19" t="s">
        <v>24</v>
      </c>
      <c r="E15" s="4"/>
      <c r="F15" s="4"/>
      <c r="G15" s="5"/>
      <c r="H15" s="4"/>
      <c r="I15" s="20"/>
      <c r="J15" s="26">
        <v>182500239</v>
      </c>
      <c r="K15" s="4"/>
      <c r="L15" s="4"/>
      <c r="M15" s="22">
        <v>312500239</v>
      </c>
      <c r="N15" s="20"/>
      <c r="O15" s="23"/>
      <c r="P15" s="24"/>
      <c r="Q15" s="4"/>
      <c r="R15" s="25">
        <v>130000000</v>
      </c>
    </row>
    <row r="16" spans="1:18" x14ac:dyDescent="0.25">
      <c r="A16" s="18" t="s">
        <v>25</v>
      </c>
      <c r="B16" s="4"/>
      <c r="C16" s="4"/>
      <c r="D16" s="19" t="s">
        <v>26</v>
      </c>
      <c r="E16" s="4"/>
      <c r="F16" s="4"/>
      <c r="G16" s="5"/>
      <c r="H16" s="4"/>
      <c r="I16" s="20"/>
      <c r="J16" s="21"/>
      <c r="K16" s="4"/>
      <c r="L16" s="4"/>
      <c r="M16" s="22">
        <v>25423729</v>
      </c>
      <c r="N16" s="20"/>
      <c r="O16" s="23"/>
      <c r="P16" s="24"/>
      <c r="Q16" s="4"/>
      <c r="R16" s="25">
        <v>25423729</v>
      </c>
    </row>
    <row r="17" spans="1:18" x14ac:dyDescent="0.25">
      <c r="A17" s="18" t="s">
        <v>27</v>
      </c>
      <c r="B17" s="4"/>
      <c r="C17" s="4"/>
      <c r="D17" s="19" t="s">
        <v>28</v>
      </c>
      <c r="E17" s="4"/>
      <c r="F17" s="4"/>
      <c r="G17" s="5"/>
      <c r="H17" s="4"/>
      <c r="I17" s="20"/>
      <c r="J17" s="26">
        <v>2920270</v>
      </c>
      <c r="K17" s="4"/>
      <c r="L17" s="4"/>
      <c r="M17" s="29"/>
      <c r="N17" s="20"/>
      <c r="O17" s="30">
        <v>2920270</v>
      </c>
      <c r="P17" s="24"/>
      <c r="Q17" s="4"/>
      <c r="R17" s="27"/>
    </row>
    <row r="18" spans="1:18" x14ac:dyDescent="0.25">
      <c r="A18" s="18" t="s">
        <v>29</v>
      </c>
      <c r="B18" s="4"/>
      <c r="C18" s="4"/>
      <c r="D18" s="19" t="s">
        <v>30</v>
      </c>
      <c r="E18" s="4"/>
      <c r="F18" s="4"/>
      <c r="G18" s="5"/>
      <c r="H18" s="4"/>
      <c r="I18" s="20"/>
      <c r="J18" s="26">
        <v>398426734</v>
      </c>
      <c r="K18" s="4"/>
      <c r="L18" s="4"/>
      <c r="M18" s="29"/>
      <c r="N18" s="20"/>
      <c r="O18" s="30">
        <v>398426734</v>
      </c>
      <c r="P18" s="24"/>
      <c r="Q18" s="4"/>
      <c r="R18" s="27"/>
    </row>
    <row r="19" spans="1:18" x14ac:dyDescent="0.25">
      <c r="A19" s="18" t="s">
        <v>31</v>
      </c>
      <c r="B19" s="4"/>
      <c r="C19" s="4"/>
      <c r="D19" s="19" t="s">
        <v>32</v>
      </c>
      <c r="E19" s="4"/>
      <c r="F19" s="4"/>
      <c r="G19" s="5"/>
      <c r="H19" s="4"/>
      <c r="I19" s="20"/>
      <c r="J19" s="26">
        <v>1160500</v>
      </c>
      <c r="K19" s="4"/>
      <c r="L19" s="4"/>
      <c r="M19" s="29"/>
      <c r="N19" s="20"/>
      <c r="O19" s="30">
        <v>1160500</v>
      </c>
      <c r="P19" s="24"/>
      <c r="Q19" s="4"/>
      <c r="R19" s="27"/>
    </row>
    <row r="20" spans="1:18" x14ac:dyDescent="0.25">
      <c r="A20" s="18" t="s">
        <v>33</v>
      </c>
      <c r="B20" s="4"/>
      <c r="C20" s="4"/>
      <c r="D20" s="19" t="s">
        <v>34</v>
      </c>
      <c r="E20" s="4"/>
      <c r="F20" s="4"/>
      <c r="G20" s="5"/>
      <c r="H20" s="4"/>
      <c r="I20" s="20"/>
      <c r="J20" s="26">
        <v>6613662</v>
      </c>
      <c r="K20" s="4"/>
      <c r="L20" s="4"/>
      <c r="M20" s="29"/>
      <c r="N20" s="20"/>
      <c r="O20" s="30">
        <v>6613662</v>
      </c>
      <c r="P20" s="24"/>
      <c r="Q20" s="4"/>
      <c r="R20" s="27"/>
    </row>
    <row r="21" spans="1:18" x14ac:dyDescent="0.25">
      <c r="A21" s="18" t="s">
        <v>35</v>
      </c>
      <c r="B21" s="4"/>
      <c r="C21" s="4"/>
      <c r="D21" s="19" t="s">
        <v>36</v>
      </c>
      <c r="E21" s="4"/>
      <c r="F21" s="4"/>
      <c r="G21" s="5"/>
      <c r="H21" s="4"/>
      <c r="I21" s="20"/>
      <c r="J21" s="26">
        <v>1621372</v>
      </c>
      <c r="K21" s="4"/>
      <c r="L21" s="4"/>
      <c r="M21" s="29"/>
      <c r="N21" s="20"/>
      <c r="O21" s="30">
        <v>1621372</v>
      </c>
      <c r="P21" s="24"/>
      <c r="Q21" s="4"/>
      <c r="R21" s="27"/>
    </row>
    <row r="22" spans="1:18" x14ac:dyDescent="0.25">
      <c r="A22" s="18" t="s">
        <v>37</v>
      </c>
      <c r="B22" s="4"/>
      <c r="C22" s="4"/>
      <c r="D22" s="19" t="s">
        <v>38</v>
      </c>
      <c r="E22" s="4"/>
      <c r="F22" s="4"/>
      <c r="G22" s="5"/>
      <c r="H22" s="4"/>
      <c r="I22" s="20"/>
      <c r="J22" s="26">
        <v>57257322</v>
      </c>
      <c r="K22" s="4"/>
      <c r="L22" s="4"/>
      <c r="M22" s="29"/>
      <c r="N22" s="20"/>
      <c r="O22" s="30">
        <v>57257322</v>
      </c>
      <c r="P22" s="24"/>
      <c r="Q22" s="4"/>
      <c r="R22" s="27"/>
    </row>
    <row r="23" spans="1:18" x14ac:dyDescent="0.25">
      <c r="A23" s="18" t="s">
        <v>39</v>
      </c>
      <c r="B23" s="4"/>
      <c r="C23" s="4"/>
      <c r="D23" s="19" t="s">
        <v>40</v>
      </c>
      <c r="E23" s="4"/>
      <c r="F23" s="4"/>
      <c r="G23" s="5"/>
      <c r="H23" s="4"/>
      <c r="I23" s="20"/>
      <c r="J23" s="26">
        <v>7184746</v>
      </c>
      <c r="K23" s="4"/>
      <c r="L23" s="4"/>
      <c r="M23" s="22">
        <v>600000</v>
      </c>
      <c r="N23" s="20"/>
      <c r="O23" s="30">
        <v>6584746</v>
      </c>
      <c r="P23" s="24"/>
      <c r="Q23" s="4"/>
      <c r="R23" s="27"/>
    </row>
    <row r="24" spans="1:18" x14ac:dyDescent="0.25">
      <c r="A24" s="18" t="s">
        <v>41</v>
      </c>
      <c r="B24" s="4"/>
      <c r="C24" s="4"/>
      <c r="D24" s="19" t="s">
        <v>42</v>
      </c>
      <c r="E24" s="4"/>
      <c r="F24" s="4"/>
      <c r="G24" s="5"/>
      <c r="H24" s="4"/>
      <c r="I24" s="20"/>
      <c r="J24" s="21"/>
      <c r="K24" s="4"/>
      <c r="L24" s="4"/>
      <c r="M24" s="22">
        <v>1503896</v>
      </c>
      <c r="N24" s="20"/>
      <c r="O24" s="23"/>
      <c r="P24" s="24"/>
      <c r="Q24" s="4"/>
      <c r="R24" s="25">
        <v>1503896</v>
      </c>
    </row>
    <row r="25" spans="1:18" x14ac:dyDescent="0.25">
      <c r="A25" s="18" t="s">
        <v>43</v>
      </c>
      <c r="B25" s="4"/>
      <c r="C25" s="4"/>
      <c r="D25" s="19" t="s">
        <v>44</v>
      </c>
      <c r="E25" s="4"/>
      <c r="F25" s="4"/>
      <c r="G25" s="5"/>
      <c r="H25" s="4"/>
      <c r="I25" s="20"/>
      <c r="J25" s="21"/>
      <c r="K25" s="4"/>
      <c r="L25" s="4"/>
      <c r="M25" s="22">
        <v>202456068</v>
      </c>
      <c r="N25" s="20"/>
      <c r="O25" s="23"/>
      <c r="P25" s="24"/>
      <c r="Q25" s="4"/>
      <c r="R25" s="25">
        <v>202456068</v>
      </c>
    </row>
    <row r="26" spans="1:18" x14ac:dyDescent="0.25">
      <c r="A26" s="31"/>
      <c r="B26" s="9"/>
      <c r="C26" s="9"/>
      <c r="D26" s="9"/>
      <c r="E26" s="9"/>
      <c r="F26" s="9"/>
      <c r="G26" s="10"/>
      <c r="H26" s="9"/>
      <c r="I26" s="32"/>
      <c r="J26" s="33"/>
      <c r="K26" s="9"/>
      <c r="L26" s="9"/>
      <c r="M26" s="9"/>
      <c r="N26" s="32"/>
      <c r="O26" s="34"/>
      <c r="P26" s="33"/>
      <c r="Q26" s="9"/>
      <c r="R26" s="35"/>
    </row>
    <row r="28" spans="1:18" x14ac:dyDescent="0.25">
      <c r="O28" s="36">
        <f>SUM(O17:O27)</f>
        <v>474584606</v>
      </c>
    </row>
    <row r="29" spans="1:18" x14ac:dyDescent="0.25">
      <c r="D29" s="37">
        <v>244</v>
      </c>
      <c r="E29" s="38">
        <f>SUMIF(A6:A26,"*"&amp;D29&amp;"*",O5:R26)</f>
        <v>406200896</v>
      </c>
    </row>
    <row r="30" spans="1:18" x14ac:dyDescent="0.25">
      <c r="E30" t="s">
        <v>45</v>
      </c>
    </row>
  </sheetData>
  <mergeCells count="1">
    <mergeCell ref="A1:B1"/>
  </mergeCells>
  <pageMargins left="0.7" right="0.7" top="0.75" bottom="0.75" header="0.3" footer="0.3"/>
  <pageSetup paperSize="9" orientation="portrait" verticalDpi="0" r:id="rId1"/>
  <colBreaks count="1" manualBreakCount="1">
    <brk id="17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Balance des comptes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BARTHELEMY YAH</dc:creator>
  <cp:lastModifiedBy>BARTHELEMY YAH</cp:lastModifiedBy>
  <dcterms:created xsi:type="dcterms:W3CDTF">2016-08-29T11:24:54Z</dcterms:created>
  <dcterms:modified xsi:type="dcterms:W3CDTF">2016-08-29T11:25:17Z</dcterms:modified>
</cp:coreProperties>
</file>