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CHARGES" sheetId="1" r:id="rId1"/>
  </sheets>
  <externalReferences>
    <externalReference r:id="rId2"/>
  </externalReferences>
  <definedNames>
    <definedName name="_xlnm._FilterDatabase" localSheetId="0" hidden="1">CHARGES!$A$11:$G$85</definedName>
    <definedName name="_xlnm.Criteria" localSheetId="0">CHARGES!$E$2:$F$3</definedName>
    <definedName name="_xlnm.Extract" localSheetId="0">CHARGES!#REF!</definedName>
  </definedNames>
  <calcPr calcId="145621"/>
</workbook>
</file>

<file path=xl/calcChain.xml><?xml version="1.0" encoding="utf-8"?>
<calcChain xmlns="http://schemas.openxmlformats.org/spreadsheetml/2006/main">
  <c r="B5" i="1" l="1"/>
  <c r="C4" i="1"/>
  <c r="B4" i="1"/>
  <c r="B3" i="1"/>
  <c r="C1" i="1"/>
  <c r="B1" i="1"/>
  <c r="B2" i="1" s="1"/>
</calcChain>
</file>

<file path=xl/sharedStrings.xml><?xml version="1.0" encoding="utf-8"?>
<sst xmlns="http://schemas.openxmlformats.org/spreadsheetml/2006/main" count="259" uniqueCount="171">
  <si>
    <t>Total Intrant</t>
  </si>
  <si>
    <t>RECHERCHE</t>
  </si>
  <si>
    <t>Moyenne</t>
  </si>
  <si>
    <t>recette</t>
  </si>
  <si>
    <t>Description de la Charges</t>
  </si>
  <si>
    <t>Fournisseurs</t>
  </si>
  <si>
    <t>Nombre de fois</t>
  </si>
  <si>
    <t>Maxi</t>
  </si>
  <si>
    <t>Min</t>
  </si>
  <si>
    <t>DATE</t>
  </si>
  <si>
    <t>CODE</t>
  </si>
  <si>
    <t>Pièce justificative</t>
  </si>
  <si>
    <t>Montant</t>
  </si>
  <si>
    <t>Contacts</t>
  </si>
  <si>
    <t>OD</t>
  </si>
  <si>
    <t>010</t>
  </si>
  <si>
    <t>Entretien&amp;réparat°Véhicule/Charles</t>
  </si>
  <si>
    <t>CAIS</t>
  </si>
  <si>
    <t>35</t>
  </si>
  <si>
    <t>Achat de matériels d'équipement</t>
  </si>
  <si>
    <t>PEYRISSAC</t>
  </si>
  <si>
    <t>20253000/20250004</t>
  </si>
  <si>
    <t>1032</t>
  </si>
  <si>
    <t>Achat grattoire pour nettoyage</t>
  </si>
  <si>
    <t>49</t>
  </si>
  <si>
    <t>Pose de split</t>
  </si>
  <si>
    <t>STANLEY CONSULTING &amp; SERVICES</t>
  </si>
  <si>
    <t>60</t>
  </si>
  <si>
    <t>Fournitures diverses</t>
  </si>
  <si>
    <t>67</t>
  </si>
  <si>
    <t>Achat de paumelle</t>
  </si>
  <si>
    <t>QUINCAILLERIE DE YIDIAT</t>
  </si>
  <si>
    <t>1055</t>
  </si>
  <si>
    <t>Achat matériel/menuisier&amp;électricie</t>
  </si>
  <si>
    <t>69</t>
  </si>
  <si>
    <t>Achat de casques chantiers</t>
  </si>
  <si>
    <t>BERNABE</t>
  </si>
  <si>
    <t>70</t>
  </si>
  <si>
    <t>Achat de blouses ouvriers</t>
  </si>
  <si>
    <t>71</t>
  </si>
  <si>
    <t>1064</t>
  </si>
  <si>
    <t>Achat chiffon de nettoyage</t>
  </si>
  <si>
    <t>92</t>
  </si>
  <si>
    <t>Reparation vehicule pick up</t>
  </si>
  <si>
    <t>ACH</t>
  </si>
  <si>
    <t>461</t>
  </si>
  <si>
    <t>Fact n°FVAV00203</t>
  </si>
  <si>
    <t>108</t>
  </si>
  <si>
    <t>Achat de feuilles de toles</t>
  </si>
  <si>
    <t>CISSE SEYDOU</t>
  </si>
  <si>
    <t>115</t>
  </si>
  <si>
    <t>Huile de moteur</t>
  </si>
  <si>
    <t>1095</t>
  </si>
  <si>
    <t>Achat papier,bidon,clé</t>
  </si>
  <si>
    <t>121</t>
  </si>
  <si>
    <t>Entretien&amp;réparat°véhicule</t>
  </si>
  <si>
    <t>127</t>
  </si>
  <si>
    <t>Achat cosse batterie</t>
  </si>
  <si>
    <t>128</t>
  </si>
  <si>
    <t>Achat batterie 12v90AH</t>
  </si>
  <si>
    <t>1104</t>
  </si>
  <si>
    <t>gardiennage&amp;réparation vehicule</t>
  </si>
  <si>
    <t>1109</t>
  </si>
  <si>
    <t>Travaux sur parchoc</t>
  </si>
  <si>
    <t>141</t>
  </si>
  <si>
    <t>Entretien&amp;réparat°biens mobiliers</t>
  </si>
  <si>
    <t>154</t>
  </si>
  <si>
    <t>Achat fim polyane</t>
  </si>
  <si>
    <t>157</t>
  </si>
  <si>
    <t>Achat de matériel</t>
  </si>
  <si>
    <t>1114</t>
  </si>
  <si>
    <t>Achat serrure</t>
  </si>
  <si>
    <t>1118</t>
  </si>
  <si>
    <t>Feux de plaques et ampoules</t>
  </si>
  <si>
    <t>162</t>
  </si>
  <si>
    <t>Achat de Materiels</t>
  </si>
  <si>
    <t>NGPA</t>
  </si>
  <si>
    <t>05031154/08622848</t>
  </si>
  <si>
    <t>1123</t>
  </si>
  <si>
    <t>Visite technique FORD L9000</t>
  </si>
  <si>
    <t>166</t>
  </si>
  <si>
    <t>1126</t>
  </si>
  <si>
    <t>Divers travaux/caisse à AMALAMAN</t>
  </si>
  <si>
    <t>175</t>
  </si>
  <si>
    <t>Ach.de travaux,matériels&amp;équipement</t>
  </si>
  <si>
    <t>177</t>
  </si>
  <si>
    <t>Peinture camion de pompage</t>
  </si>
  <si>
    <t>180</t>
  </si>
  <si>
    <t>1132</t>
  </si>
  <si>
    <t>Travaux plomberie/robinet et MO</t>
  </si>
  <si>
    <t>183</t>
  </si>
  <si>
    <t>Achat de cables</t>
  </si>
  <si>
    <t>184</t>
  </si>
  <si>
    <t>Achat de rosse metalique</t>
  </si>
  <si>
    <t>185</t>
  </si>
  <si>
    <t>1140</t>
  </si>
  <si>
    <t>Achat recharge batterie/GMC</t>
  </si>
  <si>
    <t>1142</t>
  </si>
  <si>
    <t>Caisse pr diverstravaux du 10/12/09</t>
  </si>
  <si>
    <t>188</t>
  </si>
  <si>
    <t>Reparation vehicule</t>
  </si>
  <si>
    <t>191</t>
  </si>
  <si>
    <t>Reparation clim véhicule</t>
  </si>
  <si>
    <t>1150</t>
  </si>
  <si>
    <t>Travaux sur pick up simple cabine</t>
  </si>
  <si>
    <t>285</t>
  </si>
  <si>
    <t>Filtrage et découpage</t>
  </si>
  <si>
    <t>235</t>
  </si>
  <si>
    <t>Fn°0907A481/3385995 barres de fer</t>
  </si>
  <si>
    <t>240</t>
  </si>
  <si>
    <t>Achat de serre tube</t>
  </si>
  <si>
    <t>463</t>
  </si>
  <si>
    <t>Achat tuyaux galva 1POUCE 1/2(40 UNITES)</t>
  </si>
  <si>
    <t>QUINCAILLERIE GENERAL</t>
  </si>
  <si>
    <t>343</t>
  </si>
  <si>
    <t>Reparation engin</t>
  </si>
  <si>
    <t>345</t>
  </si>
  <si>
    <t>Entretien&amp;réparat°Véhicule</t>
  </si>
  <si>
    <t>CFAO MOTORS</t>
  </si>
  <si>
    <t>347</t>
  </si>
  <si>
    <t>Feuilles de tôle armée et transport</t>
  </si>
  <si>
    <t>SOUMAILA KINTA</t>
  </si>
  <si>
    <t>1480</t>
  </si>
  <si>
    <t>Achat de tôles pour citerne GMC</t>
  </si>
  <si>
    <t>469</t>
  </si>
  <si>
    <t>Travaux de réparation/GMC</t>
  </si>
  <si>
    <t>470</t>
  </si>
  <si>
    <t>AVCE/Confection de tables</t>
  </si>
  <si>
    <t>1572</t>
  </si>
  <si>
    <t>Reliquat travaux tolerie</t>
  </si>
  <si>
    <t>471</t>
  </si>
  <si>
    <t>Achat de matériel de pompage</t>
  </si>
  <si>
    <t>378</t>
  </si>
  <si>
    <t>Peinture GMC</t>
  </si>
  <si>
    <t>387</t>
  </si>
  <si>
    <t>Achat materiels et equipements</t>
  </si>
  <si>
    <t>IFHD</t>
  </si>
  <si>
    <t>388</t>
  </si>
  <si>
    <t>Achat tuyau flat</t>
  </si>
  <si>
    <t>KONTE &amp; FRERE</t>
  </si>
  <si>
    <t>597</t>
  </si>
  <si>
    <t>Achat lampe torche/yakro</t>
  </si>
  <si>
    <t>599</t>
  </si>
  <si>
    <t>Avance / travaux menuiserie yakro</t>
  </si>
  <si>
    <t>403</t>
  </si>
  <si>
    <t>Installation tuyauterie citerne GMC</t>
  </si>
  <si>
    <t>LEMERCIER &amp; FILS</t>
  </si>
  <si>
    <t>21352522/21350676</t>
  </si>
  <si>
    <t>410</t>
  </si>
  <si>
    <t>Solde/trvaux changement serrure&amp;ver</t>
  </si>
  <si>
    <t>412</t>
  </si>
  <si>
    <t>Confection piston pour foreuse</t>
  </si>
  <si>
    <t>1481</t>
  </si>
  <si>
    <t>Achat de cric pour camion MACK</t>
  </si>
  <si>
    <t>411</t>
  </si>
  <si>
    <t>Entretien&amp;réparat°camion MACK</t>
  </si>
  <si>
    <t>1484</t>
  </si>
  <si>
    <t>Achat de gravier/forage YAKRO</t>
  </si>
  <si>
    <t>1485</t>
  </si>
  <si>
    <t>Achat de sac de MILEVIS</t>
  </si>
  <si>
    <t>1486</t>
  </si>
  <si>
    <t>Achat cables en bois/foreuse DIGGER</t>
  </si>
  <si>
    <t>473</t>
  </si>
  <si>
    <t>Reste/confection tables /BC013&amp;034</t>
  </si>
  <si>
    <t>474</t>
  </si>
  <si>
    <t>Entretien&amp;réparat°pick up</t>
  </si>
  <si>
    <t>DESIRE</t>
  </si>
  <si>
    <t>1233</t>
  </si>
  <si>
    <t>Ach.de travaux citerne GMC</t>
  </si>
  <si>
    <t>481</t>
  </si>
  <si>
    <t>Achat ridel /réparation sur GMC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</si>
</sst>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_-* #,##0\ _F_-;\-* #,##0\ _F_-;_-* &quot;-&quot;??\ _F_-;_-@_-"/>
    <numFmt numFmtId="166" formatCode="_-* #,##0\ _€_-;\-* #,##0\ _€_-;_-* &quot;-&quot;??\ _€_-;_-@_-"/>
    <numFmt numFmtId="167" formatCode="ddmmyy"/>
    <numFmt numFmtId="169" formatCode="_-* #,##0_-;\-* #,##0_-;_-* &quot; &quot;_-;_-@_-"/>
  </numFmts>
  <fonts count="22">
    <font>
      <sz val="10"/>
      <name val="Arial"/>
      <family val="2"/>
    </font>
    <font>
      <b/>
      <sz val="11"/>
      <name val="Lucida Grande"/>
    </font>
    <font>
      <sz val="12"/>
      <color indexed="72"/>
      <name val="Lucida Grande"/>
    </font>
    <font>
      <sz val="10"/>
      <name val="Arial"/>
      <family val="2"/>
    </font>
    <font>
      <i/>
      <sz val="12"/>
      <color rgb="FFCCFFCC"/>
      <name val="Verdana"/>
    </font>
    <font>
      <sz val="12"/>
      <color theme="1" tint="4.9989318521683403E-2"/>
      <name val="Times New Roman"/>
      <family val="1"/>
    </font>
    <font>
      <sz val="12"/>
      <name val="Arial"/>
      <family val="2"/>
    </font>
    <font>
      <sz val="12"/>
      <color rgb="FFCCFFCC"/>
      <name val="Bauhaus 93"/>
    </font>
    <font>
      <sz val="12"/>
      <name val="Bauhaus 93"/>
      <family val="5"/>
    </font>
    <font>
      <i/>
      <sz val="12"/>
      <color theme="6" tint="-0.249977111117893"/>
      <name val="Verdana"/>
      <family val="2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rgb="FF3366FF"/>
      <name val="Arial"/>
    </font>
    <font>
      <sz val="12"/>
      <color rgb="FFCCFFCC"/>
      <name val="Arial"/>
    </font>
    <font>
      <sz val="12"/>
      <color rgb="FFFF0000"/>
      <name val="Arial"/>
      <family val="2"/>
    </font>
    <font>
      <sz val="12"/>
      <name val="Times New Roman"/>
      <family val="1"/>
    </font>
    <font>
      <b/>
      <sz val="12"/>
      <color theme="1" tint="4.9989318521683403E-2"/>
      <name val="Times New Roman"/>
    </font>
    <font>
      <b/>
      <sz val="14"/>
      <color theme="1" tint="4.9989318521683403E-2"/>
      <name val="Times New Roman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2"/>
      <color theme="0"/>
      <name val="Times New Roman"/>
      <family val="1"/>
    </font>
    <font>
      <sz val="8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theme="9" tint="0.59996337778862885"/>
      </patternFill>
    </fill>
    <fill>
      <patternFill patternType="solid">
        <fgColor theme="0" tint="-0.14999847407452621"/>
        <bgColor theme="4" tint="0.79992065187536243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theme="4" tint="0.79998168889431442"/>
      </patternFill>
    </fill>
    <fill>
      <patternFill patternType="solid">
        <fgColor theme="6" tint="0.59999389629810485"/>
        <bgColor theme="0" tint="-4.9989318521683403E-2"/>
      </patternFill>
    </fill>
    <fill>
      <patternFill patternType="solid">
        <fgColor theme="0" tint="-0.499984740745262"/>
        <bgColor theme="0" tint="-4.9989318521683403E-2"/>
      </patternFill>
    </fill>
    <fill>
      <patternFill patternType="solid">
        <fgColor theme="9" tint="0.39997558519241921"/>
        <bgColor theme="9" tint="0.5999633777886288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theme="9" tint="0.59996337778862885"/>
      </patternFill>
    </fill>
  </fills>
  <borders count="14">
    <border>
      <left/>
      <right/>
      <top/>
      <bottom/>
      <diagonal/>
    </border>
    <border>
      <left style="medium">
        <color theme="9" tint="0.59996337778862885"/>
      </left>
      <right style="medium">
        <color theme="9" tint="0.59996337778862885"/>
      </right>
      <top style="medium">
        <color theme="9" tint="0.59996337778862885"/>
      </top>
      <bottom style="medium">
        <color theme="9" tint="0.59996337778862885"/>
      </bottom>
      <diagonal/>
    </border>
    <border>
      <left/>
      <right/>
      <top/>
      <bottom style="medium">
        <color theme="9" tint="0.59996337778862885"/>
      </bottom>
      <diagonal/>
    </border>
    <border>
      <left style="medium">
        <color theme="9" tint="0.59996337778862885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7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169" fontId="21" fillId="0" borderId="12"/>
    <xf numFmtId="14" fontId="21" fillId="0" borderId="13"/>
    <xf numFmtId="169" fontId="21" fillId="0" borderId="12"/>
    <xf numFmtId="14" fontId="21" fillId="0" borderId="12"/>
  </cellStyleXfs>
  <cellXfs count="54">
    <xf numFmtId="0" fontId="0" fillId="0" borderId="0" xfId="0"/>
    <xf numFmtId="0" fontId="4" fillId="2" borderId="0" xfId="2" applyFont="1" applyFill="1" applyAlignment="1">
      <alignment horizontal="left" vertical="center" indent="1"/>
    </xf>
    <xf numFmtId="165" fontId="5" fillId="3" borderId="1" xfId="1" applyNumberFormat="1" applyFont="1" applyFill="1" applyBorder="1" applyAlignment="1">
      <alignment horizontal="left" vertical="center" wrapText="1"/>
    </xf>
    <xf numFmtId="165" fontId="5" fillId="4" borderId="1" xfId="1" applyNumberFormat="1" applyFont="1" applyFill="1" applyBorder="1" applyAlignment="1">
      <alignment horizontal="left" vertical="center" wrapText="1" indent="1"/>
    </xf>
    <xf numFmtId="0" fontId="6" fillId="2" borderId="0" xfId="0" applyFont="1" applyFill="1" applyAlignment="1">
      <alignment horizontal="left" vertical="center" indent="1"/>
    </xf>
    <xf numFmtId="0" fontId="7" fillId="2" borderId="2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 indent="1"/>
    </xf>
    <xf numFmtId="0" fontId="9" fillId="2" borderId="0" xfId="0" applyFont="1" applyFill="1" applyBorder="1" applyAlignment="1">
      <alignment horizontal="left" vertical="center" indent="1"/>
    </xf>
    <xf numFmtId="165" fontId="10" fillId="5" borderId="1" xfId="1" applyNumberFormat="1" applyFont="1" applyFill="1" applyBorder="1" applyAlignment="1">
      <alignment vertical="center"/>
    </xf>
    <xf numFmtId="0" fontId="10" fillId="5" borderId="1" xfId="0" applyFont="1" applyFill="1" applyBorder="1" applyAlignment="1">
      <alignment horizontal="left" vertical="center" wrapText="1" indent="1"/>
    </xf>
    <xf numFmtId="0" fontId="11" fillId="2" borderId="0" xfId="0" applyFont="1" applyFill="1" applyBorder="1" applyAlignment="1">
      <alignment horizontal="left" vertical="center" wrapText="1" indent="1"/>
    </xf>
    <xf numFmtId="0" fontId="6" fillId="2" borderId="0" xfId="0" applyFont="1" applyFill="1" applyBorder="1" applyAlignment="1">
      <alignment horizontal="left" vertical="center" indent="1"/>
    </xf>
    <xf numFmtId="0" fontId="11" fillId="6" borderId="0" xfId="0" applyFont="1" applyFill="1" applyBorder="1" applyAlignment="1">
      <alignment horizontal="left" vertical="center" wrapText="1" indent="1"/>
    </xf>
    <xf numFmtId="0" fontId="12" fillId="7" borderId="3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13" fillId="8" borderId="0" xfId="0" applyFont="1" applyFill="1" applyBorder="1" applyAlignment="1">
      <alignment vertical="center"/>
    </xf>
    <xf numFmtId="0" fontId="14" fillId="8" borderId="0" xfId="0" applyFont="1" applyFill="1" applyBorder="1" applyAlignment="1">
      <alignment horizontal="left" vertical="center" indent="1"/>
    </xf>
    <xf numFmtId="0" fontId="15" fillId="2" borderId="0" xfId="0" applyFont="1" applyFill="1" applyAlignment="1">
      <alignment horizontal="left" vertical="center" wrapText="1" indent="1"/>
    </xf>
    <xf numFmtId="0" fontId="15" fillId="2" borderId="0" xfId="0" applyFont="1" applyFill="1" applyBorder="1" applyAlignment="1">
      <alignment horizontal="left" vertical="center" wrapText="1" indent="1"/>
    </xf>
    <xf numFmtId="0" fontId="10" fillId="2" borderId="0" xfId="0" applyFont="1" applyFill="1" applyBorder="1" applyAlignment="1">
      <alignment horizontal="left" vertical="center" wrapText="1" indent="1"/>
    </xf>
    <xf numFmtId="0" fontId="15" fillId="2" borderId="0" xfId="0" applyFont="1" applyFill="1" applyAlignment="1">
      <alignment horizontal="left" vertical="center" indent="1"/>
    </xf>
    <xf numFmtId="165" fontId="16" fillId="9" borderId="1" xfId="1" applyNumberFormat="1" applyFont="1" applyFill="1" applyBorder="1" applyAlignment="1">
      <alignment horizontal="left" vertical="center" wrapText="1" indent="1"/>
    </xf>
    <xf numFmtId="165" fontId="16" fillId="9" borderId="1" xfId="1" applyNumberFormat="1" applyFont="1" applyFill="1" applyBorder="1" applyAlignment="1">
      <alignment horizontal="left" vertical="center" wrapText="1"/>
    </xf>
    <xf numFmtId="165" fontId="17" fillId="9" borderId="1" xfId="1" applyNumberFormat="1" applyFont="1" applyFill="1" applyBorder="1" applyAlignment="1">
      <alignment horizontal="left" vertical="center" wrapText="1" indent="1"/>
    </xf>
    <xf numFmtId="165" fontId="16" fillId="9" borderId="1" xfId="1" applyNumberFormat="1" applyFont="1" applyFill="1" applyBorder="1" applyAlignment="1">
      <alignment horizontal="center" vertical="center" wrapText="1"/>
    </xf>
    <xf numFmtId="166" fontId="18" fillId="2" borderId="0" xfId="1" applyNumberFormat="1" applyFont="1" applyFill="1" applyBorder="1" applyAlignment="1">
      <alignment horizontal="left" vertical="center" indent="1"/>
    </xf>
    <xf numFmtId="165" fontId="10" fillId="2" borderId="0" xfId="1" applyNumberFormat="1" applyFont="1" applyFill="1" applyBorder="1" applyAlignment="1">
      <alignment horizontal="left" vertical="center" wrapText="1" indent="1"/>
    </xf>
    <xf numFmtId="0" fontId="15" fillId="2" borderId="0" xfId="0" applyFont="1" applyFill="1" applyBorder="1" applyAlignment="1">
      <alignment horizontal="left" vertical="center" wrapText="1" indent="1"/>
    </xf>
    <xf numFmtId="0" fontId="19" fillId="2" borderId="0" xfId="0" applyFont="1" applyFill="1" applyBorder="1" applyAlignment="1">
      <alignment horizontal="left" vertical="center" indent="1"/>
    </xf>
    <xf numFmtId="166" fontId="18" fillId="2" borderId="0" xfId="1" applyNumberFormat="1" applyFont="1" applyFill="1" applyBorder="1" applyAlignment="1">
      <alignment horizontal="left" vertical="center"/>
    </xf>
    <xf numFmtId="165" fontId="18" fillId="2" borderId="0" xfId="1" applyNumberFormat="1" applyFont="1" applyFill="1" applyBorder="1" applyAlignment="1">
      <alignment vertical="center"/>
    </xf>
    <xf numFmtId="167" fontId="18" fillId="10" borderId="4" xfId="0" applyNumberFormat="1" applyFont="1" applyFill="1" applyBorder="1" applyAlignment="1">
      <alignment horizontal="left" vertical="center" indent="1"/>
    </xf>
    <xf numFmtId="49" fontId="18" fillId="10" borderId="5" xfId="0" applyNumberFormat="1" applyFont="1" applyFill="1" applyBorder="1" applyAlignment="1">
      <alignment horizontal="left" vertical="center"/>
    </xf>
    <xf numFmtId="49" fontId="18" fillId="10" borderId="5" xfId="0" applyNumberFormat="1" applyFont="1" applyFill="1" applyBorder="1" applyAlignment="1">
      <alignment horizontal="left" vertical="center" indent="1"/>
    </xf>
    <xf numFmtId="49" fontId="18" fillId="10" borderId="6" xfId="0" applyNumberFormat="1" applyFont="1" applyFill="1" applyBorder="1" applyAlignment="1">
      <alignment horizontal="left" vertical="center" indent="1"/>
    </xf>
    <xf numFmtId="165" fontId="18" fillId="10" borderId="5" xfId="1" applyNumberFormat="1" applyFont="1" applyFill="1" applyBorder="1" applyAlignment="1">
      <alignment vertical="center"/>
    </xf>
    <xf numFmtId="166" fontId="18" fillId="10" borderId="5" xfId="1" applyNumberFormat="1" applyFont="1" applyFill="1" applyBorder="1" applyAlignment="1">
      <alignment horizontal="left" vertical="center" indent="1"/>
    </xf>
    <xf numFmtId="166" fontId="18" fillId="10" borderId="7" xfId="1" applyNumberFormat="1" applyFont="1" applyFill="1" applyBorder="1" applyAlignment="1">
      <alignment horizontal="left" vertical="center" indent="1"/>
    </xf>
    <xf numFmtId="0" fontId="20" fillId="2" borderId="0" xfId="0" applyFont="1" applyFill="1" applyBorder="1" applyAlignment="1">
      <alignment horizontal="left" vertical="center" wrapText="1" indent="1"/>
    </xf>
    <xf numFmtId="167" fontId="18" fillId="10" borderId="8" xfId="0" applyNumberFormat="1" applyFont="1" applyFill="1" applyBorder="1" applyAlignment="1">
      <alignment horizontal="left" vertical="center" indent="1"/>
    </xf>
    <xf numFmtId="49" fontId="18" fillId="10" borderId="9" xfId="0" applyNumberFormat="1" applyFont="1" applyFill="1" applyBorder="1" applyAlignment="1">
      <alignment horizontal="left" vertical="center"/>
    </xf>
    <xf numFmtId="49" fontId="18" fillId="10" borderId="9" xfId="0" applyNumberFormat="1" applyFont="1" applyFill="1" applyBorder="1" applyAlignment="1">
      <alignment horizontal="left" vertical="center" indent="1"/>
    </xf>
    <xf numFmtId="165" fontId="18" fillId="10" borderId="9" xfId="1" applyNumberFormat="1" applyFont="1" applyFill="1" applyBorder="1" applyAlignment="1">
      <alignment vertical="center"/>
    </xf>
    <xf numFmtId="166" fontId="18" fillId="10" borderId="9" xfId="1" applyNumberFormat="1" applyFont="1" applyFill="1" applyBorder="1" applyAlignment="1">
      <alignment horizontal="left" vertical="center" indent="1"/>
    </xf>
    <xf numFmtId="166" fontId="18" fillId="10" borderId="10" xfId="1" applyNumberFormat="1" applyFont="1" applyFill="1" applyBorder="1" applyAlignment="1">
      <alignment horizontal="left" vertical="center" indent="1"/>
    </xf>
    <xf numFmtId="49" fontId="18" fillId="10" borderId="11" xfId="0" applyNumberFormat="1" applyFont="1" applyFill="1" applyBorder="1" applyAlignment="1">
      <alignment horizontal="left" vertical="center" indent="1"/>
    </xf>
    <xf numFmtId="166" fontId="18" fillId="10" borderId="9" xfId="1" applyNumberFormat="1" applyFont="1" applyFill="1" applyBorder="1" applyAlignment="1">
      <alignment horizontal="left" vertical="center" wrapText="1" indent="1"/>
    </xf>
    <xf numFmtId="166" fontId="18" fillId="10" borderId="10" xfId="1" applyNumberFormat="1" applyFont="1" applyFill="1" applyBorder="1" applyAlignment="1">
      <alignment horizontal="left" vertical="center" wrapText="1" indent="1"/>
    </xf>
    <xf numFmtId="166" fontId="18" fillId="2" borderId="0" xfId="1" applyNumberFormat="1" applyFont="1" applyFill="1" applyBorder="1" applyAlignment="1">
      <alignment horizontal="left" vertical="center" wrapText="1" indent="1"/>
    </xf>
    <xf numFmtId="49" fontId="18" fillId="10" borderId="0" xfId="0" applyNumberFormat="1" applyFont="1" applyFill="1" applyBorder="1" applyAlignment="1">
      <alignment horizontal="left" vertical="center" indent="1"/>
    </xf>
    <xf numFmtId="0" fontId="6" fillId="2" borderId="0" xfId="0" applyFont="1" applyFill="1" applyAlignment="1">
      <alignment horizontal="left" vertical="center"/>
    </xf>
    <xf numFmtId="165" fontId="6" fillId="2" borderId="0" xfId="1" applyNumberFormat="1" applyFont="1" applyFill="1" applyAlignment="1">
      <alignment vertical="center"/>
    </xf>
    <xf numFmtId="165" fontId="10" fillId="11" borderId="1" xfId="1" applyNumberFormat="1" applyFont="1" applyFill="1" applyBorder="1" applyAlignment="1">
      <alignment vertical="center" wrapText="1"/>
    </xf>
    <xf numFmtId="0" fontId="10" fillId="11" borderId="1" xfId="0" applyNumberFormat="1" applyFont="1" applyFill="1" applyBorder="1" applyAlignment="1">
      <alignment horizontal="left" vertical="center" wrapText="1" indent="1"/>
    </xf>
  </cellXfs>
  <cellStyles count="7">
    <cellStyle name="chèque" xfId="3"/>
    <cellStyle name="date 2" xfId="4"/>
    <cellStyle name="Milliers" xfId="1" builtinId="3"/>
    <cellStyle name="Normal" xfId="0" builtinId="0"/>
    <cellStyle name="Normal_Base" xfId="2"/>
    <cellStyle name="police" xfId="5"/>
    <cellStyle name="Style 1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219075</xdr:colOff>
      <xdr:row>9</xdr:row>
      <xdr:rowOff>200025</xdr:rowOff>
    </xdr:to>
    <xdr:sp macro="" textlink="">
      <xdr:nvSpPr>
        <xdr:cNvPr id="2" name="Forme libre 1"/>
        <xdr:cNvSpPr>
          <a:spLocks/>
        </xdr:cNvSpPr>
      </xdr:nvSpPr>
      <xdr:spPr bwMode="auto">
        <a:xfrm>
          <a:off x="0" y="0"/>
          <a:ext cx="11991975" cy="2171700"/>
        </a:xfrm>
        <a:custGeom>
          <a:avLst/>
          <a:gdLst>
            <a:gd name="T0" fmla="*/ 0 w 7867650"/>
            <a:gd name="T1" fmla="*/ 1779410 h 1456218"/>
            <a:gd name="T2" fmla="*/ 707695 w 7867650"/>
            <a:gd name="T3" fmla="*/ 1985949 h 1456218"/>
            <a:gd name="T4" fmla="*/ 2921122 w 7867650"/>
            <a:gd name="T5" fmla="*/ 1350446 h 1456218"/>
            <a:gd name="T6" fmla="*/ 6384311 w 7867650"/>
            <a:gd name="T7" fmla="*/ 2351365 h 1456218"/>
            <a:gd name="T8" fmla="*/ 11308058 w 7867650"/>
            <a:gd name="T9" fmla="*/ 2097163 h 1456218"/>
            <a:gd name="T10" fmla="*/ 12437359 w 7867650"/>
            <a:gd name="T11" fmla="*/ 0 h 1456218"/>
            <a:gd name="T12" fmla="*/ 0 60000 65536"/>
            <a:gd name="T13" fmla="*/ 0 60000 65536"/>
            <a:gd name="T14" fmla="*/ 0 60000 65536"/>
            <a:gd name="T15" fmla="*/ 0 60000 65536"/>
            <a:gd name="T16" fmla="*/ 0 60000 65536"/>
            <a:gd name="T17" fmla="*/ 0 60000 65536"/>
          </a:gdLst>
          <a:ahLst/>
          <a:cxnLst>
            <a:cxn ang="T12">
              <a:pos x="T0" y="T1"/>
            </a:cxn>
            <a:cxn ang="T13">
              <a:pos x="T2" y="T3"/>
            </a:cxn>
            <a:cxn ang="T14">
              <a:pos x="T4" y="T5"/>
            </a:cxn>
            <a:cxn ang="T15">
              <a:pos x="T6" y="T7"/>
            </a:cxn>
            <a:cxn ang="T16">
              <a:pos x="T8" y="T9"/>
            </a:cxn>
            <a:cxn ang="T17">
              <a:pos x="T10" y="T11"/>
            </a:cxn>
          </a:cxnLst>
          <a:rect l="0" t="0" r="r" b="b"/>
          <a:pathLst>
            <a:path w="7867650" h="1456218">
              <a:moveTo>
                <a:pt x="0" y="1066800"/>
              </a:moveTo>
              <a:cubicBezTo>
                <a:pt x="69850" y="1150144"/>
                <a:pt x="139700" y="1233488"/>
                <a:pt x="447675" y="1190625"/>
              </a:cubicBezTo>
              <a:cubicBezTo>
                <a:pt x="755650" y="1147763"/>
                <a:pt x="1249363" y="773112"/>
                <a:pt x="1847850" y="809625"/>
              </a:cubicBezTo>
              <a:cubicBezTo>
                <a:pt x="2446338" y="846137"/>
                <a:pt x="3154363" y="1335088"/>
                <a:pt x="4038600" y="1409700"/>
              </a:cubicBezTo>
              <a:cubicBezTo>
                <a:pt x="4922837" y="1484312"/>
                <a:pt x="6515100" y="1492250"/>
                <a:pt x="7153275" y="1257300"/>
              </a:cubicBezTo>
              <a:cubicBezTo>
                <a:pt x="7791450" y="1022350"/>
                <a:pt x="7829550" y="511175"/>
                <a:pt x="7867650" y="0"/>
              </a:cubicBezTo>
            </a:path>
          </a:pathLst>
        </a:custGeom>
        <a:noFill/>
        <a:ln w="25400" cap="flat" cmpd="sng">
          <a:solidFill>
            <a:srgbClr val="4BACC6"/>
          </a:solidFill>
          <a:prstDash val="solid"/>
          <a:round/>
          <a:headEnd/>
          <a:tailEnd/>
        </a:ln>
        <a:effectLst>
          <a:outerShdw blurRad="40000" dist="20000" dir="5400000" rotWithShape="0">
            <a:srgbClr val="000000">
              <a:alpha val="37999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0</xdr:row>
          <xdr:rowOff>85725</xdr:rowOff>
        </xdr:from>
        <xdr:to>
          <xdr:col>3</xdr:col>
          <xdr:colOff>1266825</xdr:colOff>
          <xdr:row>1</xdr:row>
          <xdr:rowOff>114300</xdr:rowOff>
        </xdr:to>
        <xdr:sp macro="" textlink="">
          <xdr:nvSpPr>
            <xdr:cNvPr id="3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1752600</xdr:colOff>
          <xdr:row>1</xdr:row>
          <xdr:rowOff>0</xdr:rowOff>
        </xdr:from>
        <xdr:to>
          <xdr:col>3</xdr:col>
          <xdr:colOff>2762250</xdr:colOff>
          <xdr:row>2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514350</xdr:colOff>
          <xdr:row>0</xdr:row>
          <xdr:rowOff>47625</xdr:rowOff>
        </xdr:from>
        <xdr:to>
          <xdr:col>3</xdr:col>
          <xdr:colOff>1543050</xdr:colOff>
          <xdr:row>2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urnisseu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S"/>
    </sheetNames>
    <definedNames>
      <definedName name="ExtraitFormuleET"/>
      <definedName name="tout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0" tint="-0.34998626667073579"/>
  </sheetPr>
  <dimension ref="A1:M85"/>
  <sheetViews>
    <sheetView showGridLines="0" tabSelected="1" workbookViewId="0">
      <selection activeCell="G2" sqref="G2"/>
    </sheetView>
  </sheetViews>
  <sheetFormatPr baseColWidth="10" defaultColWidth="10.85546875" defaultRowHeight="15"/>
  <cols>
    <col min="1" max="1" width="18.42578125" style="4" bestFit="1" customWidth="1"/>
    <col min="2" max="2" width="15.28515625" style="50" bestFit="1" customWidth="1"/>
    <col min="3" max="3" width="20.85546875" style="4" customWidth="1"/>
    <col min="4" max="4" width="67.28515625" style="4" bestFit="1" customWidth="1"/>
    <col min="5" max="5" width="26.7109375" style="51" customWidth="1"/>
    <col min="6" max="6" width="28" style="4" customWidth="1"/>
    <col min="7" max="7" width="31.85546875" style="4" customWidth="1"/>
    <col min="8" max="8" width="25" style="4" customWidth="1"/>
    <col min="9" max="9" width="10.85546875" style="4"/>
    <col min="10" max="10" width="11.140625" style="4" bestFit="1" customWidth="1"/>
    <col min="11" max="16384" width="10.85546875" style="4"/>
  </cols>
  <sheetData>
    <row r="1" spans="1:13" ht="17.100000000000001" customHeight="1" thickBot="1">
      <c r="A1" s="1" t="s">
        <v>0</v>
      </c>
      <c r="B1" s="2">
        <f>SUBTOTAL(9,E13:E85)</f>
        <v>7613215</v>
      </c>
      <c r="C1" s="3">
        <f>SUBTOTAL(9,E13:E85)</f>
        <v>7613215</v>
      </c>
      <c r="E1" s="5" t="s">
        <v>1</v>
      </c>
      <c r="F1" s="5"/>
      <c r="G1" s="6"/>
      <c r="H1" s="6"/>
      <c r="I1" s="6"/>
      <c r="J1" s="6"/>
    </row>
    <row r="2" spans="1:13" ht="20.100000000000001" customHeight="1" thickBot="1">
      <c r="A2" s="1" t="s">
        <v>2</v>
      </c>
      <c r="B2" s="2">
        <f>IF(B1=0,0,SUBTOTAL(1,E13:E85))</f>
        <v>104290.61643835617</v>
      </c>
      <c r="C2" s="7" t="s">
        <v>3</v>
      </c>
      <c r="E2" s="8" t="s">
        <v>4</v>
      </c>
      <c r="F2" s="9" t="s">
        <v>5</v>
      </c>
      <c r="G2" s="10"/>
      <c r="H2" s="10"/>
      <c r="I2" s="10"/>
      <c r="J2" s="10"/>
      <c r="K2" s="11"/>
    </row>
    <row r="3" spans="1:13" ht="18.95" customHeight="1" thickBot="1">
      <c r="A3" s="1" t="s">
        <v>6</v>
      </c>
      <c r="B3" s="2">
        <f>SUBTOTAL(2,E13:E85)</f>
        <v>73</v>
      </c>
      <c r="C3" s="11"/>
      <c r="E3" s="52"/>
      <c r="F3" s="53"/>
      <c r="G3" s="12"/>
      <c r="H3" s="12"/>
      <c r="I3" s="12"/>
      <c r="J3" s="12"/>
    </row>
    <row r="4" spans="1:13" ht="21" customHeight="1" thickBot="1">
      <c r="A4" s="1" t="s">
        <v>7</v>
      </c>
      <c r="B4" s="2">
        <f>SUBTOTAL(4,E12:E85)</f>
        <v>1000000</v>
      </c>
      <c r="C4" s="13" t="str">
        <f ca="1">IF(F3&lt;&gt;"","Le Cumul des dépenses de votre ligne"&amp;" "&amp;TEXT(F3,"##00")&amp;" du "&amp;TEXT(TODAY(),"[$-40C]jjj jj mmm aaaa;@")&amp;" =&gt; "&amp;TEXT(B1,"# #00,00")&amp;" Fcfa",IF(E3&lt;&gt;"","Le Cumul des dépenses de votre description"&amp;" "&amp;TEXT(E3,"##00")&amp;" du "&amp;TEXT(TODAY(),"[$-40C]jjj jj mmm aaaa;@")&amp;" =&gt; "&amp;TEXT(B1,"# #00,00")&amp;" Fcfa"," Faites votre RECHERCHE"))</f>
        <v xml:space="preserve"> Faites votre RECHERCHE</v>
      </c>
      <c r="D4" s="14"/>
      <c r="E4" s="14"/>
      <c r="F4" s="14"/>
      <c r="G4" s="15"/>
      <c r="H4" s="16"/>
    </row>
    <row r="5" spans="1:13" ht="20.100000000000001" customHeight="1" thickBot="1">
      <c r="A5" s="1" t="s">
        <v>8</v>
      </c>
      <c r="B5" s="2">
        <f>SUBTOTAL(5,E12:E85)</f>
        <v>500</v>
      </c>
      <c r="C5" s="13"/>
      <c r="D5" s="14"/>
      <c r="E5" s="14"/>
      <c r="F5" s="14"/>
      <c r="G5" s="15"/>
      <c r="H5" s="16"/>
    </row>
    <row r="10" spans="1:13" ht="16.5" thickBot="1">
      <c r="A10" s="17"/>
      <c r="B10" s="17"/>
      <c r="C10" s="17"/>
      <c r="D10" s="17"/>
      <c r="E10" s="18"/>
      <c r="F10" s="18"/>
      <c r="G10" s="19"/>
      <c r="H10" s="19"/>
      <c r="I10" s="19"/>
      <c r="J10" s="19"/>
      <c r="K10" s="19"/>
      <c r="L10" s="20"/>
    </row>
    <row r="11" spans="1:13" ht="38.25" thickBot="1">
      <c r="A11" s="21" t="s">
        <v>9</v>
      </c>
      <c r="B11" s="22" t="s">
        <v>10</v>
      </c>
      <c r="C11" s="23" t="s">
        <v>11</v>
      </c>
      <c r="D11" s="23" t="s">
        <v>4</v>
      </c>
      <c r="E11" s="24" t="s">
        <v>12</v>
      </c>
      <c r="F11" s="23" t="s">
        <v>5</v>
      </c>
      <c r="G11" s="23" t="s">
        <v>13</v>
      </c>
      <c r="H11" s="25"/>
      <c r="I11" s="26"/>
      <c r="J11" s="27"/>
      <c r="K11" s="27"/>
      <c r="L11" s="28"/>
      <c r="M11" s="28"/>
    </row>
    <row r="12" spans="1:13" ht="16.5" thickBot="1">
      <c r="A12" s="25"/>
      <c r="B12" s="29"/>
      <c r="C12" s="25"/>
      <c r="D12" s="25"/>
      <c r="E12" s="30"/>
      <c r="F12" s="25"/>
      <c r="G12" s="25"/>
      <c r="H12" s="25"/>
      <c r="I12" s="26"/>
      <c r="J12" s="27"/>
      <c r="K12" s="27"/>
      <c r="L12" s="28"/>
      <c r="M12" s="28"/>
    </row>
    <row r="13" spans="1:13" ht="15.75">
      <c r="A13" s="31">
        <v>40065</v>
      </c>
      <c r="B13" s="32" t="s">
        <v>14</v>
      </c>
      <c r="C13" s="33" t="s">
        <v>15</v>
      </c>
      <c r="D13" s="34" t="s">
        <v>16</v>
      </c>
      <c r="E13" s="35">
        <v>45600</v>
      </c>
      <c r="F13" s="36"/>
      <c r="G13" s="37"/>
      <c r="H13" s="25"/>
      <c r="L13" s="28"/>
      <c r="M13" s="38"/>
    </row>
    <row r="14" spans="1:13" ht="15.75">
      <c r="A14" s="39">
        <v>40098</v>
      </c>
      <c r="B14" s="40" t="s">
        <v>17</v>
      </c>
      <c r="C14" s="41" t="s">
        <v>18</v>
      </c>
      <c r="D14" s="41" t="s">
        <v>19</v>
      </c>
      <c r="E14" s="42">
        <v>26695</v>
      </c>
      <c r="F14" s="43" t="s">
        <v>20</v>
      </c>
      <c r="G14" s="44" t="s">
        <v>21</v>
      </c>
      <c r="H14" s="25"/>
      <c r="L14" s="28"/>
      <c r="M14" s="38"/>
    </row>
    <row r="15" spans="1:13" ht="15.75">
      <c r="A15" s="39">
        <v>40099</v>
      </c>
      <c r="B15" s="40" t="s">
        <v>17</v>
      </c>
      <c r="C15" s="41" t="s">
        <v>22</v>
      </c>
      <c r="D15" s="45" t="s">
        <v>23</v>
      </c>
      <c r="E15" s="42">
        <v>500</v>
      </c>
      <c r="F15" s="46"/>
      <c r="G15" s="47"/>
      <c r="H15" s="48"/>
      <c r="L15" s="28"/>
      <c r="M15" s="38"/>
    </row>
    <row r="16" spans="1:13" ht="45">
      <c r="A16" s="39">
        <v>40105</v>
      </c>
      <c r="B16" s="40" t="s">
        <v>17</v>
      </c>
      <c r="C16" s="41" t="s">
        <v>24</v>
      </c>
      <c r="D16" s="45" t="s">
        <v>25</v>
      </c>
      <c r="E16" s="42">
        <v>60000</v>
      </c>
      <c r="F16" s="46" t="s">
        <v>26</v>
      </c>
      <c r="G16" s="47">
        <v>21357635</v>
      </c>
      <c r="H16" s="48"/>
      <c r="L16" s="28"/>
      <c r="M16" s="38"/>
    </row>
    <row r="17" spans="1:13" ht="15.75">
      <c r="A17" s="39">
        <v>40108</v>
      </c>
      <c r="B17" s="40" t="s">
        <v>17</v>
      </c>
      <c r="C17" s="41" t="s">
        <v>27</v>
      </c>
      <c r="D17" s="45" t="s">
        <v>28</v>
      </c>
      <c r="E17" s="42">
        <v>32200</v>
      </c>
      <c r="F17" s="43" t="s">
        <v>20</v>
      </c>
      <c r="G17" s="44" t="s">
        <v>21</v>
      </c>
      <c r="H17" s="25"/>
      <c r="L17" s="28"/>
      <c r="M17" s="38"/>
    </row>
    <row r="18" spans="1:13" ht="30">
      <c r="A18" s="39">
        <v>40110</v>
      </c>
      <c r="B18" s="40" t="s">
        <v>17</v>
      </c>
      <c r="C18" s="41" t="s">
        <v>29</v>
      </c>
      <c r="D18" s="41" t="s">
        <v>30</v>
      </c>
      <c r="E18" s="42">
        <v>8000</v>
      </c>
      <c r="F18" s="46" t="s">
        <v>31</v>
      </c>
      <c r="G18" s="44">
        <v>9359747</v>
      </c>
      <c r="H18" s="25"/>
      <c r="L18" s="28"/>
      <c r="M18" s="38"/>
    </row>
    <row r="19" spans="1:13" ht="15.75">
      <c r="A19" s="39">
        <v>40110</v>
      </c>
      <c r="B19" s="40" t="s">
        <v>17</v>
      </c>
      <c r="C19" s="41" t="s">
        <v>32</v>
      </c>
      <c r="D19" s="41" t="s">
        <v>33</v>
      </c>
      <c r="E19" s="42">
        <v>15000</v>
      </c>
      <c r="F19" s="43"/>
      <c r="G19" s="44"/>
      <c r="H19" s="25"/>
      <c r="L19" s="28"/>
      <c r="M19" s="38"/>
    </row>
    <row r="20" spans="1:13" ht="15.75">
      <c r="A20" s="39">
        <v>40112</v>
      </c>
      <c r="B20" s="40" t="s">
        <v>17</v>
      </c>
      <c r="C20" s="41" t="s">
        <v>34</v>
      </c>
      <c r="D20" s="41" t="s">
        <v>35</v>
      </c>
      <c r="E20" s="42">
        <v>7982</v>
      </c>
      <c r="F20" s="43" t="s">
        <v>36</v>
      </c>
      <c r="G20" s="44">
        <v>21357647</v>
      </c>
      <c r="H20" s="25"/>
      <c r="L20" s="28"/>
      <c r="M20" s="38"/>
    </row>
    <row r="21" spans="1:13" ht="15.75">
      <c r="A21" s="39">
        <v>40112</v>
      </c>
      <c r="B21" s="40" t="s">
        <v>17</v>
      </c>
      <c r="C21" s="41" t="s">
        <v>37</v>
      </c>
      <c r="D21" s="45" t="s">
        <v>38</v>
      </c>
      <c r="E21" s="42">
        <v>12204</v>
      </c>
      <c r="F21" s="43" t="s">
        <v>20</v>
      </c>
      <c r="G21" s="44" t="s">
        <v>21</v>
      </c>
      <c r="H21" s="25"/>
      <c r="L21" s="28"/>
      <c r="M21" s="38"/>
    </row>
    <row r="22" spans="1:13" ht="15.75">
      <c r="A22" s="39">
        <v>40113</v>
      </c>
      <c r="B22" s="40" t="s">
        <v>17</v>
      </c>
      <c r="C22" s="41" t="s">
        <v>39</v>
      </c>
      <c r="D22" s="45" t="s">
        <v>28</v>
      </c>
      <c r="E22" s="42">
        <v>129641</v>
      </c>
      <c r="F22" s="43" t="s">
        <v>20</v>
      </c>
      <c r="G22" s="44" t="s">
        <v>21</v>
      </c>
      <c r="H22" s="25"/>
      <c r="L22" s="28"/>
      <c r="M22" s="38"/>
    </row>
    <row r="23" spans="1:13" ht="15.75">
      <c r="A23" s="39">
        <v>40115</v>
      </c>
      <c r="B23" s="40" t="s">
        <v>17</v>
      </c>
      <c r="C23" s="41" t="s">
        <v>40</v>
      </c>
      <c r="D23" s="41" t="s">
        <v>41</v>
      </c>
      <c r="E23" s="42">
        <v>500</v>
      </c>
      <c r="F23" s="43"/>
      <c r="G23" s="44"/>
      <c r="H23" s="25"/>
      <c r="L23" s="28"/>
      <c r="M23" s="38"/>
    </row>
    <row r="24" spans="1:13" ht="15.75">
      <c r="A24" s="39">
        <v>40121</v>
      </c>
      <c r="B24" s="40" t="s">
        <v>17</v>
      </c>
      <c r="C24" s="41" t="s">
        <v>42</v>
      </c>
      <c r="D24" s="41" t="s">
        <v>43</v>
      </c>
      <c r="E24" s="42">
        <v>12000</v>
      </c>
      <c r="F24" s="43"/>
      <c r="G24" s="44"/>
      <c r="H24" s="25"/>
      <c r="L24" s="28"/>
      <c r="M24" s="38"/>
    </row>
    <row r="25" spans="1:13" ht="15.75">
      <c r="A25" s="39">
        <v>40121</v>
      </c>
      <c r="B25" s="40" t="s">
        <v>44</v>
      </c>
      <c r="C25" s="41" t="s">
        <v>45</v>
      </c>
      <c r="D25" s="49" t="s">
        <v>46</v>
      </c>
      <c r="E25" s="42">
        <v>48145</v>
      </c>
      <c r="F25" s="43"/>
      <c r="G25" s="44"/>
      <c r="H25" s="25"/>
      <c r="L25" s="28"/>
      <c r="M25" s="38"/>
    </row>
    <row r="26" spans="1:13" ht="15.75">
      <c r="A26" s="39">
        <v>40128</v>
      </c>
      <c r="B26" s="40" t="s">
        <v>17</v>
      </c>
      <c r="C26" s="41" t="s">
        <v>47</v>
      </c>
      <c r="D26" s="45" t="s">
        <v>48</v>
      </c>
      <c r="E26" s="42">
        <v>180000</v>
      </c>
      <c r="F26" s="43" t="s">
        <v>49</v>
      </c>
      <c r="G26" s="44">
        <v>7692560</v>
      </c>
      <c r="H26" s="25"/>
      <c r="L26" s="28"/>
      <c r="M26" s="38"/>
    </row>
    <row r="27" spans="1:13" ht="15.75">
      <c r="A27" s="39">
        <v>40128</v>
      </c>
      <c r="B27" s="40" t="s">
        <v>17</v>
      </c>
      <c r="C27" s="41" t="s">
        <v>50</v>
      </c>
      <c r="D27" s="45" t="s">
        <v>51</v>
      </c>
      <c r="E27" s="42">
        <v>3500</v>
      </c>
      <c r="F27" s="43"/>
      <c r="G27" s="44"/>
      <c r="H27" s="25"/>
      <c r="L27" s="28"/>
      <c r="M27" s="38"/>
    </row>
    <row r="28" spans="1:13" ht="15.75">
      <c r="A28" s="39">
        <v>40130</v>
      </c>
      <c r="B28" s="40" t="s">
        <v>17</v>
      </c>
      <c r="C28" s="41" t="s">
        <v>52</v>
      </c>
      <c r="D28" s="45" t="s">
        <v>53</v>
      </c>
      <c r="E28" s="42">
        <v>4000</v>
      </c>
      <c r="F28" s="43"/>
      <c r="G28" s="44"/>
      <c r="H28" s="25"/>
      <c r="L28" s="28"/>
      <c r="M28" s="38"/>
    </row>
    <row r="29" spans="1:13" ht="15.75">
      <c r="A29" s="39">
        <v>40131</v>
      </c>
      <c r="B29" s="40" t="s">
        <v>17</v>
      </c>
      <c r="C29" s="41" t="s">
        <v>54</v>
      </c>
      <c r="D29" s="45" t="s">
        <v>55</v>
      </c>
      <c r="E29" s="42">
        <v>9000</v>
      </c>
      <c r="F29" s="43"/>
      <c r="G29" s="44"/>
      <c r="H29" s="25"/>
      <c r="L29" s="28"/>
      <c r="M29" s="38"/>
    </row>
    <row r="30" spans="1:13" ht="15.75">
      <c r="A30" s="39">
        <v>40134</v>
      </c>
      <c r="B30" s="40" t="s">
        <v>17</v>
      </c>
      <c r="C30" s="41" t="s">
        <v>56</v>
      </c>
      <c r="D30" s="45" t="s">
        <v>57</v>
      </c>
      <c r="E30" s="42">
        <v>3390</v>
      </c>
      <c r="F30" s="43"/>
      <c r="G30" s="44"/>
      <c r="H30" s="25"/>
      <c r="L30" s="28"/>
      <c r="M30" s="38"/>
    </row>
    <row r="31" spans="1:13" ht="15.75">
      <c r="A31" s="39">
        <v>40134</v>
      </c>
      <c r="B31" s="40" t="s">
        <v>17</v>
      </c>
      <c r="C31" s="41" t="s">
        <v>58</v>
      </c>
      <c r="D31" s="41" t="s">
        <v>59</v>
      </c>
      <c r="E31" s="42">
        <v>67897</v>
      </c>
      <c r="F31" s="43"/>
      <c r="G31" s="44"/>
      <c r="H31" s="25"/>
      <c r="L31" s="28"/>
      <c r="M31" s="38"/>
    </row>
    <row r="32" spans="1:13" ht="15.75">
      <c r="A32" s="39">
        <v>40134</v>
      </c>
      <c r="B32" s="40" t="s">
        <v>17</v>
      </c>
      <c r="C32" s="41" t="s">
        <v>60</v>
      </c>
      <c r="D32" s="41" t="s">
        <v>61</v>
      </c>
      <c r="E32" s="42">
        <v>20200</v>
      </c>
      <c r="F32" s="43"/>
      <c r="G32" s="44"/>
      <c r="H32" s="25"/>
      <c r="L32" s="28"/>
      <c r="M32" s="38"/>
    </row>
    <row r="33" spans="1:13" ht="15.75">
      <c r="A33" s="39">
        <v>40136</v>
      </c>
      <c r="B33" s="40" t="s">
        <v>17</v>
      </c>
      <c r="C33" s="41" t="s">
        <v>62</v>
      </c>
      <c r="D33" s="41" t="s">
        <v>63</v>
      </c>
      <c r="E33" s="42">
        <v>300000</v>
      </c>
      <c r="F33" s="43"/>
      <c r="G33" s="44"/>
      <c r="H33" s="25"/>
      <c r="L33" s="28"/>
      <c r="M33" s="38"/>
    </row>
    <row r="34" spans="1:13" ht="15.75">
      <c r="A34" s="39">
        <v>40138</v>
      </c>
      <c r="B34" s="40" t="s">
        <v>17</v>
      </c>
      <c r="C34" s="41" t="s">
        <v>64</v>
      </c>
      <c r="D34" s="41" t="s">
        <v>65</v>
      </c>
      <c r="E34" s="42">
        <v>12600</v>
      </c>
      <c r="F34" s="43"/>
      <c r="G34" s="44"/>
      <c r="H34" s="25"/>
      <c r="L34" s="28"/>
      <c r="M34" s="38"/>
    </row>
    <row r="35" spans="1:13" ht="15.75">
      <c r="A35" s="39">
        <v>40143</v>
      </c>
      <c r="B35" s="40" t="s">
        <v>17</v>
      </c>
      <c r="C35" s="41" t="s">
        <v>66</v>
      </c>
      <c r="D35" s="41" t="s">
        <v>67</v>
      </c>
      <c r="E35" s="42">
        <v>3000</v>
      </c>
      <c r="F35" s="43"/>
      <c r="G35" s="44"/>
      <c r="H35" s="25"/>
      <c r="L35" s="28"/>
      <c r="M35" s="38"/>
    </row>
    <row r="36" spans="1:13" ht="15.75">
      <c r="A36" s="39">
        <v>40143</v>
      </c>
      <c r="B36" s="40" t="s">
        <v>17</v>
      </c>
      <c r="C36" s="41" t="s">
        <v>68</v>
      </c>
      <c r="D36" s="41" t="s">
        <v>69</v>
      </c>
      <c r="E36" s="42">
        <v>20335</v>
      </c>
      <c r="F36" s="43"/>
      <c r="G36" s="44"/>
      <c r="H36" s="25"/>
      <c r="L36" s="28"/>
      <c r="M36" s="38"/>
    </row>
    <row r="37" spans="1:13" ht="15.75">
      <c r="A37" s="39">
        <v>40143</v>
      </c>
      <c r="B37" s="40" t="s">
        <v>17</v>
      </c>
      <c r="C37" s="41" t="s">
        <v>70</v>
      </c>
      <c r="D37" s="45" t="s">
        <v>71</v>
      </c>
      <c r="E37" s="42">
        <v>20000</v>
      </c>
      <c r="F37" s="43"/>
      <c r="G37" s="44"/>
      <c r="H37" s="25"/>
      <c r="L37" s="28"/>
      <c r="M37" s="38"/>
    </row>
    <row r="38" spans="1:13" ht="15.75">
      <c r="A38" s="39">
        <v>40147</v>
      </c>
      <c r="B38" s="40" t="s">
        <v>17</v>
      </c>
      <c r="C38" s="41" t="s">
        <v>72</v>
      </c>
      <c r="D38" s="41" t="s">
        <v>73</v>
      </c>
      <c r="E38" s="42">
        <v>120000</v>
      </c>
      <c r="F38" s="43"/>
      <c r="G38" s="44"/>
      <c r="H38" s="25"/>
      <c r="M38" s="27"/>
    </row>
    <row r="39" spans="1:13">
      <c r="A39" s="39">
        <v>40148</v>
      </c>
      <c r="B39" s="40" t="s">
        <v>17</v>
      </c>
      <c r="C39" s="41" t="s">
        <v>74</v>
      </c>
      <c r="D39" s="41" t="s">
        <v>75</v>
      </c>
      <c r="E39" s="42">
        <v>156000</v>
      </c>
      <c r="F39" s="43" t="s">
        <v>76</v>
      </c>
      <c r="G39" s="44" t="s">
        <v>77</v>
      </c>
      <c r="H39" s="25"/>
    </row>
    <row r="40" spans="1:13" ht="15.75">
      <c r="A40" s="39">
        <v>40148</v>
      </c>
      <c r="B40" s="40" t="s">
        <v>17</v>
      </c>
      <c r="C40" s="41" t="s">
        <v>78</v>
      </c>
      <c r="D40" s="41" t="s">
        <v>79</v>
      </c>
      <c r="E40" s="42">
        <v>40000</v>
      </c>
      <c r="F40" s="43"/>
      <c r="G40" s="44"/>
      <c r="H40" s="25"/>
      <c r="M40" s="27"/>
    </row>
    <row r="41" spans="1:13">
      <c r="A41" s="39">
        <v>40149</v>
      </c>
      <c r="B41" s="40" t="s">
        <v>17</v>
      </c>
      <c r="C41" s="41" t="s">
        <v>80</v>
      </c>
      <c r="D41" s="45" t="s">
        <v>65</v>
      </c>
      <c r="E41" s="42">
        <v>10000</v>
      </c>
      <c r="F41" s="43"/>
      <c r="G41" s="44"/>
      <c r="H41" s="25"/>
      <c r="M41" s="11"/>
    </row>
    <row r="42" spans="1:13">
      <c r="A42" s="39">
        <v>40150</v>
      </c>
      <c r="B42" s="40" t="s">
        <v>17</v>
      </c>
      <c r="C42" s="41" t="s">
        <v>81</v>
      </c>
      <c r="D42" s="41" t="s">
        <v>82</v>
      </c>
      <c r="E42" s="42">
        <v>579096</v>
      </c>
      <c r="F42" s="43"/>
      <c r="G42" s="44"/>
      <c r="H42" s="25"/>
      <c r="M42" s="11"/>
    </row>
    <row r="43" spans="1:13">
      <c r="A43" s="39">
        <v>40152</v>
      </c>
      <c r="B43" s="40" t="s">
        <v>17</v>
      </c>
      <c r="C43" s="41" t="s">
        <v>83</v>
      </c>
      <c r="D43" s="45" t="s">
        <v>84</v>
      </c>
      <c r="E43" s="42">
        <v>1500</v>
      </c>
      <c r="F43" s="43"/>
      <c r="G43" s="44"/>
      <c r="H43" s="25"/>
      <c r="M43" s="11"/>
    </row>
    <row r="44" spans="1:13">
      <c r="A44" s="39">
        <v>40154</v>
      </c>
      <c r="B44" s="40" t="s">
        <v>17</v>
      </c>
      <c r="C44" s="41" t="s">
        <v>85</v>
      </c>
      <c r="D44" s="45" t="s">
        <v>84</v>
      </c>
      <c r="E44" s="42">
        <v>140000</v>
      </c>
      <c r="F44" s="43"/>
      <c r="G44" s="44"/>
      <c r="H44" s="25"/>
      <c r="M44" s="11"/>
    </row>
    <row r="45" spans="1:13" ht="15.75">
      <c r="A45" s="39">
        <v>40154</v>
      </c>
      <c r="B45" s="40" t="s">
        <v>17</v>
      </c>
      <c r="C45" s="41" t="s">
        <v>85</v>
      </c>
      <c r="D45" s="41" t="s">
        <v>86</v>
      </c>
      <c r="E45" s="42">
        <v>40000</v>
      </c>
      <c r="F45" s="43"/>
      <c r="G45" s="44"/>
      <c r="H45" s="25"/>
      <c r="M45" s="27"/>
    </row>
    <row r="46" spans="1:13">
      <c r="A46" s="39">
        <v>40154</v>
      </c>
      <c r="B46" s="40" t="s">
        <v>17</v>
      </c>
      <c r="C46" s="41" t="s">
        <v>85</v>
      </c>
      <c r="D46" s="41" t="s">
        <v>65</v>
      </c>
      <c r="E46" s="42">
        <v>68176</v>
      </c>
      <c r="F46" s="43"/>
      <c r="G46" s="44"/>
      <c r="H46" s="25"/>
      <c r="M46" s="11"/>
    </row>
    <row r="47" spans="1:13" ht="15.75">
      <c r="A47" s="39">
        <v>40155</v>
      </c>
      <c r="B47" s="40" t="s">
        <v>17</v>
      </c>
      <c r="C47" s="41" t="s">
        <v>87</v>
      </c>
      <c r="D47" s="45" t="s">
        <v>84</v>
      </c>
      <c r="E47" s="42">
        <v>368500</v>
      </c>
      <c r="F47" s="43"/>
      <c r="G47" s="44"/>
      <c r="H47" s="25"/>
      <c r="M47" s="27"/>
    </row>
    <row r="48" spans="1:13">
      <c r="A48" s="39">
        <v>40155</v>
      </c>
      <c r="B48" s="40" t="s">
        <v>17</v>
      </c>
      <c r="C48" s="41" t="s">
        <v>88</v>
      </c>
      <c r="D48" s="41" t="s">
        <v>89</v>
      </c>
      <c r="E48" s="42">
        <v>10000</v>
      </c>
      <c r="F48" s="43"/>
      <c r="G48" s="44"/>
      <c r="H48" s="25"/>
      <c r="M48" s="11"/>
    </row>
    <row r="49" spans="1:13">
      <c r="A49" s="39">
        <v>40156</v>
      </c>
      <c r="B49" s="40" t="s">
        <v>17</v>
      </c>
      <c r="C49" s="41" t="s">
        <v>90</v>
      </c>
      <c r="D49" s="45" t="s">
        <v>91</v>
      </c>
      <c r="E49" s="42">
        <v>140000</v>
      </c>
      <c r="F49" s="43"/>
      <c r="G49" s="44"/>
      <c r="H49" s="25"/>
      <c r="M49" s="11"/>
    </row>
    <row r="50" spans="1:13">
      <c r="A50" s="39">
        <v>40156</v>
      </c>
      <c r="B50" s="40" t="s">
        <v>17</v>
      </c>
      <c r="C50" s="41" t="s">
        <v>92</v>
      </c>
      <c r="D50" s="41" t="s">
        <v>93</v>
      </c>
      <c r="E50" s="42">
        <v>1500</v>
      </c>
      <c r="F50" s="43"/>
      <c r="G50" s="44"/>
      <c r="H50" s="25"/>
    </row>
    <row r="51" spans="1:13">
      <c r="A51" s="39">
        <v>40157</v>
      </c>
      <c r="B51" s="40" t="s">
        <v>17</v>
      </c>
      <c r="C51" s="41" t="s">
        <v>94</v>
      </c>
      <c r="D51" s="45" t="s">
        <v>84</v>
      </c>
      <c r="E51" s="42">
        <v>95000</v>
      </c>
      <c r="F51" s="43"/>
      <c r="G51" s="44"/>
      <c r="H51" s="25"/>
    </row>
    <row r="52" spans="1:13">
      <c r="A52" s="39">
        <v>40158</v>
      </c>
      <c r="B52" s="40" t="s">
        <v>17</v>
      </c>
      <c r="C52" s="41" t="s">
        <v>95</v>
      </c>
      <c r="D52" s="41" t="s">
        <v>96</v>
      </c>
      <c r="E52" s="42">
        <v>10000</v>
      </c>
      <c r="F52" s="43"/>
      <c r="G52" s="44"/>
      <c r="H52" s="25"/>
    </row>
    <row r="53" spans="1:13">
      <c r="A53" s="39">
        <v>40161</v>
      </c>
      <c r="B53" s="40" t="s">
        <v>17</v>
      </c>
      <c r="C53" s="41" t="s">
        <v>97</v>
      </c>
      <c r="D53" s="41" t="s">
        <v>98</v>
      </c>
      <c r="E53" s="42">
        <v>500000</v>
      </c>
      <c r="F53" s="43"/>
      <c r="G53" s="44"/>
      <c r="H53" s="25"/>
    </row>
    <row r="54" spans="1:13">
      <c r="A54" s="39">
        <v>40161</v>
      </c>
      <c r="B54" s="40" t="s">
        <v>17</v>
      </c>
      <c r="C54" s="41" t="s">
        <v>99</v>
      </c>
      <c r="D54" s="41" t="s">
        <v>100</v>
      </c>
      <c r="E54" s="42">
        <v>35000</v>
      </c>
      <c r="F54" s="43"/>
      <c r="G54" s="44"/>
      <c r="H54" s="25"/>
    </row>
    <row r="55" spans="1:13">
      <c r="A55" s="39">
        <v>40162</v>
      </c>
      <c r="B55" s="40" t="s">
        <v>17</v>
      </c>
      <c r="C55" s="41" t="s">
        <v>101</v>
      </c>
      <c r="D55" s="41" t="s">
        <v>102</v>
      </c>
      <c r="E55" s="42">
        <v>35000</v>
      </c>
      <c r="F55" s="43"/>
      <c r="G55" s="44"/>
      <c r="H55" s="25"/>
    </row>
    <row r="56" spans="1:13">
      <c r="A56" s="39">
        <v>40165</v>
      </c>
      <c r="B56" s="40" t="s">
        <v>17</v>
      </c>
      <c r="C56" s="41" t="s">
        <v>103</v>
      </c>
      <c r="D56" s="41" t="s">
        <v>104</v>
      </c>
      <c r="E56" s="42">
        <v>50000</v>
      </c>
      <c r="F56" s="43"/>
      <c r="G56" s="44"/>
      <c r="H56" s="25"/>
    </row>
    <row r="57" spans="1:13">
      <c r="A57" s="39">
        <v>40177</v>
      </c>
      <c r="B57" s="40" t="s">
        <v>17</v>
      </c>
      <c r="C57" s="41" t="s">
        <v>105</v>
      </c>
      <c r="D57" s="41" t="s">
        <v>106</v>
      </c>
      <c r="E57" s="42">
        <v>800000</v>
      </c>
      <c r="F57" s="43"/>
      <c r="G57" s="44"/>
      <c r="H57" s="25"/>
    </row>
    <row r="58" spans="1:13">
      <c r="A58" s="39">
        <v>40178</v>
      </c>
      <c r="B58" s="40" t="s">
        <v>17</v>
      </c>
      <c r="C58" s="41" t="s">
        <v>107</v>
      </c>
      <c r="D58" s="41" t="s">
        <v>108</v>
      </c>
      <c r="E58" s="42">
        <v>195000</v>
      </c>
      <c r="F58" s="43"/>
      <c r="G58" s="44"/>
      <c r="H58" s="25"/>
    </row>
    <row r="59" spans="1:13">
      <c r="A59" s="39">
        <v>40178</v>
      </c>
      <c r="B59" s="40" t="s">
        <v>17</v>
      </c>
      <c r="C59" s="41" t="s">
        <v>109</v>
      </c>
      <c r="D59" s="41" t="s">
        <v>110</v>
      </c>
      <c r="E59" s="42">
        <v>173091</v>
      </c>
      <c r="F59" s="43" t="s">
        <v>36</v>
      </c>
      <c r="G59" s="44">
        <v>21357647</v>
      </c>
      <c r="H59" s="25"/>
    </row>
    <row r="60" spans="1:13" ht="30">
      <c r="A60" s="39">
        <v>40183</v>
      </c>
      <c r="B60" s="40" t="s">
        <v>17</v>
      </c>
      <c r="C60" s="41" t="s">
        <v>111</v>
      </c>
      <c r="D60" s="41" t="s">
        <v>112</v>
      </c>
      <c r="E60" s="42">
        <v>1000000</v>
      </c>
      <c r="F60" s="46" t="s">
        <v>113</v>
      </c>
      <c r="G60" s="44"/>
      <c r="H60" s="25"/>
    </row>
    <row r="61" spans="1:13">
      <c r="A61" s="39">
        <v>40184</v>
      </c>
      <c r="B61" s="40" t="s">
        <v>17</v>
      </c>
      <c r="C61" s="41" t="s">
        <v>114</v>
      </c>
      <c r="D61" s="41" t="s">
        <v>115</v>
      </c>
      <c r="E61" s="42">
        <v>50000</v>
      </c>
      <c r="F61" s="43"/>
      <c r="G61" s="44"/>
      <c r="H61" s="25"/>
    </row>
    <row r="62" spans="1:13">
      <c r="A62" s="39">
        <v>40187</v>
      </c>
      <c r="B62" s="40" t="s">
        <v>17</v>
      </c>
      <c r="C62" s="41" t="s">
        <v>116</v>
      </c>
      <c r="D62" s="41" t="s">
        <v>117</v>
      </c>
      <c r="E62" s="42">
        <v>46663</v>
      </c>
      <c r="F62" s="43" t="s">
        <v>118</v>
      </c>
      <c r="G62" s="44">
        <v>21751111</v>
      </c>
      <c r="H62" s="25"/>
    </row>
    <row r="63" spans="1:13">
      <c r="A63" s="39">
        <v>40189</v>
      </c>
      <c r="B63" s="40" t="s">
        <v>17</v>
      </c>
      <c r="C63" s="41" t="s">
        <v>119</v>
      </c>
      <c r="D63" s="45" t="s">
        <v>120</v>
      </c>
      <c r="E63" s="42">
        <v>90000</v>
      </c>
      <c r="F63" s="43" t="s">
        <v>121</v>
      </c>
      <c r="G63" s="44"/>
      <c r="H63" s="25"/>
    </row>
    <row r="64" spans="1:13">
      <c r="A64" s="39">
        <v>40189</v>
      </c>
      <c r="B64" s="40" t="s">
        <v>17</v>
      </c>
      <c r="C64" s="41" t="s">
        <v>122</v>
      </c>
      <c r="D64" s="41" t="s">
        <v>123</v>
      </c>
      <c r="E64" s="42">
        <v>120000</v>
      </c>
      <c r="F64" s="43"/>
      <c r="G64" s="44"/>
      <c r="H64" s="25"/>
    </row>
    <row r="65" spans="1:8">
      <c r="A65" s="39">
        <v>40196</v>
      </c>
      <c r="B65" s="40" t="s">
        <v>17</v>
      </c>
      <c r="C65" s="41" t="s">
        <v>124</v>
      </c>
      <c r="D65" s="41" t="s">
        <v>125</v>
      </c>
      <c r="E65" s="42">
        <v>250000</v>
      </c>
      <c r="F65" s="43"/>
      <c r="G65" s="44"/>
      <c r="H65" s="25"/>
    </row>
    <row r="66" spans="1:8">
      <c r="A66" s="39">
        <v>40196</v>
      </c>
      <c r="B66" s="40" t="s">
        <v>17</v>
      </c>
      <c r="C66" s="41" t="s">
        <v>126</v>
      </c>
      <c r="D66" s="41" t="s">
        <v>127</v>
      </c>
      <c r="E66" s="42">
        <v>150000</v>
      </c>
      <c r="F66" s="43"/>
      <c r="G66" s="44"/>
      <c r="H66" s="25"/>
    </row>
    <row r="67" spans="1:8">
      <c r="A67" s="39">
        <v>40197</v>
      </c>
      <c r="B67" s="40" t="s">
        <v>17</v>
      </c>
      <c r="C67" s="41" t="s">
        <v>128</v>
      </c>
      <c r="D67" s="41" t="s">
        <v>129</v>
      </c>
      <c r="E67" s="42">
        <v>80000</v>
      </c>
      <c r="F67" s="43"/>
      <c r="G67" s="44"/>
      <c r="H67" s="25"/>
    </row>
    <row r="68" spans="1:8">
      <c r="A68" s="39">
        <v>40198</v>
      </c>
      <c r="B68" s="40" t="s">
        <v>17</v>
      </c>
      <c r="C68" s="41" t="s">
        <v>130</v>
      </c>
      <c r="D68" s="41" t="s">
        <v>131</v>
      </c>
      <c r="E68" s="42">
        <v>60000</v>
      </c>
      <c r="F68" s="43"/>
      <c r="G68" s="44"/>
      <c r="H68" s="25"/>
    </row>
    <row r="69" spans="1:8">
      <c r="A69" s="39">
        <v>40199</v>
      </c>
      <c r="B69" s="40" t="s">
        <v>17</v>
      </c>
      <c r="C69" s="41" t="s">
        <v>132</v>
      </c>
      <c r="D69" s="41" t="s">
        <v>133</v>
      </c>
      <c r="E69" s="42">
        <v>21500</v>
      </c>
      <c r="F69" s="43"/>
      <c r="G69" s="44"/>
      <c r="H69" s="25"/>
    </row>
    <row r="70" spans="1:8">
      <c r="A70" s="39">
        <v>40200</v>
      </c>
      <c r="B70" s="40" t="s">
        <v>17</v>
      </c>
      <c r="C70" s="41" t="s">
        <v>134</v>
      </c>
      <c r="D70" s="41" t="s">
        <v>135</v>
      </c>
      <c r="E70" s="42">
        <v>90000</v>
      </c>
      <c r="F70" s="43" t="s">
        <v>136</v>
      </c>
      <c r="G70" s="44">
        <v>21563955</v>
      </c>
      <c r="H70" s="25"/>
    </row>
    <row r="71" spans="1:8">
      <c r="A71" s="39">
        <v>40200</v>
      </c>
      <c r="B71" s="40" t="s">
        <v>17</v>
      </c>
      <c r="C71" s="41" t="s">
        <v>137</v>
      </c>
      <c r="D71" s="41" t="s">
        <v>138</v>
      </c>
      <c r="E71" s="42">
        <v>160000</v>
      </c>
      <c r="F71" s="43" t="s">
        <v>139</v>
      </c>
      <c r="G71" s="44">
        <v>8539057</v>
      </c>
      <c r="H71" s="25"/>
    </row>
    <row r="72" spans="1:8">
      <c r="A72" s="39">
        <v>40200</v>
      </c>
      <c r="B72" s="40" t="s">
        <v>17</v>
      </c>
      <c r="C72" s="41" t="s">
        <v>140</v>
      </c>
      <c r="D72" s="41" t="s">
        <v>141</v>
      </c>
      <c r="E72" s="42">
        <v>1300</v>
      </c>
      <c r="F72" s="43"/>
      <c r="G72" s="44"/>
      <c r="H72" s="25"/>
    </row>
    <row r="73" spans="1:8">
      <c r="A73" s="39">
        <v>40202</v>
      </c>
      <c r="B73" s="40" t="s">
        <v>17</v>
      </c>
      <c r="C73" s="41" t="s">
        <v>142</v>
      </c>
      <c r="D73" s="41" t="s">
        <v>143</v>
      </c>
      <c r="E73" s="42">
        <v>20000</v>
      </c>
      <c r="F73" s="43"/>
      <c r="G73" s="44"/>
      <c r="H73" s="25"/>
    </row>
    <row r="74" spans="1:8">
      <c r="A74" s="39">
        <v>40203</v>
      </c>
      <c r="B74" s="40" t="s">
        <v>17</v>
      </c>
      <c r="C74" s="41" t="s">
        <v>144</v>
      </c>
      <c r="D74" s="41" t="s">
        <v>145</v>
      </c>
      <c r="E74" s="42">
        <v>100000</v>
      </c>
      <c r="F74" s="43" t="s">
        <v>146</v>
      </c>
      <c r="G74" s="44" t="s">
        <v>147</v>
      </c>
      <c r="H74" s="25"/>
    </row>
    <row r="75" spans="1:8">
      <c r="A75" s="39">
        <v>40206</v>
      </c>
      <c r="B75" s="40" t="s">
        <v>17</v>
      </c>
      <c r="C75" s="41" t="s">
        <v>148</v>
      </c>
      <c r="D75" s="41" t="s">
        <v>149</v>
      </c>
      <c r="E75" s="42">
        <v>30000</v>
      </c>
      <c r="F75" s="43"/>
      <c r="G75" s="44"/>
      <c r="H75" s="25"/>
    </row>
    <row r="76" spans="1:8">
      <c r="A76" s="39">
        <v>40206</v>
      </c>
      <c r="B76" s="40" t="s">
        <v>17</v>
      </c>
      <c r="C76" s="41" t="s">
        <v>150</v>
      </c>
      <c r="D76" s="41" t="s">
        <v>151</v>
      </c>
      <c r="E76" s="42">
        <v>100000</v>
      </c>
      <c r="F76" s="43"/>
      <c r="G76" s="44"/>
      <c r="H76" s="25"/>
    </row>
    <row r="77" spans="1:8">
      <c r="A77" s="39">
        <v>40206</v>
      </c>
      <c r="B77" s="40" t="s">
        <v>17</v>
      </c>
      <c r="C77" s="41" t="s">
        <v>152</v>
      </c>
      <c r="D77" s="41" t="s">
        <v>153</v>
      </c>
      <c r="E77" s="42">
        <v>30000</v>
      </c>
      <c r="F77" s="43"/>
      <c r="G77" s="44"/>
      <c r="H77" s="25"/>
    </row>
    <row r="78" spans="1:8">
      <c r="A78" s="39">
        <v>40206</v>
      </c>
      <c r="B78" s="40" t="s">
        <v>17</v>
      </c>
      <c r="C78" s="41" t="s">
        <v>154</v>
      </c>
      <c r="D78" s="45" t="s">
        <v>155</v>
      </c>
      <c r="E78" s="42">
        <v>20000</v>
      </c>
      <c r="F78" s="43"/>
      <c r="G78" s="44"/>
      <c r="H78" s="25"/>
    </row>
    <row r="79" spans="1:8">
      <c r="A79" s="39">
        <v>40207</v>
      </c>
      <c r="B79" s="40" t="s">
        <v>17</v>
      </c>
      <c r="C79" s="41" t="s">
        <v>156</v>
      </c>
      <c r="D79" s="45" t="s">
        <v>157</v>
      </c>
      <c r="E79" s="42">
        <v>150000</v>
      </c>
      <c r="F79" s="43"/>
      <c r="G79" s="44"/>
      <c r="H79" s="25"/>
    </row>
    <row r="80" spans="1:8">
      <c r="A80" s="39">
        <v>40207</v>
      </c>
      <c r="B80" s="40" t="s">
        <v>17</v>
      </c>
      <c r="C80" s="41" t="s">
        <v>158</v>
      </c>
      <c r="D80" s="41" t="s">
        <v>159</v>
      </c>
      <c r="E80" s="42">
        <v>80000</v>
      </c>
      <c r="F80" s="43"/>
      <c r="G80" s="44"/>
      <c r="H80" s="25"/>
    </row>
    <row r="81" spans="1:8">
      <c r="A81" s="39">
        <v>40207</v>
      </c>
      <c r="B81" s="40" t="s">
        <v>17</v>
      </c>
      <c r="C81" s="41" t="s">
        <v>160</v>
      </c>
      <c r="D81" s="41" t="s">
        <v>161</v>
      </c>
      <c r="E81" s="42">
        <v>10000</v>
      </c>
      <c r="F81" s="43"/>
      <c r="G81" s="44"/>
      <c r="H81" s="25"/>
    </row>
    <row r="82" spans="1:8">
      <c r="A82" s="39">
        <v>40207</v>
      </c>
      <c r="B82" s="40" t="s">
        <v>17</v>
      </c>
      <c r="C82" s="41" t="s">
        <v>162</v>
      </c>
      <c r="D82" s="41" t="s">
        <v>163</v>
      </c>
      <c r="E82" s="42">
        <v>50000</v>
      </c>
      <c r="F82" s="43"/>
      <c r="G82" s="44"/>
      <c r="H82" s="25"/>
    </row>
    <row r="83" spans="1:8">
      <c r="A83" s="39">
        <v>40207</v>
      </c>
      <c r="B83" s="40" t="s">
        <v>17</v>
      </c>
      <c r="C83" s="41" t="s">
        <v>164</v>
      </c>
      <c r="D83" s="45" t="s">
        <v>165</v>
      </c>
      <c r="E83" s="42">
        <v>50500</v>
      </c>
      <c r="F83" s="43" t="s">
        <v>166</v>
      </c>
      <c r="G83" s="44">
        <v>23467622</v>
      </c>
      <c r="H83" s="25"/>
    </row>
    <row r="84" spans="1:8">
      <c r="A84" s="39">
        <v>40211</v>
      </c>
      <c r="B84" s="40" t="s">
        <v>17</v>
      </c>
      <c r="C84" s="41" t="s">
        <v>167</v>
      </c>
      <c r="D84" s="45" t="s">
        <v>168</v>
      </c>
      <c r="E84" s="42">
        <v>33000</v>
      </c>
      <c r="F84" s="43"/>
      <c r="G84" s="44"/>
      <c r="H84" s="25"/>
    </row>
    <row r="85" spans="1:8" ht="30">
      <c r="A85" s="39">
        <v>40211</v>
      </c>
      <c r="B85" s="40" t="s">
        <v>17</v>
      </c>
      <c r="C85" s="41" t="s">
        <v>169</v>
      </c>
      <c r="D85" s="41" t="s">
        <v>170</v>
      </c>
      <c r="E85" s="42">
        <v>210000</v>
      </c>
      <c r="F85" s="46" t="s">
        <v>113</v>
      </c>
      <c r="G85" s="44"/>
      <c r="H85" s="25"/>
    </row>
  </sheetData>
  <mergeCells count="6">
    <mergeCell ref="E1:F1"/>
    <mergeCell ref="C4:F5"/>
    <mergeCell ref="A10:D10"/>
    <mergeCell ref="E10:F10"/>
    <mergeCell ref="G10:I10"/>
    <mergeCell ref="J10:K10"/>
  </mergeCell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ExtraitFormuleET">
                <anchor moveWithCells="1" sizeWithCells="1">
                  <from>
                    <xdr:col>3</xdr:col>
                    <xdr:colOff>1752600</xdr:colOff>
                    <xdr:row>1</xdr:row>
                    <xdr:rowOff>0</xdr:rowOff>
                  </from>
                  <to>
                    <xdr:col>3</xdr:col>
                    <xdr:colOff>2762250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1]!tout">
                <anchor moveWithCells="1" sizeWithCells="1">
                  <from>
                    <xdr:col>3</xdr:col>
                    <xdr:colOff>514350</xdr:colOff>
                    <xdr:row>0</xdr:row>
                    <xdr:rowOff>47625</xdr:rowOff>
                  </from>
                  <to>
                    <xdr:col>3</xdr:col>
                    <xdr:colOff>1543050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CHARGES</vt:lpstr>
      <vt:lpstr>CHARGES!Criteres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BARTHELEMY YAH</dc:creator>
  <cp:lastModifiedBy>BARTHELEMY YAH</cp:lastModifiedBy>
  <dcterms:created xsi:type="dcterms:W3CDTF">2016-09-05T10:28:58Z</dcterms:created>
  <dcterms:modified xsi:type="dcterms:W3CDTF">2016-09-05T10:32:40Z</dcterms:modified>
</cp:coreProperties>
</file>