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Sous traitance\BY\"/>
    </mc:Choice>
  </mc:AlternateContent>
  <bookViews>
    <workbookView xWindow="0" yWindow="0" windowWidth="28800" windowHeight="11700"/>
  </bookViews>
  <sheets>
    <sheet name="facturation" sheetId="1" r:id="rId1"/>
    <sheet name="articles" sheetId="2" r:id="rId2"/>
    <sheet name="clients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K33" i="1" s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J9" i="1"/>
  <c r="E9" i="1"/>
  <c r="F8" i="1"/>
  <c r="E8" i="1"/>
  <c r="J8" i="1"/>
  <c r="K28" i="1" l="1"/>
  <c r="K29" i="1"/>
  <c r="K30" i="1"/>
  <c r="K31" i="1"/>
  <c r="K32" i="1"/>
  <c r="K8" i="1" l="1"/>
  <c r="K9" i="1"/>
  <c r="K10" i="1"/>
  <c r="K11" i="1"/>
  <c r="K12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13" i="1" l="1"/>
  <c r="K34" i="1" l="1"/>
  <c r="K37" i="1" s="1"/>
</calcChain>
</file>

<file path=xl/sharedStrings.xml><?xml version="1.0" encoding="utf-8"?>
<sst xmlns="http://schemas.openxmlformats.org/spreadsheetml/2006/main" count="280" uniqueCount="185">
  <si>
    <t>Quantité</t>
  </si>
  <si>
    <t>P.U  -  H.T</t>
  </si>
  <si>
    <t>Montant   en  H.T</t>
  </si>
  <si>
    <t xml:space="preserve">     Montant  HT</t>
  </si>
  <si>
    <t xml:space="preserve">     Montant  TTC</t>
  </si>
  <si>
    <t xml:space="preserve">     TVA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</si>
  <si>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</si>
  <si>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</si>
  <si>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</si>
  <si>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</si>
  <si>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</si>
  <si>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</si>
  <si>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</si>
  <si>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</si>
  <si>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</si>
  <si>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</si>
  <si>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</si>
  <si>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</si>
  <si>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</si>
  <si>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</si>
  <si>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</si>
  <si>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</si>
  <si>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</si>
  <si>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</si>
  <si>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</si>
  <si>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</si>
  <si>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</si>
  <si>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</si>
  <si>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</si>
  <si>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</si>
  <si>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</si>
  <si>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</si>
  <si>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</si>
  <si>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</si>
  <si>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</si>
  <si>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</si>
  <si>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</si>
  <si>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</si>
  <si>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</si>
  <si>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</si>
  <si>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</si>
  <si>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</si>
  <si>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</si>
  <si>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</si>
  <si>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</si>
  <si>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</si>
  <si>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</si>
  <si>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</si>
  <si>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</si>
  <si>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</si>
  <si>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</si>
  <si>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</si>
  <si>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</si>
  <si>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</si>
  <si>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</si>
  <si>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</si>
  <si>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</si>
  <si>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</si>
  <si>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</si>
  <si>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</si>
  <si>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</si>
  <si>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</si>
  <si>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</si>
  <si>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</si>
  <si>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</si>
  <si>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</si>
  <si>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</si>
  <si>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</si>
  <si>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</si>
  <si>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</si>
  <si>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</si>
  <si>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</si>
  <si>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</si>
  <si>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</si>
  <si>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</si>
  <si>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</si>
  <si>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</si>
  <si>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</si>
  <si>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</si>
  <si>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</si>
  <si>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</si>
  <si>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</si>
  <si>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</si>
  <si>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</si>
  <si>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</si>
  <si>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</si>
  <si>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</si>
  <si>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</si>
  <si>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</si>
  <si>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</si>
  <si>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</si>
  <si>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</si>
  <si>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</si>
  <si>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</si>
  <si>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</si>
  <si>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</si>
  <si>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</si>
  <si>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</si>
  <si>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</si>
  <si>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</si>
  <si>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</si>
  <si>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</si>
  <si>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</si>
  <si>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</si>
  <si>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</si>
  <si>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</si>
  <si>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</si>
  <si>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</si>
  <si>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</si>
  <si>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</si>
  <si>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</si>
  <si>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</si>
  <si>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</si>
  <si>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</si>
  <si>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</si>
  <si>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</si>
  <si>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</si>
  <si>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</si>
  <si>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</si>
  <si>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</si>
  <si>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</si>
  <si>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</si>
  <si>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</si>
  <si>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</si>
  <si>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</si>
  <si>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</si>
  <si>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</si>
  <si>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</si>
  <si>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</si>
  <si>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</si>
  <si>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</si>
  <si>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</si>
  <si>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</si>
  <si>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</si>
  <si>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</si>
  <si>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</si>
  <si>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</si>
  <si>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</si>
  <si>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</si>
  <si>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</si>
  <si>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</si>
  <si>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</si>
  <si>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</si>
  <si>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</si>
  <si>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</si>
  <si>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</si>
  <si>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</si>
  <si>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</si>
  <si>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</si>
  <si>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</si>
  <si>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</si>
  <si>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</si>
  <si>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</si>
  <si>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</si>
  <si>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</si>
  <si>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</si>
  <si>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</si>
  <si>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</si>
  <si>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</si>
  <si>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</si>
  <si>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</si>
  <si>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</si>
  <si>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</si>
  <si>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</si>
  <si>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</si>
  <si>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</si>
  <si>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</si>
  <si>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202200106/76/27</t>
  </si>
  <si>
    <t>202100171/76/27</t>
  </si>
  <si>
    <t>Réf commande</t>
  </si>
  <si>
    <t>Forfait distribution Zoom</t>
  </si>
  <si>
    <t>?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</si>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</sst>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i/>
      <u/>
      <sz val="12"/>
      <color theme="3"/>
      <name val="Calibri"/>
      <family val="2"/>
      <scheme val="minor"/>
    </font>
    <font>
      <i/>
      <sz val="12"/>
      <color theme="3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theme="3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6" fontId="6" fillId="0" borderId="1" xfId="0" applyNumberFormat="1" applyFont="1" applyBorder="1"/>
    <xf numFmtId="9" fontId="5" fillId="0" borderId="1" xfId="0" applyNumberFormat="1" applyFont="1" applyBorder="1"/>
    <xf numFmtId="164" fontId="5" fillId="0" borderId="1" xfId="0" applyNumberFormat="1" applyFont="1" applyBorder="1"/>
    <xf numFmtId="0" fontId="4" fillId="0" borderId="0" xfId="0" applyFont="1"/>
    <xf numFmtId="0" fontId="5" fillId="0" borderId="0" xfId="0" applyFont="1"/>
    <xf numFmtId="164" fontId="5" fillId="0" borderId="0" xfId="0" applyNumberFormat="1" applyFont="1"/>
    <xf numFmtId="0" fontId="6" fillId="0" borderId="15" xfId="0" applyFont="1" applyBorder="1"/>
    <xf numFmtId="0" fontId="4" fillId="0" borderId="5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8" xfId="0" applyFont="1" applyBorder="1" applyProtection="1">
      <protection locked="0"/>
    </xf>
    <xf numFmtId="0" fontId="7" fillId="0" borderId="0" xfId="0" applyFont="1"/>
    <xf numFmtId="0" fontId="7" fillId="0" borderId="16" xfId="0" applyFont="1" applyBorder="1"/>
    <xf numFmtId="0" fontId="7" fillId="0" borderId="9" xfId="0" applyFont="1" applyBorder="1" applyAlignment="1" applyProtection="1">
      <alignment horizontal="center"/>
      <protection locked="0"/>
    </xf>
    <xf numFmtId="166" fontId="7" fillId="0" borderId="7" xfId="1" applyNumberFormat="1" applyFont="1" applyBorder="1" applyAlignment="1">
      <alignment horizontal="right"/>
    </xf>
    <xf numFmtId="166" fontId="7" fillId="0" borderId="6" xfId="0" applyNumberFormat="1" applyFont="1" applyBorder="1"/>
    <xf numFmtId="0" fontId="7" fillId="0" borderId="7" xfId="0" applyFont="1" applyBorder="1" applyProtection="1"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5" fillId="0" borderId="2" xfId="0" applyFont="1" applyBorder="1"/>
    <xf numFmtId="0" fontId="7" fillId="0" borderId="22" xfId="0" applyFont="1" applyBorder="1"/>
    <xf numFmtId="0" fontId="8" fillId="0" borderId="17" xfId="0" applyFont="1" applyBorder="1"/>
    <xf numFmtId="0" fontId="5" fillId="0" borderId="11" xfId="0" applyFont="1" applyBorder="1"/>
    <xf numFmtId="0" fontId="9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0" fillId="0" borderId="0" xfId="0" applyFont="1"/>
    <xf numFmtId="0" fontId="11" fillId="3" borderId="20" xfId="0" applyFont="1" applyFill="1" applyBorder="1"/>
    <xf numFmtId="0" fontId="11" fillId="3" borderId="20" xfId="0" applyFont="1" applyFill="1" applyBorder="1" applyProtection="1"/>
    <xf numFmtId="165" fontId="11" fillId="3" borderId="20" xfId="0" applyNumberFormat="1" applyFont="1" applyFill="1" applyBorder="1" applyProtection="1"/>
    <xf numFmtId="0" fontId="11" fillId="3" borderId="19" xfId="0" applyFont="1" applyFill="1" applyBorder="1"/>
    <xf numFmtId="0" fontId="11" fillId="3" borderId="19" xfId="0" applyFont="1" applyFill="1" applyBorder="1" applyProtection="1"/>
    <xf numFmtId="165" fontId="11" fillId="3" borderId="19" xfId="0" applyNumberFormat="1" applyFont="1" applyFill="1" applyBorder="1" applyProtection="1"/>
    <xf numFmtId="0" fontId="11" fillId="3" borderId="21" xfId="0" applyFont="1" applyFill="1" applyBorder="1"/>
    <xf numFmtId="0" fontId="11" fillId="3" borderId="21" xfId="0" applyFont="1" applyFill="1" applyBorder="1" applyProtection="1"/>
    <xf numFmtId="166" fontId="11" fillId="3" borderId="20" xfId="0" applyNumberFormat="1" applyFont="1" applyFill="1" applyBorder="1" applyProtection="1"/>
    <xf numFmtId="166" fontId="11" fillId="3" borderId="19" xfId="0" applyNumberFormat="1" applyFont="1" applyFill="1" applyBorder="1" applyProtection="1"/>
    <xf numFmtId="166" fontId="11" fillId="3" borderId="21" xfId="0" applyNumberFormat="1" applyFont="1" applyFill="1" applyBorder="1" applyProtection="1"/>
    <xf numFmtId="0" fontId="3" fillId="3" borderId="23" xfId="0" applyFont="1" applyFill="1" applyBorder="1"/>
    <xf numFmtId="0" fontId="3" fillId="3" borderId="23" xfId="0" applyFont="1" applyFill="1" applyBorder="1" applyProtection="1"/>
    <xf numFmtId="0" fontId="7" fillId="0" borderId="24" xfId="0" applyFont="1" applyBorder="1"/>
    <xf numFmtId="0" fontId="7" fillId="0" borderId="25" xfId="0" applyFont="1" applyBorder="1"/>
    <xf numFmtId="0" fontId="8" fillId="0" borderId="26" xfId="0" applyFont="1" applyBorder="1"/>
    <xf numFmtId="0" fontId="11" fillId="2" borderId="21" xfId="0" applyFont="1" applyFill="1" applyBorder="1"/>
    <xf numFmtId="0" fontId="11" fillId="2" borderId="21" xfId="0" applyFont="1" applyFill="1" applyBorder="1" applyProtection="1"/>
    <xf numFmtId="166" fontId="11" fillId="2" borderId="21" xfId="0" applyNumberFormat="1" applyFont="1" applyFill="1" applyBorder="1" applyProtection="1"/>
    <xf numFmtId="0" fontId="11" fillId="2" borderId="0" xfId="0" applyFont="1" applyFill="1" applyBorder="1"/>
    <xf numFmtId="0" fontId="11" fillId="2" borderId="0" xfId="0" applyFont="1" applyFill="1" applyBorder="1" applyProtection="1"/>
    <xf numFmtId="166" fontId="11" fillId="2" borderId="0" xfId="0" applyNumberFormat="1" applyFont="1" applyFill="1" applyBorder="1" applyProtection="1"/>
    <xf numFmtId="0" fontId="0" fillId="2" borderId="0" xfId="0" applyFill="1" applyBorder="1"/>
    <xf numFmtId="165" fontId="11" fillId="2" borderId="21" xfId="0" applyNumberFormat="1" applyFont="1" applyFill="1" applyBorder="1" applyProtection="1"/>
    <xf numFmtId="165" fontId="11" fillId="2" borderId="0" xfId="0" applyNumberFormat="1" applyFont="1" applyFill="1" applyBorder="1" applyProtection="1"/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Milliers 2" xfId="1"/>
    <cellStyle name="Normal" xfId="0" builtinId="0"/>
  </cellStyles>
  <dxfs count="11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1</xdr:row>
          <xdr:rowOff>200025</xdr:rowOff>
        </xdr:from>
        <xdr:to>
          <xdr:col>12</xdr:col>
          <xdr:colOff>428625</xdr:colOff>
          <xdr:row>3</xdr:row>
          <xdr:rowOff>152400</xdr:rowOff>
        </xdr:to>
        <xdr:sp macro="" textlink="">
          <xdr:nvSpPr>
            <xdr:cNvPr id="1035" name="Enregistr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13" totalsRowShown="0" headerRowDxfId="117" dataDxfId="115" headerRowBorderDxfId="116" tableBorderDxfId="114" totalsRowBorderDxfId="113">
  <autoFilter ref="C1:F13">
    <filterColumn colId="0" hiddenButton="1"/>
    <filterColumn colId="1" hiddenButton="1"/>
    <filterColumn colId="2" hiddenButton="1"/>
    <filterColumn colId="3" hiddenButton="1"/>
  </autoFilter>
  <tableColumns count="4">
    <tableColumn id="1" name="PPG" dataDxfId="112"/>
    <tableColumn id="2" name="Désignation" dataDxfId="111"/>
    <tableColumn id="4" name="Offre de prix" dataDxfId="110"/>
    <tableColumn id="3" name="Prix unitaire HT" dataDxfId="109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J62" totalsRowShown="0" headerRowDxfId="108" dataDxfId="106" headerRowBorderDxfId="107" tableBorderDxfId="105" totalsRowBorderDxfId="104">
  <autoFilter ref="H1:J62">
    <filterColumn colId="0" hiddenButton="1"/>
    <filterColumn colId="1" hiddenButton="1"/>
    <filterColumn colId="2" hiddenButton="1"/>
  </autoFilter>
  <tableColumns count="3">
    <tableColumn id="1" name="GIRPI" dataDxfId="103"/>
    <tableColumn id="2" name="Désignation" dataDxfId="102"/>
    <tableColumn id="3" name="Prix unitaire HT" dataDxfId="10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L1:O5" totalsRowShown="0" headerRowDxfId="100" dataDxfId="98" headerRowBorderDxfId="99" tableBorderDxfId="97" totalsRowBorderDxfId="96">
  <autoFilter ref="L1:O5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95"/>
    <tableColumn id="2" name="Désignation" dataDxfId="94"/>
    <tableColumn id="4" name="Offre de prix" dataDxfId="93"/>
    <tableColumn id="3" name="Prix unitaire HT" dataDxfId="9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Q1:T5" totalsRowShown="0" headerRowDxfId="91" dataDxfId="89" headerRowBorderDxfId="90" tableBorderDxfId="88" totalsRowBorderDxfId="87">
  <autoFilter ref="Q1:T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86"/>
    <tableColumn id="2" name="Désignation" dataDxfId="85"/>
    <tableColumn id="4" name="Offre de prix" dataDxfId="84"/>
    <tableColumn id="3" name="Prix unitaire HT" dataDxfId="8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V1:Y3" totalsRowShown="0" headerRowDxfId="82" dataDxfId="80" headerRowBorderDxfId="81" tableBorderDxfId="79" totalsRowBorderDxfId="78">
  <autoFilter ref="V1:Y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77"/>
    <tableColumn id="2" name="Désignation" dataDxfId="76"/>
    <tableColumn id="4" name="Offre de prix" dataDxfId="75"/>
    <tableColumn id="3" name="Prix unitaire HT" dataDxfId="74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A1:AC5" totalsRowShown="0" headerRowDxfId="73" dataDxfId="71" headerRowBorderDxfId="72" tableBorderDxfId="70" totalsRowBorderDxfId="69">
  <autoFilter ref="AA1:AC5">
    <filterColumn colId="0" hiddenButton="1"/>
    <filterColumn colId="1" hiddenButton="1"/>
    <filterColumn colId="2" hiddenButton="1"/>
  </autoFilter>
  <tableColumns count="3">
    <tableColumn id="1" name="CCI_ESTUAIRE" dataDxfId="68"/>
    <tableColumn id="2" name="Désignation" dataDxfId="67"/>
    <tableColumn id="3" name="Prix unitaire HT" dataDxfId="66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E1:AG2" totalsRowShown="0" headerRowDxfId="65" dataDxfId="63" headerRowBorderDxfId="64" tableBorderDxfId="62" totalsRowBorderDxfId="61">
  <autoFilter ref="AE1:AG2">
    <filterColumn colId="0" hiddenButton="1"/>
    <filterColumn colId="1" hiddenButton="1"/>
    <filterColumn colId="2" hiddenButton="1"/>
  </autoFilter>
  <tableColumns count="3">
    <tableColumn id="1" name="HAVRE_METRO" dataDxfId="60"/>
    <tableColumn id="2" name="Désignation" dataDxfId="59"/>
    <tableColumn id="3" name="Prix unitaire HT" dataDxfId="58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I1:AK15" totalsRowShown="0" headerRowDxfId="57" dataDxfId="55" headerRowBorderDxfId="56" tableBorderDxfId="54" totalsRowBorderDxfId="53">
  <autoFilter ref="AI1:AK15">
    <filterColumn colId="0" hiddenButton="1"/>
    <filterColumn colId="1" hiddenButton="1"/>
    <filterColumn colId="2" hiddenButton="1"/>
  </autoFilter>
  <tableColumns count="3">
    <tableColumn id="1" name="MONTIVILLIERS" dataDxfId="52"/>
    <tableColumn id="2" name="Désignation" dataDxfId="51"/>
    <tableColumn id="3" name="Prix unitaire HT" dataDxfId="50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M1:AO4" totalsRowShown="0" headerRowDxfId="49" dataDxfId="47" headerRowBorderDxfId="48" tableBorderDxfId="46" totalsRowBorderDxfId="45">
  <autoFilter ref="AM1:AO4">
    <filterColumn colId="0" hiddenButton="1"/>
    <filterColumn colId="1" hiddenButton="1"/>
    <filterColumn colId="2" hiddenButton="1"/>
  </autoFilter>
  <tableColumns count="3">
    <tableColumn id="1" name="COFFEA" dataDxfId="44"/>
    <tableColumn id="2" name="Désignation" dataDxfId="43"/>
    <tableColumn id="3" name="Prix unitaire HT" dataDxfId="42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Q1:AT2" totalsRowShown="0" headerRowDxfId="41" dataDxfId="39" headerRowBorderDxfId="40" tableBorderDxfId="38" totalsRowBorderDxfId="37">
  <autoFilter ref="AQ1:AT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36"/>
    <tableColumn id="2" name="Désignation" dataDxfId="35"/>
    <tableColumn id="4" name="Offre de prix" dataDxfId="0"/>
    <tableColumn id="3" name="Prix unitaire HT" dataDxfId="34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AV1:AY2" totalsRowShown="0" headerRowDxfId="33" dataDxfId="31" headerRowBorderDxfId="32" tableBorderDxfId="30" totalsRowBorderDxfId="29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28"/>
    <tableColumn id="2" name="Désignation" dataDxfId="27"/>
    <tableColumn id="4" name="Offre de prix" dataDxfId="26"/>
    <tableColumn id="3" name="Prix unitaire HT" dataDxfId="25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A1:BC2" totalsRowShown="0" headerRowDxfId="24" dataDxfId="22" headerRowBorderDxfId="23" tableBorderDxfId="21" totalsRowBorderDxfId="20">
  <autoFilter ref="BA1:BC2">
    <filterColumn colId="0" hiddenButton="1"/>
    <filterColumn colId="1" hiddenButton="1"/>
    <filterColumn colId="2" hiddenButton="1"/>
  </autoFilter>
  <tableColumns count="3">
    <tableColumn id="1" name="EUROVIA" dataDxfId="19"/>
    <tableColumn id="2" name="Désignation" dataDxfId="18"/>
    <tableColumn id="3" name="Prix unitaire HT" dataDxfId="17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E1:BG2" totalsRowShown="0" headerRowDxfId="16" dataDxfId="14" headerRowBorderDxfId="15" tableBorderDxfId="13" totalsRowBorderDxfId="12">
  <autoFilter ref="BE1:BG2">
    <filterColumn colId="0" hiddenButton="1"/>
    <filterColumn colId="1" hiddenButton="1"/>
    <filterColumn colId="2" hiddenButton="1"/>
  </autoFilter>
  <tableColumns count="3">
    <tableColumn id="1" name="CE_TOTAL" dataDxfId="11"/>
    <tableColumn id="2" name="Désignation" dataDxfId="10"/>
    <tableColumn id="3" name="Prix unitaire HT" dataDxfId="9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I1:BK15" totalsRowShown="0" headerRowDxfId="8" dataDxfId="6" headerRowBorderDxfId="7" tableBorderDxfId="5" totalsRowBorderDxfId="4">
  <autoFilter ref="BI1:BK15">
    <filterColumn colId="0" hiddenButton="1"/>
    <filterColumn colId="1" hiddenButton="1"/>
    <filterColumn colId="2" hiddenButton="1"/>
  </autoFilter>
  <tableColumns count="3">
    <tableColumn id="1" name="ROGERVILLE" dataDxfId="3"/>
    <tableColumn id="2" name="Désignation" dataDxfId="2"/>
    <tableColumn id="3" name="Prix unitaire HT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C1:K37"/>
  <sheetViews>
    <sheetView tabSelected="1" zoomScaleNormal="100" workbookViewId="0">
      <selection activeCell="M8" sqref="M8"/>
    </sheetView>
  </sheetViews>
  <sheetFormatPr baseColWidth="10" defaultColWidth="11.5703125" defaultRowHeight="15" x14ac:dyDescent="0.25"/>
  <cols>
    <col min="1" max="2" width="11.5703125" style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1" width="20.7109375" style="1" customWidth="1"/>
    <col min="12" max="16384" width="11.5703125" style="1"/>
  </cols>
  <sheetData>
    <row r="1" spans="3:11" ht="15.75" thickBot="1" x14ac:dyDescent="0.3"/>
    <row r="2" spans="3:11" ht="32.450000000000003" customHeight="1" thickBot="1" x14ac:dyDescent="0.3">
      <c r="C2" s="59" t="s">
        <v>6</v>
      </c>
      <c r="D2" s="60"/>
      <c r="E2" s="60"/>
      <c r="F2" s="60"/>
      <c r="G2" s="60"/>
      <c r="H2" s="60"/>
      <c r="I2" s="60"/>
      <c r="J2" s="60"/>
      <c r="K2" s="61"/>
    </row>
    <row r="3" spans="3:11" ht="15" customHeight="1" thickBot="1" x14ac:dyDescent="0.3">
      <c r="C3" s="62"/>
      <c r="D3" s="62"/>
      <c r="E3" s="62"/>
      <c r="F3" s="62"/>
      <c r="G3" s="62"/>
      <c r="H3" s="62"/>
      <c r="I3" s="62"/>
      <c r="J3" s="62"/>
      <c r="K3" s="62"/>
    </row>
    <row r="4" spans="3:11" ht="32.450000000000003" customHeight="1" thickBot="1" x14ac:dyDescent="0.3">
      <c r="C4" s="59" t="s">
        <v>183</v>
      </c>
      <c r="D4" s="60"/>
      <c r="E4" s="60"/>
      <c r="F4" s="60"/>
      <c r="G4" s="60"/>
      <c r="H4" s="60"/>
      <c r="I4" s="60"/>
      <c r="J4" s="60"/>
      <c r="K4" s="61"/>
    </row>
    <row r="7" spans="3:11" s="2" customFormat="1" ht="15.75" x14ac:dyDescent="0.25">
      <c r="C7" s="14" t="s">
        <v>29</v>
      </c>
      <c r="D7" s="15" t="s">
        <v>40</v>
      </c>
      <c r="E7" s="16" t="s">
        <v>7</v>
      </c>
      <c r="F7" s="17" t="s">
        <v>166</v>
      </c>
      <c r="G7" s="17" t="s">
        <v>169</v>
      </c>
      <c r="H7" s="17" t="s">
        <v>50</v>
      </c>
      <c r="I7" s="16" t="s">
        <v>0</v>
      </c>
      <c r="J7" s="17" t="s">
        <v>1</v>
      </c>
      <c r="K7" s="18" t="s">
        <v>2</v>
      </c>
    </row>
    <row r="8" spans="3:11" ht="15.75" x14ac:dyDescent="0.25">
      <c r="C8" s="19" t="s">
        <v>30</v>
      </c>
      <c r="D8" s="19" t="s">
        <v>41</v>
      </c>
      <c r="E8" s="20" t="str">
        <f ca="1">IF(D8="","",VLOOKUP(D8,INDIRECT("t_"&amp;C8),2,0))</f>
        <v>Prestation sur site</v>
      </c>
      <c r="F8" s="21" t="str">
        <f ca="1">IF(D8="","",VLOOKUP(D8,INDIRECT("t_"&amp;C8),3,0))</f>
        <v>202100171/76/27</v>
      </c>
      <c r="G8" s="21"/>
      <c r="H8" s="47"/>
      <c r="I8" s="22">
        <v>1</v>
      </c>
      <c r="J8" s="23">
        <f ca="1">IF(D8="","",VLOOKUP(D8,INDIRECT("t_"&amp;C8),4,0))</f>
        <v>441.73500000000001</v>
      </c>
      <c r="K8" s="24">
        <f t="shared" ref="K8:K33" ca="1" si="0">IF(J8="","",I8*J8)</f>
        <v>441.73500000000001</v>
      </c>
    </row>
    <row r="9" spans="3:11" ht="15.75" x14ac:dyDescent="0.25">
      <c r="C9" s="25"/>
      <c r="D9" s="25"/>
      <c r="E9" s="20" t="str">
        <f ca="1">IF(D9="","",VLOOKUP(D9,INDIRECT("t_"&amp;C9),2,0))</f>
        <v/>
      </c>
      <c r="F9" s="21"/>
      <c r="G9" s="21"/>
      <c r="H9" s="48"/>
      <c r="I9" s="26"/>
      <c r="J9" s="23" t="str">
        <f ca="1">IF(D9="","",VLOOKUP(D9,INDIRECT("t_"&amp;C9),3,0))</f>
        <v/>
      </c>
      <c r="K9" s="24" t="str">
        <f t="shared" ca="1" si="0"/>
        <v/>
      </c>
    </row>
    <row r="10" spans="3:11" ht="15.75" x14ac:dyDescent="0.25">
      <c r="C10" s="25"/>
      <c r="D10" s="25"/>
      <c r="E10" s="20" t="str">
        <f t="shared" ref="E10:E33" ca="1" si="1">IF(D10="","",VLOOKUP(D10,INDIRECT("t_"&amp;C10),2,0))</f>
        <v/>
      </c>
      <c r="F10" s="21"/>
      <c r="G10" s="21"/>
      <c r="H10" s="48"/>
      <c r="I10" s="26"/>
      <c r="J10" s="23" t="str">
        <f t="shared" ref="J10:J33" ca="1" si="2">IF(D10="","",VLOOKUP(D10,INDIRECT("t_"&amp;C10),3,0))</f>
        <v/>
      </c>
      <c r="K10" s="24" t="str">
        <f t="shared" ca="1" si="0"/>
        <v/>
      </c>
    </row>
    <row r="11" spans="3:11" ht="15.75" x14ac:dyDescent="0.25">
      <c r="C11" s="25"/>
      <c r="D11" s="25"/>
      <c r="E11" s="20" t="str">
        <f t="shared" ca="1" si="1"/>
        <v/>
      </c>
      <c r="F11" s="21"/>
      <c r="G11" s="21"/>
      <c r="H11" s="48"/>
      <c r="I11" s="26"/>
      <c r="J11" s="23" t="str">
        <f t="shared" ca="1" si="2"/>
        <v/>
      </c>
      <c r="K11" s="24" t="str">
        <f t="shared" ca="1" si="0"/>
        <v/>
      </c>
    </row>
    <row r="12" spans="3:11" ht="15.75" x14ac:dyDescent="0.25">
      <c r="C12" s="25"/>
      <c r="D12" s="25"/>
      <c r="E12" s="20" t="str">
        <f t="shared" ca="1" si="1"/>
        <v/>
      </c>
      <c r="F12" s="21"/>
      <c r="G12" s="21"/>
      <c r="H12" s="48"/>
      <c r="I12" s="26"/>
      <c r="J12" s="23" t="str">
        <f t="shared" ca="1" si="2"/>
        <v/>
      </c>
      <c r="K12" s="24" t="str">
        <f t="shared" ca="1" si="0"/>
        <v/>
      </c>
    </row>
    <row r="13" spans="3:11" ht="15.75" x14ac:dyDescent="0.25">
      <c r="C13" s="25"/>
      <c r="D13" s="25"/>
      <c r="E13" s="20" t="str">
        <f t="shared" ca="1" si="1"/>
        <v/>
      </c>
      <c r="F13" s="21"/>
      <c r="G13" s="21"/>
      <c r="H13" s="48"/>
      <c r="I13" s="26"/>
      <c r="J13" s="23" t="str">
        <f t="shared" ca="1" si="2"/>
        <v/>
      </c>
      <c r="K13" s="24" t="str">
        <f t="shared" ca="1" si="0"/>
        <v/>
      </c>
    </row>
    <row r="14" spans="3:11" ht="15.75" x14ac:dyDescent="0.25">
      <c r="C14" s="25"/>
      <c r="D14" s="25"/>
      <c r="E14" s="20" t="str">
        <f t="shared" ca="1" si="1"/>
        <v/>
      </c>
      <c r="F14" s="21"/>
      <c r="G14" s="21"/>
      <c r="H14" s="48"/>
      <c r="I14" s="26"/>
      <c r="J14" s="23" t="str">
        <f t="shared" ca="1" si="2"/>
        <v/>
      </c>
      <c r="K14" s="24" t="str">
        <f t="shared" ca="1" si="0"/>
        <v/>
      </c>
    </row>
    <row r="15" spans="3:11" ht="15.75" x14ac:dyDescent="0.25">
      <c r="C15" s="25"/>
      <c r="D15" s="25"/>
      <c r="E15" s="20" t="str">
        <f t="shared" ca="1" si="1"/>
        <v/>
      </c>
      <c r="F15" s="21"/>
      <c r="G15" s="21"/>
      <c r="H15" s="48"/>
      <c r="I15" s="26"/>
      <c r="J15" s="23" t="str">
        <f t="shared" ca="1" si="2"/>
        <v/>
      </c>
      <c r="K15" s="24" t="str">
        <f t="shared" ca="1" si="0"/>
        <v/>
      </c>
    </row>
    <row r="16" spans="3:11" ht="15.75" x14ac:dyDescent="0.25">
      <c r="C16" s="25"/>
      <c r="D16" s="25"/>
      <c r="E16" s="20" t="str">
        <f t="shared" ca="1" si="1"/>
        <v/>
      </c>
      <c r="F16" s="21"/>
      <c r="G16" s="21"/>
      <c r="H16" s="48"/>
      <c r="I16" s="26"/>
      <c r="J16" s="23" t="str">
        <f t="shared" ca="1" si="2"/>
        <v/>
      </c>
      <c r="K16" s="24" t="str">
        <f t="shared" ca="1" si="0"/>
        <v/>
      </c>
    </row>
    <row r="17" spans="3:11" ht="15.75" x14ac:dyDescent="0.25">
      <c r="C17" s="25"/>
      <c r="D17" s="25"/>
      <c r="E17" s="20" t="str">
        <f t="shared" ca="1" si="1"/>
        <v/>
      </c>
      <c r="F17" s="21"/>
      <c r="G17" s="21"/>
      <c r="H17" s="48"/>
      <c r="I17" s="26"/>
      <c r="J17" s="23" t="str">
        <f t="shared" ca="1" si="2"/>
        <v/>
      </c>
      <c r="K17" s="24" t="str">
        <f t="shared" ca="1" si="0"/>
        <v/>
      </c>
    </row>
    <row r="18" spans="3:11" ht="15.75" x14ac:dyDescent="0.25">
      <c r="C18" s="25"/>
      <c r="D18" s="25"/>
      <c r="E18" s="20" t="str">
        <f t="shared" ca="1" si="1"/>
        <v/>
      </c>
      <c r="F18" s="21"/>
      <c r="G18" s="21"/>
      <c r="H18" s="48"/>
      <c r="I18" s="26"/>
      <c r="J18" s="23" t="str">
        <f t="shared" ca="1" si="2"/>
        <v/>
      </c>
      <c r="K18" s="24" t="str">
        <f t="shared" ca="1" si="0"/>
        <v/>
      </c>
    </row>
    <row r="19" spans="3:11" ht="15.75" x14ac:dyDescent="0.25">
      <c r="C19" s="25"/>
      <c r="D19" s="25"/>
      <c r="E19" s="20" t="str">
        <f t="shared" ca="1" si="1"/>
        <v/>
      </c>
      <c r="F19" s="21"/>
      <c r="G19" s="21"/>
      <c r="H19" s="48"/>
      <c r="I19" s="26"/>
      <c r="J19" s="23" t="str">
        <f t="shared" ca="1" si="2"/>
        <v/>
      </c>
      <c r="K19" s="24" t="str">
        <f t="shared" ca="1" si="0"/>
        <v/>
      </c>
    </row>
    <row r="20" spans="3:11" ht="15.75" x14ac:dyDescent="0.25">
      <c r="C20" s="25"/>
      <c r="D20" s="25"/>
      <c r="E20" s="20" t="str">
        <f t="shared" ca="1" si="1"/>
        <v/>
      </c>
      <c r="F20" s="21"/>
      <c r="G20" s="21"/>
      <c r="H20" s="48"/>
      <c r="I20" s="26"/>
      <c r="J20" s="23" t="str">
        <f t="shared" ca="1" si="2"/>
        <v/>
      </c>
      <c r="K20" s="24" t="str">
        <f t="shared" ca="1" si="0"/>
        <v/>
      </c>
    </row>
    <row r="21" spans="3:11" ht="15.75" x14ac:dyDescent="0.25">
      <c r="C21" s="25"/>
      <c r="D21" s="25"/>
      <c r="E21" s="20" t="str">
        <f t="shared" ca="1" si="1"/>
        <v/>
      </c>
      <c r="F21" s="21"/>
      <c r="G21" s="21"/>
      <c r="H21" s="48"/>
      <c r="I21" s="26"/>
      <c r="J21" s="23" t="str">
        <f t="shared" ca="1" si="2"/>
        <v/>
      </c>
      <c r="K21" s="24" t="str">
        <f t="shared" ca="1" si="0"/>
        <v/>
      </c>
    </row>
    <row r="22" spans="3:11" ht="15.75" x14ac:dyDescent="0.25">
      <c r="C22" s="25"/>
      <c r="D22" s="25"/>
      <c r="E22" s="20" t="str">
        <f t="shared" ca="1" si="1"/>
        <v/>
      </c>
      <c r="F22" s="21"/>
      <c r="G22" s="21"/>
      <c r="H22" s="48"/>
      <c r="I22" s="26"/>
      <c r="J22" s="23" t="str">
        <f t="shared" ca="1" si="2"/>
        <v/>
      </c>
      <c r="K22" s="24" t="str">
        <f t="shared" ca="1" si="0"/>
        <v/>
      </c>
    </row>
    <row r="23" spans="3:11" ht="15.75" x14ac:dyDescent="0.25">
      <c r="C23" s="25"/>
      <c r="D23" s="25"/>
      <c r="E23" s="20" t="str">
        <f t="shared" ca="1" si="1"/>
        <v/>
      </c>
      <c r="F23" s="21"/>
      <c r="G23" s="21"/>
      <c r="H23" s="48"/>
      <c r="I23" s="26"/>
      <c r="J23" s="23" t="str">
        <f t="shared" ca="1" si="2"/>
        <v/>
      </c>
      <c r="K23" s="24" t="str">
        <f t="shared" ca="1" si="0"/>
        <v/>
      </c>
    </row>
    <row r="24" spans="3:11" ht="15.75" x14ac:dyDescent="0.25">
      <c r="C24" s="25"/>
      <c r="D24" s="25"/>
      <c r="E24" s="20" t="str">
        <f t="shared" ca="1" si="1"/>
        <v/>
      </c>
      <c r="F24" s="21"/>
      <c r="G24" s="21"/>
      <c r="H24" s="48"/>
      <c r="I24" s="26"/>
      <c r="J24" s="23" t="str">
        <f t="shared" ca="1" si="2"/>
        <v/>
      </c>
      <c r="K24" s="24" t="str">
        <f t="shared" ca="1" si="0"/>
        <v/>
      </c>
    </row>
    <row r="25" spans="3:11" ht="15.75" x14ac:dyDescent="0.25">
      <c r="C25" s="25"/>
      <c r="D25" s="25"/>
      <c r="E25" s="20" t="str">
        <f t="shared" ca="1" si="1"/>
        <v/>
      </c>
      <c r="F25" s="21"/>
      <c r="G25" s="21"/>
      <c r="H25" s="48"/>
      <c r="I25" s="26"/>
      <c r="J25" s="23" t="str">
        <f t="shared" ca="1" si="2"/>
        <v/>
      </c>
      <c r="K25" s="24" t="str">
        <f t="shared" ca="1" si="0"/>
        <v/>
      </c>
    </row>
    <row r="26" spans="3:11" ht="15.75" x14ac:dyDescent="0.25">
      <c r="C26" s="25"/>
      <c r="D26" s="25"/>
      <c r="E26" s="20" t="str">
        <f t="shared" ca="1" si="1"/>
        <v/>
      </c>
      <c r="F26" s="21"/>
      <c r="G26" s="21"/>
      <c r="H26" s="48"/>
      <c r="I26" s="26"/>
      <c r="J26" s="23" t="str">
        <f t="shared" ca="1" si="2"/>
        <v/>
      </c>
      <c r="K26" s="24" t="str">
        <f t="shared" ca="1" si="0"/>
        <v/>
      </c>
    </row>
    <row r="27" spans="3:11" ht="15.75" x14ac:dyDescent="0.25">
      <c r="C27" s="25"/>
      <c r="D27" s="25"/>
      <c r="E27" s="20" t="str">
        <f t="shared" ca="1" si="1"/>
        <v/>
      </c>
      <c r="F27" s="21"/>
      <c r="G27" s="21"/>
      <c r="H27" s="48"/>
      <c r="I27" s="26"/>
      <c r="J27" s="23" t="str">
        <f t="shared" ca="1" si="2"/>
        <v/>
      </c>
      <c r="K27" s="24" t="str">
        <f t="shared" ca="1" si="0"/>
        <v/>
      </c>
    </row>
    <row r="28" spans="3:11" ht="15.75" x14ac:dyDescent="0.25">
      <c r="C28" s="25"/>
      <c r="D28" s="25"/>
      <c r="E28" s="20" t="str">
        <f t="shared" ca="1" si="1"/>
        <v/>
      </c>
      <c r="F28" s="21"/>
      <c r="G28" s="21"/>
      <c r="H28" s="48"/>
      <c r="I28" s="26"/>
      <c r="J28" s="23" t="str">
        <f t="shared" ca="1" si="2"/>
        <v/>
      </c>
      <c r="K28" s="24" t="str">
        <f t="shared" ca="1" si="0"/>
        <v/>
      </c>
    </row>
    <row r="29" spans="3:11" ht="15.75" x14ac:dyDescent="0.25">
      <c r="C29" s="25"/>
      <c r="D29" s="25"/>
      <c r="E29" s="20" t="str">
        <f t="shared" ca="1" si="1"/>
        <v/>
      </c>
      <c r="F29" s="21"/>
      <c r="G29" s="21"/>
      <c r="H29" s="48"/>
      <c r="I29" s="26"/>
      <c r="J29" s="23" t="str">
        <f t="shared" ca="1" si="2"/>
        <v/>
      </c>
      <c r="K29" s="24" t="str">
        <f t="shared" ca="1" si="0"/>
        <v/>
      </c>
    </row>
    <row r="30" spans="3:11" ht="15.75" x14ac:dyDescent="0.25">
      <c r="C30" s="25"/>
      <c r="D30" s="25"/>
      <c r="E30" s="20" t="str">
        <f t="shared" ca="1" si="1"/>
        <v/>
      </c>
      <c r="F30" s="21"/>
      <c r="G30" s="21"/>
      <c r="H30" s="48"/>
      <c r="I30" s="26"/>
      <c r="J30" s="23" t="str">
        <f t="shared" ca="1" si="2"/>
        <v/>
      </c>
      <c r="K30" s="24" t="str">
        <f t="shared" ca="1" si="0"/>
        <v/>
      </c>
    </row>
    <row r="31" spans="3:11" ht="15.75" x14ac:dyDescent="0.25">
      <c r="C31" s="25"/>
      <c r="D31" s="25"/>
      <c r="E31" s="20" t="str">
        <f t="shared" ca="1" si="1"/>
        <v/>
      </c>
      <c r="F31" s="21"/>
      <c r="G31" s="21"/>
      <c r="H31" s="48"/>
      <c r="I31" s="26"/>
      <c r="J31" s="23" t="str">
        <f t="shared" ca="1" si="2"/>
        <v/>
      </c>
      <c r="K31" s="24" t="str">
        <f t="shared" ca="1" si="0"/>
        <v/>
      </c>
    </row>
    <row r="32" spans="3:11" ht="15.75" x14ac:dyDescent="0.25">
      <c r="C32" s="25"/>
      <c r="D32" s="25"/>
      <c r="E32" s="20" t="str">
        <f t="shared" ca="1" si="1"/>
        <v/>
      </c>
      <c r="F32" s="21"/>
      <c r="G32" s="21"/>
      <c r="H32" s="48"/>
      <c r="I32" s="26"/>
      <c r="J32" s="23" t="str">
        <f t="shared" ca="1" si="2"/>
        <v/>
      </c>
      <c r="K32" s="24" t="str">
        <f t="shared" ca="1" si="0"/>
        <v/>
      </c>
    </row>
    <row r="33" spans="3:11" ht="15.75" x14ac:dyDescent="0.25">
      <c r="C33" s="27"/>
      <c r="D33" s="27"/>
      <c r="E33" s="28" t="str">
        <f t="shared" ca="1" si="1"/>
        <v/>
      </c>
      <c r="F33" s="29"/>
      <c r="G33" s="29"/>
      <c r="H33" s="49"/>
      <c r="I33" s="30"/>
      <c r="J33" s="23" t="str">
        <f t="shared" ca="1" si="2"/>
        <v/>
      </c>
      <c r="K33" s="24" t="str">
        <f t="shared" ca="1" si="0"/>
        <v/>
      </c>
    </row>
    <row r="34" spans="3:11" ht="15.75" x14ac:dyDescent="0.25">
      <c r="C34" s="31"/>
      <c r="D34" s="31"/>
      <c r="E34" s="11"/>
      <c r="F34" s="11"/>
      <c r="G34" s="11"/>
      <c r="H34" s="11"/>
      <c r="I34" s="5" t="s">
        <v>3</v>
      </c>
      <c r="J34" s="6"/>
      <c r="K34" s="7">
        <f ca="1">SUM(K8:K28)</f>
        <v>441.73500000000001</v>
      </c>
    </row>
    <row r="35" spans="3:11" ht="15.75" x14ac:dyDescent="0.25">
      <c r="C35" s="31"/>
      <c r="D35" s="31"/>
      <c r="E35" s="11"/>
      <c r="F35" s="11"/>
      <c r="G35" s="11"/>
      <c r="H35" s="11"/>
      <c r="I35" s="5" t="s">
        <v>5</v>
      </c>
      <c r="J35" s="8">
        <v>0.2</v>
      </c>
      <c r="K35" s="9"/>
    </row>
    <row r="36" spans="3:11" ht="15.75" x14ac:dyDescent="0.25">
      <c r="C36" s="31"/>
      <c r="D36" s="31"/>
      <c r="E36" s="11"/>
      <c r="F36" s="11"/>
      <c r="G36" s="11"/>
      <c r="H36" s="11"/>
      <c r="I36" s="10"/>
      <c r="J36" s="11"/>
      <c r="K36" s="12"/>
    </row>
    <row r="37" spans="3:11" ht="15.75" x14ac:dyDescent="0.25">
      <c r="C37" s="32"/>
      <c r="D37" s="32"/>
      <c r="E37" s="33"/>
      <c r="F37" s="33"/>
      <c r="G37" s="33"/>
      <c r="H37" s="33"/>
      <c r="I37" s="5" t="s">
        <v>4</v>
      </c>
      <c r="J37" s="13"/>
      <c r="K37" s="7">
        <f ca="1">K34*(1+J35)</f>
        <v>530.08199999999999</v>
      </c>
    </row>
  </sheetData>
  <dataConsolidate/>
  <mergeCells count="2">
    <mergeCell ref="C2:K2"/>
    <mergeCell ref="C4:K4"/>
  </mergeCells>
  <dataValidations count="2">
    <dataValidation type="list" allowBlank="1" showInputMessage="1" showErrorMessage="1" sqref="D10:D33">
      <formula1>INDIRECT(C10)</formula1>
    </dataValidation>
    <dataValidation type="list" allowBlank="1" showInputMessage="1" showErrorMessage="1" sqref="D8:D9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5" r:id="rId4" name="Enregistrer">
          <controlPr defaultSize="0" print="0" autoFill="0" autoLine="0" r:id="rId5">
            <anchor moveWithCells="1">
              <from>
                <xdr:col>11</xdr:col>
                <xdr:colOff>104775</xdr:colOff>
                <xdr:row>1</xdr:row>
                <xdr:rowOff>200025</xdr:rowOff>
              </from>
              <to>
                <xdr:col>12</xdr:col>
                <xdr:colOff>428625</xdr:colOff>
                <xdr:row>3</xdr:row>
                <xdr:rowOff>152400</xdr:rowOff>
              </to>
            </anchor>
          </controlPr>
        </control>
      </mc:Choice>
      <mc:Fallback>
        <control shapeId="1035" r:id="rId4" name="Enregistr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OFFSET(clients!$B$3, 0, 0, COUNTA(clients!$B:$B)-1)</xm:f>
          </x14:formula1>
          <xm:sqref>C8:C33</xm:sqref>
        </x14:dataValidation>
        <x14:dataValidation type="list" allowBlank="1" showInputMessage="1" showErrorMessage="1">
          <x14:formula1>
            <xm:f>clients!$E$3:$E$14</xm:f>
          </x14:formula1>
          <xm:sqref>C4:K4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K62"/>
  <sheetViews>
    <sheetView topLeftCell="AT1" zoomScale="80" zoomScaleNormal="80" workbookViewId="0">
      <selection activeCell="AS7" sqref="AS7"/>
    </sheetView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0" width="18.7109375" style="1" customWidth="1"/>
    <col min="11" max="11" width="2.7109375" style="1" customWidth="1"/>
    <col min="12" max="12" width="22.7109375" style="1" customWidth="1"/>
    <col min="13" max="13" width="35.7109375" style="1" customWidth="1"/>
    <col min="14" max="15" width="18.7109375" style="1" customWidth="1"/>
    <col min="16" max="16" width="2.7109375" style="1" customWidth="1"/>
    <col min="17" max="17" width="22.7109375" style="1" customWidth="1"/>
    <col min="18" max="18" width="35.7109375" style="1" customWidth="1"/>
    <col min="19" max="20" width="18.7109375" style="1" customWidth="1"/>
    <col min="21" max="21" width="2.7109375" style="1" customWidth="1"/>
    <col min="22" max="22" width="22.7109375" style="1" customWidth="1"/>
    <col min="23" max="23" width="35.7109375" style="1" customWidth="1"/>
    <col min="24" max="25" width="18.7109375" style="1" customWidth="1"/>
    <col min="26" max="26" width="2.7109375" style="1" customWidth="1"/>
    <col min="27" max="27" width="22.7109375" style="1" customWidth="1"/>
    <col min="28" max="28" width="35.7109375" style="1" customWidth="1"/>
    <col min="29" max="29" width="18.7109375" style="1" customWidth="1"/>
    <col min="30" max="30" width="2.7109375" style="1" customWidth="1"/>
    <col min="31" max="31" width="22.7109375" style="1" customWidth="1"/>
    <col min="32" max="32" width="35.7109375" style="1" customWidth="1"/>
    <col min="33" max="33" width="18.7109375" style="1" customWidth="1"/>
    <col min="34" max="34" width="2.7109375" style="1" customWidth="1"/>
    <col min="35" max="35" width="22.7109375" style="1" customWidth="1"/>
    <col min="36" max="36" width="35.7109375" style="1" customWidth="1"/>
    <col min="37" max="37" width="18.7109375" style="1" customWidth="1"/>
    <col min="38" max="38" width="2.7109375" style="1" customWidth="1"/>
    <col min="39" max="39" width="22.7109375" style="1" customWidth="1"/>
    <col min="40" max="40" width="35.7109375" style="1" customWidth="1"/>
    <col min="41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5" width="18.7109375" style="1" customWidth="1"/>
    <col min="56" max="56" width="2.7109375" style="1" customWidth="1"/>
    <col min="57" max="57" width="22.7109375" style="1" customWidth="1"/>
    <col min="58" max="58" width="35.7109375" style="1" customWidth="1"/>
    <col min="59" max="59" width="18.7109375" style="1" customWidth="1"/>
    <col min="60" max="60" width="2.7109375" style="1" customWidth="1"/>
    <col min="61" max="61" width="22.7109375" style="1" customWidth="1"/>
    <col min="62" max="62" width="35.7109375" style="1" customWidth="1"/>
    <col min="63" max="63" width="18.7109375" style="1" customWidth="1"/>
    <col min="64" max="16384" width="11.5703125" style="1"/>
  </cols>
  <sheetData>
    <row r="1" spans="3:63" ht="19.5" thickBot="1" x14ac:dyDescent="0.35">
      <c r="C1" s="45" t="s">
        <v>30</v>
      </c>
      <c r="D1" s="46" t="s">
        <v>7</v>
      </c>
      <c r="E1" s="46" t="s">
        <v>166</v>
      </c>
      <c r="F1" s="46" t="s">
        <v>8</v>
      </c>
      <c r="H1" s="45" t="s">
        <v>31</v>
      </c>
      <c r="I1" s="46" t="s">
        <v>7</v>
      </c>
      <c r="J1" s="46" t="s">
        <v>8</v>
      </c>
      <c r="L1" s="45" t="s">
        <v>32</v>
      </c>
      <c r="M1" s="46" t="s">
        <v>7</v>
      </c>
      <c r="N1" s="46" t="s">
        <v>166</v>
      </c>
      <c r="O1" s="46" t="s">
        <v>8</v>
      </c>
      <c r="Q1" s="45" t="s">
        <v>33</v>
      </c>
      <c r="R1" s="46" t="s">
        <v>7</v>
      </c>
      <c r="S1" s="46" t="s">
        <v>166</v>
      </c>
      <c r="T1" s="46" t="s">
        <v>8</v>
      </c>
      <c r="V1" s="45" t="s">
        <v>34</v>
      </c>
      <c r="W1" s="46" t="s">
        <v>7</v>
      </c>
      <c r="X1" s="46" t="s">
        <v>166</v>
      </c>
      <c r="Y1" s="46" t="s">
        <v>8</v>
      </c>
      <c r="AA1" s="45" t="s">
        <v>51</v>
      </c>
      <c r="AB1" s="46" t="s">
        <v>7</v>
      </c>
      <c r="AC1" s="46" t="s">
        <v>8</v>
      </c>
      <c r="AE1" s="45" t="s">
        <v>52</v>
      </c>
      <c r="AF1" s="46" t="s">
        <v>7</v>
      </c>
      <c r="AG1" s="46" t="s">
        <v>8</v>
      </c>
      <c r="AI1" s="45" t="s">
        <v>35</v>
      </c>
      <c r="AJ1" s="46" t="s">
        <v>7</v>
      </c>
      <c r="AK1" s="46" t="s">
        <v>8</v>
      </c>
      <c r="AM1" s="45" t="s">
        <v>36</v>
      </c>
      <c r="AN1" s="46" t="s">
        <v>7</v>
      </c>
      <c r="AO1" s="46" t="s">
        <v>8</v>
      </c>
      <c r="AQ1" s="45" t="s">
        <v>37</v>
      </c>
      <c r="AR1" s="46" t="s">
        <v>7</v>
      </c>
      <c r="AS1" s="46" t="s">
        <v>166</v>
      </c>
      <c r="AT1" s="46" t="s">
        <v>8</v>
      </c>
      <c r="AV1" s="45" t="s">
        <v>53</v>
      </c>
      <c r="AW1" s="46" t="s">
        <v>7</v>
      </c>
      <c r="AX1" s="46" t="s">
        <v>166</v>
      </c>
      <c r="AY1" s="46" t="s">
        <v>8</v>
      </c>
      <c r="BA1" s="45" t="s">
        <v>38</v>
      </c>
      <c r="BB1" s="46" t="s">
        <v>7</v>
      </c>
      <c r="BC1" s="46" t="s">
        <v>8</v>
      </c>
      <c r="BE1" s="45" t="s">
        <v>54</v>
      </c>
      <c r="BF1" s="46" t="s">
        <v>7</v>
      </c>
      <c r="BG1" s="46" t="s">
        <v>8</v>
      </c>
      <c r="BI1" s="45" t="s">
        <v>69</v>
      </c>
      <c r="BJ1" s="46" t="s">
        <v>7</v>
      </c>
      <c r="BK1" s="46" t="s">
        <v>8</v>
      </c>
    </row>
    <row r="2" spans="3:63" ht="15.75" x14ac:dyDescent="0.25">
      <c r="C2" s="34" t="s">
        <v>41</v>
      </c>
      <c r="D2" s="35" t="s">
        <v>13</v>
      </c>
      <c r="E2" s="35" t="s">
        <v>168</v>
      </c>
      <c r="F2" s="36">
        <v>441.73500000000001</v>
      </c>
      <c r="H2" s="34" t="s">
        <v>26</v>
      </c>
      <c r="I2" s="35" t="s">
        <v>73</v>
      </c>
      <c r="J2" s="42">
        <v>0.16597000000000001</v>
      </c>
      <c r="L2" s="34" t="s">
        <v>42</v>
      </c>
      <c r="M2" s="35" t="s">
        <v>49</v>
      </c>
      <c r="N2" s="35">
        <v>201700213</v>
      </c>
      <c r="O2" s="42"/>
      <c r="Q2" s="34" t="s">
        <v>42</v>
      </c>
      <c r="R2" s="35" t="s">
        <v>170</v>
      </c>
      <c r="S2" s="35">
        <v>202200082</v>
      </c>
      <c r="T2" s="42">
        <v>799.29</v>
      </c>
      <c r="V2" s="34" t="s">
        <v>42</v>
      </c>
      <c r="W2" s="35" t="s">
        <v>49</v>
      </c>
      <c r="X2" s="35">
        <v>202200054</v>
      </c>
      <c r="Y2" s="42">
        <v>569</v>
      </c>
      <c r="AA2" s="34" t="s">
        <v>46</v>
      </c>
      <c r="AB2" s="35" t="s">
        <v>45</v>
      </c>
      <c r="AC2" s="42">
        <v>2.8500000000000001E-2</v>
      </c>
      <c r="AE2" s="34" t="s">
        <v>55</v>
      </c>
      <c r="AF2" s="35" t="s">
        <v>70</v>
      </c>
      <c r="AG2" s="42">
        <v>1808.94</v>
      </c>
      <c r="AI2" s="34"/>
      <c r="AJ2" s="35"/>
      <c r="AK2" s="42"/>
      <c r="AM2" s="34" t="s">
        <v>62</v>
      </c>
      <c r="AN2" s="35" t="s">
        <v>63</v>
      </c>
      <c r="AO2" s="42">
        <v>0.43</v>
      </c>
      <c r="AQ2" s="34" t="s">
        <v>58</v>
      </c>
      <c r="AR2" s="35" t="s">
        <v>68</v>
      </c>
      <c r="AS2" s="35" t="s">
        <v>171</v>
      </c>
      <c r="AT2" s="42">
        <v>0.95</v>
      </c>
      <c r="AV2" s="34" t="s">
        <v>58</v>
      </c>
      <c r="AW2" s="35" t="s">
        <v>59</v>
      </c>
      <c r="AX2" s="35">
        <v>202100185</v>
      </c>
      <c r="AY2" s="42">
        <v>14.04</v>
      </c>
      <c r="BA2" s="34" t="s">
        <v>55</v>
      </c>
      <c r="BB2" s="35" t="s">
        <v>57</v>
      </c>
      <c r="BC2" s="42">
        <v>1034.8599999999999</v>
      </c>
      <c r="BE2" s="34" t="s">
        <v>55</v>
      </c>
      <c r="BF2" s="35" t="s">
        <v>56</v>
      </c>
      <c r="BG2" s="42"/>
      <c r="BI2" s="34"/>
      <c r="BJ2" s="35"/>
      <c r="BK2" s="42"/>
    </row>
    <row r="3" spans="3:63" ht="15.75" x14ac:dyDescent="0.25">
      <c r="C3" s="37" t="s">
        <v>9</v>
      </c>
      <c r="D3" s="38" t="s">
        <v>10</v>
      </c>
      <c r="E3" s="35" t="s">
        <v>167</v>
      </c>
      <c r="F3" s="39">
        <v>15.66</v>
      </c>
      <c r="H3" s="37" t="s">
        <v>27</v>
      </c>
      <c r="I3" s="38" t="s">
        <v>74</v>
      </c>
      <c r="J3" s="43">
        <v>0.16597000000000001</v>
      </c>
      <c r="L3" s="37" t="s">
        <v>43</v>
      </c>
      <c r="M3" s="38" t="s">
        <v>44</v>
      </c>
      <c r="N3" s="38">
        <v>201700213</v>
      </c>
      <c r="O3" s="43">
        <v>3.7999999999999999E-2</v>
      </c>
      <c r="Q3" s="37" t="s">
        <v>43</v>
      </c>
      <c r="R3" s="38" t="s">
        <v>44</v>
      </c>
      <c r="S3" s="38">
        <v>202200082</v>
      </c>
      <c r="T3" s="43">
        <v>3.85E-2</v>
      </c>
      <c r="V3" s="37" t="s">
        <v>43</v>
      </c>
      <c r="W3" s="38" t="s">
        <v>71</v>
      </c>
      <c r="X3" s="38">
        <v>202200054</v>
      </c>
      <c r="Y3" s="43">
        <v>0.04</v>
      </c>
      <c r="AA3" s="37" t="s">
        <v>43</v>
      </c>
      <c r="AB3" s="38" t="s">
        <v>43</v>
      </c>
      <c r="AC3" s="43">
        <v>2.8500000000000001E-2</v>
      </c>
      <c r="AE3" s="50"/>
      <c r="AF3" s="51"/>
      <c r="AG3" s="52"/>
      <c r="AI3" s="37"/>
      <c r="AJ3" s="38"/>
      <c r="AK3" s="43"/>
      <c r="AM3" s="37" t="s">
        <v>66</v>
      </c>
      <c r="AN3" s="38" t="s">
        <v>64</v>
      </c>
      <c r="AO3" s="43">
        <v>0.42</v>
      </c>
      <c r="AQ3" s="50"/>
      <c r="AR3" s="51"/>
      <c r="AS3" s="51"/>
      <c r="AT3" s="52"/>
      <c r="AV3" s="50"/>
      <c r="AW3" s="51"/>
      <c r="AX3" s="51"/>
      <c r="AY3" s="52"/>
      <c r="BA3" s="50"/>
      <c r="BB3" s="51"/>
      <c r="BC3" s="52"/>
      <c r="BE3" s="50"/>
      <c r="BF3" s="51"/>
      <c r="BG3" s="52"/>
      <c r="BI3" s="37"/>
      <c r="BJ3" s="38"/>
      <c r="BK3" s="43"/>
    </row>
    <row r="4" spans="3:63" ht="15.75" x14ac:dyDescent="0.25">
      <c r="C4" s="37" t="s">
        <v>12</v>
      </c>
      <c r="D4" s="38" t="s">
        <v>11</v>
      </c>
      <c r="E4" s="35" t="s">
        <v>167</v>
      </c>
      <c r="F4" s="39">
        <v>31.32</v>
      </c>
      <c r="H4" s="40" t="s">
        <v>28</v>
      </c>
      <c r="I4" s="38" t="s">
        <v>75</v>
      </c>
      <c r="J4" s="43">
        <v>0.16597000000000001</v>
      </c>
      <c r="L4" s="40" t="s">
        <v>47</v>
      </c>
      <c r="M4" s="38" t="s">
        <v>48</v>
      </c>
      <c r="N4" s="38">
        <v>201700213</v>
      </c>
      <c r="O4" s="43">
        <v>1.9199999999999998E-2</v>
      </c>
      <c r="Q4" s="40" t="s">
        <v>47</v>
      </c>
      <c r="R4" s="38" t="s">
        <v>48</v>
      </c>
      <c r="S4" s="38">
        <v>202200082</v>
      </c>
      <c r="T4" s="43">
        <v>3.85E-2</v>
      </c>
      <c r="V4" s="50"/>
      <c r="W4" s="51"/>
      <c r="X4" s="51"/>
      <c r="Y4" s="52"/>
      <c r="AA4" s="40" t="s">
        <v>47</v>
      </c>
      <c r="AB4" s="38" t="s">
        <v>48</v>
      </c>
      <c r="AC4" s="43">
        <v>2.8500000000000001E-2</v>
      </c>
      <c r="AE4" s="53"/>
      <c r="AF4" s="54"/>
      <c r="AG4" s="55"/>
      <c r="AI4" s="40"/>
      <c r="AJ4" s="38"/>
      <c r="AK4" s="43"/>
      <c r="AM4" s="40" t="s">
        <v>67</v>
      </c>
      <c r="AN4" s="38" t="s">
        <v>65</v>
      </c>
      <c r="AO4" s="43">
        <v>0.4</v>
      </c>
      <c r="AQ4" s="53"/>
      <c r="AR4" s="54"/>
      <c r="AS4" s="54"/>
      <c r="AT4" s="55"/>
      <c r="AV4" s="53"/>
      <c r="AW4" s="54"/>
      <c r="AX4" s="54"/>
      <c r="AY4" s="55"/>
      <c r="BA4" s="53"/>
      <c r="BB4" s="54"/>
      <c r="BC4" s="55"/>
      <c r="BE4" s="53"/>
      <c r="BF4" s="54"/>
      <c r="BG4" s="55"/>
      <c r="BI4" s="40"/>
      <c r="BJ4" s="38"/>
      <c r="BK4" s="43"/>
    </row>
    <row r="5" spans="3:63" ht="15.75" x14ac:dyDescent="0.25">
      <c r="C5" s="37" t="s">
        <v>16</v>
      </c>
      <c r="D5" s="38" t="s">
        <v>17</v>
      </c>
      <c r="E5" s="35" t="s">
        <v>168</v>
      </c>
      <c r="F5" s="39">
        <v>0.187</v>
      </c>
      <c r="H5" s="38" t="s">
        <v>77</v>
      </c>
      <c r="I5" s="38" t="s">
        <v>73</v>
      </c>
      <c r="J5" s="43">
        <v>0.16597000000000001</v>
      </c>
      <c r="L5" s="38" t="s">
        <v>46</v>
      </c>
      <c r="M5" s="38" t="s">
        <v>45</v>
      </c>
      <c r="N5" s="38">
        <v>201700213</v>
      </c>
      <c r="O5" s="43">
        <v>1.9199999999999998E-2</v>
      </c>
      <c r="Q5" s="38" t="s">
        <v>46</v>
      </c>
      <c r="R5" s="38" t="s">
        <v>45</v>
      </c>
      <c r="S5" s="38">
        <v>202200082</v>
      </c>
      <c r="T5" s="43">
        <v>3.85E-2</v>
      </c>
      <c r="V5" s="54"/>
      <c r="W5" s="54"/>
      <c r="X5" s="54"/>
      <c r="Y5" s="55"/>
      <c r="AA5" s="38" t="s">
        <v>60</v>
      </c>
      <c r="AB5" s="38" t="s">
        <v>61</v>
      </c>
      <c r="AC5" s="43">
        <v>3.7999999999999999E-2</v>
      </c>
      <c r="AE5" s="54"/>
      <c r="AF5" s="54"/>
      <c r="AG5" s="55"/>
      <c r="AI5" s="38"/>
      <c r="AJ5" s="38"/>
      <c r="AK5" s="43"/>
      <c r="AM5" s="51"/>
      <c r="AN5" s="51"/>
      <c r="AO5" s="52"/>
      <c r="AQ5" s="54"/>
      <c r="AR5" s="54"/>
      <c r="AS5" s="54"/>
      <c r="AT5" s="55"/>
      <c r="AV5" s="54"/>
      <c r="AW5" s="54"/>
      <c r="AX5" s="54"/>
      <c r="AY5" s="55"/>
      <c r="BA5" s="54"/>
      <c r="BB5" s="54"/>
      <c r="BC5" s="55"/>
      <c r="BE5" s="54"/>
      <c r="BF5" s="54"/>
      <c r="BG5" s="55"/>
      <c r="BI5" s="38"/>
      <c r="BJ5" s="38"/>
      <c r="BK5" s="43"/>
    </row>
    <row r="6" spans="3:63" ht="15.75" x14ac:dyDescent="0.25">
      <c r="C6" s="37" t="s">
        <v>16</v>
      </c>
      <c r="D6" s="38" t="s">
        <v>18</v>
      </c>
      <c r="E6" s="35" t="s">
        <v>168</v>
      </c>
      <c r="F6" s="39">
        <v>0.22500000000000001</v>
      </c>
      <c r="H6" s="38" t="s">
        <v>72</v>
      </c>
      <c r="I6" s="38" t="s">
        <v>76</v>
      </c>
      <c r="J6" s="43">
        <v>0.17779</v>
      </c>
      <c r="L6" s="51"/>
      <c r="M6" s="51"/>
      <c r="N6" s="51"/>
      <c r="O6" s="52"/>
      <c r="P6" s="56"/>
      <c r="Q6" s="51"/>
      <c r="R6" s="51"/>
      <c r="S6" s="51"/>
      <c r="T6" s="52"/>
      <c r="V6" s="54"/>
      <c r="W6" s="54"/>
      <c r="X6" s="54"/>
      <c r="Y6" s="55"/>
      <c r="AA6" s="51"/>
      <c r="AB6" s="51"/>
      <c r="AC6" s="52"/>
      <c r="AE6" s="54"/>
      <c r="AF6" s="54"/>
      <c r="AG6" s="55"/>
      <c r="AI6" s="38"/>
      <c r="AJ6" s="38"/>
      <c r="AK6" s="43"/>
      <c r="AM6" s="54"/>
      <c r="AN6" s="54"/>
      <c r="AO6" s="55"/>
      <c r="AQ6" s="54"/>
      <c r="AR6" s="54"/>
      <c r="AS6" s="54"/>
      <c r="AT6" s="55"/>
      <c r="AV6" s="54"/>
      <c r="AW6" s="54"/>
      <c r="AX6" s="54"/>
      <c r="AY6" s="55"/>
      <c r="BA6" s="54"/>
      <c r="BB6" s="54"/>
      <c r="BC6" s="55"/>
      <c r="BE6" s="54"/>
      <c r="BF6" s="54"/>
      <c r="BG6" s="55"/>
      <c r="BI6" s="38"/>
      <c r="BJ6" s="38"/>
      <c r="BK6" s="43"/>
    </row>
    <row r="7" spans="3:63" ht="15.75" x14ac:dyDescent="0.25">
      <c r="C7" s="37" t="s">
        <v>19</v>
      </c>
      <c r="D7" s="38" t="s">
        <v>20</v>
      </c>
      <c r="E7" s="35" t="s">
        <v>168</v>
      </c>
      <c r="F7" s="39">
        <v>0.22500000000000001</v>
      </c>
      <c r="H7" s="38" t="s">
        <v>78</v>
      </c>
      <c r="I7" s="38" t="s">
        <v>79</v>
      </c>
      <c r="J7" s="43">
        <v>0.17779</v>
      </c>
      <c r="L7" s="54"/>
      <c r="M7" s="54"/>
      <c r="N7" s="54"/>
      <c r="O7" s="55"/>
      <c r="P7" s="56"/>
      <c r="Q7" s="54"/>
      <c r="R7" s="54"/>
      <c r="S7" s="54"/>
      <c r="T7" s="55"/>
      <c r="V7" s="54"/>
      <c r="W7" s="54"/>
      <c r="X7" s="54"/>
      <c r="Y7" s="55"/>
      <c r="AA7" s="54"/>
      <c r="AB7" s="54"/>
      <c r="AC7" s="55"/>
      <c r="AE7" s="54"/>
      <c r="AF7" s="54"/>
      <c r="AG7" s="55"/>
      <c r="AI7" s="38"/>
      <c r="AJ7" s="38"/>
      <c r="AK7" s="43"/>
      <c r="AM7" s="54"/>
      <c r="AN7" s="54"/>
      <c r="AO7" s="55"/>
      <c r="AQ7" s="54"/>
      <c r="AR7" s="54"/>
      <c r="AS7" s="54"/>
      <c r="AT7" s="55"/>
      <c r="AV7" s="54"/>
      <c r="AW7" s="54"/>
      <c r="AX7" s="54"/>
      <c r="AY7" s="55"/>
      <c r="BA7" s="54"/>
      <c r="BB7" s="54"/>
      <c r="BC7" s="55"/>
      <c r="BE7" s="54"/>
      <c r="BF7" s="54"/>
      <c r="BG7" s="55"/>
      <c r="BI7" s="38"/>
      <c r="BJ7" s="38"/>
      <c r="BK7" s="43"/>
    </row>
    <row r="8" spans="3:63" ht="15.75" x14ac:dyDescent="0.25">
      <c r="C8" s="37" t="s">
        <v>19</v>
      </c>
      <c r="D8" s="38" t="s">
        <v>21</v>
      </c>
      <c r="E8" s="35" t="s">
        <v>168</v>
      </c>
      <c r="F8" s="39">
        <v>0.26400000000000001</v>
      </c>
      <c r="H8" s="38" t="s">
        <v>80</v>
      </c>
      <c r="I8" s="38" t="s">
        <v>81</v>
      </c>
      <c r="J8" s="43">
        <v>0.17779</v>
      </c>
      <c r="L8" s="54"/>
      <c r="M8" s="54"/>
      <c r="N8" s="54"/>
      <c r="O8" s="55"/>
      <c r="P8" s="56"/>
      <c r="Q8" s="54"/>
      <c r="R8" s="54"/>
      <c r="S8" s="54"/>
      <c r="T8" s="55"/>
      <c r="V8" s="54"/>
      <c r="W8" s="54"/>
      <c r="X8" s="54"/>
      <c r="Y8" s="55"/>
      <c r="AA8" s="54"/>
      <c r="AB8" s="54"/>
      <c r="AC8" s="55"/>
      <c r="AE8" s="54"/>
      <c r="AF8" s="54"/>
      <c r="AG8" s="55"/>
      <c r="AI8" s="38"/>
      <c r="AJ8" s="38"/>
      <c r="AK8" s="43"/>
      <c r="AM8" s="54"/>
      <c r="AN8" s="54"/>
      <c r="AO8" s="55"/>
      <c r="AQ8" s="54"/>
      <c r="AR8" s="54"/>
      <c r="AS8" s="54"/>
      <c r="AT8" s="55"/>
      <c r="AV8" s="54"/>
      <c r="AW8" s="54"/>
      <c r="AX8" s="54"/>
      <c r="AY8" s="55"/>
      <c r="BA8" s="54"/>
      <c r="BB8" s="54"/>
      <c r="BC8" s="55"/>
      <c r="BE8" s="54"/>
      <c r="BF8" s="54"/>
      <c r="BG8" s="55"/>
      <c r="BI8" s="38"/>
      <c r="BJ8" s="38"/>
      <c r="BK8" s="43"/>
    </row>
    <row r="9" spans="3:63" ht="15.75" x14ac:dyDescent="0.25">
      <c r="C9" s="37" t="s">
        <v>22</v>
      </c>
      <c r="D9" s="38" t="s">
        <v>23</v>
      </c>
      <c r="E9" s="35" t="s">
        <v>168</v>
      </c>
      <c r="F9" s="39">
        <v>1.4</v>
      </c>
      <c r="H9" s="38" t="s">
        <v>82</v>
      </c>
      <c r="I9" s="38" t="s">
        <v>83</v>
      </c>
      <c r="J9" s="43">
        <v>0.17779</v>
      </c>
      <c r="L9" s="54"/>
      <c r="M9" s="54"/>
      <c r="N9" s="54"/>
      <c r="O9" s="55"/>
      <c r="P9" s="56"/>
      <c r="Q9" s="54"/>
      <c r="R9" s="54"/>
      <c r="S9" s="54"/>
      <c r="T9" s="55"/>
      <c r="V9" s="54"/>
      <c r="W9" s="54"/>
      <c r="X9" s="54"/>
      <c r="Y9" s="55"/>
      <c r="AA9" s="54"/>
      <c r="AB9" s="54"/>
      <c r="AC9" s="55"/>
      <c r="AE9" s="54"/>
      <c r="AF9" s="54"/>
      <c r="AG9" s="55"/>
      <c r="AI9" s="38"/>
      <c r="AJ9" s="38"/>
      <c r="AK9" s="43"/>
      <c r="AM9" s="54"/>
      <c r="AN9" s="54"/>
      <c r="AO9" s="55"/>
      <c r="AQ9" s="54"/>
      <c r="AR9" s="54"/>
      <c r="AS9" s="54"/>
      <c r="AT9" s="55"/>
      <c r="AV9" s="54"/>
      <c r="AW9" s="54"/>
      <c r="AX9" s="54"/>
      <c r="AY9" s="55"/>
      <c r="BA9" s="54"/>
      <c r="BB9" s="54"/>
      <c r="BC9" s="55"/>
      <c r="BE9" s="54"/>
      <c r="BF9" s="54"/>
      <c r="BG9" s="55"/>
      <c r="BI9" s="38"/>
      <c r="BJ9" s="38"/>
      <c r="BK9" s="43"/>
    </row>
    <row r="10" spans="3:63" ht="15.75" x14ac:dyDescent="0.25">
      <c r="C10" s="37" t="s">
        <v>24</v>
      </c>
      <c r="D10" s="38" t="s">
        <v>25</v>
      </c>
      <c r="E10" s="35" t="s">
        <v>168</v>
      </c>
      <c r="F10" s="39">
        <v>0.187</v>
      </c>
      <c r="H10" s="38" t="s">
        <v>84</v>
      </c>
      <c r="I10" s="38" t="s">
        <v>86</v>
      </c>
      <c r="J10" s="43">
        <v>0.17779</v>
      </c>
      <c r="L10" s="54"/>
      <c r="M10" s="54"/>
      <c r="N10" s="54"/>
      <c r="O10" s="55"/>
      <c r="P10" s="56"/>
      <c r="Q10" s="54"/>
      <c r="R10" s="54"/>
      <c r="S10" s="54"/>
      <c r="T10" s="55"/>
      <c r="V10" s="54"/>
      <c r="W10" s="54"/>
      <c r="X10" s="54"/>
      <c r="Y10" s="55"/>
      <c r="AA10" s="54"/>
      <c r="AB10" s="54"/>
      <c r="AC10" s="55"/>
      <c r="AE10" s="54"/>
      <c r="AF10" s="54"/>
      <c r="AG10" s="55"/>
      <c r="AI10" s="38"/>
      <c r="AJ10" s="38"/>
      <c r="AK10" s="43"/>
      <c r="AM10" s="54"/>
      <c r="AN10" s="54"/>
      <c r="AO10" s="55"/>
      <c r="AQ10" s="54"/>
      <c r="AR10" s="54"/>
      <c r="AS10" s="54"/>
      <c r="AT10" s="55"/>
      <c r="AV10" s="54"/>
      <c r="AW10" s="54"/>
      <c r="AX10" s="54"/>
      <c r="AY10" s="55"/>
      <c r="BA10" s="54"/>
      <c r="BB10" s="54"/>
      <c r="BC10" s="55"/>
      <c r="BE10" s="54"/>
      <c r="BF10" s="54"/>
      <c r="BG10" s="55"/>
      <c r="BI10" s="38"/>
      <c r="BJ10" s="38"/>
      <c r="BK10" s="43"/>
    </row>
    <row r="11" spans="3:63" ht="15.75" x14ac:dyDescent="0.25">
      <c r="C11" s="37" t="s">
        <v>24</v>
      </c>
      <c r="D11" s="38" t="s">
        <v>20</v>
      </c>
      <c r="E11" s="35" t="s">
        <v>168</v>
      </c>
      <c r="F11" s="39">
        <v>0.22500000000000001</v>
      </c>
      <c r="H11" s="38" t="s">
        <v>85</v>
      </c>
      <c r="I11" s="38" t="s">
        <v>76</v>
      </c>
      <c r="J11" s="43">
        <v>0.17779</v>
      </c>
      <c r="L11" s="54"/>
      <c r="M11" s="54"/>
      <c r="N11" s="54"/>
      <c r="O11" s="55"/>
      <c r="P11" s="56"/>
      <c r="Q11" s="54"/>
      <c r="R11" s="54"/>
      <c r="S11" s="54"/>
      <c r="T11" s="55"/>
      <c r="V11" s="54"/>
      <c r="W11" s="54"/>
      <c r="X11" s="54"/>
      <c r="Y11" s="55"/>
      <c r="AA11" s="54"/>
      <c r="AB11" s="54"/>
      <c r="AC11" s="55"/>
      <c r="AE11" s="54"/>
      <c r="AF11" s="54"/>
      <c r="AG11" s="55"/>
      <c r="AI11" s="38"/>
      <c r="AJ11" s="38"/>
      <c r="AK11" s="43"/>
      <c r="AM11" s="54"/>
      <c r="AN11" s="54"/>
      <c r="AO11" s="55"/>
      <c r="AQ11" s="54"/>
      <c r="AR11" s="54"/>
      <c r="AS11" s="54"/>
      <c r="AT11" s="55"/>
      <c r="AV11" s="54"/>
      <c r="AW11" s="54"/>
      <c r="AX11" s="54"/>
      <c r="AY11" s="55"/>
      <c r="BA11" s="54"/>
      <c r="BB11" s="54"/>
      <c r="BC11" s="55"/>
      <c r="BE11" s="54"/>
      <c r="BF11" s="54"/>
      <c r="BG11" s="55"/>
      <c r="BI11" s="38"/>
      <c r="BJ11" s="38"/>
      <c r="BK11" s="43"/>
    </row>
    <row r="12" spans="3:63" ht="15.75" x14ac:dyDescent="0.25">
      <c r="C12" s="37" t="s">
        <v>24</v>
      </c>
      <c r="D12" s="38" t="s">
        <v>21</v>
      </c>
      <c r="E12" s="35" t="s">
        <v>168</v>
      </c>
      <c r="F12" s="39">
        <v>0.26400000000000001</v>
      </c>
      <c r="H12" s="38" t="s">
        <v>87</v>
      </c>
      <c r="I12" s="38" t="s">
        <v>88</v>
      </c>
      <c r="J12" s="43">
        <v>0.17779</v>
      </c>
      <c r="L12" s="54"/>
      <c r="M12" s="54"/>
      <c r="N12" s="54"/>
      <c r="O12" s="55"/>
      <c r="P12" s="56"/>
      <c r="Q12" s="54"/>
      <c r="R12" s="54"/>
      <c r="S12" s="54"/>
      <c r="T12" s="55"/>
      <c r="V12" s="54"/>
      <c r="W12" s="54"/>
      <c r="X12" s="54"/>
      <c r="Y12" s="55"/>
      <c r="AA12" s="54"/>
      <c r="AB12" s="54"/>
      <c r="AC12" s="55"/>
      <c r="AE12" s="54"/>
      <c r="AF12" s="54"/>
      <c r="AG12" s="55"/>
      <c r="AI12" s="38"/>
      <c r="AJ12" s="38"/>
      <c r="AK12" s="43"/>
      <c r="AM12" s="54"/>
      <c r="AN12" s="54"/>
      <c r="AO12" s="55"/>
      <c r="AQ12" s="54"/>
      <c r="AR12" s="54"/>
      <c r="AS12" s="54"/>
      <c r="AT12" s="55"/>
      <c r="AV12" s="54"/>
      <c r="AW12" s="54"/>
      <c r="AX12" s="54"/>
      <c r="AY12" s="55"/>
      <c r="BA12" s="54"/>
      <c r="BB12" s="54"/>
      <c r="BC12" s="55"/>
      <c r="BE12" s="54"/>
      <c r="BF12" s="54"/>
      <c r="BG12" s="55"/>
      <c r="BI12" s="38"/>
      <c r="BJ12" s="38"/>
      <c r="BK12" s="43"/>
    </row>
    <row r="13" spans="3:63" ht="15.75" x14ac:dyDescent="0.25">
      <c r="C13" s="40" t="s">
        <v>14</v>
      </c>
      <c r="D13" s="38" t="s">
        <v>15</v>
      </c>
      <c r="E13" s="35" t="s">
        <v>168</v>
      </c>
      <c r="F13" s="39">
        <v>1.04</v>
      </c>
      <c r="H13" s="38" t="s">
        <v>89</v>
      </c>
      <c r="I13" s="38" t="s">
        <v>92</v>
      </c>
      <c r="J13" s="43">
        <v>0.18972</v>
      </c>
      <c r="L13" s="54"/>
      <c r="M13" s="54"/>
      <c r="N13" s="54"/>
      <c r="O13" s="55"/>
      <c r="P13" s="56"/>
      <c r="Q13" s="54"/>
      <c r="R13" s="54"/>
      <c r="S13" s="54"/>
      <c r="T13" s="55"/>
      <c r="V13" s="54"/>
      <c r="W13" s="54"/>
      <c r="X13" s="54"/>
      <c r="Y13" s="55"/>
      <c r="AA13" s="54"/>
      <c r="AB13" s="54"/>
      <c r="AC13" s="55"/>
      <c r="AE13" s="54"/>
      <c r="AF13" s="54"/>
      <c r="AG13" s="55"/>
      <c r="AI13" s="38"/>
      <c r="AJ13" s="38"/>
      <c r="AK13" s="43"/>
      <c r="AM13" s="54"/>
      <c r="AN13" s="54"/>
      <c r="AO13" s="55"/>
      <c r="AQ13" s="54"/>
      <c r="AR13" s="54"/>
      <c r="AS13" s="54"/>
      <c r="AT13" s="55"/>
      <c r="AV13" s="54"/>
      <c r="AW13" s="54"/>
      <c r="AX13" s="54"/>
      <c r="AY13" s="55"/>
      <c r="BA13" s="54"/>
      <c r="BB13" s="54"/>
      <c r="BC13" s="55"/>
      <c r="BE13" s="54"/>
      <c r="BF13" s="54"/>
      <c r="BG13" s="55"/>
      <c r="BI13" s="38"/>
      <c r="BJ13" s="38"/>
      <c r="BK13" s="43"/>
    </row>
    <row r="14" spans="3:63" ht="15.75" x14ac:dyDescent="0.25">
      <c r="C14" s="51"/>
      <c r="D14" s="51"/>
      <c r="E14" s="51"/>
      <c r="F14" s="57"/>
      <c r="H14" s="38" t="s">
        <v>90</v>
      </c>
      <c r="I14" s="38" t="s">
        <v>93</v>
      </c>
      <c r="J14" s="43">
        <v>0.18972</v>
      </c>
      <c r="L14" s="54"/>
      <c r="M14" s="54"/>
      <c r="N14" s="54"/>
      <c r="O14" s="55"/>
      <c r="P14" s="56"/>
      <c r="Q14" s="54"/>
      <c r="R14" s="54"/>
      <c r="S14" s="54"/>
      <c r="T14" s="55"/>
      <c r="V14" s="54"/>
      <c r="W14" s="54"/>
      <c r="X14" s="54"/>
      <c r="Y14" s="55"/>
      <c r="AA14" s="54"/>
      <c r="AB14" s="54"/>
      <c r="AC14" s="55"/>
      <c r="AE14" s="54"/>
      <c r="AF14" s="54"/>
      <c r="AG14" s="55"/>
      <c r="AI14" s="38"/>
      <c r="AJ14" s="38"/>
      <c r="AK14" s="43"/>
      <c r="AM14" s="54"/>
      <c r="AN14" s="54"/>
      <c r="AO14" s="55"/>
      <c r="AQ14" s="54"/>
      <c r="AR14" s="54"/>
      <c r="AS14" s="54"/>
      <c r="AT14" s="55"/>
      <c r="AV14" s="54"/>
      <c r="AW14" s="54"/>
      <c r="AX14" s="54"/>
      <c r="AY14" s="55"/>
      <c r="BA14" s="54"/>
      <c r="BB14" s="54"/>
      <c r="BC14" s="55"/>
      <c r="BE14" s="54"/>
      <c r="BF14" s="54"/>
      <c r="BG14" s="55"/>
      <c r="BI14" s="38"/>
      <c r="BJ14" s="38"/>
      <c r="BK14" s="43"/>
    </row>
    <row r="15" spans="3:63" ht="15.75" x14ac:dyDescent="0.25">
      <c r="C15" s="54"/>
      <c r="D15" s="54"/>
      <c r="E15" s="54"/>
      <c r="F15" s="58"/>
      <c r="H15" s="41" t="s">
        <v>91</v>
      </c>
      <c r="I15" s="38" t="s">
        <v>94</v>
      </c>
      <c r="J15" s="43">
        <v>0.18972</v>
      </c>
      <c r="L15" s="54"/>
      <c r="M15" s="54"/>
      <c r="N15" s="54"/>
      <c r="O15" s="55"/>
      <c r="P15" s="56"/>
      <c r="Q15" s="54"/>
      <c r="R15" s="54"/>
      <c r="S15" s="54"/>
      <c r="T15" s="55"/>
      <c r="V15" s="54"/>
      <c r="W15" s="54"/>
      <c r="X15" s="54"/>
      <c r="Y15" s="55"/>
      <c r="AA15" s="54"/>
      <c r="AB15" s="54"/>
      <c r="AC15" s="55"/>
      <c r="AE15" s="54"/>
      <c r="AF15" s="54"/>
      <c r="AG15" s="55"/>
      <c r="AI15" s="41"/>
      <c r="AJ15" s="41"/>
      <c r="AK15" s="44"/>
      <c r="AM15" s="54"/>
      <c r="AN15" s="54"/>
      <c r="AO15" s="55"/>
      <c r="AQ15" s="54"/>
      <c r="AR15" s="54"/>
      <c r="AS15" s="54"/>
      <c r="AT15" s="55"/>
      <c r="AV15" s="54"/>
      <c r="AW15" s="54"/>
      <c r="AX15" s="54"/>
      <c r="AY15" s="55"/>
      <c r="BA15" s="54"/>
      <c r="BB15" s="54"/>
      <c r="BC15" s="55"/>
      <c r="BE15" s="54"/>
      <c r="BF15" s="54"/>
      <c r="BG15" s="55"/>
      <c r="BI15" s="41"/>
      <c r="BJ15" s="41"/>
      <c r="BK15" s="44"/>
    </row>
    <row r="16" spans="3:63" ht="15.75" x14ac:dyDescent="0.25">
      <c r="H16" s="41" t="s">
        <v>95</v>
      </c>
      <c r="I16" s="38" t="s">
        <v>99</v>
      </c>
      <c r="J16" s="43">
        <v>0.16597000000000001</v>
      </c>
    </row>
    <row r="17" spans="8:10" ht="15.75" x14ac:dyDescent="0.25">
      <c r="H17" s="41" t="s">
        <v>97</v>
      </c>
      <c r="I17" s="38" t="s">
        <v>100</v>
      </c>
      <c r="J17" s="43">
        <v>0.16597000000000001</v>
      </c>
    </row>
    <row r="18" spans="8:10" ht="15.75" x14ac:dyDescent="0.25">
      <c r="H18" s="41" t="s">
        <v>96</v>
      </c>
      <c r="I18" s="38" t="s">
        <v>101</v>
      </c>
      <c r="J18" s="43">
        <v>0.16597000000000001</v>
      </c>
    </row>
    <row r="19" spans="8:10" ht="15.75" x14ac:dyDescent="0.25">
      <c r="H19" s="41" t="s">
        <v>98</v>
      </c>
      <c r="I19" s="38" t="s">
        <v>99</v>
      </c>
      <c r="J19" s="43">
        <v>0.16597000000000001</v>
      </c>
    </row>
    <row r="20" spans="8:10" ht="15.75" x14ac:dyDescent="0.25">
      <c r="H20" s="41" t="s">
        <v>102</v>
      </c>
      <c r="I20" s="38" t="s">
        <v>108</v>
      </c>
      <c r="J20" s="43">
        <v>0.19</v>
      </c>
    </row>
    <row r="21" spans="8:10" ht="15.75" x14ac:dyDescent="0.25">
      <c r="H21" s="41" t="s">
        <v>103</v>
      </c>
      <c r="I21" s="38" t="s">
        <v>109</v>
      </c>
      <c r="J21" s="43">
        <v>0.19</v>
      </c>
    </row>
    <row r="22" spans="8:10" ht="15.75" x14ac:dyDescent="0.25">
      <c r="H22" s="41" t="s">
        <v>104</v>
      </c>
      <c r="I22" s="38" t="s">
        <v>110</v>
      </c>
      <c r="J22" s="43">
        <v>0.19</v>
      </c>
    </row>
    <row r="23" spans="8:10" ht="15.75" x14ac:dyDescent="0.25">
      <c r="H23" s="41" t="s">
        <v>105</v>
      </c>
      <c r="I23" s="38" t="s">
        <v>111</v>
      </c>
      <c r="J23" s="43">
        <v>0.19</v>
      </c>
    </row>
    <row r="24" spans="8:10" ht="15.75" x14ac:dyDescent="0.25">
      <c r="H24" s="41" t="s">
        <v>106</v>
      </c>
      <c r="I24" s="38" t="s">
        <v>112</v>
      </c>
      <c r="J24" s="43">
        <v>0.19</v>
      </c>
    </row>
    <row r="25" spans="8:10" ht="15.75" x14ac:dyDescent="0.25">
      <c r="H25" s="41" t="s">
        <v>107</v>
      </c>
      <c r="I25" s="38" t="s">
        <v>113</v>
      </c>
      <c r="J25" s="43">
        <v>0.19</v>
      </c>
    </row>
    <row r="26" spans="8:10" ht="15.75" x14ac:dyDescent="0.25">
      <c r="H26" s="41" t="s">
        <v>114</v>
      </c>
      <c r="I26" s="38"/>
      <c r="J26" s="43">
        <v>0.16597000000000001</v>
      </c>
    </row>
    <row r="27" spans="8:10" ht="15.75" x14ac:dyDescent="0.25">
      <c r="H27" s="41" t="s">
        <v>115</v>
      </c>
      <c r="I27" s="38"/>
      <c r="J27" s="43">
        <v>0.16597000000000001</v>
      </c>
    </row>
    <row r="28" spans="8:10" ht="15.75" x14ac:dyDescent="0.25">
      <c r="H28" s="41" t="s">
        <v>116</v>
      </c>
      <c r="I28" s="38"/>
      <c r="J28" s="43">
        <v>0.16597000000000001</v>
      </c>
    </row>
    <row r="29" spans="8:10" ht="15.75" x14ac:dyDescent="0.25">
      <c r="H29" s="41" t="s">
        <v>117</v>
      </c>
      <c r="I29" s="38"/>
      <c r="J29" s="43">
        <v>0.16597000000000001</v>
      </c>
    </row>
    <row r="30" spans="8:10" ht="15.75" x14ac:dyDescent="0.25">
      <c r="H30" s="41" t="s">
        <v>118</v>
      </c>
      <c r="I30" s="38"/>
      <c r="J30" s="43">
        <v>4.274E-2</v>
      </c>
    </row>
    <row r="31" spans="8:10" ht="15.75" x14ac:dyDescent="0.25">
      <c r="H31" s="41" t="s">
        <v>119</v>
      </c>
      <c r="I31" s="38"/>
      <c r="J31" s="43">
        <v>4.274E-2</v>
      </c>
    </row>
    <row r="32" spans="8:10" ht="15.75" x14ac:dyDescent="0.25">
      <c r="H32" s="41" t="s">
        <v>120</v>
      </c>
      <c r="I32" s="38"/>
      <c r="J32" s="43">
        <v>4.274E-2</v>
      </c>
    </row>
    <row r="33" spans="8:10" ht="15.75" x14ac:dyDescent="0.25">
      <c r="H33" s="41" t="s">
        <v>121</v>
      </c>
      <c r="I33" s="38" t="s">
        <v>125</v>
      </c>
      <c r="J33" s="43">
        <v>0.17779</v>
      </c>
    </row>
    <row r="34" spans="8:10" ht="15.75" x14ac:dyDescent="0.25">
      <c r="H34" s="41" t="s">
        <v>122</v>
      </c>
      <c r="I34" s="38" t="s">
        <v>126</v>
      </c>
      <c r="J34" s="43">
        <v>0.17779</v>
      </c>
    </row>
    <row r="35" spans="8:10" ht="15.75" x14ac:dyDescent="0.25">
      <c r="H35" s="41" t="s">
        <v>123</v>
      </c>
      <c r="I35" s="38" t="s">
        <v>127</v>
      </c>
      <c r="J35" s="43">
        <v>0.17779</v>
      </c>
    </row>
    <row r="36" spans="8:10" ht="15.75" x14ac:dyDescent="0.25">
      <c r="H36" s="41" t="s">
        <v>124</v>
      </c>
      <c r="I36" s="38" t="s">
        <v>125</v>
      </c>
      <c r="J36" s="43">
        <v>0.17779</v>
      </c>
    </row>
    <row r="37" spans="8:10" ht="15.75" x14ac:dyDescent="0.25">
      <c r="H37" s="41" t="s">
        <v>128</v>
      </c>
      <c r="I37" s="38" t="s">
        <v>137</v>
      </c>
      <c r="J37" s="43">
        <v>0.16597000000000001</v>
      </c>
    </row>
    <row r="38" spans="8:10" ht="15.75" x14ac:dyDescent="0.25">
      <c r="H38" s="41" t="s">
        <v>129</v>
      </c>
      <c r="I38" s="38" t="s">
        <v>139</v>
      </c>
      <c r="J38" s="43">
        <v>0.16597000000000001</v>
      </c>
    </row>
    <row r="39" spans="8:10" ht="15.75" x14ac:dyDescent="0.25">
      <c r="H39" s="41" t="s">
        <v>130</v>
      </c>
      <c r="I39" s="38" t="s">
        <v>140</v>
      </c>
      <c r="J39" s="43">
        <v>0.18972</v>
      </c>
    </row>
    <row r="40" spans="8:10" ht="15.75" x14ac:dyDescent="0.25">
      <c r="H40" s="41" t="s">
        <v>131</v>
      </c>
      <c r="I40" s="38" t="s">
        <v>141</v>
      </c>
      <c r="J40" s="43">
        <v>0.18972</v>
      </c>
    </row>
    <row r="41" spans="8:10" ht="15.75" x14ac:dyDescent="0.25">
      <c r="H41" s="41" t="s">
        <v>132</v>
      </c>
      <c r="I41" s="38" t="s">
        <v>142</v>
      </c>
      <c r="J41" s="43">
        <v>0.18972</v>
      </c>
    </row>
    <row r="42" spans="8:10" ht="15.75" x14ac:dyDescent="0.25">
      <c r="H42" s="41" t="s">
        <v>133</v>
      </c>
      <c r="I42" s="38" t="s">
        <v>137</v>
      </c>
      <c r="J42" s="43">
        <v>0.18972</v>
      </c>
    </row>
    <row r="43" spans="8:10" ht="15.75" x14ac:dyDescent="0.25">
      <c r="H43" s="41" t="s">
        <v>134</v>
      </c>
      <c r="I43" s="38" t="s">
        <v>143</v>
      </c>
      <c r="J43" s="43">
        <v>0.16597000000000001</v>
      </c>
    </row>
    <row r="44" spans="8:10" ht="15.75" x14ac:dyDescent="0.25">
      <c r="H44" s="41" t="s">
        <v>135</v>
      </c>
      <c r="I44" s="38" t="s">
        <v>137</v>
      </c>
      <c r="J44" s="43">
        <v>0.18972</v>
      </c>
    </row>
    <row r="45" spans="8:10" ht="15.75" x14ac:dyDescent="0.25">
      <c r="H45" s="41" t="s">
        <v>136</v>
      </c>
      <c r="I45" s="38" t="s">
        <v>137</v>
      </c>
      <c r="J45" s="43">
        <v>0.18972</v>
      </c>
    </row>
    <row r="46" spans="8:10" ht="15.75" x14ac:dyDescent="0.25">
      <c r="H46" s="41" t="s">
        <v>144</v>
      </c>
      <c r="I46" s="38" t="s">
        <v>138</v>
      </c>
      <c r="J46" s="43">
        <v>0.20155000000000001</v>
      </c>
    </row>
    <row r="47" spans="8:10" ht="15.75" x14ac:dyDescent="0.25">
      <c r="H47" s="41" t="s">
        <v>145</v>
      </c>
      <c r="I47" s="38" t="s">
        <v>147</v>
      </c>
      <c r="J47" s="43">
        <v>0.20155000000000001</v>
      </c>
    </row>
    <row r="48" spans="8:10" ht="15.75" x14ac:dyDescent="0.25">
      <c r="H48" s="41" t="s">
        <v>146</v>
      </c>
      <c r="I48" s="38" t="s">
        <v>148</v>
      </c>
      <c r="J48" s="43">
        <v>0.20155000000000001</v>
      </c>
    </row>
    <row r="49" spans="8:10" ht="15.75" x14ac:dyDescent="0.25">
      <c r="H49" s="41" t="s">
        <v>149</v>
      </c>
      <c r="I49" s="38"/>
      <c r="J49" s="43">
        <v>0.18972</v>
      </c>
    </row>
    <row r="50" spans="8:10" ht="15.75" x14ac:dyDescent="0.25">
      <c r="H50" s="41" t="s">
        <v>150</v>
      </c>
      <c r="I50" s="38"/>
      <c r="J50" s="43">
        <v>0.16597000000000001</v>
      </c>
    </row>
    <row r="51" spans="8:10" ht="15.75" x14ac:dyDescent="0.25">
      <c r="H51" s="41" t="s">
        <v>151</v>
      </c>
      <c r="I51" s="38"/>
      <c r="J51" s="43">
        <v>0.18972</v>
      </c>
    </row>
    <row r="52" spans="8:10" ht="15.75" x14ac:dyDescent="0.25">
      <c r="H52" s="41" t="s">
        <v>152</v>
      </c>
      <c r="I52" s="38"/>
      <c r="J52" s="43">
        <v>0.13048999999999999</v>
      </c>
    </row>
    <row r="53" spans="8:10" ht="15.75" x14ac:dyDescent="0.25">
      <c r="H53" s="41" t="s">
        <v>153</v>
      </c>
      <c r="I53" s="38"/>
      <c r="J53" s="43">
        <v>0.17779</v>
      </c>
    </row>
    <row r="54" spans="8:10" ht="15.75" x14ac:dyDescent="0.25">
      <c r="H54" s="41" t="s">
        <v>154</v>
      </c>
      <c r="I54" s="38"/>
      <c r="J54" s="43">
        <v>0.13048999999999999</v>
      </c>
    </row>
    <row r="55" spans="8:10" ht="15.75" x14ac:dyDescent="0.25">
      <c r="H55" s="41" t="s">
        <v>155</v>
      </c>
      <c r="I55" s="38"/>
      <c r="J55" s="43">
        <v>0.17779</v>
      </c>
    </row>
    <row r="56" spans="8:10" ht="15.75" x14ac:dyDescent="0.25">
      <c r="H56" s="41" t="s">
        <v>156</v>
      </c>
      <c r="I56" s="38" t="s">
        <v>162</v>
      </c>
      <c r="J56" s="43">
        <v>0.55511999999999995</v>
      </c>
    </row>
    <row r="57" spans="8:10" ht="15.75" x14ac:dyDescent="0.25">
      <c r="H57" s="41" t="s">
        <v>157</v>
      </c>
      <c r="I57" s="38" t="s">
        <v>162</v>
      </c>
      <c r="J57" s="43">
        <v>0.55511999999999995</v>
      </c>
    </row>
    <row r="58" spans="8:10" ht="15.75" x14ac:dyDescent="0.25">
      <c r="H58" s="41" t="s">
        <v>158</v>
      </c>
      <c r="I58" s="38" t="s">
        <v>163</v>
      </c>
      <c r="J58" s="43">
        <v>0.55511999999999995</v>
      </c>
    </row>
    <row r="59" spans="8:10" ht="15.75" x14ac:dyDescent="0.25">
      <c r="H59" s="41" t="s">
        <v>159</v>
      </c>
      <c r="I59" s="38" t="s">
        <v>163</v>
      </c>
      <c r="J59" s="43">
        <v>0.55511999999999995</v>
      </c>
    </row>
    <row r="60" spans="8:10" ht="15.75" x14ac:dyDescent="0.25">
      <c r="H60" s="41" t="s">
        <v>160</v>
      </c>
      <c r="I60" s="38" t="s">
        <v>164</v>
      </c>
      <c r="J60" s="43">
        <v>0.55511999999999995</v>
      </c>
    </row>
    <row r="61" spans="8:10" ht="15.75" x14ac:dyDescent="0.25">
      <c r="H61" s="41" t="s">
        <v>161</v>
      </c>
      <c r="I61" s="38" t="s">
        <v>164</v>
      </c>
      <c r="J61" s="43">
        <v>0.55511999999999995</v>
      </c>
    </row>
    <row r="62" spans="8:10" ht="15.75" x14ac:dyDescent="0.25">
      <c r="H62" s="41" t="s">
        <v>165</v>
      </c>
      <c r="I62" s="38"/>
      <c r="J62" s="43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6"/>
  <sheetViews>
    <sheetView workbookViewId="0">
      <selection activeCell="F4" sqref="F4"/>
    </sheetView>
  </sheetViews>
  <sheetFormatPr baseColWidth="10" defaultRowHeight="15" x14ac:dyDescent="0.25"/>
  <cols>
    <col min="2" max="2" width="22.85546875" customWidth="1"/>
  </cols>
  <sheetData>
    <row r="2" spans="2:5" x14ac:dyDescent="0.25">
      <c r="B2" s="4" t="s">
        <v>39</v>
      </c>
      <c r="E2" s="4" t="s">
        <v>172</v>
      </c>
    </row>
    <row r="3" spans="2:5" x14ac:dyDescent="0.25">
      <c r="B3" s="3" t="s">
        <v>30</v>
      </c>
      <c r="E3" s="3" t="s">
        <v>173</v>
      </c>
    </row>
    <row r="4" spans="2:5" x14ac:dyDescent="0.25">
      <c r="B4" s="3" t="s">
        <v>31</v>
      </c>
      <c r="E4" s="3" t="s">
        <v>174</v>
      </c>
    </row>
    <row r="5" spans="2:5" x14ac:dyDescent="0.25">
      <c r="B5" s="3" t="s">
        <v>32</v>
      </c>
      <c r="E5" s="3" t="s">
        <v>175</v>
      </c>
    </row>
    <row r="6" spans="2:5" x14ac:dyDescent="0.25">
      <c r="B6" s="3" t="s">
        <v>33</v>
      </c>
      <c r="E6" s="3" t="s">
        <v>176</v>
      </c>
    </row>
    <row r="7" spans="2:5" x14ac:dyDescent="0.25">
      <c r="B7" s="3" t="s">
        <v>34</v>
      </c>
      <c r="E7" s="3" t="s">
        <v>177</v>
      </c>
    </row>
    <row r="8" spans="2:5" x14ac:dyDescent="0.25">
      <c r="B8" s="3" t="s">
        <v>51</v>
      </c>
      <c r="E8" s="3" t="s">
        <v>178</v>
      </c>
    </row>
    <row r="9" spans="2:5" x14ac:dyDescent="0.25">
      <c r="B9" s="3" t="s">
        <v>52</v>
      </c>
      <c r="E9" s="3" t="s">
        <v>179</v>
      </c>
    </row>
    <row r="10" spans="2:5" x14ac:dyDescent="0.25">
      <c r="B10" s="3" t="s">
        <v>35</v>
      </c>
      <c r="E10" s="3" t="s">
        <v>180</v>
      </c>
    </row>
    <row r="11" spans="2:5" x14ac:dyDescent="0.25">
      <c r="B11" s="3" t="s">
        <v>36</v>
      </c>
      <c r="E11" s="3" t="s">
        <v>181</v>
      </c>
    </row>
    <row r="12" spans="2:5" x14ac:dyDescent="0.25">
      <c r="B12" s="3" t="s">
        <v>37</v>
      </c>
      <c r="E12" s="3" t="s">
        <v>182</v>
      </c>
    </row>
    <row r="13" spans="2:5" x14ac:dyDescent="0.25">
      <c r="B13" s="3" t="s">
        <v>53</v>
      </c>
      <c r="E13" s="3" t="s">
        <v>183</v>
      </c>
    </row>
    <row r="14" spans="2:5" x14ac:dyDescent="0.25">
      <c r="B14" s="3" t="s">
        <v>38</v>
      </c>
      <c r="E14" s="3" t="s">
        <v>184</v>
      </c>
    </row>
    <row r="15" spans="2:5" x14ac:dyDescent="0.25">
      <c r="B15" s="3" t="s">
        <v>54</v>
      </c>
    </row>
    <row r="16" spans="2:5" x14ac:dyDescent="0.25">
      <c r="B16" s="3" t="s">
        <v>69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facturation</vt:lpstr>
      <vt:lpstr>articles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BOURNON Yannick</cp:lastModifiedBy>
  <dcterms:created xsi:type="dcterms:W3CDTF">2022-11-18T07:49:59Z</dcterms:created>
  <dcterms:modified xsi:type="dcterms:W3CDTF">2022-11-18T11:06:35Z</dcterms:modified>
</cp:coreProperties>
</file>