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D:\DEVIS WILLY\Devis 2019\DEVIS-FACTURES\"/>
    </mc:Choice>
  </mc:AlternateContent>
  <bookViews>
    <workbookView xWindow="0" yWindow="0" windowWidth="23175" windowHeight="7740" tabRatio="500" activeTab="1"/>
  </bookViews>
  <sheets>
    <sheet name="DEVIS" sheetId="3" r:id="rId1"/>
    <sheet name="FACTURE" sheetId="4" r:id="rId2"/>
  </sheets>
  <definedNames>
    <definedName name="_xlnm.Print_Area" localSheetId="0">DEVIS!$A$1:$H$65</definedName>
  </definedNames>
  <calcPr calcId="162913" concurrentCalc="0"/>
</workbook>
</file>

<file path=xl/calcChain.xml><?xml version="1.0" encoding="utf-8"?>
<calcChain xmlns="http://schemas.openxmlformats.org/spreadsheetml/2006/main">
  <c r="G22" i="4" l="1"/>
  <c r="H22" i="4"/>
  <c r="G23" i="4"/>
  <c r="H23" i="4"/>
  <c r="G24" i="4"/>
  <c r="H24" i="4"/>
  <c r="G25" i="4"/>
  <c r="H25" i="4"/>
  <c r="G26" i="4"/>
  <c r="H26" i="4"/>
  <c r="G27" i="4"/>
  <c r="H27" i="4"/>
  <c r="G28" i="4"/>
  <c r="H28" i="4"/>
  <c r="G29" i="4"/>
  <c r="H29" i="4"/>
  <c r="G30" i="4"/>
  <c r="H30" i="4"/>
  <c r="G31" i="4"/>
  <c r="H31" i="4"/>
  <c r="G32" i="4"/>
  <c r="H32" i="4"/>
  <c r="G33" i="4"/>
  <c r="H33" i="4"/>
  <c r="G34" i="4"/>
  <c r="H34" i="4"/>
  <c r="G35" i="4"/>
  <c r="H35" i="4"/>
  <c r="G36" i="4"/>
  <c r="H36" i="4"/>
  <c r="G37" i="4"/>
  <c r="H37" i="4"/>
  <c r="G38" i="4"/>
  <c r="H38" i="4"/>
  <c r="G39" i="4"/>
  <c r="H39" i="4"/>
  <c r="G40" i="4"/>
  <c r="H40" i="4"/>
  <c r="G41" i="4"/>
  <c r="H41" i="4"/>
  <c r="G42" i="4"/>
  <c r="H42" i="4"/>
  <c r="G43" i="4"/>
  <c r="H43" i="4"/>
  <c r="G44" i="4"/>
  <c r="H44" i="4"/>
  <c r="G45" i="4"/>
  <c r="H45" i="4"/>
  <c r="G46" i="4"/>
  <c r="H46" i="4"/>
  <c r="G47" i="4"/>
  <c r="H47" i="4"/>
  <c r="G48" i="4"/>
  <c r="H48" i="4"/>
  <c r="G25" i="3"/>
  <c r="H25" i="3"/>
  <c r="G46" i="3"/>
  <c r="H46" i="3"/>
  <c r="G47" i="3"/>
  <c r="H47" i="3"/>
  <c r="G21" i="3"/>
  <c r="H21" i="3"/>
  <c r="G22" i="3"/>
  <c r="H22" i="3"/>
  <c r="G23" i="3"/>
  <c r="H23" i="3"/>
  <c r="G24" i="3"/>
  <c r="H24" i="3"/>
  <c r="G26" i="3"/>
  <c r="H26" i="3"/>
  <c r="G27" i="3"/>
  <c r="H27" i="3"/>
  <c r="G28" i="3"/>
  <c r="H28" i="3"/>
  <c r="G29" i="3"/>
  <c r="H29" i="3"/>
  <c r="G30" i="3"/>
  <c r="H30" i="3"/>
  <c r="G31" i="3"/>
  <c r="H31" i="3"/>
  <c r="G32" i="3"/>
  <c r="H32" i="3"/>
  <c r="G33" i="3"/>
  <c r="H33" i="3"/>
  <c r="G34" i="3"/>
  <c r="H34" i="3"/>
  <c r="G35" i="3"/>
  <c r="H35" i="3"/>
  <c r="G36" i="3"/>
  <c r="H36" i="3"/>
  <c r="G37" i="3"/>
  <c r="H37" i="3"/>
  <c r="G38" i="3"/>
  <c r="H38" i="3"/>
  <c r="G39" i="3"/>
  <c r="H39" i="3"/>
  <c r="G40" i="3"/>
  <c r="H40" i="3"/>
  <c r="G41" i="3"/>
  <c r="H41" i="3"/>
  <c r="G42" i="3"/>
  <c r="H42" i="3"/>
  <c r="G43" i="3"/>
  <c r="H43" i="3"/>
  <c r="G44" i="3"/>
  <c r="H44" i="3"/>
  <c r="G45" i="3"/>
  <c r="H45" i="3"/>
  <c r="G48" i="3"/>
  <c r="H48" i="3"/>
  <c r="H50" i="3"/>
  <c r="H52" i="3"/>
  <c r="H53" i="3"/>
  <c r="H54" i="3"/>
  <c r="H51" i="3"/>
  <c r="F12" i="4"/>
  <c r="G21" i="4"/>
  <c r="H21" i="4"/>
  <c r="F2" i="4"/>
  <c r="C15" i="4"/>
  <c r="F8" i="4"/>
  <c r="C9" i="4"/>
  <c r="C10" i="4"/>
  <c r="H50" i="4"/>
  <c r="H51" i="4"/>
  <c r="H52" i="4"/>
  <c r="H53" i="4"/>
  <c r="H54" i="4"/>
  <c r="C10" i="3"/>
  <c r="C8" i="3"/>
  <c r="F2" i="3"/>
  <c r="C9" i="3"/>
  <c r="D9" i="3"/>
  <c r="C11" i="3"/>
</calcChain>
</file>

<file path=xl/sharedStrings.xml><?xml version="1.0" encoding="utf-8"?>
<sst xmlns="http://schemas.openxmlformats.org/spreadsheetml/2006/main" count="84" uniqueCount="54">
  <si>
    <t>Description</t>
  </si>
  <si>
    <t>Unités</t>
  </si>
  <si>
    <t>TVA %</t>
  </si>
  <si>
    <t>TVA</t>
  </si>
  <si>
    <t>Quantités</t>
  </si>
  <si>
    <t>Détails bancaires</t>
  </si>
  <si>
    <t xml:space="preserve">Signature du client (précédée de la mention « Bon pour accord ») </t>
  </si>
  <si>
    <t>Destinataire :</t>
  </si>
  <si>
    <t>TOTAL TTC</t>
  </si>
  <si>
    <t>Prix unitaires HT</t>
  </si>
  <si>
    <t>Total HT</t>
  </si>
  <si>
    <t>Total TTC</t>
  </si>
  <si>
    <t>Geran Willy</t>
  </si>
  <si>
    <t>Fin de travaux</t>
  </si>
  <si>
    <t>Nous vous prions de bien vouloir trouver ci-joint notre meilleur proposition pour les travaux suivants.</t>
  </si>
  <si>
    <t>Date du devis:</t>
  </si>
  <si>
    <t>Référence du devis:</t>
  </si>
  <si>
    <t>Numéro de client:</t>
  </si>
  <si>
    <t>Date de validité du devis:</t>
  </si>
  <si>
    <t>Modalité de paiement:</t>
  </si>
  <si>
    <t>Emis par:</t>
  </si>
  <si>
    <t>Contact client:</t>
  </si>
  <si>
    <t>Date de début de la prestation:</t>
  </si>
  <si>
    <t>Durée estimée de la prestation:</t>
  </si>
  <si>
    <t>DEVIS N°</t>
  </si>
  <si>
    <t>U</t>
  </si>
  <si>
    <t>Pce.</t>
  </si>
  <si>
    <t>ml.</t>
  </si>
  <si>
    <t>m².</t>
  </si>
  <si>
    <t>Hre</t>
  </si>
  <si>
    <t>Virement fin de mois</t>
  </si>
  <si>
    <t>Versement d'un acompte :</t>
  </si>
  <si>
    <t>ssTotal TTC</t>
  </si>
  <si>
    <t>Entreprise:</t>
  </si>
  <si>
    <t>Contact:</t>
  </si>
  <si>
    <t>Détails bancaires:</t>
  </si>
  <si>
    <t>Date de la facture:</t>
  </si>
  <si>
    <t>Référence de la facture:</t>
  </si>
  <si>
    <t>Paiement du:</t>
  </si>
  <si>
    <t>Date de la prestation:</t>
  </si>
  <si>
    <t>Merci d'avoir choisi cette entreprise pour nos services.</t>
  </si>
  <si>
    <t>Service Après Vente : Garantie 1 an.</t>
  </si>
  <si>
    <t>Net à payer :</t>
  </si>
  <si>
    <t>:</t>
  </si>
  <si>
    <t>FACTURE N°</t>
  </si>
  <si>
    <t>Adresse chantier:</t>
  </si>
  <si>
    <t>75015 PARIS</t>
  </si>
  <si>
    <t xml:space="preserve">93 rue de l’abbé Groult </t>
  </si>
  <si>
    <t>Cabinet  R.MICHOU &amp; Cie</t>
  </si>
  <si>
    <t>20 rue Malher</t>
  </si>
  <si>
    <t>75004 Paris</t>
  </si>
  <si>
    <t>Mme MORIN Severine</t>
  </si>
  <si>
    <t>3 hrs</t>
  </si>
  <si>
    <t>N° OS 25929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</si>
</sst>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3">
    <numFmt numFmtId="164" formatCode="#,##0.00\ &quot;€&quot;"/>
    <numFmt numFmtId="165" formatCode="#,##0.00\ \k\r"/>
    <numFmt numFmtId="166" formatCode="0.0%"/>
    <numFmt numFmtId="167" formatCode="_([$€-2]\ * #,##0.00_);_([$€-2]\ * \(#,##0.00\);_([$€-2]\ * &quot;-&quot;??_);_(@_)"/>
    <numFmt numFmtId="168" formatCode="#,##0.00\ [$€-407]"/>
    <numFmt numFmtId="169" formatCode="d\.m\.yyyy;@"/>
    <numFmt numFmtId="170" formatCode="yyyy"/>
    <numFmt numFmtId="171" formatCode="\.00000"/>
    <numFmt numFmtId="172" formatCode="\+\3\3\(0\)&quot;&quot;##&quot; &quot;#&quot; &quot;##&quot; &quot;##&quot; &quot;##&quot; &quot;##"/>
    <numFmt numFmtId="173" formatCode="0.0&quot; jours&quot;"/>
    <numFmt numFmtId="174" formatCode="&quot; FACTURE N°&quot;\ 0"/>
    <numFmt numFmtId="175" formatCode="&quot;&quot;0"/>
    <numFmt numFmtId="176" formatCode="&quot;N°Client &quot;0"/>
  </numFmts>
  <fonts count="27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Arial"/>
      <family val="2"/>
    </font>
    <font>
      <b/>
      <sz val="16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4"/>
      <color theme="1"/>
      <name val="Arial"/>
      <family val="2"/>
    </font>
    <font>
      <sz val="14"/>
      <color theme="1"/>
      <name val="Arial"/>
      <family val="2"/>
    </font>
    <font>
      <b/>
      <sz val="16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i/>
      <sz val="10"/>
      <color theme="1" tint="0.499984740745262"/>
      <name val="Arial"/>
      <family val="2"/>
    </font>
    <font>
      <sz val="12"/>
      <color rgb="FF000000"/>
      <name val="Arial"/>
      <family val="2"/>
    </font>
    <font>
      <sz val="11"/>
      <color theme="1"/>
      <name val="Calibri"/>
      <family val="2"/>
      <scheme val="minor"/>
    </font>
    <font>
      <sz val="9"/>
      <name val="Arial"/>
      <family val="2"/>
    </font>
    <font>
      <b/>
      <sz val="14"/>
      <color theme="1"/>
      <name val="Calibri"/>
      <family val="2"/>
      <scheme val="minor"/>
    </font>
    <font>
      <b/>
      <i/>
      <u/>
      <sz val="9"/>
      <name val="Arial"/>
      <family val="2"/>
    </font>
    <font>
      <i/>
      <u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i/>
      <u/>
      <sz val="9"/>
      <name val="Arial"/>
      <family val="2"/>
    </font>
    <font>
      <sz val="12"/>
      <color rgb="FF000000"/>
      <name val="Calibri"/>
      <family val="2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12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99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69">
    <xf numFmtId="0" fontId="0" fillId="0" borderId="0" xfId="0"/>
    <xf numFmtId="0" fontId="5" fillId="2" borderId="0" xfId="0" applyFont="1" applyFill="1"/>
    <xf numFmtId="0" fontId="13" fillId="4" borderId="0" xfId="0" applyFont="1" applyFill="1"/>
    <xf numFmtId="0" fontId="4" fillId="2" borderId="0" xfId="0" applyFont="1" applyFill="1" applyBorder="1" applyAlignment="1" applyProtection="1">
      <alignment horizontal="left"/>
      <protection locked="0"/>
    </xf>
    <xf numFmtId="0" fontId="5" fillId="2" borderId="0" xfId="0" applyFont="1" applyFill="1" applyBorder="1" applyProtection="1">
      <protection locked="0"/>
    </xf>
    <xf numFmtId="0" fontId="5" fillId="2" borderId="0" xfId="0" applyFont="1" applyFill="1" applyProtection="1">
      <protection locked="0"/>
    </xf>
    <xf numFmtId="0" fontId="5" fillId="3" borderId="0" xfId="0" applyFont="1" applyFill="1" applyProtection="1">
      <protection locked="0"/>
    </xf>
    <xf numFmtId="0" fontId="12" fillId="2" borderId="0" xfId="0" applyFont="1" applyFill="1" applyBorder="1" applyProtection="1">
      <protection locked="0"/>
    </xf>
    <xf numFmtId="14" fontId="5" fillId="2" borderId="0" xfId="0" applyNumberFormat="1" applyFont="1" applyFill="1" applyBorder="1" applyAlignment="1" applyProtection="1">
      <alignment horizontal="left"/>
      <protection locked="0"/>
    </xf>
    <xf numFmtId="0" fontId="6" fillId="2" borderId="0" xfId="0" applyFont="1" applyFill="1" applyBorder="1" applyProtection="1">
      <protection locked="0"/>
    </xf>
    <xf numFmtId="0" fontId="5" fillId="2" borderId="0" xfId="0" applyFont="1" applyFill="1" applyBorder="1" applyAlignment="1" applyProtection="1">
      <alignment horizontal="left"/>
      <protection locked="0"/>
    </xf>
    <xf numFmtId="0" fontId="5" fillId="2" borderId="0" xfId="0" applyFont="1" applyFill="1" applyBorder="1" applyAlignment="1" applyProtection="1">
      <alignment horizontal="right"/>
      <protection locked="0"/>
    </xf>
    <xf numFmtId="0" fontId="10" fillId="0" borderId="0" xfId="0" applyFont="1" applyFill="1" applyBorder="1" applyProtection="1">
      <protection locked="0"/>
    </xf>
    <xf numFmtId="0" fontId="11" fillId="0" borderId="0" xfId="0" applyFont="1" applyFill="1" applyBorder="1" applyProtection="1">
      <protection locked="0"/>
    </xf>
    <xf numFmtId="0" fontId="5" fillId="0" borderId="0" xfId="0" applyFont="1" applyFill="1" applyBorder="1" applyProtection="1">
      <protection locked="0"/>
    </xf>
    <xf numFmtId="166" fontId="10" fillId="0" borderId="0" xfId="0" applyNumberFormat="1" applyFont="1" applyFill="1" applyBorder="1" applyAlignment="1" applyProtection="1">
      <alignment horizontal="left" indent="1"/>
      <protection locked="0"/>
    </xf>
    <xf numFmtId="0" fontId="5" fillId="2" borderId="0" xfId="0" applyFont="1" applyFill="1" applyAlignment="1" applyProtection="1">
      <alignment horizontal="right"/>
      <protection locked="0"/>
    </xf>
    <xf numFmtId="0" fontId="6" fillId="2" borderId="0" xfId="0" applyFont="1" applyFill="1" applyBorder="1" applyAlignment="1" applyProtection="1">
      <alignment horizontal="right"/>
      <protection locked="0"/>
    </xf>
    <xf numFmtId="165" fontId="5" fillId="2" borderId="0" xfId="0" applyNumberFormat="1" applyFont="1" applyFill="1" applyBorder="1" applyProtection="1">
      <protection locked="0"/>
    </xf>
    <xf numFmtId="0" fontId="5" fillId="2" borderId="0" xfId="0" applyFont="1" applyFill="1" applyBorder="1" applyAlignment="1" applyProtection="1">
      <alignment horizontal="center"/>
      <protection locked="0"/>
    </xf>
    <xf numFmtId="165" fontId="5" fillId="2" borderId="0" xfId="0" applyNumberFormat="1" applyFont="1" applyFill="1" applyProtection="1">
      <protection locked="0"/>
    </xf>
    <xf numFmtId="165" fontId="7" fillId="2" borderId="0" xfId="0" applyNumberFormat="1" applyFont="1" applyFill="1" applyProtection="1">
      <protection locked="0"/>
    </xf>
    <xf numFmtId="9" fontId="5" fillId="0" borderId="0" xfId="0" applyNumberFormat="1" applyFont="1" applyFill="1" applyAlignment="1" applyProtection="1">
      <alignment horizontal="center"/>
      <protection locked="0"/>
    </xf>
    <xf numFmtId="167" fontId="10" fillId="3" borderId="13" xfId="0" applyNumberFormat="1" applyFont="1" applyFill="1" applyBorder="1" applyProtection="1"/>
    <xf numFmtId="167" fontId="10" fillId="3" borderId="14" xfId="0" applyNumberFormat="1" applyFont="1" applyFill="1" applyBorder="1" applyProtection="1"/>
    <xf numFmtId="167" fontId="10" fillId="3" borderId="15" xfId="0" applyNumberFormat="1" applyFont="1" applyFill="1" applyBorder="1" applyProtection="1"/>
    <xf numFmtId="0" fontId="5" fillId="2" borderId="0" xfId="0" applyFont="1" applyFill="1" applyBorder="1" applyProtection="1"/>
    <xf numFmtId="0" fontId="6" fillId="2" borderId="0" xfId="0" applyFont="1" applyFill="1" applyBorder="1" applyProtection="1"/>
    <xf numFmtId="168" fontId="5" fillId="2" borderId="0" xfId="0" applyNumberFormat="1" applyFont="1" applyFill="1" applyBorder="1" applyProtection="1"/>
    <xf numFmtId="0" fontId="6" fillId="2" borderId="1" xfId="0" applyFont="1" applyFill="1" applyBorder="1" applyProtection="1"/>
    <xf numFmtId="168" fontId="5" fillId="2" borderId="1" xfId="0" applyNumberFormat="1" applyFont="1" applyFill="1" applyBorder="1" applyProtection="1"/>
    <xf numFmtId="0" fontId="8" fillId="2" borderId="0" xfId="0" applyFont="1" applyFill="1" applyBorder="1" applyProtection="1"/>
    <xf numFmtId="168" fontId="7" fillId="2" borderId="0" xfId="0" applyNumberFormat="1" applyFont="1" applyFill="1" applyBorder="1" applyProtection="1"/>
    <xf numFmtId="168" fontId="5" fillId="0" borderId="0" xfId="0" applyNumberFormat="1" applyFont="1" applyFill="1" applyAlignment="1" applyProtection="1">
      <alignment horizontal="right"/>
    </xf>
    <xf numFmtId="0" fontId="7" fillId="2" borderId="0" xfId="0" applyFont="1" applyFill="1" applyBorder="1" applyProtection="1"/>
    <xf numFmtId="0" fontId="16" fillId="0" borderId="0" xfId="0" applyFont="1" applyAlignment="1" applyProtection="1">
      <alignment horizontal="right" vertical="center"/>
    </xf>
    <xf numFmtId="171" fontId="10" fillId="0" borderId="0" xfId="0" applyNumberFormat="1" applyFont="1" applyFill="1" applyBorder="1" applyAlignment="1" applyProtection="1">
      <alignment horizontal="left"/>
    </xf>
    <xf numFmtId="0" fontId="10" fillId="0" borderId="0" xfId="0" applyFont="1" applyFill="1" applyBorder="1" applyAlignment="1" applyProtection="1">
      <alignment horizontal="right"/>
    </xf>
    <xf numFmtId="0" fontId="9" fillId="5" borderId="10" xfId="0" applyFont="1" applyFill="1" applyBorder="1" applyAlignment="1" applyProtection="1">
      <alignment horizontal="right"/>
    </xf>
    <xf numFmtId="170" fontId="9" fillId="5" borderId="11" xfId="0" applyNumberFormat="1" applyFont="1" applyFill="1" applyBorder="1" applyAlignment="1" applyProtection="1">
      <alignment horizontal="right"/>
    </xf>
    <xf numFmtId="14" fontId="20" fillId="0" borderId="5" xfId="0" applyNumberFormat="1" applyFont="1" applyFill="1" applyBorder="1" applyProtection="1"/>
    <xf numFmtId="0" fontId="20" fillId="0" borderId="0" xfId="0" applyFont="1" applyFill="1" applyBorder="1" applyProtection="1"/>
    <xf numFmtId="0" fontId="21" fillId="0" borderId="0" xfId="0" applyFont="1" applyFill="1" applyBorder="1" applyAlignment="1" applyProtection="1">
      <alignment horizontal="right"/>
    </xf>
    <xf numFmtId="0" fontId="20" fillId="0" borderId="6" xfId="0" applyFont="1" applyFill="1" applyBorder="1" applyProtection="1"/>
    <xf numFmtId="0" fontId="20" fillId="0" borderId="6" xfId="0" applyFont="1" applyFill="1" applyBorder="1" applyAlignment="1" applyProtection="1">
      <alignment horizontal="left"/>
    </xf>
    <xf numFmtId="49" fontId="20" fillId="0" borderId="5" xfId="0" applyNumberFormat="1" applyFont="1" applyFill="1" applyBorder="1" applyProtection="1"/>
    <xf numFmtId="0" fontId="21" fillId="0" borderId="0" xfId="0" applyFont="1" applyFill="1" applyBorder="1" applyProtection="1"/>
    <xf numFmtId="0" fontId="20" fillId="0" borderId="0" xfId="0" quotePrefix="1" applyFont="1" applyFill="1" applyBorder="1" applyProtection="1"/>
    <xf numFmtId="0" fontId="20" fillId="0" borderId="8" xfId="0" applyFont="1" applyFill="1" applyBorder="1" applyProtection="1"/>
    <xf numFmtId="0" fontId="19" fillId="0" borderId="8" xfId="0" applyFont="1" applyFill="1" applyBorder="1" applyAlignment="1" applyProtection="1">
      <alignment horizontal="right"/>
    </xf>
    <xf numFmtId="0" fontId="2" fillId="0" borderId="8" xfId="0" applyFont="1" applyFill="1" applyBorder="1" applyProtection="1"/>
    <xf numFmtId="0" fontId="2" fillId="0" borderId="9" xfId="0" applyFont="1" applyFill="1" applyBorder="1" applyProtection="1"/>
    <xf numFmtId="0" fontId="5" fillId="0" borderId="0" xfId="0" applyFont="1" applyFill="1" applyBorder="1" applyAlignment="1" applyProtection="1">
      <protection locked="0"/>
    </xf>
    <xf numFmtId="0" fontId="0" fillId="0" borderId="0" xfId="0" applyBorder="1" applyAlignment="1" applyProtection="1">
      <protection locked="0"/>
    </xf>
    <xf numFmtId="0" fontId="10" fillId="0" borderId="0" xfId="0" applyFont="1" applyFill="1" applyBorder="1" applyAlignment="1" applyProtection="1">
      <alignment horizontal="right"/>
      <protection locked="0"/>
    </xf>
    <xf numFmtId="0" fontId="17" fillId="6" borderId="10" xfId="0" applyFont="1" applyFill="1" applyBorder="1" applyProtection="1"/>
    <xf numFmtId="0" fontId="22" fillId="6" borderId="11" xfId="0" applyFont="1" applyFill="1" applyBorder="1" applyProtection="1"/>
    <xf numFmtId="0" fontId="17" fillId="6" borderId="11" xfId="0" applyFont="1" applyFill="1" applyBorder="1" applyProtection="1"/>
    <xf numFmtId="0" fontId="17" fillId="6" borderId="11" xfId="0" applyFont="1" applyFill="1" applyBorder="1" applyAlignment="1" applyProtection="1">
      <alignment horizontal="left"/>
    </xf>
    <xf numFmtId="0" fontId="22" fillId="6" borderId="12" xfId="0" applyFont="1" applyFill="1" applyBorder="1" applyProtection="1"/>
    <xf numFmtId="0" fontId="1" fillId="0" borderId="8" xfId="0" applyFont="1" applyFill="1" applyBorder="1" applyProtection="1"/>
    <xf numFmtId="0" fontId="1" fillId="0" borderId="9" xfId="0" applyFont="1" applyFill="1" applyBorder="1" applyProtection="1"/>
    <xf numFmtId="174" fontId="9" fillId="0" borderId="0" xfId="0" applyNumberFormat="1" applyFont="1" applyFill="1" applyBorder="1" applyAlignment="1" applyProtection="1">
      <alignment horizontal="center"/>
      <protection locked="0"/>
    </xf>
    <xf numFmtId="0" fontId="7" fillId="6" borderId="10" xfId="0" applyFont="1" applyFill="1" applyBorder="1" applyAlignment="1" applyProtection="1">
      <alignment horizontal="center"/>
    </xf>
    <xf numFmtId="170" fontId="7" fillId="6" borderId="11" xfId="0" applyNumberFormat="1" applyFont="1" applyFill="1" applyBorder="1" applyAlignment="1" applyProtection="1">
      <alignment horizontal="right"/>
    </xf>
    <xf numFmtId="171" fontId="7" fillId="6" borderId="12" xfId="0" applyNumberFormat="1" applyFont="1" applyFill="1" applyBorder="1" applyAlignment="1" applyProtection="1">
      <alignment horizontal="left"/>
      <protection locked="0"/>
    </xf>
    <xf numFmtId="176" fontId="7" fillId="6" borderId="1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Fill="1" applyBorder="1" applyAlignment="1" applyProtection="1">
      <alignment horizontal="right"/>
    </xf>
    <xf numFmtId="0" fontId="5" fillId="0" borderId="0" xfId="0" applyFont="1" applyFill="1" applyAlignment="1" applyProtection="1">
      <alignment horizontal="right"/>
    </xf>
    <xf numFmtId="0" fontId="5" fillId="0" borderId="0" xfId="0" applyFont="1" applyFill="1" applyBorder="1" applyProtection="1"/>
    <xf numFmtId="175" fontId="5" fillId="0" borderId="0" xfId="0" applyNumberFormat="1" applyFont="1" applyFill="1" applyBorder="1" applyAlignment="1" applyProtection="1">
      <alignment horizontal="left"/>
    </xf>
    <xf numFmtId="0" fontId="11" fillId="6" borderId="10" xfId="0" applyFont="1" applyFill="1" applyBorder="1" applyProtection="1"/>
    <xf numFmtId="0" fontId="11" fillId="6" borderId="12" xfId="0" applyFont="1" applyFill="1" applyBorder="1" applyProtection="1"/>
    <xf numFmtId="0" fontId="11" fillId="6" borderId="3" xfId="0" applyFont="1" applyFill="1" applyBorder="1" applyAlignment="1" applyProtection="1">
      <alignment horizontal="right"/>
    </xf>
    <xf numFmtId="0" fontId="11" fillId="6" borderId="3" xfId="0" applyFont="1" applyFill="1" applyBorder="1" applyAlignment="1" applyProtection="1">
      <alignment horizontal="center"/>
    </xf>
    <xf numFmtId="0" fontId="11" fillId="5" borderId="10" xfId="0" applyFont="1" applyFill="1" applyBorder="1" applyProtection="1"/>
    <xf numFmtId="0" fontId="11" fillId="5" borderId="12" xfId="0" applyFont="1" applyFill="1" applyBorder="1" applyProtection="1"/>
    <xf numFmtId="0" fontId="11" fillId="5" borderId="3" xfId="0" applyFont="1" applyFill="1" applyBorder="1" applyAlignment="1" applyProtection="1">
      <alignment horizontal="right"/>
    </xf>
    <xf numFmtId="0" fontId="11" fillId="5" borderId="3" xfId="0" applyFont="1" applyFill="1" applyBorder="1" applyAlignment="1" applyProtection="1">
      <alignment horizontal="center"/>
    </xf>
    <xf numFmtId="167" fontId="24" fillId="3" borderId="13" xfId="0" applyNumberFormat="1" applyFont="1" applyFill="1" applyBorder="1" applyProtection="1"/>
    <xf numFmtId="167" fontId="24" fillId="3" borderId="14" xfId="0" applyNumberFormat="1" applyFont="1" applyFill="1" applyBorder="1" applyProtection="1"/>
    <xf numFmtId="167" fontId="24" fillId="3" borderId="15" xfId="0" applyNumberFormat="1" applyFont="1" applyFill="1" applyBorder="1" applyProtection="1"/>
    <xf numFmtId="168" fontId="6" fillId="2" borderId="0" xfId="0" applyNumberFormat="1" applyFont="1" applyFill="1" applyBorder="1" applyProtection="1"/>
    <xf numFmtId="0" fontId="17" fillId="5" borderId="10" xfId="0" applyFont="1" applyFill="1" applyBorder="1" applyProtection="1"/>
    <xf numFmtId="0" fontId="15" fillId="5" borderId="11" xfId="0" applyFont="1" applyFill="1" applyBorder="1" applyProtection="1"/>
    <xf numFmtId="0" fontId="17" fillId="5" borderId="11" xfId="0" applyFont="1" applyFill="1" applyBorder="1" applyProtection="1"/>
    <xf numFmtId="0" fontId="0" fillId="0" borderId="0" xfId="0" applyAlignment="1"/>
    <xf numFmtId="49" fontId="5" fillId="2" borderId="0" xfId="0" applyNumberFormat="1" applyFont="1" applyFill="1" applyBorder="1" applyAlignment="1" applyProtection="1">
      <protection locked="0"/>
    </xf>
    <xf numFmtId="2" fontId="5" fillId="2" borderId="0" xfId="0" applyNumberFormat="1" applyFont="1" applyFill="1" applyBorder="1" applyAlignment="1" applyProtection="1">
      <protection locked="0"/>
    </xf>
    <xf numFmtId="0" fontId="26" fillId="0" borderId="0" xfId="0" applyFont="1" applyFill="1" applyAlignment="1" applyProtection="1">
      <alignment horizontal="right"/>
    </xf>
    <xf numFmtId="169" fontId="10" fillId="0" borderId="0" xfId="0" applyNumberFormat="1" applyFont="1" applyFill="1" applyBorder="1" applyAlignment="1" applyProtection="1">
      <alignment horizontal="left"/>
    </xf>
    <xf numFmtId="0" fontId="10" fillId="0" borderId="0" xfId="0" applyFont="1" applyFill="1" applyBorder="1" applyAlignment="1" applyProtection="1">
      <alignment horizontal="left"/>
    </xf>
    <xf numFmtId="49" fontId="10" fillId="0" borderId="0" xfId="0" applyNumberFormat="1" applyFont="1" applyFill="1" applyBorder="1" applyAlignment="1" applyProtection="1">
      <alignment horizontal="left"/>
    </xf>
    <xf numFmtId="166" fontId="10" fillId="0" borderId="0" xfId="0" applyNumberFormat="1" applyFont="1" applyFill="1" applyBorder="1" applyAlignment="1" applyProtection="1">
      <alignment horizontal="left"/>
    </xf>
    <xf numFmtId="170" fontId="10" fillId="0" borderId="0" xfId="0" applyNumberFormat="1" applyFont="1" applyFill="1" applyBorder="1" applyAlignment="1" applyProtection="1">
      <alignment horizontal="left" vertical="center"/>
    </xf>
    <xf numFmtId="0" fontId="20" fillId="0" borderId="7" xfId="0" applyFont="1" applyFill="1" applyBorder="1" applyAlignment="1" applyProtection="1">
      <alignment horizontal="left"/>
    </xf>
    <xf numFmtId="0" fontId="0" fillId="0" borderId="8" xfId="0" applyBorder="1" applyAlignment="1">
      <alignment horizontal="left"/>
    </xf>
    <xf numFmtId="49" fontId="6" fillId="2" borderId="0" xfId="0" applyNumberFormat="1" applyFont="1" applyFill="1" applyBorder="1" applyAlignment="1" applyProtection="1"/>
    <xf numFmtId="0" fontId="0" fillId="0" borderId="0" xfId="0" applyAlignment="1"/>
    <xf numFmtId="0" fontId="17" fillId="5" borderId="11" xfId="0" applyFont="1" applyFill="1" applyBorder="1" applyAlignment="1" applyProtection="1">
      <alignment horizontal="center"/>
    </xf>
    <xf numFmtId="0" fontId="18" fillId="0" borderId="12" xfId="0" applyFont="1" applyBorder="1" applyAlignment="1" applyProtection="1">
      <alignment horizontal="center"/>
    </xf>
    <xf numFmtId="0" fontId="20" fillId="0" borderId="5" xfId="0" applyFont="1" applyFill="1" applyBorder="1" applyAlignment="1" applyProtection="1">
      <alignment horizontal="left"/>
    </xf>
    <xf numFmtId="0" fontId="0" fillId="0" borderId="0" xfId="0" applyAlignment="1">
      <alignment horizontal="left"/>
    </xf>
    <xf numFmtId="14" fontId="3" fillId="0" borderId="0" xfId="0" applyNumberFormat="1" applyFont="1" applyFill="1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172" fontId="20" fillId="0" borderId="0" xfId="0" applyNumberFormat="1" applyFont="1" applyFill="1" applyBorder="1" applyAlignment="1" applyProtection="1">
      <alignment horizontal="left"/>
    </xf>
    <xf numFmtId="172" fontId="2" fillId="0" borderId="0" xfId="0" applyNumberFormat="1" applyFont="1" applyFill="1" applyBorder="1" applyAlignment="1" applyProtection="1">
      <alignment horizontal="left"/>
    </xf>
    <xf numFmtId="14" fontId="10" fillId="0" borderId="0" xfId="0" applyNumberFormat="1" applyFont="1" applyFill="1" applyBorder="1" applyAlignment="1" applyProtection="1">
      <alignment horizontal="left"/>
    </xf>
    <xf numFmtId="0" fontId="14" fillId="0" borderId="0" xfId="0" applyFont="1" applyFill="1" applyBorder="1" applyAlignment="1" applyProtection="1">
      <alignment horizontal="left"/>
    </xf>
    <xf numFmtId="14" fontId="10" fillId="0" borderId="0" xfId="0" applyNumberFormat="1" applyFont="1" applyFill="1" applyBorder="1" applyAlignment="1" applyProtection="1">
      <alignment horizontal="left"/>
      <protection locked="0"/>
    </xf>
    <xf numFmtId="0" fontId="5" fillId="2" borderId="0" xfId="0" applyFont="1" applyFill="1" applyBorder="1" applyAlignment="1" applyProtection="1">
      <alignment vertical="center"/>
    </xf>
    <xf numFmtId="0" fontId="1" fillId="0" borderId="0" xfId="0" applyFont="1" applyFill="1" applyBorder="1" applyAlignment="1" applyProtection="1">
      <alignment horizontal="left"/>
    </xf>
    <xf numFmtId="49" fontId="6" fillId="2" borderId="0" xfId="0" applyNumberFormat="1" applyFont="1" applyFill="1" applyBorder="1" applyAlignment="1" applyProtection="1">
      <protection locked="0"/>
    </xf>
    <xf numFmtId="172" fontId="1" fillId="0" borderId="0" xfId="0" applyNumberFormat="1" applyFont="1" applyFill="1" applyBorder="1" applyAlignment="1" applyProtection="1">
      <alignment horizontal="left"/>
    </xf>
    <xf numFmtId="0" fontId="4" fillId="2" borderId="0" xfId="0" applyFont="1" applyFill="1" applyBorder="1" applyAlignment="1" applyProtection="1">
      <alignment horizontal="left"/>
    </xf>
    <xf numFmtId="0" fontId="5" fillId="0" borderId="0" xfId="0" applyFont="1" applyFill="1" applyBorder="1" applyAlignment="1" applyProtection="1"/>
    <xf numFmtId="0" fontId="0" fillId="0" borderId="0" xfId="0" applyBorder="1" applyAlignment="1" applyProtection="1"/>
    <xf numFmtId="0" fontId="5" fillId="3" borderId="0" xfId="0" applyFont="1" applyFill="1" applyProtection="1"/>
    <xf numFmtId="0" fontId="12" fillId="2" borderId="0" xfId="0" applyFont="1" applyFill="1" applyBorder="1" applyProtection="1"/>
    <xf numFmtId="14" fontId="5" fillId="2" borderId="0" xfId="0" applyNumberFormat="1" applyFont="1" applyFill="1" applyBorder="1" applyAlignment="1" applyProtection="1">
      <alignment horizontal="left"/>
    </xf>
    <xf numFmtId="171" fontId="9" fillId="5" borderId="12" xfId="0" applyNumberFormat="1" applyFont="1" applyFill="1" applyBorder="1" applyAlignment="1" applyProtection="1">
      <alignment horizontal="left"/>
    </xf>
    <xf numFmtId="176" fontId="9" fillId="5" borderId="12" xfId="0" applyNumberFormat="1" applyFont="1" applyFill="1" applyBorder="1" applyAlignment="1" applyProtection="1">
      <alignment horizontal="left"/>
    </xf>
    <xf numFmtId="0" fontId="5" fillId="2" borderId="0" xfId="0" applyFont="1" applyFill="1" applyBorder="1" applyAlignment="1" applyProtection="1">
      <alignment horizontal="left"/>
    </xf>
    <xf numFmtId="0" fontId="5" fillId="2" borderId="0" xfId="0" applyFont="1" applyFill="1" applyBorder="1" applyAlignment="1" applyProtection="1">
      <alignment horizontal="right"/>
    </xf>
    <xf numFmtId="0" fontId="5" fillId="3" borderId="2" xfId="0" applyFont="1" applyFill="1" applyBorder="1" applyProtection="1"/>
    <xf numFmtId="167" fontId="10" fillId="3" borderId="2" xfId="0" applyNumberFormat="1" applyFont="1" applyFill="1" applyBorder="1" applyAlignment="1" applyProtection="1">
      <alignment horizontal="center"/>
    </xf>
    <xf numFmtId="10" fontId="5" fillId="3" borderId="2" xfId="0" applyNumberFormat="1" applyFont="1" applyFill="1" applyBorder="1" applyProtection="1"/>
    <xf numFmtId="0" fontId="10" fillId="0" borderId="0" xfId="0" applyFont="1" applyFill="1" applyBorder="1" applyProtection="1"/>
    <xf numFmtId="0" fontId="0" fillId="0" borderId="0" xfId="0" applyAlignment="1" applyProtection="1"/>
    <xf numFmtId="0" fontId="11" fillId="0" borderId="0" xfId="0" applyFont="1" applyFill="1" applyBorder="1" applyProtection="1"/>
    <xf numFmtId="0" fontId="5" fillId="2" borderId="0" xfId="0" applyFont="1" applyFill="1" applyBorder="1" applyAlignment="1" applyProtection="1"/>
    <xf numFmtId="0" fontId="0" fillId="0" borderId="0" xfId="0" applyAlignment="1" applyProtection="1"/>
    <xf numFmtId="175" fontId="10" fillId="0" borderId="0" xfId="0" applyNumberFormat="1" applyFont="1" applyFill="1" applyBorder="1" applyAlignment="1" applyProtection="1">
      <alignment horizontal="left"/>
    </xf>
    <xf numFmtId="49" fontId="5" fillId="2" borderId="0" xfId="0" applyNumberFormat="1" applyFont="1" applyFill="1" applyBorder="1" applyProtection="1"/>
    <xf numFmtId="173" fontId="10" fillId="0" borderId="0" xfId="0" applyNumberFormat="1" applyFont="1" applyFill="1" applyBorder="1" applyAlignment="1" applyProtection="1">
      <alignment horizontal="left"/>
    </xf>
    <xf numFmtId="0" fontId="0" fillId="0" borderId="0" xfId="0" applyAlignment="1" applyProtection="1">
      <alignment vertical="center"/>
    </xf>
    <xf numFmtId="0" fontId="0" fillId="0" borderId="8" xfId="0" applyBorder="1" applyAlignment="1" applyProtection="1">
      <alignment vertical="center"/>
    </xf>
    <xf numFmtId="0" fontId="24" fillId="2" borderId="16" xfId="0" applyFont="1" applyFill="1" applyBorder="1" applyAlignment="1" applyProtection="1"/>
    <xf numFmtId="0" fontId="25" fillId="0" borderId="4" xfId="0" applyFont="1" applyBorder="1" applyAlignment="1" applyProtection="1"/>
    <xf numFmtId="0" fontId="24" fillId="2" borderId="13" xfId="0" applyNumberFormat="1" applyFont="1" applyFill="1" applyBorder="1" applyProtection="1"/>
    <xf numFmtId="167" fontId="24" fillId="2" borderId="13" xfId="0" applyNumberFormat="1" applyFont="1" applyFill="1" applyBorder="1" applyAlignment="1" applyProtection="1">
      <alignment horizontal="center"/>
    </xf>
    <xf numFmtId="167" fontId="24" fillId="2" borderId="4" xfId="0" applyNumberFormat="1" applyFont="1" applyFill="1" applyBorder="1" applyProtection="1"/>
    <xf numFmtId="10" fontId="24" fillId="2" borderId="13" xfId="0" applyNumberFormat="1" applyFont="1" applyFill="1" applyBorder="1" applyProtection="1"/>
    <xf numFmtId="0" fontId="24" fillId="2" borderId="17" xfId="0" applyFont="1" applyFill="1" applyBorder="1" applyAlignment="1" applyProtection="1"/>
    <xf numFmtId="0" fontId="25" fillId="0" borderId="6" xfId="0" applyFont="1" applyBorder="1" applyAlignment="1" applyProtection="1"/>
    <xf numFmtId="0" fontId="24" fillId="2" borderId="14" xfId="0" applyNumberFormat="1" applyFont="1" applyFill="1" applyBorder="1" applyProtection="1"/>
    <xf numFmtId="167" fontId="24" fillId="2" borderId="14" xfId="0" applyNumberFormat="1" applyFont="1" applyFill="1" applyBorder="1" applyAlignment="1" applyProtection="1">
      <alignment horizontal="center"/>
    </xf>
    <xf numFmtId="167" fontId="24" fillId="2" borderId="6" xfId="0" applyNumberFormat="1" applyFont="1" applyFill="1" applyBorder="1" applyProtection="1"/>
    <xf numFmtId="10" fontId="24" fillId="2" borderId="14" xfId="0" applyNumberFormat="1" applyFont="1" applyFill="1" applyBorder="1" applyProtection="1"/>
    <xf numFmtId="0" fontId="0" fillId="3" borderId="0" xfId="0" applyFill="1" applyAlignment="1" applyProtection="1">
      <alignment horizontal="left" vertical="center" indent="1"/>
    </xf>
    <xf numFmtId="167" fontId="24" fillId="0" borderId="6" xfId="0" applyNumberFormat="1" applyFont="1" applyFill="1" applyBorder="1" applyProtection="1"/>
    <xf numFmtId="167" fontId="24" fillId="2" borderId="14" xfId="0" applyNumberFormat="1" applyFont="1" applyFill="1" applyBorder="1" applyProtection="1"/>
    <xf numFmtId="0" fontId="24" fillId="2" borderId="5" xfId="0" applyFont="1" applyFill="1" applyBorder="1" applyAlignment="1" applyProtection="1"/>
    <xf numFmtId="0" fontId="24" fillId="2" borderId="7" xfId="0" applyFont="1" applyFill="1" applyBorder="1" applyAlignment="1" applyProtection="1"/>
    <xf numFmtId="0" fontId="25" fillId="0" borderId="9" xfId="0" applyFont="1" applyBorder="1" applyAlignment="1" applyProtection="1"/>
    <xf numFmtId="0" fontId="24" fillId="2" borderId="15" xfId="0" applyNumberFormat="1" applyFont="1" applyFill="1" applyBorder="1" applyProtection="1"/>
    <xf numFmtId="167" fontId="24" fillId="2" borderId="15" xfId="0" applyNumberFormat="1" applyFont="1" applyFill="1" applyBorder="1" applyAlignment="1" applyProtection="1">
      <alignment horizontal="center"/>
    </xf>
    <xf numFmtId="167" fontId="24" fillId="2" borderId="9" xfId="0" applyNumberFormat="1" applyFont="1" applyFill="1" applyBorder="1" applyProtection="1"/>
    <xf numFmtId="10" fontId="24" fillId="2" borderId="15" xfId="0" applyNumberFormat="1" applyFont="1" applyFill="1" applyBorder="1" applyProtection="1"/>
    <xf numFmtId="0" fontId="5" fillId="2" borderId="0" xfId="0" applyFont="1" applyFill="1" applyBorder="1" applyAlignment="1" applyProtection="1">
      <alignment horizontal="center"/>
    </xf>
    <xf numFmtId="164" fontId="5" fillId="2" borderId="0" xfId="0" applyNumberFormat="1" applyFont="1" applyFill="1" applyBorder="1" applyProtection="1"/>
    <xf numFmtId="9" fontId="5" fillId="2" borderId="0" xfId="0" applyNumberFormat="1" applyFont="1" applyFill="1" applyBorder="1" applyProtection="1"/>
    <xf numFmtId="9" fontId="5" fillId="0" borderId="0" xfId="0" applyNumberFormat="1" applyFont="1" applyFill="1" applyAlignment="1" applyProtection="1">
      <alignment horizontal="center"/>
    </xf>
    <xf numFmtId="165" fontId="7" fillId="2" borderId="0" xfId="0" applyNumberFormat="1" applyFont="1" applyFill="1" applyBorder="1" applyProtection="1"/>
    <xf numFmtId="0" fontId="0" fillId="0" borderId="0" xfId="0" applyAlignment="1" applyProtection="1">
      <alignment horizontal="left"/>
    </xf>
    <xf numFmtId="0" fontId="0" fillId="0" borderId="8" xfId="0" applyBorder="1" applyAlignment="1" applyProtection="1">
      <alignment horizontal="left"/>
    </xf>
    <xf numFmtId="0" fontId="10" fillId="3" borderId="0" xfId="0" applyFont="1" applyFill="1" applyProtection="1"/>
    <xf numFmtId="0" fontId="5" fillId="0" borderId="0" xfId="0" applyFont="1" applyFill="1" applyAlignment="1" applyProtection="1">
      <alignment horizontal="left"/>
    </xf>
    <xf numFmtId="0" fontId="1" fillId="0" borderId="0" xfId="0" applyFont="1" applyFill="1" applyBorder="1" applyAlignment="1" applyProtection="1">
      <alignment horizontal="left"/>
      <protection locked="0"/>
    </xf>
  </cellXfs>
  <cellStyles count="1">
    <cellStyle name="Normal" xfId="0" builtinId="0"/>
  </cellStyles>
  <dxfs count="0"/>
  <tableStyles count="0" defaultTableStyle="TableStyleMedium9" defaultPivotStyle="PivotStyleMedium4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6</xdr:row>
      <xdr:rowOff>142875</xdr:rowOff>
    </xdr:from>
    <xdr:to>
      <xdr:col>4</xdr:col>
      <xdr:colOff>685800</xdr:colOff>
      <xdr:row>16</xdr:row>
      <xdr:rowOff>123825</xdr:rowOff>
    </xdr:to>
    <xdr:sp macro="" textlink="">
      <xdr:nvSpPr>
        <xdr:cNvPr id="3" name="Rectangle à coins arrondis 2"/>
        <xdr:cNvSpPr/>
      </xdr:nvSpPr>
      <xdr:spPr>
        <a:xfrm>
          <a:off x="9525" y="1438275"/>
          <a:ext cx="4324350" cy="1943100"/>
        </a:xfrm>
        <a:prstGeom prst="roundRect">
          <a:avLst/>
        </a:prstGeom>
        <a:noFill/>
        <a:ln w="12700">
          <a:solidFill>
            <a:schemeClr val="tx2">
              <a:lumMod val="50000"/>
            </a:schemeClr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1171575</xdr:colOff>
      <xdr:row>6</xdr:row>
      <xdr:rowOff>161925</xdr:rowOff>
    </xdr:from>
    <xdr:to>
      <xdr:col>7</xdr:col>
      <xdr:colOff>1266825</xdr:colOff>
      <xdr:row>11</xdr:row>
      <xdr:rowOff>57150</xdr:rowOff>
    </xdr:to>
    <xdr:sp macro="" textlink="">
      <xdr:nvSpPr>
        <xdr:cNvPr id="4" name="Rectangle à coins arrondis 3"/>
        <xdr:cNvSpPr/>
      </xdr:nvSpPr>
      <xdr:spPr>
        <a:xfrm>
          <a:off x="4676775" y="1457325"/>
          <a:ext cx="3038475" cy="895350"/>
        </a:xfrm>
        <a:prstGeom prst="roundRect">
          <a:avLst/>
        </a:prstGeom>
        <a:noFill/>
        <a:ln w="12700">
          <a:solidFill>
            <a:srgbClr val="00206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28575</xdr:colOff>
      <xdr:row>54</xdr:row>
      <xdr:rowOff>161925</xdr:rowOff>
    </xdr:from>
    <xdr:to>
      <xdr:col>8</xdr:col>
      <xdr:colOff>0</xdr:colOff>
      <xdr:row>58</xdr:row>
      <xdr:rowOff>95250</xdr:rowOff>
    </xdr:to>
    <xdr:sp macro="" textlink="">
      <xdr:nvSpPr>
        <xdr:cNvPr id="5" name="Rectangle à coins arrondis 4"/>
        <xdr:cNvSpPr/>
      </xdr:nvSpPr>
      <xdr:spPr>
        <a:xfrm>
          <a:off x="2152650" y="10334625"/>
          <a:ext cx="5610225" cy="771525"/>
        </a:xfrm>
        <a:prstGeom prst="roundRect">
          <a:avLst/>
        </a:prstGeom>
        <a:noFill/>
        <a:ln w="12700">
          <a:solidFill>
            <a:srgbClr val="00206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400050</xdr:colOff>
          <xdr:row>2</xdr:row>
          <xdr:rowOff>123825</xdr:rowOff>
        </xdr:from>
        <xdr:to>
          <xdr:col>9</xdr:col>
          <xdr:colOff>781050</xdr:colOff>
          <xdr:row>4</xdr:row>
          <xdr:rowOff>57150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Vers Facture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1171575</xdr:colOff>
      <xdr:row>11</xdr:row>
      <xdr:rowOff>180975</xdr:rowOff>
    </xdr:from>
    <xdr:to>
      <xdr:col>7</xdr:col>
      <xdr:colOff>1247775</xdr:colOff>
      <xdr:row>17</xdr:row>
      <xdr:rowOff>19050</xdr:rowOff>
    </xdr:to>
    <xdr:sp macro="" textlink="">
      <xdr:nvSpPr>
        <xdr:cNvPr id="8" name="Rectangle à coins arrondis 7"/>
        <xdr:cNvSpPr/>
      </xdr:nvSpPr>
      <xdr:spPr>
        <a:xfrm>
          <a:off x="4676775" y="2476500"/>
          <a:ext cx="3019425" cy="1009650"/>
        </a:xfrm>
        <a:prstGeom prst="roundRect">
          <a:avLst/>
        </a:prstGeom>
        <a:noFill/>
        <a:ln w="12700">
          <a:solidFill>
            <a:srgbClr val="00206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400050</xdr:colOff>
          <xdr:row>4</xdr:row>
          <xdr:rowOff>171450</xdr:rowOff>
        </xdr:from>
        <xdr:to>
          <xdr:col>9</xdr:col>
          <xdr:colOff>790575</xdr:colOff>
          <xdr:row>6</xdr:row>
          <xdr:rowOff>142875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PDF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6</xdr:row>
      <xdr:rowOff>200024</xdr:rowOff>
    </xdr:from>
    <xdr:to>
      <xdr:col>4</xdr:col>
      <xdr:colOff>685800</xdr:colOff>
      <xdr:row>15</xdr:row>
      <xdr:rowOff>66674</xdr:rowOff>
    </xdr:to>
    <xdr:sp macro="" textlink="">
      <xdr:nvSpPr>
        <xdr:cNvPr id="8" name="Rectangle à coins arrondis 7"/>
        <xdr:cNvSpPr/>
      </xdr:nvSpPr>
      <xdr:spPr>
        <a:xfrm>
          <a:off x="9525" y="1495424"/>
          <a:ext cx="4191000" cy="1724025"/>
        </a:xfrm>
        <a:prstGeom prst="roundRect">
          <a:avLst/>
        </a:prstGeom>
        <a:noFill/>
        <a:ln w="12700">
          <a:solidFill>
            <a:schemeClr val="tx2">
              <a:lumMod val="50000"/>
            </a:schemeClr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1200149</xdr:colOff>
      <xdr:row>6</xdr:row>
      <xdr:rowOff>161925</xdr:rowOff>
    </xdr:from>
    <xdr:to>
      <xdr:col>7</xdr:col>
      <xdr:colOff>1285874</xdr:colOff>
      <xdr:row>12</xdr:row>
      <xdr:rowOff>57150</xdr:rowOff>
    </xdr:to>
    <xdr:sp macro="" textlink="">
      <xdr:nvSpPr>
        <xdr:cNvPr id="9" name="Rectangle à coins arrondis 8"/>
        <xdr:cNvSpPr/>
      </xdr:nvSpPr>
      <xdr:spPr>
        <a:xfrm>
          <a:off x="4714874" y="1457325"/>
          <a:ext cx="3038475" cy="1133475"/>
        </a:xfrm>
        <a:prstGeom prst="roundRect">
          <a:avLst/>
        </a:prstGeom>
        <a:noFill/>
        <a:ln w="12700">
          <a:solidFill>
            <a:srgbClr val="00206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1200150</xdr:colOff>
      <xdr:row>12</xdr:row>
      <xdr:rowOff>200024</xdr:rowOff>
    </xdr:from>
    <xdr:to>
      <xdr:col>7</xdr:col>
      <xdr:colOff>1285875</xdr:colOff>
      <xdr:row>18</xdr:row>
      <xdr:rowOff>95249</xdr:rowOff>
    </xdr:to>
    <xdr:sp macro="" textlink="">
      <xdr:nvSpPr>
        <xdr:cNvPr id="5" name="Rectangle à coins arrondis 4"/>
        <xdr:cNvSpPr/>
      </xdr:nvSpPr>
      <xdr:spPr>
        <a:xfrm>
          <a:off x="4714875" y="2733674"/>
          <a:ext cx="3038475" cy="1095375"/>
        </a:xfrm>
        <a:prstGeom prst="roundRect">
          <a:avLst/>
        </a:prstGeom>
        <a:noFill/>
        <a:ln w="12700">
          <a:solidFill>
            <a:srgbClr val="00206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704850</xdr:colOff>
          <xdr:row>4</xdr:row>
          <xdr:rowOff>123825</xdr:rowOff>
        </xdr:from>
        <xdr:to>
          <xdr:col>11</xdr:col>
          <xdr:colOff>419100</xdr:colOff>
          <xdr:row>6</xdr:row>
          <xdr:rowOff>133350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FACTURE PDF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66"/>
  <sheetViews>
    <sheetView showGridLines="0" zoomScaleNormal="100" workbookViewId="0">
      <selection activeCell="K29" sqref="K29"/>
    </sheetView>
  </sheetViews>
  <sheetFormatPr baseColWidth="10" defaultColWidth="10.875" defaultRowHeight="15" x14ac:dyDescent="0.2"/>
  <cols>
    <col min="1" max="1" width="17" style="117" customWidth="1"/>
    <col min="2" max="2" width="10.875" style="117" customWidth="1"/>
    <col min="3" max="3" width="9.25" style="117" customWidth="1"/>
    <col min="4" max="4" width="8.875" style="117" customWidth="1"/>
    <col min="5" max="5" width="16" style="117" customWidth="1"/>
    <col min="6" max="6" width="9.625" style="117" customWidth="1"/>
    <col min="7" max="7" width="13" style="117" customWidth="1"/>
    <col min="8" max="8" width="17.25" style="117" customWidth="1"/>
    <col min="9" max="16384" width="10.875" style="117"/>
  </cols>
  <sheetData>
    <row r="1" spans="1:13" ht="20.25" x14ac:dyDescent="0.3">
      <c r="A1" s="114"/>
      <c r="B1" s="26"/>
      <c r="C1" s="26"/>
      <c r="D1" s="26"/>
      <c r="E1" s="115"/>
      <c r="F1" s="116"/>
      <c r="G1" s="116"/>
      <c r="H1" s="26"/>
    </row>
    <row r="2" spans="1:13" ht="20.25" x14ac:dyDescent="0.3">
      <c r="A2" s="118"/>
      <c r="B2" s="119"/>
      <c r="C2" s="26"/>
      <c r="D2" s="27"/>
      <c r="E2" s="38" t="s">
        <v>24</v>
      </c>
      <c r="F2" s="39">
        <f ca="1">C8</f>
        <v>43525</v>
      </c>
      <c r="G2" s="120">
        <v>3</v>
      </c>
      <c r="H2" s="121">
        <v>103</v>
      </c>
    </row>
    <row r="3" spans="1:13" x14ac:dyDescent="0.2">
      <c r="A3" s="118"/>
      <c r="B3" s="122"/>
      <c r="C3" s="26"/>
      <c r="D3" s="26"/>
      <c r="E3" s="26"/>
      <c r="F3" s="123"/>
      <c r="G3" s="26"/>
      <c r="H3" s="26"/>
    </row>
    <row r="4" spans="1:13" ht="15.75" x14ac:dyDescent="0.25">
      <c r="A4" s="118"/>
      <c r="B4" s="26"/>
      <c r="C4" s="26"/>
      <c r="D4" s="26"/>
      <c r="E4" s="27"/>
      <c r="F4" s="26"/>
      <c r="G4" s="26"/>
      <c r="H4" s="26"/>
    </row>
    <row r="5" spans="1:13" x14ac:dyDescent="0.2">
      <c r="A5" s="26"/>
      <c r="B5" s="26"/>
      <c r="C5" s="26"/>
      <c r="D5" s="26"/>
      <c r="E5" s="26"/>
      <c r="F5" s="26"/>
      <c r="G5" s="26"/>
      <c r="H5" s="26"/>
      <c r="L5" s="124"/>
      <c r="M5" s="124" t="s">
        <v>3</v>
      </c>
    </row>
    <row r="6" spans="1:13" ht="15.75" x14ac:dyDescent="0.25">
      <c r="A6" s="26"/>
      <c r="B6" s="26"/>
      <c r="C6" s="26"/>
      <c r="D6" s="26"/>
      <c r="E6" s="27"/>
      <c r="F6" s="26"/>
      <c r="G6" s="26"/>
      <c r="H6" s="26"/>
      <c r="L6" s="125" t="s">
        <v>26</v>
      </c>
      <c r="M6" s="126">
        <v>0</v>
      </c>
    </row>
    <row r="7" spans="1:13" ht="15.75" x14ac:dyDescent="0.25">
      <c r="A7" s="26"/>
      <c r="B7" s="26"/>
      <c r="C7" s="26"/>
      <c r="D7" s="26"/>
      <c r="E7" s="27"/>
      <c r="F7" s="26"/>
      <c r="G7" s="26"/>
      <c r="H7" s="26"/>
      <c r="L7" s="125" t="s">
        <v>27</v>
      </c>
      <c r="M7" s="126">
        <v>5.5E-2</v>
      </c>
    </row>
    <row r="8" spans="1:13" ht="15.75" x14ac:dyDescent="0.25">
      <c r="A8" s="67"/>
      <c r="B8" s="37" t="s">
        <v>15</v>
      </c>
      <c r="C8" s="107">
        <f ca="1">TODAY()</f>
        <v>43525</v>
      </c>
      <c r="D8" s="107"/>
      <c r="E8" s="127"/>
      <c r="F8" s="97" t="s">
        <v>7</v>
      </c>
      <c r="G8" s="128"/>
      <c r="H8" s="128"/>
      <c r="L8" s="125" t="s">
        <v>28</v>
      </c>
      <c r="M8" s="126">
        <v>0.1</v>
      </c>
    </row>
    <row r="9" spans="1:13" ht="15.75" x14ac:dyDescent="0.25">
      <c r="A9" s="67"/>
      <c r="B9" s="37" t="s">
        <v>16</v>
      </c>
      <c r="C9" s="94">
        <f ca="1">F2</f>
        <v>43525</v>
      </c>
      <c r="D9" s="36">
        <f>G2</f>
        <v>3</v>
      </c>
      <c r="E9" s="129"/>
      <c r="F9" s="130" t="s">
        <v>48</v>
      </c>
      <c r="G9" s="131"/>
      <c r="H9" s="131"/>
      <c r="L9" s="125" t="s">
        <v>25</v>
      </c>
      <c r="M9" s="126">
        <v>0.2</v>
      </c>
    </row>
    <row r="10" spans="1:13" ht="15.75" x14ac:dyDescent="0.25">
      <c r="A10" s="67"/>
      <c r="B10" s="37" t="s">
        <v>17</v>
      </c>
      <c r="C10" s="132">
        <f>H2</f>
        <v>103</v>
      </c>
      <c r="D10" s="91"/>
      <c r="E10" s="127"/>
      <c r="F10" s="130" t="s">
        <v>49</v>
      </c>
      <c r="G10" s="131"/>
      <c r="H10" s="131"/>
      <c r="L10" s="125" t="s">
        <v>29</v>
      </c>
      <c r="M10" s="124"/>
    </row>
    <row r="11" spans="1:13" ht="15.75" x14ac:dyDescent="0.25">
      <c r="A11" s="67"/>
      <c r="B11" s="37" t="s">
        <v>18</v>
      </c>
      <c r="C11" s="107">
        <f ca="1">TODAY()+30</f>
        <v>43555</v>
      </c>
      <c r="D11" s="108"/>
      <c r="E11" s="129"/>
      <c r="F11" s="130" t="s">
        <v>50</v>
      </c>
      <c r="G11" s="131"/>
      <c r="H11" s="131"/>
      <c r="L11" s="125"/>
      <c r="M11" s="124"/>
    </row>
    <row r="12" spans="1:13" x14ac:dyDescent="0.2">
      <c r="A12" s="67"/>
      <c r="B12" s="37" t="s">
        <v>19</v>
      </c>
      <c r="C12" s="90" t="s">
        <v>30</v>
      </c>
      <c r="D12" s="90"/>
      <c r="E12" s="127"/>
      <c r="F12" s="26"/>
      <c r="G12" s="133"/>
      <c r="H12" s="26"/>
      <c r="L12" s="125"/>
      <c r="M12" s="124"/>
    </row>
    <row r="13" spans="1:13" ht="15.75" x14ac:dyDescent="0.25">
      <c r="A13" s="67"/>
      <c r="B13" s="37" t="s">
        <v>20</v>
      </c>
      <c r="C13" s="91" t="s">
        <v>12</v>
      </c>
      <c r="D13" s="91"/>
      <c r="E13" s="129"/>
      <c r="F13" s="27" t="s">
        <v>45</v>
      </c>
      <c r="G13" s="26"/>
      <c r="H13" s="26"/>
    </row>
    <row r="14" spans="1:13" x14ac:dyDescent="0.2">
      <c r="A14" s="69"/>
      <c r="B14" s="37" t="s">
        <v>21</v>
      </c>
      <c r="C14" s="92" t="s">
        <v>51</v>
      </c>
      <c r="D14" s="93"/>
      <c r="E14" s="127"/>
      <c r="F14" s="26" t="s">
        <v>47</v>
      </c>
      <c r="G14" s="26"/>
      <c r="H14" s="26"/>
    </row>
    <row r="15" spans="1:13" ht="15.75" x14ac:dyDescent="0.25">
      <c r="A15" s="69"/>
      <c r="B15" s="37" t="s">
        <v>22</v>
      </c>
      <c r="C15" s="107">
        <v>43522</v>
      </c>
      <c r="D15" s="108"/>
      <c r="E15" s="129"/>
      <c r="F15" s="26" t="s">
        <v>46</v>
      </c>
      <c r="G15" s="26"/>
      <c r="H15" s="26"/>
    </row>
    <row r="16" spans="1:13" x14ac:dyDescent="0.2">
      <c r="A16" s="69"/>
      <c r="B16" s="37" t="s">
        <v>23</v>
      </c>
      <c r="C16" s="134" t="s">
        <v>52</v>
      </c>
      <c r="D16" s="93"/>
      <c r="E16" s="127"/>
      <c r="F16" s="26"/>
      <c r="G16" s="26"/>
      <c r="H16" s="26"/>
    </row>
    <row r="17" spans="1:13" ht="15.75" x14ac:dyDescent="0.25">
      <c r="A17" s="27"/>
      <c r="B17" s="122"/>
      <c r="C17" s="26"/>
      <c r="D17" s="26"/>
      <c r="E17" s="26"/>
      <c r="F17" s="27" t="s">
        <v>53</v>
      </c>
      <c r="G17" s="26"/>
      <c r="H17" s="27"/>
      <c r="L17" s="124" t="s">
        <v>30</v>
      </c>
      <c r="M17" s="124"/>
    </row>
    <row r="18" spans="1:13" x14ac:dyDescent="0.2">
      <c r="A18" s="110" t="s">
        <v>14</v>
      </c>
      <c r="B18" s="135"/>
      <c r="C18" s="135"/>
      <c r="D18" s="135"/>
      <c r="E18" s="135"/>
      <c r="F18" s="135"/>
      <c r="G18" s="135"/>
      <c r="H18" s="135"/>
      <c r="L18" s="124" t="s">
        <v>13</v>
      </c>
      <c r="M18" s="124"/>
    </row>
    <row r="19" spans="1:13" x14ac:dyDescent="0.2">
      <c r="A19" s="136"/>
      <c r="B19" s="136"/>
      <c r="C19" s="136"/>
      <c r="D19" s="136"/>
      <c r="E19" s="136"/>
      <c r="F19" s="136"/>
      <c r="G19" s="136"/>
      <c r="H19" s="136"/>
    </row>
    <row r="20" spans="1:13" ht="15.75" x14ac:dyDescent="0.25">
      <c r="A20" s="75" t="s">
        <v>0</v>
      </c>
      <c r="B20" s="76"/>
      <c r="C20" s="77" t="s">
        <v>4</v>
      </c>
      <c r="D20" s="78" t="s">
        <v>1</v>
      </c>
      <c r="E20" s="77" t="s">
        <v>9</v>
      </c>
      <c r="F20" s="77" t="s">
        <v>2</v>
      </c>
      <c r="G20" s="77" t="s">
        <v>3</v>
      </c>
      <c r="H20" s="77" t="s">
        <v>8</v>
      </c>
    </row>
    <row r="21" spans="1:13" x14ac:dyDescent="0.2">
      <c r="A21" s="137"/>
      <c r="B21" s="138"/>
      <c r="C21" s="139"/>
      <c r="D21" s="140"/>
      <c r="E21" s="141"/>
      <c r="F21" s="142"/>
      <c r="G21" s="79" t="str">
        <f t="shared" ref="G21" si="0">IF(ISBLANK(F21),"",IF(E21*F21*C21&gt;0,E21*F21*C21,0))</f>
        <v/>
      </c>
      <c r="H21" s="79" t="str">
        <f>IF(SUM(C21*E21,G21)&gt;0,SUM(C21*E21,G21),"")</f>
        <v/>
      </c>
    </row>
    <row r="22" spans="1:13" x14ac:dyDescent="0.2">
      <c r="A22" s="143"/>
      <c r="B22" s="144"/>
      <c r="C22" s="145"/>
      <c r="D22" s="146"/>
      <c r="E22" s="147"/>
      <c r="F22" s="148"/>
      <c r="G22" s="80" t="str">
        <f t="shared" ref="G22:G48" si="1">IF(ISBLANK(F22),"",IF(E22*F22*C22&gt;0,E22*F22*C22,0))</f>
        <v/>
      </c>
      <c r="H22" s="80" t="str">
        <f t="shared" ref="H22:H48" si="2">IF(SUM(C22*E22,G22)&gt;0,SUM(C22*E22,G22),"")</f>
        <v/>
      </c>
    </row>
    <row r="23" spans="1:13" ht="15.75" x14ac:dyDescent="0.2">
      <c r="A23" s="143"/>
      <c r="B23" s="144"/>
      <c r="C23" s="145"/>
      <c r="D23" s="146"/>
      <c r="E23" s="147"/>
      <c r="F23" s="148"/>
      <c r="G23" s="80" t="str">
        <f t="shared" si="1"/>
        <v/>
      </c>
      <c r="H23" s="80" t="str">
        <f t="shared" si="2"/>
        <v/>
      </c>
      <c r="L23" s="149"/>
    </row>
    <row r="24" spans="1:13" ht="15.75" x14ac:dyDescent="0.2">
      <c r="A24" s="143"/>
      <c r="B24" s="144"/>
      <c r="C24" s="145"/>
      <c r="D24" s="146"/>
      <c r="E24" s="147"/>
      <c r="F24" s="148"/>
      <c r="G24" s="80" t="str">
        <f t="shared" si="1"/>
        <v/>
      </c>
      <c r="H24" s="80" t="str">
        <f t="shared" si="2"/>
        <v/>
      </c>
      <c r="L24" s="149"/>
    </row>
    <row r="25" spans="1:13" ht="15.75" x14ac:dyDescent="0.2">
      <c r="A25" s="143"/>
      <c r="B25" s="144"/>
      <c r="C25" s="145"/>
      <c r="D25" s="146"/>
      <c r="E25" s="147"/>
      <c r="F25" s="148"/>
      <c r="G25" s="80" t="str">
        <f t="shared" si="1"/>
        <v/>
      </c>
      <c r="H25" s="80" t="str">
        <f t="shared" si="2"/>
        <v/>
      </c>
      <c r="L25" s="149"/>
    </row>
    <row r="26" spans="1:13" ht="15.75" x14ac:dyDescent="0.2">
      <c r="A26" s="143"/>
      <c r="B26" s="144"/>
      <c r="C26" s="145"/>
      <c r="D26" s="146"/>
      <c r="E26" s="147"/>
      <c r="F26" s="148"/>
      <c r="G26" s="80" t="str">
        <f t="shared" si="1"/>
        <v/>
      </c>
      <c r="H26" s="80" t="str">
        <f t="shared" si="2"/>
        <v/>
      </c>
      <c r="L26" s="149"/>
    </row>
    <row r="27" spans="1:13" ht="15.75" x14ac:dyDescent="0.2">
      <c r="A27" s="143"/>
      <c r="B27" s="144"/>
      <c r="C27" s="145"/>
      <c r="D27" s="146"/>
      <c r="E27" s="147"/>
      <c r="F27" s="148"/>
      <c r="G27" s="80" t="str">
        <f t="shared" si="1"/>
        <v/>
      </c>
      <c r="H27" s="80" t="str">
        <f t="shared" si="2"/>
        <v/>
      </c>
      <c r="L27" s="149"/>
    </row>
    <row r="28" spans="1:13" ht="15.75" x14ac:dyDescent="0.2">
      <c r="A28" s="143"/>
      <c r="B28" s="144"/>
      <c r="C28" s="145"/>
      <c r="D28" s="146"/>
      <c r="E28" s="147"/>
      <c r="F28" s="148"/>
      <c r="G28" s="80" t="str">
        <f t="shared" si="1"/>
        <v/>
      </c>
      <c r="H28" s="80" t="str">
        <f t="shared" si="2"/>
        <v/>
      </c>
      <c r="L28" s="149"/>
    </row>
    <row r="29" spans="1:13" x14ac:dyDescent="0.2">
      <c r="A29" s="143"/>
      <c r="B29" s="144"/>
      <c r="C29" s="145"/>
      <c r="D29" s="146"/>
      <c r="E29" s="147"/>
      <c r="F29" s="148"/>
      <c r="G29" s="80" t="str">
        <f t="shared" si="1"/>
        <v/>
      </c>
      <c r="H29" s="80" t="str">
        <f t="shared" si="2"/>
        <v/>
      </c>
    </row>
    <row r="30" spans="1:13" x14ac:dyDescent="0.2">
      <c r="A30" s="143"/>
      <c r="B30" s="144"/>
      <c r="C30" s="145"/>
      <c r="D30" s="146"/>
      <c r="E30" s="147"/>
      <c r="F30" s="148"/>
      <c r="G30" s="80" t="str">
        <f t="shared" si="1"/>
        <v/>
      </c>
      <c r="H30" s="80" t="str">
        <f t="shared" si="2"/>
        <v/>
      </c>
    </row>
    <row r="31" spans="1:13" x14ac:dyDescent="0.2">
      <c r="A31" s="143"/>
      <c r="B31" s="144"/>
      <c r="C31" s="145"/>
      <c r="D31" s="146"/>
      <c r="E31" s="147"/>
      <c r="F31" s="148"/>
      <c r="G31" s="80" t="str">
        <f t="shared" si="1"/>
        <v/>
      </c>
      <c r="H31" s="80" t="str">
        <f t="shared" si="2"/>
        <v/>
      </c>
    </row>
    <row r="32" spans="1:13" x14ac:dyDescent="0.2">
      <c r="A32" s="143"/>
      <c r="B32" s="144"/>
      <c r="C32" s="145"/>
      <c r="D32" s="146"/>
      <c r="E32" s="150"/>
      <c r="F32" s="148"/>
      <c r="G32" s="80" t="str">
        <f t="shared" si="1"/>
        <v/>
      </c>
      <c r="H32" s="80" t="str">
        <f t="shared" si="2"/>
        <v/>
      </c>
    </row>
    <row r="33" spans="1:8" x14ac:dyDescent="0.2">
      <c r="A33" s="143"/>
      <c r="B33" s="144"/>
      <c r="C33" s="145"/>
      <c r="D33" s="146"/>
      <c r="E33" s="147"/>
      <c r="F33" s="148"/>
      <c r="G33" s="80" t="str">
        <f t="shared" si="1"/>
        <v/>
      </c>
      <c r="H33" s="80" t="str">
        <f t="shared" si="2"/>
        <v/>
      </c>
    </row>
    <row r="34" spans="1:8" x14ac:dyDescent="0.2">
      <c r="A34" s="143"/>
      <c r="B34" s="144"/>
      <c r="C34" s="145"/>
      <c r="D34" s="146"/>
      <c r="E34" s="147"/>
      <c r="F34" s="148"/>
      <c r="G34" s="80" t="str">
        <f t="shared" si="1"/>
        <v/>
      </c>
      <c r="H34" s="80" t="str">
        <f t="shared" si="2"/>
        <v/>
      </c>
    </row>
    <row r="35" spans="1:8" x14ac:dyDescent="0.2">
      <c r="A35" s="143"/>
      <c r="B35" s="144"/>
      <c r="C35" s="145"/>
      <c r="D35" s="146"/>
      <c r="E35" s="147"/>
      <c r="F35" s="148"/>
      <c r="G35" s="80" t="str">
        <f t="shared" si="1"/>
        <v/>
      </c>
      <c r="H35" s="80" t="str">
        <f t="shared" si="2"/>
        <v/>
      </c>
    </row>
    <row r="36" spans="1:8" x14ac:dyDescent="0.2">
      <c r="A36" s="143"/>
      <c r="B36" s="144"/>
      <c r="C36" s="145"/>
      <c r="D36" s="146"/>
      <c r="E36" s="147"/>
      <c r="F36" s="148"/>
      <c r="G36" s="80" t="str">
        <f t="shared" si="1"/>
        <v/>
      </c>
      <c r="H36" s="80" t="str">
        <f t="shared" si="2"/>
        <v/>
      </c>
    </row>
    <row r="37" spans="1:8" x14ac:dyDescent="0.2">
      <c r="A37" s="143"/>
      <c r="B37" s="144"/>
      <c r="C37" s="145"/>
      <c r="D37" s="146"/>
      <c r="E37" s="147"/>
      <c r="F37" s="148"/>
      <c r="G37" s="80" t="str">
        <f t="shared" si="1"/>
        <v/>
      </c>
      <c r="H37" s="80" t="str">
        <f t="shared" si="2"/>
        <v/>
      </c>
    </row>
    <row r="38" spans="1:8" x14ac:dyDescent="0.2">
      <c r="A38" s="143"/>
      <c r="B38" s="144"/>
      <c r="C38" s="145"/>
      <c r="D38" s="146"/>
      <c r="E38" s="147"/>
      <c r="F38" s="148"/>
      <c r="G38" s="80" t="str">
        <f t="shared" si="1"/>
        <v/>
      </c>
      <c r="H38" s="80" t="str">
        <f t="shared" si="2"/>
        <v/>
      </c>
    </row>
    <row r="39" spans="1:8" x14ac:dyDescent="0.2">
      <c r="A39" s="143"/>
      <c r="B39" s="144"/>
      <c r="C39" s="145"/>
      <c r="D39" s="146"/>
      <c r="E39" s="147"/>
      <c r="F39" s="148"/>
      <c r="G39" s="80" t="str">
        <f t="shared" si="1"/>
        <v/>
      </c>
      <c r="H39" s="80" t="str">
        <f t="shared" si="2"/>
        <v/>
      </c>
    </row>
    <row r="40" spans="1:8" x14ac:dyDescent="0.2">
      <c r="A40" s="143"/>
      <c r="B40" s="144"/>
      <c r="C40" s="145"/>
      <c r="D40" s="146"/>
      <c r="E40" s="147"/>
      <c r="F40" s="148"/>
      <c r="G40" s="80" t="str">
        <f t="shared" si="1"/>
        <v/>
      </c>
      <c r="H40" s="80" t="str">
        <f t="shared" si="2"/>
        <v/>
      </c>
    </row>
    <row r="41" spans="1:8" x14ac:dyDescent="0.2">
      <c r="A41" s="143"/>
      <c r="B41" s="144"/>
      <c r="C41" s="145"/>
      <c r="D41" s="146"/>
      <c r="E41" s="147"/>
      <c r="F41" s="148"/>
      <c r="G41" s="80" t="str">
        <f t="shared" si="1"/>
        <v/>
      </c>
      <c r="H41" s="80" t="str">
        <f t="shared" si="2"/>
        <v/>
      </c>
    </row>
    <row r="42" spans="1:8" x14ac:dyDescent="0.2">
      <c r="A42" s="143"/>
      <c r="B42" s="144"/>
      <c r="C42" s="145"/>
      <c r="D42" s="146"/>
      <c r="E42" s="151"/>
      <c r="F42" s="148"/>
      <c r="G42" s="80" t="str">
        <f t="shared" si="1"/>
        <v/>
      </c>
      <c r="H42" s="80" t="str">
        <f t="shared" si="2"/>
        <v/>
      </c>
    </row>
    <row r="43" spans="1:8" x14ac:dyDescent="0.2">
      <c r="A43" s="143"/>
      <c r="B43" s="144"/>
      <c r="C43" s="145"/>
      <c r="D43" s="146"/>
      <c r="E43" s="151"/>
      <c r="F43" s="148"/>
      <c r="G43" s="80" t="str">
        <f t="shared" si="1"/>
        <v/>
      </c>
      <c r="H43" s="80" t="str">
        <f t="shared" si="2"/>
        <v/>
      </c>
    </row>
    <row r="44" spans="1:8" x14ac:dyDescent="0.2">
      <c r="A44" s="143"/>
      <c r="B44" s="144"/>
      <c r="C44" s="145"/>
      <c r="D44" s="146"/>
      <c r="E44" s="151"/>
      <c r="F44" s="148"/>
      <c r="G44" s="80" t="str">
        <f t="shared" si="1"/>
        <v/>
      </c>
      <c r="H44" s="80" t="str">
        <f t="shared" si="2"/>
        <v/>
      </c>
    </row>
    <row r="45" spans="1:8" x14ac:dyDescent="0.2">
      <c r="A45" s="143"/>
      <c r="B45" s="144"/>
      <c r="C45" s="145"/>
      <c r="D45" s="146"/>
      <c r="E45" s="151"/>
      <c r="F45" s="148"/>
      <c r="G45" s="80" t="str">
        <f t="shared" si="1"/>
        <v/>
      </c>
      <c r="H45" s="80" t="str">
        <f t="shared" si="2"/>
        <v/>
      </c>
    </row>
    <row r="46" spans="1:8" x14ac:dyDescent="0.2">
      <c r="A46" s="152"/>
      <c r="B46" s="144"/>
      <c r="C46" s="145"/>
      <c r="D46" s="146"/>
      <c r="E46" s="147"/>
      <c r="F46" s="148"/>
      <c r="G46" s="80" t="str">
        <f t="shared" si="1"/>
        <v/>
      </c>
      <c r="H46" s="80" t="str">
        <f t="shared" si="2"/>
        <v/>
      </c>
    </row>
    <row r="47" spans="1:8" x14ac:dyDescent="0.2">
      <c r="A47" s="152"/>
      <c r="B47" s="144"/>
      <c r="C47" s="145"/>
      <c r="D47" s="146"/>
      <c r="E47" s="147"/>
      <c r="F47" s="148"/>
      <c r="G47" s="80" t="str">
        <f t="shared" si="1"/>
        <v/>
      </c>
      <c r="H47" s="80" t="str">
        <f t="shared" si="2"/>
        <v/>
      </c>
    </row>
    <row r="48" spans="1:8" x14ac:dyDescent="0.2">
      <c r="A48" s="153"/>
      <c r="B48" s="154"/>
      <c r="C48" s="155"/>
      <c r="D48" s="156"/>
      <c r="E48" s="157"/>
      <c r="F48" s="158"/>
      <c r="G48" s="81" t="str">
        <f t="shared" si="1"/>
        <v/>
      </c>
      <c r="H48" s="81" t="str">
        <f t="shared" si="2"/>
        <v/>
      </c>
    </row>
    <row r="49" spans="1:8" x14ac:dyDescent="0.2">
      <c r="A49" s="26"/>
      <c r="B49" s="26"/>
      <c r="C49" s="159"/>
      <c r="D49" s="160"/>
      <c r="E49" s="161"/>
      <c r="F49" s="160"/>
      <c r="G49" s="26"/>
      <c r="H49" s="26"/>
    </row>
    <row r="50" spans="1:8" ht="15.75" x14ac:dyDescent="0.25">
      <c r="A50" s="26"/>
      <c r="B50" s="26"/>
      <c r="C50" s="26"/>
      <c r="D50" s="26"/>
      <c r="E50" s="26"/>
      <c r="F50" s="27" t="s">
        <v>10</v>
      </c>
      <c r="G50" s="27"/>
      <c r="H50" s="28" t="str">
        <f>IF(SUM(H21:H48)=0,"",SUM(H21:H48)-SUM(G21:G48))</f>
        <v/>
      </c>
    </row>
    <row r="51" spans="1:8" ht="16.5" thickBot="1" x14ac:dyDescent="0.3">
      <c r="A51" s="26"/>
      <c r="B51" s="26"/>
      <c r="C51" s="26"/>
      <c r="D51" s="26"/>
      <c r="E51" s="26"/>
      <c r="F51" s="27" t="s">
        <v>3</v>
      </c>
      <c r="G51" s="29"/>
      <c r="H51" s="30" t="str">
        <f>IF(H50="","",SUM(G21:G48))</f>
        <v/>
      </c>
    </row>
    <row r="52" spans="1:8" ht="18.75" thickTop="1" x14ac:dyDescent="0.25">
      <c r="A52" s="26"/>
      <c r="B52" s="26"/>
      <c r="C52" s="26"/>
      <c r="D52" s="26"/>
      <c r="E52" s="26"/>
      <c r="F52" s="27" t="s">
        <v>32</v>
      </c>
      <c r="G52" s="31"/>
      <c r="H52" s="82" t="str">
        <f>IF(SUM(H21:H48)-0=0,"",SUM(H21:H48))</f>
        <v/>
      </c>
    </row>
    <row r="53" spans="1:8" ht="18.75" x14ac:dyDescent="0.2">
      <c r="A53" s="26"/>
      <c r="B53" s="26"/>
      <c r="C53" s="26"/>
      <c r="D53" s="26"/>
      <c r="E53" s="122"/>
      <c r="F53" s="35" t="s">
        <v>31</v>
      </c>
      <c r="G53" s="162">
        <v>0</v>
      </c>
      <c r="H53" s="33" t="e">
        <f>IF((H50)=0,"",(H52*G53))</f>
        <v>#VALUE!</v>
      </c>
    </row>
    <row r="54" spans="1:8" ht="18" x14ac:dyDescent="0.25">
      <c r="A54" s="26"/>
      <c r="B54" s="26"/>
      <c r="C54" s="26"/>
      <c r="D54" s="26"/>
      <c r="E54" s="159"/>
      <c r="F54" s="27" t="s">
        <v>11</v>
      </c>
      <c r="G54" s="31"/>
      <c r="H54" s="82" t="e">
        <f>H52-H53</f>
        <v>#VALUE!</v>
      </c>
    </row>
    <row r="55" spans="1:8" ht="8.25" customHeight="1" x14ac:dyDescent="0.25">
      <c r="A55" s="26"/>
      <c r="B55" s="26"/>
      <c r="C55" s="26"/>
      <c r="D55" s="26"/>
      <c r="E55" s="26"/>
      <c r="F55" s="34"/>
      <c r="G55" s="31"/>
      <c r="H55" s="163"/>
    </row>
    <row r="56" spans="1:8" ht="15.75" x14ac:dyDescent="0.25">
      <c r="A56" s="26"/>
      <c r="B56" s="26"/>
      <c r="C56" s="103" t="s">
        <v>6</v>
      </c>
      <c r="D56" s="104"/>
      <c r="E56" s="104"/>
      <c r="F56" s="104"/>
      <c r="G56" s="104"/>
      <c r="H56" s="104"/>
    </row>
    <row r="57" spans="1:8" x14ac:dyDescent="0.2">
      <c r="A57" s="26"/>
      <c r="B57" s="26"/>
      <c r="C57" s="69"/>
      <c r="D57" s="69"/>
      <c r="E57" s="69"/>
      <c r="F57" s="69"/>
      <c r="G57" s="69"/>
      <c r="H57" s="69"/>
    </row>
    <row r="58" spans="1:8" x14ac:dyDescent="0.2">
      <c r="A58" s="26"/>
      <c r="B58" s="26"/>
      <c r="C58" s="69"/>
      <c r="D58" s="69"/>
      <c r="E58" s="69"/>
      <c r="F58" s="69"/>
      <c r="G58" s="69"/>
      <c r="H58" s="69"/>
    </row>
    <row r="59" spans="1:8" x14ac:dyDescent="0.2">
      <c r="A59" s="26"/>
      <c r="B59" s="26"/>
      <c r="C59" s="26"/>
      <c r="D59" s="26"/>
      <c r="E59" s="26"/>
      <c r="F59" s="26"/>
      <c r="G59" s="26"/>
      <c r="H59" s="26"/>
    </row>
    <row r="60" spans="1:8" ht="15.75" x14ac:dyDescent="0.25">
      <c r="A60" s="83" t="s">
        <v>33</v>
      </c>
      <c r="B60" s="84"/>
      <c r="C60" s="85" t="s">
        <v>34</v>
      </c>
      <c r="D60" s="84"/>
      <c r="E60" s="84"/>
      <c r="F60" s="84"/>
      <c r="G60" s="99" t="s">
        <v>35</v>
      </c>
      <c r="H60" s="100"/>
    </row>
    <row r="61" spans="1:8" ht="15.75" x14ac:dyDescent="0.25">
      <c r="A61" s="40"/>
      <c r="B61" s="41"/>
      <c r="C61" s="41"/>
      <c r="D61" s="41"/>
      <c r="E61" s="41"/>
      <c r="F61" s="41"/>
      <c r="G61" s="42"/>
      <c r="H61" s="43"/>
    </row>
    <row r="62" spans="1:8" ht="15.75" x14ac:dyDescent="0.25">
      <c r="A62" s="40"/>
      <c r="B62" s="41"/>
      <c r="C62" s="41"/>
      <c r="D62" s="105"/>
      <c r="E62" s="106"/>
      <c r="F62" s="41"/>
      <c r="G62" s="42"/>
      <c r="H62" s="44"/>
    </row>
    <row r="63" spans="1:8" ht="15.75" x14ac:dyDescent="0.25">
      <c r="A63" s="45"/>
      <c r="B63" s="41"/>
      <c r="C63" s="41"/>
      <c r="D63" s="41"/>
      <c r="E63" s="41"/>
      <c r="F63" s="46"/>
      <c r="G63" s="42"/>
      <c r="H63" s="44"/>
    </row>
    <row r="64" spans="1:8" ht="15.75" x14ac:dyDescent="0.25">
      <c r="A64" s="101"/>
      <c r="B64" s="164"/>
      <c r="C64" s="47"/>
      <c r="D64" s="41"/>
      <c r="E64" s="41"/>
      <c r="F64" s="46"/>
      <c r="G64" s="42"/>
      <c r="H64" s="44"/>
    </row>
    <row r="65" spans="1:8" ht="15.75" x14ac:dyDescent="0.25">
      <c r="A65" s="95"/>
      <c r="B65" s="165"/>
      <c r="C65" s="165"/>
      <c r="D65" s="48"/>
      <c r="E65" s="48"/>
      <c r="F65" s="49"/>
      <c r="G65" s="50"/>
      <c r="H65" s="51"/>
    </row>
    <row r="66" spans="1:8" x14ac:dyDescent="0.2">
      <c r="A66" s="166"/>
      <c r="B66" s="166"/>
      <c r="C66" s="166"/>
      <c r="D66" s="166"/>
      <c r="E66" s="166"/>
      <c r="F66" s="166"/>
      <c r="G66" s="166"/>
      <c r="H66" s="166"/>
    </row>
  </sheetData>
  <sheetProtection selectLockedCells="1"/>
  <mergeCells count="39">
    <mergeCell ref="A37:B37"/>
    <mergeCell ref="A41:B41"/>
    <mergeCell ref="A30:B30"/>
    <mergeCell ref="A31:B31"/>
    <mergeCell ref="A32:B32"/>
    <mergeCell ref="A33:B33"/>
    <mergeCell ref="A34:B34"/>
    <mergeCell ref="E1:G1"/>
    <mergeCell ref="C56:H56"/>
    <mergeCell ref="D62:E62"/>
    <mergeCell ref="C11:D11"/>
    <mergeCell ref="C15:D15"/>
    <mergeCell ref="C8:D8"/>
    <mergeCell ref="A18:H19"/>
    <mergeCell ref="A22:B22"/>
    <mergeCell ref="A23:B23"/>
    <mergeCell ref="A24:B24"/>
    <mergeCell ref="A26:B26"/>
    <mergeCell ref="A27:B27"/>
    <mergeCell ref="A28:B28"/>
    <mergeCell ref="A29:B29"/>
    <mergeCell ref="A35:B35"/>
    <mergeCell ref="A36:B36"/>
    <mergeCell ref="A65:C65"/>
    <mergeCell ref="F8:H8"/>
    <mergeCell ref="A25:B25"/>
    <mergeCell ref="A38:B38"/>
    <mergeCell ref="A39:B39"/>
    <mergeCell ref="A40:B40"/>
    <mergeCell ref="A42:B42"/>
    <mergeCell ref="A43:B43"/>
    <mergeCell ref="A44:B44"/>
    <mergeCell ref="A45:B45"/>
    <mergeCell ref="A46:B46"/>
    <mergeCell ref="A47:B47"/>
    <mergeCell ref="A48:B48"/>
    <mergeCell ref="G60:H60"/>
    <mergeCell ref="A64:B64"/>
    <mergeCell ref="A21:B21"/>
  </mergeCells>
  <dataValidations disablePrompts="1" count="3">
    <dataValidation type="list" allowBlank="1" showInputMessage="1" showErrorMessage="1" sqref="C12">
      <formula1>$L$17:$L$18</formula1>
    </dataValidation>
    <dataValidation type="list" allowBlank="1" showInputMessage="1" showErrorMessage="1" sqref="D21:D48">
      <formula1>$L$6:$L$10</formula1>
    </dataValidation>
    <dataValidation type="list" allowBlank="1" showInputMessage="1" showErrorMessage="1" sqref="F21:F48">
      <formula1>$M$6:$M$9</formula1>
    </dataValidation>
  </dataValidations>
  <printOptions horizontalCentered="1"/>
  <pageMargins left="0" right="0" top="0.19685039370078741" bottom="0" header="0.11811023622047245" footer="0.11811023622047245"/>
  <pageSetup paperSize="9" scale="81" orientation="portrait" horizontalDpi="4294967292" verticalDpi="4294967292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WILLY" altText="Vers Facture">
                <anchor moveWithCells="1" sizeWithCells="1">
                  <from>
                    <xdr:col>8</xdr:col>
                    <xdr:colOff>400050</xdr:colOff>
                    <xdr:row>2</xdr:row>
                    <xdr:rowOff>123825</xdr:rowOff>
                  </from>
                  <to>
                    <xdr:col>9</xdr:col>
                    <xdr:colOff>781050</xdr:colOff>
                    <xdr:row>4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Macro1">
                <anchor moveWithCells="1" sizeWithCells="1">
                  <from>
                    <xdr:col>8</xdr:col>
                    <xdr:colOff>400050</xdr:colOff>
                    <xdr:row>4</xdr:row>
                    <xdr:rowOff>171450</xdr:rowOff>
                  </from>
                  <to>
                    <xdr:col>9</xdr:col>
                    <xdr:colOff>790575</xdr:colOff>
                    <xdr:row>6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I61"/>
  <sheetViews>
    <sheetView showGridLines="0" tabSelected="1" zoomScaleNormal="100" workbookViewId="0">
      <selection activeCell="M20" sqref="M20"/>
    </sheetView>
  </sheetViews>
  <sheetFormatPr baseColWidth="10" defaultRowHeight="15.75" x14ac:dyDescent="0.25"/>
  <cols>
    <col min="1" max="1" width="17" customWidth="1"/>
    <col min="3" max="3" width="9.25" customWidth="1"/>
    <col min="4" max="4" width="8.875" customWidth="1"/>
    <col min="5" max="5" width="16.125" customWidth="1"/>
    <col min="6" max="6" width="9.625" customWidth="1"/>
    <col min="7" max="7" width="13" customWidth="1"/>
    <col min="8" max="8" width="17.25" customWidth="1"/>
    <col min="9" max="9" width="3.125" customWidth="1"/>
  </cols>
  <sheetData>
    <row r="1" spans="1:9" ht="20.25" x14ac:dyDescent="0.3">
      <c r="A1" s="3"/>
      <c r="B1" s="4"/>
      <c r="C1" s="4"/>
      <c r="D1" s="4"/>
      <c r="E1" s="52"/>
      <c r="F1" s="53"/>
      <c r="G1" s="53"/>
      <c r="H1" s="4"/>
      <c r="I1" s="5"/>
    </row>
    <row r="2" spans="1:9" ht="20.25" x14ac:dyDescent="0.3">
      <c r="A2" s="7"/>
      <c r="B2" s="8"/>
      <c r="C2" s="4"/>
      <c r="D2" s="62"/>
      <c r="E2" s="63" t="s">
        <v>44</v>
      </c>
      <c r="F2" s="64">
        <f ca="1">TODAY()</f>
        <v>43525</v>
      </c>
      <c r="G2" s="65">
        <v>3</v>
      </c>
      <c r="H2" s="66">
        <v>103</v>
      </c>
      <c r="I2" s="5"/>
    </row>
    <row r="3" spans="1:9" ht="15" customHeight="1" x14ac:dyDescent="0.25">
      <c r="A3" s="7"/>
      <c r="B3" s="10"/>
      <c r="C3" s="4"/>
      <c r="D3" s="4"/>
      <c r="E3" s="4"/>
      <c r="F3" s="11"/>
      <c r="G3" s="4"/>
      <c r="H3" s="4"/>
      <c r="I3" s="5"/>
    </row>
    <row r="4" spans="1:9" x14ac:dyDescent="0.25">
      <c r="A4" s="7"/>
      <c r="B4" s="4"/>
      <c r="C4" s="4"/>
      <c r="D4" s="4"/>
      <c r="E4" s="9"/>
      <c r="F4" s="4"/>
      <c r="G4" s="4"/>
      <c r="H4" s="4"/>
      <c r="I4" s="5"/>
    </row>
    <row r="5" spans="1:9" ht="15" customHeight="1" x14ac:dyDescent="0.25">
      <c r="A5" s="4"/>
      <c r="B5" s="4"/>
      <c r="C5" s="4"/>
      <c r="D5" s="4"/>
      <c r="E5" s="4"/>
      <c r="F5" s="4"/>
      <c r="G5" s="4"/>
      <c r="H5" s="4"/>
      <c r="I5" s="5"/>
    </row>
    <row r="6" spans="1:9" x14ac:dyDescent="0.25">
      <c r="A6" s="4"/>
      <c r="B6" s="4"/>
      <c r="C6" s="4"/>
      <c r="D6" s="4"/>
      <c r="E6" s="9"/>
      <c r="F6" s="4"/>
      <c r="G6" s="4"/>
      <c r="H6" s="4"/>
      <c r="I6" s="5"/>
    </row>
    <row r="7" spans="1:9" ht="19.5" customHeight="1" x14ac:dyDescent="0.25">
      <c r="A7" s="4"/>
      <c r="B7" s="4"/>
      <c r="C7" s="4"/>
      <c r="D7" s="4"/>
      <c r="E7" s="9"/>
      <c r="F7" s="4"/>
      <c r="G7" s="4"/>
      <c r="H7" s="4"/>
      <c r="I7" s="5"/>
    </row>
    <row r="8" spans="1:9" x14ac:dyDescent="0.25">
      <c r="A8" s="67"/>
      <c r="B8" s="68" t="s">
        <v>36</v>
      </c>
      <c r="C8" s="109">
        <v>43524</v>
      </c>
      <c r="D8" s="109"/>
      <c r="E8" s="12"/>
      <c r="F8" s="112" t="str">
        <f>DEVIS!F8</f>
        <v>Destinataire :</v>
      </c>
      <c r="G8" s="98"/>
      <c r="H8" s="4"/>
      <c r="I8" s="5"/>
    </row>
    <row r="9" spans="1:9" x14ac:dyDescent="0.25">
      <c r="A9" s="67"/>
      <c r="B9" s="68" t="s">
        <v>37</v>
      </c>
      <c r="C9" s="36">
        <f>G2</f>
        <v>3</v>
      </c>
      <c r="D9" s="167"/>
      <c r="E9" s="13"/>
      <c r="F9" s="87" t="s">
        <v>48</v>
      </c>
      <c r="G9" s="86"/>
      <c r="H9" s="4"/>
      <c r="I9" s="5"/>
    </row>
    <row r="10" spans="1:9" ht="15" customHeight="1" x14ac:dyDescent="0.25">
      <c r="A10" s="67"/>
      <c r="B10" s="68" t="s">
        <v>17</v>
      </c>
      <c r="C10" s="70">
        <f>H2</f>
        <v>103</v>
      </c>
      <c r="D10" s="91"/>
      <c r="E10" s="12"/>
      <c r="F10" s="87" t="s">
        <v>49</v>
      </c>
      <c r="G10" s="86"/>
      <c r="H10" s="4"/>
      <c r="I10" s="5"/>
    </row>
    <row r="11" spans="1:9" x14ac:dyDescent="0.25">
      <c r="A11" s="67"/>
      <c r="B11" s="89" t="s">
        <v>38</v>
      </c>
      <c r="C11" s="109"/>
      <c r="D11" s="168"/>
      <c r="E11" s="13"/>
      <c r="F11" s="87" t="s">
        <v>50</v>
      </c>
      <c r="G11" s="86"/>
      <c r="H11" s="4"/>
      <c r="I11" s="5"/>
    </row>
    <row r="12" spans="1:9" x14ac:dyDescent="0.25">
      <c r="A12" s="67"/>
      <c r="B12" s="68" t="s">
        <v>19</v>
      </c>
      <c r="C12" s="90" t="s">
        <v>30</v>
      </c>
      <c r="D12" s="90"/>
      <c r="E12" s="12"/>
      <c r="F12" s="88" t="str">
        <f>IF(DEVIS!G12="","",DEVIS!G12)</f>
        <v/>
      </c>
      <c r="G12" s="86"/>
      <c r="H12" s="4"/>
      <c r="I12" s="5"/>
    </row>
    <row r="13" spans="1:9" x14ac:dyDescent="0.25">
      <c r="A13" s="67"/>
      <c r="B13" s="68" t="s">
        <v>20</v>
      </c>
      <c r="C13" s="91" t="s">
        <v>12</v>
      </c>
      <c r="D13" s="91"/>
      <c r="E13" s="13"/>
      <c r="F13" s="4"/>
      <c r="G13" s="4"/>
      <c r="H13" s="4"/>
      <c r="I13" s="5"/>
    </row>
    <row r="14" spans="1:9" x14ac:dyDescent="0.25">
      <c r="A14" s="69"/>
      <c r="B14" s="68" t="s">
        <v>21</v>
      </c>
      <c r="C14" s="92" t="s">
        <v>51</v>
      </c>
      <c r="D14" s="93"/>
      <c r="E14" s="12"/>
      <c r="F14" s="9" t="s">
        <v>45</v>
      </c>
      <c r="G14" s="4"/>
      <c r="H14" s="4"/>
      <c r="I14" s="5"/>
    </row>
    <row r="15" spans="1:9" x14ac:dyDescent="0.25">
      <c r="A15" s="69"/>
      <c r="B15" s="68" t="s">
        <v>39</v>
      </c>
      <c r="C15" s="107">
        <f>DEVIS!C15</f>
        <v>43522</v>
      </c>
      <c r="D15" s="111"/>
      <c r="E15" s="13"/>
      <c r="F15" s="4" t="s">
        <v>47</v>
      </c>
      <c r="G15" s="4"/>
      <c r="H15" s="4"/>
      <c r="I15" s="5"/>
    </row>
    <row r="16" spans="1:9" x14ac:dyDescent="0.25">
      <c r="A16" s="14"/>
      <c r="B16" s="54"/>
      <c r="C16" s="15"/>
      <c r="D16" s="15"/>
      <c r="E16" s="12"/>
      <c r="F16" s="4" t="s">
        <v>46</v>
      </c>
      <c r="G16" s="4"/>
      <c r="H16" s="4"/>
      <c r="I16" s="5"/>
    </row>
    <row r="17" spans="1:9" x14ac:dyDescent="0.25">
      <c r="A17" s="1" t="s">
        <v>40</v>
      </c>
      <c r="B17" s="10"/>
      <c r="C17" s="4"/>
      <c r="D17" s="4"/>
      <c r="E17" s="4"/>
      <c r="F17" s="4"/>
      <c r="G17" s="4"/>
      <c r="H17" s="4"/>
      <c r="I17" s="5"/>
    </row>
    <row r="18" spans="1:9" x14ac:dyDescent="0.25">
      <c r="A18" s="2" t="s">
        <v>41</v>
      </c>
      <c r="B18" s="1"/>
      <c r="C18" s="1"/>
      <c r="D18" s="1"/>
      <c r="E18" s="4"/>
      <c r="F18" s="9" t="s">
        <v>53</v>
      </c>
      <c r="G18" s="4"/>
      <c r="H18" s="9"/>
      <c r="I18" s="5"/>
    </row>
    <row r="19" spans="1:9" x14ac:dyDescent="0.25">
      <c r="B19" s="1"/>
      <c r="C19" s="1"/>
      <c r="D19" s="1"/>
      <c r="E19" s="4"/>
      <c r="F19" s="4"/>
      <c r="G19" s="4"/>
      <c r="H19" s="4"/>
      <c r="I19" s="5"/>
    </row>
    <row r="20" spans="1:9" x14ac:dyDescent="0.25">
      <c r="A20" s="71" t="s">
        <v>0</v>
      </c>
      <c r="B20" s="72"/>
      <c r="C20" s="73" t="s">
        <v>4</v>
      </c>
      <c r="D20" s="74" t="s">
        <v>1</v>
      </c>
      <c r="E20" s="73" t="s">
        <v>9</v>
      </c>
      <c r="F20" s="73" t="s">
        <v>2</v>
      </c>
      <c r="G20" s="73" t="s">
        <v>3</v>
      </c>
      <c r="H20" s="73" t="s">
        <v>8</v>
      </c>
      <c r="I20" s="16"/>
    </row>
    <row r="21" spans="1:9" x14ac:dyDescent="0.25">
      <c r="A21" s="137"/>
      <c r="B21" s="138"/>
      <c r="C21" s="139"/>
      <c r="D21" s="140"/>
      <c r="E21" s="141"/>
      <c r="F21" s="142"/>
      <c r="G21" s="23" t="str">
        <f t="shared" ref="G21" si="0">IF(ISBLANK(F21),"",IF(E21*F21*C21&gt;0,E21*F21*C21,0))</f>
        <v/>
      </c>
      <c r="H21" s="23" t="str">
        <f>IF(SUM(C21*E21,G21)&gt;0,SUM(C21*E21,G21),"")</f>
        <v/>
      </c>
      <c r="I21" s="17"/>
    </row>
    <row r="22" spans="1:9" ht="15.6" customHeight="1" x14ac:dyDescent="0.25">
      <c r="A22" s="143"/>
      <c r="B22" s="144"/>
      <c r="C22" s="145"/>
      <c r="D22" s="146"/>
      <c r="E22" s="147"/>
      <c r="F22" s="148"/>
      <c r="G22" s="24" t="str">
        <f t="shared" ref="G22:G48" si="1">IF(ISBLANK(F22),"",IF(E22*F22*C22&gt;0,E22*F22*C22,0))</f>
        <v/>
      </c>
      <c r="H22" s="24" t="str">
        <f t="shared" ref="H22:H48" si="2">IF(SUM(C22*E22,G22)&gt;0,SUM(C22*E22,G22),"")</f>
        <v/>
      </c>
      <c r="I22" s="17"/>
    </row>
    <row r="23" spans="1:9" ht="15.6" customHeight="1" x14ac:dyDescent="0.25">
      <c r="A23" s="143"/>
      <c r="B23" s="144"/>
      <c r="C23" s="145"/>
      <c r="D23" s="146"/>
      <c r="E23" s="147"/>
      <c r="F23" s="148"/>
      <c r="G23" s="24" t="str">
        <f t="shared" si="1"/>
        <v/>
      </c>
      <c r="H23" s="24" t="str">
        <f t="shared" si="2"/>
        <v/>
      </c>
      <c r="I23" s="18"/>
    </row>
    <row r="24" spans="1:9" ht="15.6" customHeight="1" x14ac:dyDescent="0.25">
      <c r="A24" s="143"/>
      <c r="B24" s="144"/>
      <c r="C24" s="145"/>
      <c r="D24" s="146"/>
      <c r="E24" s="147"/>
      <c r="F24" s="148"/>
      <c r="G24" s="24" t="str">
        <f t="shared" si="1"/>
        <v/>
      </c>
      <c r="H24" s="24" t="str">
        <f t="shared" si="2"/>
        <v/>
      </c>
      <c r="I24" s="18"/>
    </row>
    <row r="25" spans="1:9" ht="15.6" customHeight="1" x14ac:dyDescent="0.25">
      <c r="A25" s="143"/>
      <c r="B25" s="144"/>
      <c r="C25" s="145"/>
      <c r="D25" s="146"/>
      <c r="E25" s="147"/>
      <c r="F25" s="148"/>
      <c r="G25" s="24" t="str">
        <f t="shared" si="1"/>
        <v/>
      </c>
      <c r="H25" s="24" t="str">
        <f t="shared" si="2"/>
        <v/>
      </c>
      <c r="I25" s="18"/>
    </row>
    <row r="26" spans="1:9" ht="15.6" customHeight="1" x14ac:dyDescent="0.25">
      <c r="A26" s="143"/>
      <c r="B26" s="144"/>
      <c r="C26" s="145"/>
      <c r="D26" s="146"/>
      <c r="E26" s="147"/>
      <c r="F26" s="148"/>
      <c r="G26" s="24" t="str">
        <f t="shared" si="1"/>
        <v/>
      </c>
      <c r="H26" s="24" t="str">
        <f t="shared" si="2"/>
        <v/>
      </c>
      <c r="I26" s="18"/>
    </row>
    <row r="27" spans="1:9" ht="15.6" customHeight="1" x14ac:dyDescent="0.25">
      <c r="A27" s="143"/>
      <c r="B27" s="144"/>
      <c r="C27" s="145"/>
      <c r="D27" s="146"/>
      <c r="E27" s="147"/>
      <c r="F27" s="148"/>
      <c r="G27" s="24" t="str">
        <f t="shared" si="1"/>
        <v/>
      </c>
      <c r="H27" s="24" t="str">
        <f t="shared" si="2"/>
        <v/>
      </c>
      <c r="I27" s="18"/>
    </row>
    <row r="28" spans="1:9" ht="15.6" customHeight="1" x14ac:dyDescent="0.25">
      <c r="A28" s="143"/>
      <c r="B28" s="144"/>
      <c r="C28" s="145"/>
      <c r="D28" s="146"/>
      <c r="E28" s="147"/>
      <c r="F28" s="148"/>
      <c r="G28" s="24" t="str">
        <f t="shared" si="1"/>
        <v/>
      </c>
      <c r="H28" s="24" t="str">
        <f t="shared" si="2"/>
        <v/>
      </c>
      <c r="I28" s="18"/>
    </row>
    <row r="29" spans="1:9" ht="15.6" customHeight="1" x14ac:dyDescent="0.25">
      <c r="A29" s="143"/>
      <c r="B29" s="144"/>
      <c r="C29" s="145"/>
      <c r="D29" s="146"/>
      <c r="E29" s="147"/>
      <c r="F29" s="148"/>
      <c r="G29" s="24" t="str">
        <f t="shared" si="1"/>
        <v/>
      </c>
      <c r="H29" s="24" t="str">
        <f t="shared" si="2"/>
        <v/>
      </c>
      <c r="I29" s="18"/>
    </row>
    <row r="30" spans="1:9" ht="15.6" customHeight="1" x14ac:dyDescent="0.25">
      <c r="A30" s="143"/>
      <c r="B30" s="144"/>
      <c r="C30" s="145"/>
      <c r="D30" s="146"/>
      <c r="E30" s="147"/>
      <c r="F30" s="148"/>
      <c r="G30" s="24" t="str">
        <f t="shared" si="1"/>
        <v/>
      </c>
      <c r="H30" s="24" t="str">
        <f t="shared" si="2"/>
        <v/>
      </c>
      <c r="I30" s="18"/>
    </row>
    <row r="31" spans="1:9" ht="15.6" customHeight="1" x14ac:dyDescent="0.25">
      <c r="A31" s="143"/>
      <c r="B31" s="144"/>
      <c r="C31" s="145"/>
      <c r="D31" s="146"/>
      <c r="E31" s="147"/>
      <c r="F31" s="148"/>
      <c r="G31" s="24" t="str">
        <f t="shared" si="1"/>
        <v/>
      </c>
      <c r="H31" s="24" t="str">
        <f t="shared" si="2"/>
        <v/>
      </c>
      <c r="I31" s="18"/>
    </row>
    <row r="32" spans="1:9" ht="15.6" customHeight="1" x14ac:dyDescent="0.25">
      <c r="A32" s="143"/>
      <c r="B32" s="144"/>
      <c r="C32" s="145"/>
      <c r="D32" s="146"/>
      <c r="E32" s="150"/>
      <c r="F32" s="148"/>
      <c r="G32" s="24" t="str">
        <f t="shared" si="1"/>
        <v/>
      </c>
      <c r="H32" s="24" t="str">
        <f t="shared" si="2"/>
        <v/>
      </c>
      <c r="I32" s="18"/>
    </row>
    <row r="33" spans="1:9" ht="15.6" customHeight="1" x14ac:dyDescent="0.25">
      <c r="A33" s="143"/>
      <c r="B33" s="144"/>
      <c r="C33" s="145"/>
      <c r="D33" s="146"/>
      <c r="E33" s="147"/>
      <c r="F33" s="148"/>
      <c r="G33" s="24" t="str">
        <f t="shared" si="1"/>
        <v/>
      </c>
      <c r="H33" s="24" t="str">
        <f t="shared" si="2"/>
        <v/>
      </c>
      <c r="I33" s="18"/>
    </row>
    <row r="34" spans="1:9" ht="15.6" customHeight="1" x14ac:dyDescent="0.25">
      <c r="A34" s="143"/>
      <c r="B34" s="144"/>
      <c r="C34" s="145"/>
      <c r="D34" s="146"/>
      <c r="E34" s="147"/>
      <c r="F34" s="148"/>
      <c r="G34" s="24" t="str">
        <f t="shared" si="1"/>
        <v/>
      </c>
      <c r="H34" s="24" t="str">
        <f t="shared" si="2"/>
        <v/>
      </c>
      <c r="I34" s="18"/>
    </row>
    <row r="35" spans="1:9" ht="15.6" customHeight="1" x14ac:dyDescent="0.25">
      <c r="A35" s="143"/>
      <c r="B35" s="144"/>
      <c r="C35" s="145"/>
      <c r="D35" s="146"/>
      <c r="E35" s="147"/>
      <c r="F35" s="148"/>
      <c r="G35" s="24" t="str">
        <f t="shared" si="1"/>
        <v/>
      </c>
      <c r="H35" s="24" t="str">
        <f t="shared" si="2"/>
        <v/>
      </c>
      <c r="I35" s="18"/>
    </row>
    <row r="36" spans="1:9" ht="15.6" customHeight="1" x14ac:dyDescent="0.25">
      <c r="A36" s="143"/>
      <c r="B36" s="144"/>
      <c r="C36" s="145"/>
      <c r="D36" s="146"/>
      <c r="E36" s="147"/>
      <c r="F36" s="148"/>
      <c r="G36" s="24" t="str">
        <f t="shared" si="1"/>
        <v/>
      </c>
      <c r="H36" s="24" t="str">
        <f t="shared" si="2"/>
        <v/>
      </c>
      <c r="I36" s="18"/>
    </row>
    <row r="37" spans="1:9" ht="15.6" customHeight="1" x14ac:dyDescent="0.25">
      <c r="A37" s="143"/>
      <c r="B37" s="144"/>
      <c r="C37" s="145"/>
      <c r="D37" s="146"/>
      <c r="E37" s="147"/>
      <c r="F37" s="148"/>
      <c r="G37" s="24" t="str">
        <f t="shared" si="1"/>
        <v/>
      </c>
      <c r="H37" s="24" t="str">
        <f t="shared" si="2"/>
        <v/>
      </c>
      <c r="I37" s="18"/>
    </row>
    <row r="38" spans="1:9" ht="15.6" customHeight="1" x14ac:dyDescent="0.25">
      <c r="A38" s="143"/>
      <c r="B38" s="144"/>
      <c r="C38" s="145"/>
      <c r="D38" s="146"/>
      <c r="E38" s="147"/>
      <c r="F38" s="148"/>
      <c r="G38" s="24" t="str">
        <f t="shared" si="1"/>
        <v/>
      </c>
      <c r="H38" s="24" t="str">
        <f t="shared" si="2"/>
        <v/>
      </c>
      <c r="I38" s="18"/>
    </row>
    <row r="39" spans="1:9" ht="15.6" customHeight="1" x14ac:dyDescent="0.25">
      <c r="A39" s="143"/>
      <c r="B39" s="144"/>
      <c r="C39" s="145"/>
      <c r="D39" s="146"/>
      <c r="E39" s="147"/>
      <c r="F39" s="148"/>
      <c r="G39" s="24" t="str">
        <f t="shared" si="1"/>
        <v/>
      </c>
      <c r="H39" s="24" t="str">
        <f t="shared" si="2"/>
        <v/>
      </c>
      <c r="I39" s="18"/>
    </row>
    <row r="40" spans="1:9" ht="15.6" customHeight="1" x14ac:dyDescent="0.25">
      <c r="A40" s="143"/>
      <c r="B40" s="144"/>
      <c r="C40" s="145"/>
      <c r="D40" s="146"/>
      <c r="E40" s="147"/>
      <c r="F40" s="148"/>
      <c r="G40" s="24" t="str">
        <f t="shared" si="1"/>
        <v/>
      </c>
      <c r="H40" s="24" t="str">
        <f t="shared" si="2"/>
        <v/>
      </c>
      <c r="I40" s="18"/>
    </row>
    <row r="41" spans="1:9" ht="15.6" customHeight="1" x14ac:dyDescent="0.25">
      <c r="A41" s="143"/>
      <c r="B41" s="144"/>
      <c r="C41" s="145"/>
      <c r="D41" s="146"/>
      <c r="E41" s="147"/>
      <c r="F41" s="148"/>
      <c r="G41" s="24" t="str">
        <f t="shared" si="1"/>
        <v/>
      </c>
      <c r="H41" s="24" t="str">
        <f t="shared" si="2"/>
        <v/>
      </c>
      <c r="I41" s="18"/>
    </row>
    <row r="42" spans="1:9" ht="15.6" customHeight="1" x14ac:dyDescent="0.25">
      <c r="A42" s="143"/>
      <c r="B42" s="144"/>
      <c r="C42" s="145"/>
      <c r="D42" s="146"/>
      <c r="E42" s="151"/>
      <c r="F42" s="148"/>
      <c r="G42" s="24" t="str">
        <f t="shared" si="1"/>
        <v/>
      </c>
      <c r="H42" s="24" t="str">
        <f t="shared" si="2"/>
        <v/>
      </c>
      <c r="I42" s="18"/>
    </row>
    <row r="43" spans="1:9" ht="15.6" customHeight="1" x14ac:dyDescent="0.25">
      <c r="A43" s="143"/>
      <c r="B43" s="144"/>
      <c r="C43" s="145"/>
      <c r="D43" s="146"/>
      <c r="E43" s="151"/>
      <c r="F43" s="148"/>
      <c r="G43" s="24" t="str">
        <f t="shared" si="1"/>
        <v/>
      </c>
      <c r="H43" s="24" t="str">
        <f t="shared" si="2"/>
        <v/>
      </c>
      <c r="I43" s="18"/>
    </row>
    <row r="44" spans="1:9" ht="15.6" customHeight="1" x14ac:dyDescent="0.25">
      <c r="A44" s="143"/>
      <c r="B44" s="144"/>
      <c r="C44" s="145"/>
      <c r="D44" s="146"/>
      <c r="E44" s="151"/>
      <c r="F44" s="148"/>
      <c r="G44" s="24" t="str">
        <f t="shared" si="1"/>
        <v/>
      </c>
      <c r="H44" s="24" t="str">
        <f t="shared" si="2"/>
        <v/>
      </c>
      <c r="I44" s="18"/>
    </row>
    <row r="45" spans="1:9" ht="15.6" customHeight="1" x14ac:dyDescent="0.25">
      <c r="A45" s="143"/>
      <c r="B45" s="144"/>
      <c r="C45" s="145"/>
      <c r="D45" s="146"/>
      <c r="E45" s="151"/>
      <c r="F45" s="148"/>
      <c r="G45" s="24" t="str">
        <f t="shared" si="1"/>
        <v/>
      </c>
      <c r="H45" s="24" t="str">
        <f t="shared" si="2"/>
        <v/>
      </c>
      <c r="I45" s="18"/>
    </row>
    <row r="46" spans="1:9" ht="15.6" customHeight="1" x14ac:dyDescent="0.25">
      <c r="A46" s="152"/>
      <c r="B46" s="144"/>
      <c r="C46" s="145"/>
      <c r="D46" s="146"/>
      <c r="E46" s="147"/>
      <c r="F46" s="148"/>
      <c r="G46" s="24" t="str">
        <f t="shared" si="1"/>
        <v/>
      </c>
      <c r="H46" s="24" t="str">
        <f t="shared" si="2"/>
        <v/>
      </c>
      <c r="I46" s="18"/>
    </row>
    <row r="47" spans="1:9" ht="15.6" customHeight="1" x14ac:dyDescent="0.25">
      <c r="A47" s="152"/>
      <c r="B47" s="144"/>
      <c r="C47" s="145"/>
      <c r="D47" s="146"/>
      <c r="E47" s="147"/>
      <c r="F47" s="148"/>
      <c r="G47" s="24" t="str">
        <f t="shared" si="1"/>
        <v/>
      </c>
      <c r="H47" s="24" t="str">
        <f t="shared" si="2"/>
        <v/>
      </c>
      <c r="I47" s="18"/>
    </row>
    <row r="48" spans="1:9" ht="15.6" customHeight="1" x14ac:dyDescent="0.25">
      <c r="A48" s="153"/>
      <c r="B48" s="154"/>
      <c r="C48" s="155"/>
      <c r="D48" s="156"/>
      <c r="E48" s="157"/>
      <c r="F48" s="158"/>
      <c r="G48" s="25" t="str">
        <f t="shared" si="1"/>
        <v/>
      </c>
      <c r="H48" s="25" t="str">
        <f t="shared" si="2"/>
        <v/>
      </c>
      <c r="I48" s="18"/>
    </row>
    <row r="49" spans="1:9" ht="15.6" customHeight="1" x14ac:dyDescent="0.25">
      <c r="I49" s="18"/>
    </row>
    <row r="50" spans="1:9" x14ac:dyDescent="0.25">
      <c r="A50" s="4"/>
      <c r="B50" s="4"/>
      <c r="C50" s="4"/>
      <c r="D50" s="4"/>
      <c r="E50" s="4"/>
      <c r="F50" s="27" t="s">
        <v>10</v>
      </c>
      <c r="G50" s="27"/>
      <c r="H50" s="28" t="str">
        <f>IF(SUM(H21:H48)=0,"",SUM(H21:H48)-SUM(G21:G48))</f>
        <v/>
      </c>
      <c r="I50" s="20"/>
    </row>
    <row r="51" spans="1:9" ht="16.5" thickBot="1" x14ac:dyDescent="0.3">
      <c r="A51" s="4"/>
      <c r="B51" s="4"/>
      <c r="C51" s="4"/>
      <c r="D51" s="4"/>
      <c r="E51" s="4"/>
      <c r="F51" s="29" t="s">
        <v>3</v>
      </c>
      <c r="G51" s="29"/>
      <c r="H51" s="30" t="str">
        <f>IF(H50="","",SUM(G21:G48))</f>
        <v/>
      </c>
      <c r="I51" s="20"/>
    </row>
    <row r="52" spans="1:9" ht="18.75" thickTop="1" x14ac:dyDescent="0.25">
      <c r="A52" s="4"/>
      <c r="B52" s="4"/>
      <c r="C52" s="4"/>
      <c r="D52" s="4"/>
      <c r="E52" s="4"/>
      <c r="F52" s="34" t="s">
        <v>11</v>
      </c>
      <c r="G52" s="22"/>
      <c r="H52" s="32" t="str">
        <f>IF(SUM(H21:H48)-0=0,"",SUM(H21:H48))</f>
        <v/>
      </c>
      <c r="I52" s="21"/>
    </row>
    <row r="53" spans="1:9" ht="18.75" x14ac:dyDescent="0.25">
      <c r="A53" s="4"/>
      <c r="B53" s="4"/>
      <c r="C53" s="4"/>
      <c r="D53" s="4"/>
      <c r="E53" s="10"/>
      <c r="F53" s="35" t="s">
        <v>31</v>
      </c>
      <c r="G53" s="22">
        <v>0</v>
      </c>
      <c r="H53" s="33" t="e">
        <f>IF((H50)=0,"",(H52*G53))</f>
        <v>#VALUE!</v>
      </c>
      <c r="I53" s="21"/>
    </row>
    <row r="54" spans="1:9" ht="18.75" x14ac:dyDescent="0.25">
      <c r="A54" s="4"/>
      <c r="B54" s="4"/>
      <c r="C54" s="4"/>
      <c r="D54" s="4"/>
      <c r="E54" s="19"/>
      <c r="F54" s="35" t="s">
        <v>42</v>
      </c>
      <c r="G54" s="31"/>
      <c r="H54" s="32" t="e">
        <f>H52-H53</f>
        <v>#VALUE!</v>
      </c>
      <c r="I54" s="21"/>
    </row>
    <row r="55" spans="1:9" ht="15" customHeight="1" x14ac:dyDescent="0.25">
      <c r="A55" s="4"/>
      <c r="B55" s="4"/>
      <c r="C55" s="4"/>
      <c r="D55" s="4"/>
      <c r="E55" s="4"/>
      <c r="F55" s="4"/>
      <c r="G55" s="4"/>
      <c r="H55" s="4"/>
      <c r="I55" s="4"/>
    </row>
    <row r="56" spans="1:9" x14ac:dyDescent="0.25">
      <c r="A56" s="55" t="s">
        <v>33</v>
      </c>
      <c r="B56" s="56"/>
      <c r="C56" s="57" t="s">
        <v>34</v>
      </c>
      <c r="D56" s="56"/>
      <c r="E56" s="56"/>
      <c r="F56" s="56"/>
      <c r="G56" s="58" t="s">
        <v>5</v>
      </c>
      <c r="H56" s="59" t="s">
        <v>43</v>
      </c>
      <c r="I56" s="5"/>
    </row>
    <row r="57" spans="1:9" x14ac:dyDescent="0.25">
      <c r="A57" s="40"/>
      <c r="B57" s="41"/>
      <c r="C57" s="41"/>
      <c r="D57" s="41"/>
      <c r="E57" s="41"/>
      <c r="F57" s="41"/>
      <c r="G57" s="42"/>
      <c r="H57" s="43"/>
      <c r="I57" s="5"/>
    </row>
    <row r="58" spans="1:9" x14ac:dyDescent="0.25">
      <c r="A58" s="40"/>
      <c r="B58" s="41"/>
      <c r="C58" s="41"/>
      <c r="D58" s="105"/>
      <c r="E58" s="113"/>
      <c r="F58" s="41"/>
      <c r="G58" s="42"/>
      <c r="H58" s="44"/>
      <c r="I58" s="5"/>
    </row>
    <row r="59" spans="1:9" x14ac:dyDescent="0.25">
      <c r="A59" s="45"/>
      <c r="B59" s="41"/>
      <c r="C59" s="41"/>
      <c r="D59" s="41"/>
      <c r="E59" s="41"/>
      <c r="F59" s="46"/>
      <c r="G59" s="42"/>
      <c r="H59" s="44"/>
      <c r="I59" s="5"/>
    </row>
    <row r="60" spans="1:9" x14ac:dyDescent="0.25">
      <c r="A60" s="101"/>
      <c r="B60" s="102"/>
      <c r="C60" s="47"/>
      <c r="D60" s="41"/>
      <c r="E60" s="41"/>
      <c r="F60" s="46"/>
      <c r="G60" s="42"/>
      <c r="H60" s="44"/>
      <c r="I60" s="6"/>
    </row>
    <row r="61" spans="1:9" x14ac:dyDescent="0.25">
      <c r="A61" s="95"/>
      <c r="B61" s="96"/>
      <c r="C61" s="96"/>
      <c r="D61" s="48"/>
      <c r="E61" s="48"/>
      <c r="F61" s="49"/>
      <c r="G61" s="60"/>
      <c r="H61" s="61"/>
      <c r="I61" s="5"/>
    </row>
  </sheetData>
  <sheetProtection selectLockedCells="1"/>
  <mergeCells count="35">
    <mergeCell ref="A60:B60"/>
    <mergeCell ref="A61:C61"/>
    <mergeCell ref="D58:E58"/>
    <mergeCell ref="A22:B22"/>
    <mergeCell ref="A23:B23"/>
    <mergeCell ref="A24:B24"/>
    <mergeCell ref="A26:B26"/>
    <mergeCell ref="A27:B27"/>
    <mergeCell ref="A28:B28"/>
    <mergeCell ref="A29:B29"/>
    <mergeCell ref="A30:B30"/>
    <mergeCell ref="A31:B31"/>
    <mergeCell ref="A32:B32"/>
    <mergeCell ref="A33:B33"/>
    <mergeCell ref="A34:B34"/>
    <mergeCell ref="A35:B35"/>
    <mergeCell ref="A41:B41"/>
    <mergeCell ref="A46:B46"/>
    <mergeCell ref="A47:B47"/>
    <mergeCell ref="A48:B48"/>
    <mergeCell ref="A38:B38"/>
    <mergeCell ref="A39:B39"/>
    <mergeCell ref="A40:B40"/>
    <mergeCell ref="A42:B42"/>
    <mergeCell ref="A43:B43"/>
    <mergeCell ref="A44:B44"/>
    <mergeCell ref="A45:B45"/>
    <mergeCell ref="C8:D8"/>
    <mergeCell ref="C11:D11"/>
    <mergeCell ref="C15:D15"/>
    <mergeCell ref="A37:B37"/>
    <mergeCell ref="F8:G8"/>
    <mergeCell ref="A21:B21"/>
    <mergeCell ref="A25:B25"/>
    <mergeCell ref="A36:B36"/>
  </mergeCells>
  <dataValidations disablePrompts="1" count="3">
    <dataValidation type="list" allowBlank="1" showInputMessage="1" showErrorMessage="1" sqref="C12">
      <formula1>$M$17:$M$17</formula1>
    </dataValidation>
    <dataValidation type="list" allowBlank="1" showInputMessage="1" showErrorMessage="1" sqref="F21:F48">
      <formula1>$M$6:$M$9</formula1>
    </dataValidation>
    <dataValidation type="list" allowBlank="1" showInputMessage="1" showErrorMessage="1" sqref="D21:D48">
      <formula1>$L$6:$L$10</formula1>
    </dataValidation>
  </dataValidations>
  <printOptions horizontalCentered="1"/>
  <pageMargins left="0.19685039370078741" right="0" top="0.19685039370078741" bottom="0" header="0.11811023622047245" footer="0.11811023622047245"/>
  <pageSetup paperSize="9" scale="83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WILLYPDF">
                <anchor moveWithCells="1" sizeWithCells="1">
                  <from>
                    <xdr:col>9</xdr:col>
                    <xdr:colOff>704850</xdr:colOff>
                    <xdr:row>4</xdr:row>
                    <xdr:rowOff>123825</xdr:rowOff>
                  </from>
                  <to>
                    <xdr:col>11</xdr:col>
                    <xdr:colOff>419100</xdr:colOff>
                    <xdr:row>6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DEVIS</vt:lpstr>
      <vt:lpstr>FACTURE</vt:lpstr>
      <vt:lpstr>DEVIS!Zone_d_impression</vt:lpstr>
    </vt:vector>
  </TitlesOfParts>
  <Company>Zervant Ab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loisphil</dc:creator>
  <cp:keywords/>
  <dc:description>Pröva på Zervant faktureringsprogram_x000d_http://www.zervant.se</dc:description>
  <cp:lastModifiedBy>loisphil</cp:lastModifiedBy>
  <cp:lastPrinted>2019-03-01T15:49:03Z</cp:lastPrinted>
  <dcterms:created xsi:type="dcterms:W3CDTF">2012-02-01T07:50:18Z</dcterms:created>
  <dcterms:modified xsi:type="dcterms:W3CDTF">2019-03-01T15:52:30Z</dcterms:modified>
  <cp:category/>
</cp:coreProperties>
</file>