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tables/table1.xml" ContentType="application/vnd.openxmlformats-officedocument.spreadsheetml.table+xml"/>
  <Override PartName="/xl/drawings/drawing2.xml" ContentType="application/vnd.openxmlformats-officedocument.drawing+xml"/>
  <Override PartName="/xl/ctrlProps/ctrlProp2.xml" ContentType="application/vnd.ms-excel.controlproperties+xml"/>
  <Override PartName="/xl/ctrlProps/ctrlProp3.xml" ContentType="application/vnd.ms-excel.controlproperties+xml"/>
  <Override PartName="/xl/drawings/drawing3.xml" ContentType="application/vnd.openxmlformats-officedocument.drawing+xml"/>
  <Override PartName="/xl/tables/table2.xml" ContentType="application/vnd.openxmlformats-officedocument.spreadsheetml.table+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4.xml" ContentType="application/vnd.openxmlformats-officedocument.drawing+xml"/>
  <Override PartName="/xl/ctrlProps/ctrlProp4.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ThisWorkbook"/>
  <mc:AlternateContent xmlns:mc="http://schemas.openxmlformats.org/markup-compatibility/2006">
    <mc:Choice Requires="x15">
      <x15ac:absPath xmlns:x15ac="http://schemas.microsoft.com/office/spreadsheetml/2010/11/ac" url="D:\Desktop\"/>
    </mc:Choice>
  </mc:AlternateContent>
  <bookViews>
    <workbookView xWindow="0" yWindow="0" windowWidth="14955" windowHeight="7560" activeTab="3"/>
  </bookViews>
  <sheets>
    <sheet name="Stats compteurs semaine" sheetId="1" r:id="rId1"/>
    <sheet name="Relevé ENE" sheetId="3" r:id="rId2"/>
    <sheet name="Recap Semaine" sheetId="2" r:id="rId3"/>
    <sheet name="Stats Compteurs individuels " sheetId="4" r:id="rId4"/>
  </sheets>
  <definedNames>
    <definedName name="_xlnm._FilterDatabase" localSheetId="1" hidden="1">'Relevé ENE'!$A$2:$E$20</definedName>
    <definedName name="_xlnm.Print_Titles" localSheetId="3">'Stats Compteurs individuels '!$3:$3</definedName>
    <definedName name="_xlnm.Print_Titles" localSheetId="0">'Stats compteurs semaine'!$3:$3</definedName>
    <definedName name="TitreColonne1" localSheetId="3">'Stats Compteurs individuels '!#REF!</definedName>
    <definedName name="TitreColonne1">'Stats compteurs semaine'!$B$3</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54" i="2" l="1"/>
  <c r="B29" i="1"/>
  <c r="E54" i="2"/>
  <c r="D54" i="2"/>
  <c r="C54" i="2"/>
  <c r="F54" i="2"/>
  <c r="A54" i="2"/>
  <c r="C29" i="1"/>
  <c r="B62" i="1"/>
  <c r="E29" i="1" l="1"/>
  <c r="D29" i="1"/>
  <c r="F29" i="1" l="1"/>
</calcChain>
</file>

<file path=xl/sharedStrings.xml><?xml version="1.0" encoding="utf-8"?>
<sst xmlns="http://schemas.openxmlformats.org/spreadsheetml/2006/main" count="132" uniqueCount="41">
  <si>
    <t>GRIP</t>
  </si>
  <si>
    <t>KO</t>
  </si>
  <si>
    <t>Effectif</t>
  </si>
  <si>
    <t>OK</t>
  </si>
  <si>
    <t>RDV</t>
  </si>
  <si>
    <t>NOMS</t>
  </si>
  <si>
    <t>ABDOU Elias</t>
  </si>
  <si>
    <t>AGUENI Ali</t>
  </si>
  <si>
    <t>DANIEL Victor</t>
  </si>
  <si>
    <t>HECTOR Aldric</t>
  </si>
  <si>
    <t>MAKENGO-MPAKA D...</t>
  </si>
  <si>
    <t>TROUILLET Julie...</t>
  </si>
  <si>
    <t>AMETE Jeremy</t>
  </si>
  <si>
    <t>AMMOUR Aziz</t>
  </si>
  <si>
    <t>ARAMINTHE Laury</t>
  </si>
  <si>
    <t>BARTHELEMY Tony</t>
  </si>
  <si>
    <t>BOUMANSOURA Far...</t>
  </si>
  <si>
    <t>CHARLESTON Marc...</t>
  </si>
  <si>
    <t>GORGUES Pierre</t>
  </si>
  <si>
    <t>HABIB Mohamed</t>
  </si>
  <si>
    <t>KIALA DIAMENA D...</t>
  </si>
  <si>
    <t>MATUNDI MANSIAT...</t>
  </si>
  <si>
    <t>SEJEAN Gérald</t>
  </si>
  <si>
    <t>THONO NKIE Clau...</t>
  </si>
  <si>
    <t>CHARLES</t>
  </si>
  <si>
    <t>KIALA DIAMELA</t>
  </si>
  <si>
    <t>MAKENGO MPAKA</t>
  </si>
  <si>
    <t>MATUNDU MANSIATIMA</t>
  </si>
  <si>
    <t xml:space="preserve"> Quantitatif journées</t>
  </si>
  <si>
    <t>JEAN PIERRE BOUCHER Roberto</t>
  </si>
  <si>
    <t>ALBAYRAK Murat</t>
  </si>
  <si>
    <t>TAHCHOUCHT Mohamed</t>
  </si>
  <si>
    <t>TROUILLET Julien</t>
  </si>
  <si>
    <t>CHARLESTON Marc Elie</t>
  </si>
  <si>
    <t>CHAMARD Romain</t>
  </si>
  <si>
    <t>AFONDISSI Mathieu</t>
  </si>
  <si>
    <t>THONO NKIE Claudy</t>
  </si>
  <si>
    <t>BOUMANSOURA Fares</t>
  </si>
  <si>
    <t xml:space="preserve"> Quantitatif journées tous poseurs</t>
  </si>
  <si>
    <t xml:space="preserve">Quantitatif journées individuel
</t>
  </si>
  <si>
    <t>Histo compteur individuel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</si>
</sst>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quot;$&quot;#,##0.00"/>
    <numFmt numFmtId="165" formatCode="dd/mm/yy;@"/>
    <numFmt numFmtId="171" formatCode="dddd\-d/mm"/>
    <numFmt numFmtId="172" formatCode="[$-F800]dddd\,\ mmmm\ dd\,\ yyyy"/>
  </numFmts>
  <fonts count="31" x14ac:knownFonts="1">
    <font>
      <sz val="12"/>
      <color theme="3" tint="0.24994659260841701"/>
      <name val="Calibri"/>
      <family val="2"/>
      <scheme val="minor"/>
    </font>
    <font>
      <sz val="29"/>
      <color theme="5"/>
      <name val="Calibri"/>
      <family val="2"/>
      <scheme val="major"/>
    </font>
    <font>
      <b/>
      <sz val="11"/>
      <color theme="3"/>
      <name val="Calibri"/>
      <family val="2"/>
      <scheme val="major"/>
    </font>
    <font>
      <sz val="14"/>
      <color theme="5" tint="0.39994506668294322"/>
      <name val="Calibri"/>
      <family val="2"/>
      <scheme val="minor"/>
    </font>
    <font>
      <sz val="14"/>
      <color theme="5" tint="0.39997558519241921"/>
      <name val="Calibri"/>
      <family val="2"/>
      <scheme val="minor"/>
    </font>
    <font>
      <sz val="12"/>
      <color theme="5"/>
      <name val="Calibri"/>
      <family val="2"/>
      <scheme val="major"/>
    </font>
    <font>
      <sz val="12"/>
      <color theme="3" tint="0.24994659260841701"/>
      <name val="Calibri"/>
      <family val="2"/>
      <scheme val="minor"/>
    </font>
    <font>
      <b/>
      <sz val="16"/>
      <color theme="5"/>
      <name val="Calibri"/>
      <family val="2"/>
      <scheme val="minor"/>
    </font>
    <font>
      <sz val="12"/>
      <color theme="5" tint="-0.499984740745262"/>
      <name val="Calibri"/>
      <family val="2"/>
      <scheme val="major"/>
    </font>
    <font>
      <sz val="12"/>
      <name val="Calibri"/>
      <family val="2"/>
      <scheme val="minor"/>
    </font>
    <font>
      <sz val="12"/>
      <name val="Calibri"/>
      <family val="2"/>
      <scheme val="major"/>
    </font>
    <font>
      <sz val="8"/>
      <color theme="5" tint="0.39994506668294322"/>
      <name val="Calibri"/>
      <family val="2"/>
      <scheme val="minor"/>
    </font>
    <font>
      <sz val="12"/>
      <color rgb="FF6C556F"/>
      <name val="Calibri"/>
      <family val="2"/>
    </font>
    <font>
      <b/>
      <sz val="12"/>
      <name val="Calibri"/>
      <family val="2"/>
      <scheme val="minor"/>
    </font>
    <font>
      <sz val="8"/>
      <color theme="3" tint="0.24994659260841701"/>
      <name val="Calibri"/>
      <family val="2"/>
      <scheme val="minor"/>
    </font>
    <font>
      <b/>
      <sz val="11"/>
      <color theme="0"/>
      <name val="Calibri"/>
      <family val="2"/>
      <scheme val="minor"/>
    </font>
    <font>
      <sz val="9"/>
      <color theme="5" tint="0.39994506668294322"/>
      <name val="Calibri"/>
      <family val="2"/>
      <scheme val="minor"/>
    </font>
    <font>
      <sz val="9"/>
      <color theme="3" tint="0.24994659260841701"/>
      <name val="Calibri"/>
      <family val="2"/>
      <scheme val="minor"/>
    </font>
    <font>
      <b/>
      <sz val="11"/>
      <color theme="5" tint="-0.499984740745262"/>
      <name val="Calibri"/>
      <family val="2"/>
      <scheme val="minor"/>
    </font>
    <font>
      <b/>
      <sz val="9"/>
      <color theme="1"/>
      <name val="Arial"/>
      <family val="2"/>
    </font>
    <font>
      <b/>
      <sz val="14"/>
      <name val="Calibri"/>
      <family val="2"/>
      <scheme val="minor"/>
    </font>
    <font>
      <sz val="14"/>
      <name val="Calibri"/>
      <family val="2"/>
      <scheme val="minor"/>
    </font>
    <font>
      <sz val="9"/>
      <name val="Calibri"/>
      <family val="2"/>
      <scheme val="minor"/>
    </font>
    <font>
      <sz val="8"/>
      <name val="Calibri"/>
      <family val="2"/>
      <scheme val="minor"/>
    </font>
    <font>
      <sz val="10"/>
      <name val="Calibri"/>
      <family val="2"/>
      <scheme val="minor"/>
    </font>
    <font>
      <sz val="11"/>
      <name val="Calibri"/>
      <family val="2"/>
      <scheme val="minor"/>
    </font>
    <font>
      <b/>
      <sz val="10"/>
      <name val="Calibri"/>
      <family val="2"/>
      <scheme val="minor"/>
    </font>
    <font>
      <b/>
      <sz val="8"/>
      <name val="Calibri"/>
      <family val="2"/>
      <scheme val="minor"/>
    </font>
    <font>
      <b/>
      <sz val="12"/>
      <color theme="3" tint="0.24994659260841701"/>
      <name val="Calibri"/>
      <family val="2"/>
      <scheme val="minor"/>
    </font>
    <font>
      <sz val="8"/>
      <name val="Arial"/>
      <family val="2"/>
    </font>
    <font>
      <sz val="14"/>
      <color theme="3" tint="0.24994659260841701"/>
      <name val="Calibri"/>
      <family val="2"/>
      <scheme val="minor"/>
    </font>
  </fonts>
  <fills count="16">
    <fill>
      <patternFill patternType="none"/>
    </fill>
    <fill>
      <patternFill patternType="gray125"/>
    </fill>
    <fill>
      <patternFill patternType="solid">
        <fgColor rgb="FFFFFF99"/>
        <bgColor indexed="64"/>
      </patternFill>
    </fill>
    <fill>
      <patternFill patternType="solid">
        <fgColor theme="0" tint="-0.249977111117893"/>
        <bgColor indexed="64"/>
      </patternFill>
    </fill>
    <fill>
      <patternFill patternType="solid">
        <fgColor theme="9" tint="0.79998168889431442"/>
        <bgColor indexed="64"/>
      </patternFill>
    </fill>
    <fill>
      <patternFill patternType="solid">
        <fgColor rgb="FF66FF66"/>
        <bgColor indexed="64"/>
      </patternFill>
    </fill>
    <fill>
      <patternFill patternType="solid">
        <fgColor rgb="FFFF0000"/>
        <bgColor indexed="64"/>
      </patternFill>
    </fill>
    <fill>
      <patternFill patternType="solid">
        <fgColor rgb="FF6699FF"/>
        <bgColor indexed="64"/>
      </patternFill>
    </fill>
    <fill>
      <patternFill patternType="solid">
        <fgColor rgb="FF4DB1BF"/>
        <bgColor indexed="64"/>
      </patternFill>
    </fill>
    <fill>
      <patternFill patternType="solid">
        <fgColor rgb="FF33CC33"/>
        <bgColor indexed="64"/>
      </patternFill>
    </fill>
    <fill>
      <patternFill patternType="solid">
        <fgColor rgb="FF33CCFF"/>
        <bgColor indexed="64"/>
      </patternFill>
    </fill>
    <fill>
      <patternFill patternType="solid">
        <fgColor rgb="FFCC0000"/>
        <bgColor indexed="64"/>
      </patternFill>
    </fill>
    <fill>
      <patternFill patternType="solid">
        <fgColor rgb="FFFFFF00"/>
        <bgColor indexed="64"/>
      </patternFill>
    </fill>
    <fill>
      <patternFill patternType="solid">
        <fgColor theme="2" tint="-0.249977111117893"/>
        <bgColor indexed="64"/>
      </patternFill>
    </fill>
    <fill>
      <patternFill patternType="solid">
        <fgColor rgb="FF00B0F0"/>
        <bgColor indexed="64"/>
      </patternFill>
    </fill>
    <fill>
      <patternFill patternType="solid">
        <fgColor rgb="FF99CCFF"/>
        <bgColor indexed="64"/>
      </patternFill>
    </fill>
  </fills>
  <borders count="55">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hair">
        <color auto="1"/>
      </left>
      <right style="hair">
        <color auto="1"/>
      </right>
      <top/>
      <bottom style="hair">
        <color auto="1"/>
      </bottom>
      <diagonal/>
    </border>
    <border>
      <left style="hair">
        <color auto="1"/>
      </left>
      <right style="hair">
        <color auto="1"/>
      </right>
      <top style="hair">
        <color auto="1"/>
      </top>
      <bottom style="hair">
        <color auto="1"/>
      </bottom>
      <diagonal/>
    </border>
    <border>
      <left style="hair">
        <color auto="1"/>
      </left>
      <right style="hair">
        <color auto="1"/>
      </right>
      <top style="hair">
        <color auto="1"/>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hair">
        <color auto="1"/>
      </left>
      <right style="hair">
        <color auto="1"/>
      </right>
      <top style="hair">
        <color auto="1"/>
      </top>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hair">
        <color indexed="64"/>
      </left>
      <right style="medium">
        <color indexed="64"/>
      </right>
      <top style="hair">
        <color indexed="64"/>
      </top>
      <bottom style="hair">
        <color indexed="64"/>
      </bottom>
      <diagonal/>
    </border>
    <border>
      <left style="hair">
        <color auto="1"/>
      </left>
      <right style="hair">
        <color auto="1"/>
      </right>
      <top style="hair">
        <color auto="1"/>
      </top>
      <bottom style="medium">
        <color indexed="64"/>
      </bottom>
      <diagonal/>
    </border>
    <border>
      <left style="hair">
        <color indexed="64"/>
      </left>
      <right style="medium">
        <color indexed="64"/>
      </right>
      <top style="hair">
        <color indexed="64"/>
      </top>
      <bottom style="medium">
        <color indexed="64"/>
      </bottom>
      <diagonal/>
    </border>
    <border>
      <left style="medium">
        <color indexed="64"/>
      </left>
      <right/>
      <top style="medium">
        <color indexed="64"/>
      </top>
      <bottom style="thin">
        <color indexed="64"/>
      </bottom>
      <diagonal/>
    </border>
    <border>
      <left/>
      <right style="thin">
        <color indexed="64"/>
      </right>
      <top/>
      <bottom/>
      <diagonal/>
    </border>
    <border>
      <left style="thin">
        <color indexed="64"/>
      </left>
      <right style="thin">
        <color indexed="64"/>
      </right>
      <top/>
      <bottom/>
      <diagonal/>
    </border>
    <border>
      <left style="medium">
        <color indexed="64"/>
      </left>
      <right style="hair">
        <color indexed="64"/>
      </right>
      <top style="hair">
        <color indexed="64"/>
      </top>
      <bottom style="hair">
        <color indexed="64"/>
      </bottom>
      <diagonal/>
    </border>
    <border>
      <left style="medium">
        <color indexed="64"/>
      </left>
      <right style="hair">
        <color indexed="64"/>
      </right>
      <top style="hair">
        <color auto="1"/>
      </top>
      <bottom style="medium">
        <color indexed="64"/>
      </bottom>
      <diagonal/>
    </border>
    <border>
      <left style="medium">
        <color indexed="64"/>
      </left>
      <right style="hair">
        <color indexed="64"/>
      </right>
      <top style="medium">
        <color indexed="64"/>
      </top>
      <bottom style="hair">
        <color indexed="64"/>
      </bottom>
      <diagonal/>
    </border>
    <border>
      <left style="medium">
        <color indexed="64"/>
      </left>
      <right style="hair">
        <color indexed="64"/>
      </right>
      <top style="hair">
        <color auto="1"/>
      </top>
      <bottom/>
      <diagonal/>
    </border>
    <border>
      <left style="medium">
        <color indexed="64"/>
      </left>
      <right style="hair">
        <color indexed="64"/>
      </right>
      <top/>
      <bottom style="hair">
        <color auto="1"/>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hair">
        <color indexed="64"/>
      </left>
      <right style="medium">
        <color indexed="64"/>
      </right>
      <top style="thin">
        <color indexed="64"/>
      </top>
      <bottom style="hair">
        <color indexed="64"/>
      </bottom>
      <diagonal/>
    </border>
    <border>
      <left style="thin">
        <color indexed="64"/>
      </left>
      <right style="hair">
        <color indexed="64"/>
      </right>
      <top style="hair">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top style="hair">
        <color indexed="64"/>
      </top>
      <bottom/>
      <diagonal/>
    </border>
    <border>
      <left/>
      <right/>
      <top/>
      <bottom style="medium">
        <color indexed="64"/>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s>
  <cellStyleXfs count="10">
    <xf numFmtId="0" fontId="0" fillId="0" borderId="0">
      <alignment wrapText="1"/>
    </xf>
    <xf numFmtId="0" fontId="1" fillId="0" borderId="0" applyNumberFormat="0" applyBorder="0" applyAlignment="0" applyProtection="0"/>
    <xf numFmtId="0" fontId="8" fillId="0" borderId="0" applyNumberFormat="0" applyFont="0" applyFill="0" applyBorder="0" applyProtection="0">
      <alignment wrapText="1"/>
    </xf>
    <xf numFmtId="0" fontId="5"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7" fillId="0" borderId="0" applyNumberFormat="0" applyFill="0" applyAlignment="0" applyProtection="0"/>
    <xf numFmtId="164" fontId="6" fillId="0" borderId="0" applyFont="0" applyFill="0" applyBorder="0" applyProtection="0">
      <alignment horizontal="right" vertical="center"/>
    </xf>
    <xf numFmtId="3" fontId="6" fillId="0" borderId="0" applyNumberFormat="0" applyFont="0" applyFill="0" applyBorder="0">
      <alignment horizontal="left" vertical="center" indent="1"/>
    </xf>
    <xf numFmtId="3" fontId="6" fillId="0" borderId="0" applyFont="0" applyFill="0" applyBorder="0">
      <alignment horizontal="center" vertical="center"/>
    </xf>
  </cellStyleXfs>
  <cellXfs count="204">
    <xf numFmtId="0" fontId="0" fillId="0" borderId="0" xfId="0">
      <alignment wrapText="1"/>
    </xf>
    <xf numFmtId="0" fontId="3" fillId="0" borderId="0" xfId="0" applyFont="1">
      <alignment wrapText="1"/>
    </xf>
    <xf numFmtId="0" fontId="4" fillId="0" borderId="0" xfId="0" applyFont="1">
      <alignment wrapText="1"/>
    </xf>
    <xf numFmtId="0" fontId="1" fillId="0" borderId="0" xfId="1"/>
    <xf numFmtId="0" fontId="1" fillId="0" borderId="0" xfId="1" applyAlignment="1">
      <alignment horizontal="center" vertical="center"/>
    </xf>
    <xf numFmtId="0" fontId="0" fillId="0" borderId="0" xfId="0" applyAlignment="1">
      <alignment horizontal="center" wrapText="1"/>
    </xf>
    <xf numFmtId="0" fontId="4" fillId="0" borderId="0" xfId="0" applyFont="1" applyAlignment="1">
      <alignment horizontal="center" wrapText="1"/>
    </xf>
    <xf numFmtId="0" fontId="9" fillId="0" borderId="0" xfId="0" applyFont="1" applyAlignment="1">
      <alignment horizontal="center" wrapText="1"/>
    </xf>
    <xf numFmtId="0" fontId="10" fillId="0" borderId="0" xfId="1" applyFont="1" applyAlignment="1">
      <alignment horizontal="center" vertical="center"/>
    </xf>
    <xf numFmtId="165" fontId="9" fillId="0" borderId="0" xfId="0" applyNumberFormat="1" applyFont="1" applyAlignment="1">
      <alignment horizontal="center" wrapText="1"/>
    </xf>
    <xf numFmtId="0" fontId="0" fillId="3" borderId="0" xfId="0" applyFill="1" applyAlignment="1">
      <alignment horizontal="center" vertical="center"/>
    </xf>
    <xf numFmtId="0" fontId="14" fillId="0" borderId="0" xfId="0" applyFont="1" applyAlignment="1">
      <alignment wrapText="1"/>
    </xf>
    <xf numFmtId="1" fontId="0" fillId="3" borderId="0" xfId="0" applyNumberFormat="1" applyFill="1" applyAlignment="1">
      <alignment horizontal="center" vertical="center"/>
    </xf>
    <xf numFmtId="0" fontId="16" fillId="0" borderId="0" xfId="0" applyFont="1" applyAlignment="1">
      <alignment horizontal="center" vertical="center" wrapText="1"/>
    </xf>
    <xf numFmtId="0" fontId="17" fillId="2" borderId="1" xfId="0" applyFont="1" applyFill="1" applyBorder="1" applyAlignment="1">
      <alignment horizontal="center" vertical="center" wrapText="1"/>
    </xf>
    <xf numFmtId="0" fontId="0" fillId="0" borderId="7" xfId="8" applyNumberFormat="1" applyFont="1" applyFill="1" applyBorder="1" applyAlignment="1">
      <alignment horizontal="center" vertical="center"/>
    </xf>
    <xf numFmtId="1" fontId="0" fillId="0" borderId="7" xfId="7" applyNumberFormat="1" applyFont="1" applyFill="1" applyBorder="1" applyAlignment="1">
      <alignment horizontal="center" vertical="center"/>
    </xf>
    <xf numFmtId="0" fontId="4" fillId="0" borderId="0" xfId="0" applyFont="1" applyBorder="1" applyAlignment="1">
      <alignment horizontal="center" wrapText="1"/>
    </xf>
    <xf numFmtId="0" fontId="3" fillId="0" borderId="0" xfId="0" applyFont="1" applyAlignment="1">
      <alignment wrapText="1"/>
    </xf>
    <xf numFmtId="0" fontId="15" fillId="11" borderId="22" xfId="0" applyFont="1" applyFill="1" applyBorder="1" applyAlignment="1">
      <alignment horizontal="center" vertical="center"/>
    </xf>
    <xf numFmtId="0" fontId="18" fillId="2" borderId="23" xfId="0" applyFont="1" applyFill="1" applyBorder="1" applyAlignment="1">
      <alignment horizontal="center" vertical="center" wrapText="1"/>
    </xf>
    <xf numFmtId="0" fontId="18" fillId="9" borderId="23" xfId="0" applyFont="1" applyFill="1" applyBorder="1" applyAlignment="1">
      <alignment horizontal="center" vertical="center" wrapText="1"/>
    </xf>
    <xf numFmtId="0" fontId="15" fillId="6" borderId="23" xfId="0" applyFont="1" applyFill="1" applyBorder="1" applyAlignment="1">
      <alignment horizontal="center" vertical="center" wrapText="1"/>
    </xf>
    <xf numFmtId="0" fontId="0" fillId="0" borderId="9" xfId="8" applyNumberFormat="1" applyFont="1" applyFill="1" applyBorder="1" applyAlignment="1">
      <alignment horizontal="center" vertical="center"/>
    </xf>
    <xf numFmtId="0" fontId="0" fillId="0" borderId="10" xfId="8" applyNumberFormat="1" applyFont="1" applyFill="1" applyBorder="1" applyAlignment="1">
      <alignment horizontal="center" vertical="center"/>
    </xf>
    <xf numFmtId="1" fontId="0" fillId="0" borderId="11" xfId="7" applyNumberFormat="1" applyFont="1" applyFill="1" applyBorder="1" applyAlignment="1">
      <alignment horizontal="center" vertical="center"/>
    </xf>
    <xf numFmtId="0" fontId="0" fillId="0" borderId="12" xfId="8" applyNumberFormat="1" applyFont="1" applyFill="1" applyBorder="1" applyAlignment="1">
      <alignment horizontal="center" vertical="center"/>
    </xf>
    <xf numFmtId="0" fontId="0" fillId="0" borderId="4" xfId="8" applyNumberFormat="1" applyFont="1" applyFill="1" applyBorder="1" applyAlignment="1">
      <alignment horizontal="center" vertical="center"/>
    </xf>
    <xf numFmtId="1" fontId="0" fillId="0" borderId="13" xfId="7" applyNumberFormat="1" applyFont="1" applyFill="1" applyBorder="1" applyAlignment="1">
      <alignment horizontal="center" vertical="center"/>
    </xf>
    <xf numFmtId="16" fontId="20" fillId="0" borderId="0" xfId="0" applyNumberFormat="1" applyFont="1" applyAlignment="1">
      <alignment horizontal="center" wrapText="1"/>
    </xf>
    <xf numFmtId="0" fontId="20" fillId="0" borderId="0" xfId="0" applyFont="1">
      <alignment wrapText="1"/>
    </xf>
    <xf numFmtId="0" fontId="13" fillId="0" borderId="0" xfId="0" applyFont="1">
      <alignment wrapText="1"/>
    </xf>
    <xf numFmtId="0" fontId="20" fillId="0" borderId="0" xfId="0" applyFont="1" applyAlignment="1">
      <alignment horizontal="center" wrapText="1"/>
    </xf>
    <xf numFmtId="0" fontId="14" fillId="0" borderId="0" xfId="0" applyFont="1" applyAlignment="1">
      <alignment vertical="center"/>
    </xf>
    <xf numFmtId="0" fontId="14" fillId="0" borderId="0" xfId="0" applyFont="1" applyAlignment="1">
      <alignment horizontal="center" vertical="center"/>
    </xf>
    <xf numFmtId="0" fontId="14" fillId="0" borderId="0" xfId="0" applyFont="1" applyAlignment="1">
      <alignment horizontal="right" vertical="center"/>
    </xf>
    <xf numFmtId="0" fontId="14" fillId="0" borderId="0" xfId="0" applyFont="1" applyAlignment="1"/>
    <xf numFmtId="9" fontId="14" fillId="0" borderId="0" xfId="0" applyNumberFormat="1" applyFont="1" applyAlignment="1">
      <alignment horizontal="center" vertical="center"/>
    </xf>
    <xf numFmtId="0" fontId="14" fillId="0" borderId="0" xfId="0" applyFont="1" applyAlignment="1">
      <alignment horizontal="right"/>
    </xf>
    <xf numFmtId="49" fontId="14" fillId="0" borderId="0" xfId="0" applyNumberFormat="1" applyFont="1" applyAlignment="1">
      <alignment horizontal="left" vertical="center"/>
    </xf>
    <xf numFmtId="49" fontId="14" fillId="0" borderId="0" xfId="0" applyNumberFormat="1" applyFont="1" applyAlignment="1">
      <alignment horizontal="left" wrapText="1"/>
    </xf>
    <xf numFmtId="0" fontId="13" fillId="0" borderId="6" xfId="0" applyFont="1" applyBorder="1" applyAlignment="1">
      <alignment horizontal="center" wrapText="1"/>
    </xf>
    <xf numFmtId="0" fontId="0" fillId="0" borderId="7" xfId="0" applyBorder="1" applyAlignment="1">
      <alignment horizontal="center" wrapText="1"/>
    </xf>
    <xf numFmtId="0" fontId="0" fillId="0" borderId="2" xfId="0" applyBorder="1" applyAlignment="1">
      <alignment horizontal="center" wrapText="1"/>
    </xf>
    <xf numFmtId="0" fontId="21" fillId="0" borderId="0" xfId="0" applyFont="1" applyAlignment="1">
      <alignment wrapText="1"/>
    </xf>
    <xf numFmtId="0" fontId="9" fillId="0" borderId="4" xfId="8" applyNumberFormat="1" applyFont="1" applyFill="1" applyBorder="1" applyAlignment="1">
      <alignment horizontal="center" vertical="center" wrapText="1"/>
    </xf>
    <xf numFmtId="0" fontId="4" fillId="0" borderId="0" xfId="0" applyFont="1" applyAlignment="1">
      <alignment wrapText="1"/>
    </xf>
    <xf numFmtId="0" fontId="9" fillId="0" borderId="0" xfId="0" applyFont="1" applyBorder="1" applyAlignment="1">
      <alignment horizontal="center" wrapText="1"/>
    </xf>
    <xf numFmtId="1" fontId="9" fillId="0" borderId="0" xfId="7" applyNumberFormat="1" applyFont="1" applyFill="1" applyBorder="1" applyAlignment="1">
      <alignment horizontal="center" vertical="center" wrapText="1"/>
    </xf>
    <xf numFmtId="0" fontId="3" fillId="0" borderId="0" xfId="0" applyFont="1" applyFill="1" applyBorder="1" applyAlignment="1">
      <alignment wrapText="1"/>
    </xf>
    <xf numFmtId="0" fontId="21" fillId="0" borderId="0" xfId="0" applyFont="1" applyFill="1" applyBorder="1" applyAlignment="1">
      <alignment wrapText="1"/>
    </xf>
    <xf numFmtId="0" fontId="13" fillId="0" borderId="0" xfId="0" applyFont="1" applyBorder="1" applyAlignment="1">
      <alignment horizontal="center"/>
    </xf>
    <xf numFmtId="0" fontId="9" fillId="0" borderId="0" xfId="0" applyFont="1" applyBorder="1" applyAlignment="1">
      <alignment horizontal="center"/>
    </xf>
    <xf numFmtId="0" fontId="21" fillId="0" borderId="0" xfId="0" applyFont="1" applyFill="1" applyAlignment="1">
      <alignment wrapText="1"/>
    </xf>
    <xf numFmtId="0" fontId="3" fillId="0" borderId="0" xfId="0" applyFont="1" applyFill="1" applyAlignment="1">
      <alignment wrapText="1"/>
    </xf>
    <xf numFmtId="0" fontId="13" fillId="0" borderId="0" xfId="0" applyFont="1" applyFill="1" applyBorder="1" applyAlignment="1">
      <alignment horizontal="center"/>
    </xf>
    <xf numFmtId="0" fontId="9" fillId="0" borderId="26" xfId="8" applyNumberFormat="1" applyFont="1" applyFill="1" applyBorder="1" applyAlignment="1">
      <alignment horizontal="center" vertical="center" wrapText="1"/>
    </xf>
    <xf numFmtId="0" fontId="9" fillId="0" borderId="16" xfId="8" applyNumberFormat="1" applyFont="1" applyFill="1" applyBorder="1" applyAlignment="1">
      <alignment horizontal="center" vertical="center" wrapText="1"/>
    </xf>
    <xf numFmtId="0" fontId="9" fillId="0" borderId="24" xfId="8" applyNumberFormat="1" applyFont="1" applyFill="1" applyBorder="1" applyAlignment="1">
      <alignment horizontal="center" vertical="center" wrapText="1"/>
    </xf>
    <xf numFmtId="0" fontId="21" fillId="0" borderId="4" xfId="0" applyFont="1" applyBorder="1" applyAlignment="1">
      <alignment wrapText="1"/>
    </xf>
    <xf numFmtId="0" fontId="21" fillId="0" borderId="18" xfId="0" applyFont="1" applyBorder="1" applyAlignment="1">
      <alignment wrapText="1"/>
    </xf>
    <xf numFmtId="0" fontId="21" fillId="0" borderId="24" xfId="0" applyFont="1" applyBorder="1" applyAlignment="1">
      <alignment wrapText="1"/>
    </xf>
    <xf numFmtId="0" fontId="21" fillId="0" borderId="25" xfId="0" applyFont="1" applyBorder="1" applyAlignment="1">
      <alignment wrapText="1"/>
    </xf>
    <xf numFmtId="0" fontId="21" fillId="0" borderId="19" xfId="0" applyFont="1" applyBorder="1" applyAlignment="1">
      <alignment wrapText="1"/>
    </xf>
    <xf numFmtId="0" fontId="21" fillId="0" borderId="20" xfId="0" applyFont="1" applyBorder="1" applyAlignment="1">
      <alignment wrapText="1"/>
    </xf>
    <xf numFmtId="0" fontId="9" fillId="0" borderId="17" xfId="8" applyNumberFormat="1" applyFont="1" applyFill="1" applyBorder="1" applyAlignment="1">
      <alignment horizontal="center" vertical="center" wrapText="1"/>
    </xf>
    <xf numFmtId="0" fontId="9" fillId="0" borderId="18" xfId="8" applyNumberFormat="1" applyFont="1" applyFill="1" applyBorder="1" applyAlignment="1">
      <alignment horizontal="center" vertical="center" wrapText="1"/>
    </xf>
    <xf numFmtId="172" fontId="9" fillId="0" borderId="36" xfId="0" applyNumberFormat="1" applyFont="1" applyBorder="1" applyAlignment="1">
      <alignment horizontal="center" wrapText="1"/>
    </xf>
    <xf numFmtId="172" fontId="0" fillId="0" borderId="36" xfId="0" applyNumberFormat="1" applyBorder="1" applyAlignment="1">
      <alignment wrapText="1"/>
    </xf>
    <xf numFmtId="0" fontId="18" fillId="10" borderId="37" xfId="0" applyFont="1" applyFill="1" applyBorder="1" applyAlignment="1">
      <alignment horizontal="center" vertical="center"/>
    </xf>
    <xf numFmtId="0" fontId="15" fillId="11" borderId="37" xfId="0" applyFont="1" applyFill="1" applyBorder="1" applyAlignment="1">
      <alignment horizontal="center" vertical="center"/>
    </xf>
    <xf numFmtId="0" fontId="18" fillId="2" borderId="37" xfId="0" applyFont="1" applyFill="1" applyBorder="1" applyAlignment="1">
      <alignment horizontal="center" vertical="center" wrapText="1"/>
    </xf>
    <xf numFmtId="0" fontId="18" fillId="9" borderId="37" xfId="0" applyFont="1" applyFill="1" applyBorder="1" applyAlignment="1">
      <alignment horizontal="center" vertical="center" wrapText="1"/>
    </xf>
    <xf numFmtId="0" fontId="15" fillId="6" borderId="37" xfId="0" applyFont="1" applyFill="1" applyBorder="1" applyAlignment="1">
      <alignment horizontal="center" vertical="center" wrapText="1"/>
    </xf>
    <xf numFmtId="0" fontId="17" fillId="2" borderId="37" xfId="0" applyFont="1" applyFill="1" applyBorder="1" applyAlignment="1">
      <alignment horizontal="center" vertical="center" wrapText="1"/>
    </xf>
    <xf numFmtId="0" fontId="24" fillId="10" borderId="40" xfId="0" applyFont="1" applyFill="1" applyBorder="1" applyAlignment="1">
      <alignment horizontal="center"/>
    </xf>
    <xf numFmtId="0" fontId="24" fillId="8" borderId="9" xfId="0" applyFont="1" applyFill="1" applyBorder="1" applyAlignment="1">
      <alignment horizontal="center" wrapText="1"/>
    </xf>
    <xf numFmtId="0" fontId="24" fillId="8" borderId="10" xfId="0" applyFont="1" applyFill="1" applyBorder="1" applyAlignment="1">
      <alignment horizontal="center" wrapText="1"/>
    </xf>
    <xf numFmtId="0" fontId="24" fillId="8" borderId="11" xfId="0" applyFont="1" applyFill="1" applyBorder="1" applyAlignment="1">
      <alignment horizontal="center" wrapText="1"/>
    </xf>
    <xf numFmtId="0" fontId="24" fillId="10" borderId="41" xfId="0" applyFont="1" applyFill="1" applyBorder="1" applyAlignment="1">
      <alignment horizontal="center"/>
    </xf>
    <xf numFmtId="0" fontId="24" fillId="8" borderId="12" xfId="0" applyFont="1" applyFill="1" applyBorder="1" applyAlignment="1">
      <alignment horizontal="center" wrapText="1"/>
    </xf>
    <xf numFmtId="0" fontId="24" fillId="8" borderId="4" xfId="0" applyFont="1" applyFill="1" applyBorder="1" applyAlignment="1">
      <alignment horizontal="center" wrapText="1"/>
    </xf>
    <xf numFmtId="0" fontId="24" fillId="8" borderId="13" xfId="0" applyFont="1" applyFill="1" applyBorder="1" applyAlignment="1">
      <alignment horizontal="center" wrapText="1"/>
    </xf>
    <xf numFmtId="0" fontId="24" fillId="10" borderId="42" xfId="0" applyFont="1" applyFill="1" applyBorder="1" applyAlignment="1">
      <alignment horizontal="center"/>
    </xf>
    <xf numFmtId="0" fontId="24" fillId="8" borderId="14" xfId="0" applyFont="1" applyFill="1" applyBorder="1" applyAlignment="1">
      <alignment horizontal="center" wrapText="1"/>
    </xf>
    <xf numFmtId="0" fontId="24" fillId="8" borderId="5" xfId="0" applyFont="1" applyFill="1" applyBorder="1" applyAlignment="1">
      <alignment horizontal="center" wrapText="1"/>
    </xf>
    <xf numFmtId="0" fontId="24" fillId="8" borderId="15" xfId="0" applyFont="1" applyFill="1" applyBorder="1" applyAlignment="1">
      <alignment horizontal="center" wrapText="1"/>
    </xf>
    <xf numFmtId="0" fontId="24" fillId="4" borderId="9" xfId="0" applyFont="1" applyFill="1" applyBorder="1" applyAlignment="1">
      <alignment horizontal="center" wrapText="1"/>
    </xf>
    <xf numFmtId="0" fontId="24" fillId="4" borderId="10" xfId="0" applyFont="1" applyFill="1" applyBorder="1" applyAlignment="1">
      <alignment horizontal="center" wrapText="1"/>
    </xf>
    <xf numFmtId="0" fontId="24" fillId="4" borderId="11" xfId="0" applyFont="1" applyFill="1" applyBorder="1" applyAlignment="1">
      <alignment horizontal="center" wrapText="1"/>
    </xf>
    <xf numFmtId="0" fontId="24" fillId="4" borderId="12" xfId="0" applyFont="1" applyFill="1" applyBorder="1" applyAlignment="1">
      <alignment horizontal="center" wrapText="1"/>
    </xf>
    <xf numFmtId="0" fontId="24" fillId="4" borderId="4" xfId="0" applyFont="1" applyFill="1" applyBorder="1" applyAlignment="1">
      <alignment horizontal="center" wrapText="1"/>
    </xf>
    <xf numFmtId="0" fontId="24" fillId="4" borderId="13" xfId="0" applyFont="1" applyFill="1" applyBorder="1" applyAlignment="1">
      <alignment horizontal="center" wrapText="1"/>
    </xf>
    <xf numFmtId="0" fontId="24" fillId="4" borderId="14" xfId="0" applyFont="1" applyFill="1" applyBorder="1" applyAlignment="1">
      <alignment horizontal="center" wrapText="1"/>
    </xf>
    <xf numFmtId="0" fontId="24" fillId="4" borderId="5" xfId="0" applyFont="1" applyFill="1" applyBorder="1" applyAlignment="1">
      <alignment horizontal="center" wrapText="1"/>
    </xf>
    <xf numFmtId="0" fontId="24" fillId="4" borderId="15" xfId="0" applyFont="1" applyFill="1" applyBorder="1" applyAlignment="1">
      <alignment horizontal="center" wrapText="1"/>
    </xf>
    <xf numFmtId="0" fontId="24" fillId="5" borderId="46" xfId="0" applyFont="1" applyFill="1" applyBorder="1" applyAlignment="1">
      <alignment horizontal="center" wrapText="1"/>
    </xf>
    <xf numFmtId="0" fontId="24" fillId="5" borderId="47" xfId="0" applyFont="1" applyFill="1" applyBorder="1" applyAlignment="1">
      <alignment horizontal="center" wrapText="1"/>
    </xf>
    <xf numFmtId="0" fontId="24" fillId="5" borderId="48" xfId="0" applyFont="1" applyFill="1" applyBorder="1" applyAlignment="1">
      <alignment horizontal="center" wrapText="1"/>
    </xf>
    <xf numFmtId="0" fontId="24" fillId="6" borderId="41" xfId="0" applyFont="1" applyFill="1" applyBorder="1" applyAlignment="1">
      <alignment horizontal="center"/>
    </xf>
    <xf numFmtId="0" fontId="24" fillId="6" borderId="12" xfId="0" applyFont="1" applyFill="1" applyBorder="1" applyAlignment="1">
      <alignment horizontal="center" wrapText="1"/>
    </xf>
    <xf numFmtId="0" fontId="24" fillId="6" borderId="4" xfId="0" applyFont="1" applyFill="1" applyBorder="1" applyAlignment="1">
      <alignment horizontal="center" wrapText="1"/>
    </xf>
    <xf numFmtId="0" fontId="24" fillId="6" borderId="13" xfId="0" applyFont="1" applyFill="1" applyBorder="1" applyAlignment="1">
      <alignment horizontal="center" wrapText="1"/>
    </xf>
    <xf numFmtId="0" fontId="24" fillId="5" borderId="12" xfId="0" applyFont="1" applyFill="1" applyBorder="1" applyAlignment="1">
      <alignment horizontal="center" wrapText="1"/>
    </xf>
    <xf numFmtId="0" fontId="24" fillId="5" borderId="4" xfId="0" applyFont="1" applyFill="1" applyBorder="1" applyAlignment="1">
      <alignment horizontal="center" wrapText="1"/>
    </xf>
    <xf numFmtId="0" fontId="24" fillId="5" borderId="13" xfId="0" applyFont="1" applyFill="1" applyBorder="1" applyAlignment="1">
      <alignment horizontal="center" wrapText="1"/>
    </xf>
    <xf numFmtId="0" fontId="24" fillId="5" borderId="14" xfId="0" applyFont="1" applyFill="1" applyBorder="1" applyAlignment="1">
      <alignment horizontal="center" wrapText="1"/>
    </xf>
    <xf numFmtId="0" fontId="24" fillId="5" borderId="5" xfId="0" applyFont="1" applyFill="1" applyBorder="1" applyAlignment="1">
      <alignment horizontal="center" wrapText="1"/>
    </xf>
    <xf numFmtId="0" fontId="24" fillId="5" borderId="15" xfId="0" applyFont="1" applyFill="1" applyBorder="1" applyAlignment="1">
      <alignment horizontal="center" wrapText="1"/>
    </xf>
    <xf numFmtId="0" fontId="24" fillId="7" borderId="46" xfId="0" applyFont="1" applyFill="1" applyBorder="1" applyAlignment="1">
      <alignment horizontal="center" wrapText="1"/>
    </xf>
    <xf numFmtId="0" fontId="24" fillId="7" borderId="47" xfId="0" applyFont="1" applyFill="1" applyBorder="1" applyAlignment="1">
      <alignment horizontal="center" wrapText="1"/>
    </xf>
    <xf numFmtId="0" fontId="24" fillId="7" borderId="48" xfId="0" applyFont="1" applyFill="1" applyBorder="1" applyAlignment="1">
      <alignment horizontal="center" wrapText="1"/>
    </xf>
    <xf numFmtId="0" fontId="24" fillId="7" borderId="12" xfId="0" applyFont="1" applyFill="1" applyBorder="1" applyAlignment="1">
      <alignment horizontal="center" wrapText="1"/>
    </xf>
    <xf numFmtId="0" fontId="24" fillId="7" borderId="4" xfId="0" applyFont="1" applyFill="1" applyBorder="1" applyAlignment="1">
      <alignment horizontal="center" wrapText="1"/>
    </xf>
    <xf numFmtId="0" fontId="24" fillId="7" borderId="13" xfId="0" applyFont="1" applyFill="1" applyBorder="1" applyAlignment="1">
      <alignment horizontal="center" wrapText="1"/>
    </xf>
    <xf numFmtId="0" fontId="24" fillId="7" borderId="14" xfId="0" applyFont="1" applyFill="1" applyBorder="1" applyAlignment="1">
      <alignment horizontal="center" wrapText="1"/>
    </xf>
    <xf numFmtId="0" fontId="24" fillId="7" borderId="5" xfId="0" applyFont="1" applyFill="1" applyBorder="1" applyAlignment="1">
      <alignment horizontal="center" wrapText="1"/>
    </xf>
    <xf numFmtId="0" fontId="24" fillId="7" borderId="15" xfId="0" applyFont="1" applyFill="1" applyBorder="1" applyAlignment="1">
      <alignment horizontal="center" wrapText="1"/>
    </xf>
    <xf numFmtId="0" fontId="24" fillId="12" borderId="9" xfId="0" applyFont="1" applyFill="1" applyBorder="1" applyAlignment="1">
      <alignment horizontal="center" wrapText="1"/>
    </xf>
    <xf numFmtId="0" fontId="24" fillId="12" borderId="10" xfId="0" applyFont="1" applyFill="1" applyBorder="1" applyAlignment="1">
      <alignment horizontal="center" wrapText="1"/>
    </xf>
    <xf numFmtId="0" fontId="24" fillId="12" borderId="11" xfId="0" applyFont="1" applyFill="1" applyBorder="1" applyAlignment="1">
      <alignment horizontal="center" wrapText="1"/>
    </xf>
    <xf numFmtId="0" fontId="24" fillId="12" borderId="12" xfId="0" applyFont="1" applyFill="1" applyBorder="1" applyAlignment="1">
      <alignment horizontal="center" wrapText="1"/>
    </xf>
    <xf numFmtId="0" fontId="24" fillId="12" borderId="4" xfId="0" applyFont="1" applyFill="1" applyBorder="1" applyAlignment="1">
      <alignment horizontal="center" wrapText="1"/>
    </xf>
    <xf numFmtId="0" fontId="24" fillId="12" borderId="13" xfId="0" applyFont="1" applyFill="1" applyBorder="1" applyAlignment="1">
      <alignment horizontal="center" wrapText="1"/>
    </xf>
    <xf numFmtId="0" fontId="24" fillId="12" borderId="14" xfId="0" applyFont="1" applyFill="1" applyBorder="1" applyAlignment="1">
      <alignment horizontal="center" wrapText="1"/>
    </xf>
    <xf numFmtId="0" fontId="24" fillId="12" borderId="5" xfId="0" applyFont="1" applyFill="1" applyBorder="1" applyAlignment="1">
      <alignment horizontal="center" wrapText="1"/>
    </xf>
    <xf numFmtId="0" fontId="24" fillId="12" borderId="15" xfId="0" applyFont="1" applyFill="1" applyBorder="1" applyAlignment="1">
      <alignment horizontal="center" wrapText="1"/>
    </xf>
    <xf numFmtId="0" fontId="24" fillId="13" borderId="9" xfId="0" applyFont="1" applyFill="1" applyBorder="1" applyAlignment="1">
      <alignment horizontal="center" wrapText="1"/>
    </xf>
    <xf numFmtId="0" fontId="24" fillId="13" borderId="10" xfId="0" applyFont="1" applyFill="1" applyBorder="1" applyAlignment="1">
      <alignment horizontal="center" wrapText="1"/>
    </xf>
    <xf numFmtId="0" fontId="24" fillId="13" borderId="11" xfId="0" applyFont="1" applyFill="1" applyBorder="1" applyAlignment="1">
      <alignment horizontal="center" wrapText="1"/>
    </xf>
    <xf numFmtId="0" fontId="24" fillId="13" borderId="12" xfId="0" applyFont="1" applyFill="1" applyBorder="1" applyAlignment="1">
      <alignment horizontal="center" wrapText="1"/>
    </xf>
    <xf numFmtId="0" fontId="24" fillId="13" borderId="4" xfId="0" applyFont="1" applyFill="1" applyBorder="1" applyAlignment="1">
      <alignment horizontal="center" wrapText="1"/>
    </xf>
    <xf numFmtId="0" fontId="24" fillId="13" borderId="13" xfId="0" applyFont="1" applyFill="1" applyBorder="1" applyAlignment="1">
      <alignment horizontal="center" wrapText="1"/>
    </xf>
    <xf numFmtId="0" fontId="24" fillId="13" borderId="14" xfId="0" applyFont="1" applyFill="1" applyBorder="1" applyAlignment="1">
      <alignment horizontal="center" wrapText="1"/>
    </xf>
    <xf numFmtId="0" fontId="24" fillId="13" borderId="5" xfId="0" applyFont="1" applyFill="1" applyBorder="1" applyAlignment="1">
      <alignment horizontal="center" wrapText="1"/>
    </xf>
    <xf numFmtId="0" fontId="24" fillId="13" borderId="15" xfId="0" applyFont="1" applyFill="1" applyBorder="1" applyAlignment="1">
      <alignment horizontal="center" wrapText="1"/>
    </xf>
    <xf numFmtId="0" fontId="24" fillId="0" borderId="9" xfId="8" applyNumberFormat="1" applyFont="1" applyBorder="1">
      <alignment horizontal="left" vertical="center" indent="1"/>
    </xf>
    <xf numFmtId="0" fontId="24" fillId="0" borderId="10" xfId="8" applyNumberFormat="1" applyFont="1" applyFill="1" applyBorder="1" applyAlignment="1">
      <alignment horizontal="center" vertical="center"/>
    </xf>
    <xf numFmtId="0" fontId="24" fillId="0" borderId="10" xfId="0" applyFont="1" applyBorder="1">
      <alignment wrapText="1"/>
    </xf>
    <xf numFmtId="164" fontId="24" fillId="0" borderId="11" xfId="7" applyFont="1" applyBorder="1">
      <alignment horizontal="right" vertical="center"/>
    </xf>
    <xf numFmtId="0" fontId="24" fillId="0" borderId="12" xfId="8" applyNumberFormat="1" applyFont="1" applyBorder="1">
      <alignment horizontal="left" vertical="center" indent="1"/>
    </xf>
    <xf numFmtId="0" fontId="24" fillId="0" borderId="4" xfId="8" applyNumberFormat="1" applyFont="1" applyFill="1" applyBorder="1" applyAlignment="1">
      <alignment horizontal="center" vertical="center"/>
    </xf>
    <xf numFmtId="0" fontId="24" fillId="0" borderId="4" xfId="0" applyFont="1" applyBorder="1">
      <alignment wrapText="1"/>
    </xf>
    <xf numFmtId="164" fontId="24" fillId="0" borderId="13" xfId="7" applyFont="1" applyBorder="1">
      <alignment horizontal="right" vertical="center"/>
    </xf>
    <xf numFmtId="0" fontId="24" fillId="0" borderId="14" xfId="8" applyNumberFormat="1" applyFont="1" applyBorder="1">
      <alignment horizontal="left" vertical="center" indent="1"/>
    </xf>
    <xf numFmtId="0" fontId="24" fillId="0" borderId="5" xfId="8" applyNumberFormat="1" applyFont="1" applyFill="1" applyBorder="1" applyAlignment="1">
      <alignment horizontal="center" vertical="center"/>
    </xf>
    <xf numFmtId="0" fontId="24" fillId="0" borderId="5" xfId="0" applyFont="1" applyBorder="1">
      <alignment wrapText="1"/>
    </xf>
    <xf numFmtId="164" fontId="24" fillId="0" borderId="15" xfId="7" applyFont="1" applyBorder="1">
      <alignment horizontal="right" vertical="center"/>
    </xf>
    <xf numFmtId="0" fontId="24" fillId="3" borderId="0" xfId="0" applyFont="1" applyFill="1" applyAlignment="1">
      <alignment horizontal="center" vertical="center"/>
    </xf>
    <xf numFmtId="1" fontId="24" fillId="3" borderId="0" xfId="0" applyNumberFormat="1" applyFont="1" applyFill="1" applyAlignment="1">
      <alignment horizontal="center" vertical="center"/>
    </xf>
    <xf numFmtId="0" fontId="25" fillId="0" borderId="21" xfId="0" applyFont="1" applyFill="1" applyBorder="1" applyAlignment="1">
      <alignment horizontal="center" vertical="center" wrapText="1"/>
    </xf>
    <xf numFmtId="0" fontId="0" fillId="0" borderId="29" xfId="0" applyFont="1" applyBorder="1" applyAlignment="1">
      <alignment horizontal="center" vertical="center" wrapText="1"/>
    </xf>
    <xf numFmtId="0" fontId="0" fillId="0" borderId="30" xfId="0" applyFont="1" applyBorder="1" applyAlignment="1">
      <alignment horizontal="center" vertical="center" wrapText="1"/>
    </xf>
    <xf numFmtId="0" fontId="11" fillId="0" borderId="0" xfId="0" applyFont="1" applyAlignment="1">
      <alignment horizontal="center" vertical="center" wrapText="1"/>
    </xf>
    <xf numFmtId="0" fontId="25" fillId="14" borderId="34" xfId="0" applyFont="1" applyFill="1" applyBorder="1" applyAlignment="1">
      <alignment horizontal="center" vertical="center" wrapText="1"/>
    </xf>
    <xf numFmtId="0" fontId="25" fillId="2" borderId="34" xfId="0" applyFont="1" applyFill="1" applyBorder="1" applyAlignment="1">
      <alignment horizontal="center" vertical="center" wrapText="1"/>
    </xf>
    <xf numFmtId="0" fontId="25" fillId="9" borderId="34" xfId="0" applyFont="1" applyFill="1" applyBorder="1" applyAlignment="1">
      <alignment horizontal="center" vertical="center" wrapText="1"/>
    </xf>
    <xf numFmtId="0" fontId="25" fillId="6" borderId="35" xfId="0" applyFont="1" applyFill="1" applyBorder="1" applyAlignment="1">
      <alignment horizontal="center" vertical="center" wrapText="1"/>
    </xf>
    <xf numFmtId="0" fontId="25" fillId="14" borderId="38" xfId="0" applyFont="1" applyFill="1" applyBorder="1" applyAlignment="1">
      <alignment horizontal="center" vertical="center" wrapText="1"/>
    </xf>
    <xf numFmtId="0" fontId="25" fillId="2" borderId="37" xfId="0" applyFont="1" applyFill="1" applyBorder="1" applyAlignment="1">
      <alignment horizontal="center" vertical="center" wrapText="1"/>
    </xf>
    <xf numFmtId="0" fontId="25" fillId="9" borderId="37" xfId="0" applyFont="1" applyFill="1" applyBorder="1" applyAlignment="1">
      <alignment horizontal="center" vertical="center" wrapText="1"/>
    </xf>
    <xf numFmtId="0" fontId="25" fillId="6" borderId="39" xfId="0" applyFont="1" applyFill="1" applyBorder="1" applyAlignment="1">
      <alignment horizontal="center" vertical="center" wrapText="1"/>
    </xf>
    <xf numFmtId="0" fontId="25" fillId="0" borderId="51" xfId="0" applyFont="1" applyFill="1" applyBorder="1" applyAlignment="1">
      <alignment horizontal="center" vertical="center" wrapText="1"/>
    </xf>
    <xf numFmtId="0" fontId="23" fillId="2" borderId="33" xfId="0" applyFont="1" applyFill="1" applyBorder="1" applyAlignment="1">
      <alignment horizontal="center" vertical="center" wrapText="1"/>
    </xf>
    <xf numFmtId="0" fontId="27" fillId="0" borderId="0" xfId="0" applyFont="1" applyFill="1" applyBorder="1" applyAlignment="1">
      <alignment horizontal="center" vertical="center" shrinkToFit="1"/>
    </xf>
    <xf numFmtId="0" fontId="23" fillId="0" borderId="0" xfId="0" applyFont="1" applyAlignment="1">
      <alignment vertical="center" wrapText="1"/>
    </xf>
    <xf numFmtId="0" fontId="29" fillId="0" borderId="28" xfId="0" applyFont="1" applyFill="1" applyBorder="1" applyAlignment="1">
      <alignment vertical="center" wrapText="1"/>
    </xf>
    <xf numFmtId="0" fontId="29" fillId="0" borderId="24" xfId="0" applyFont="1" applyFill="1" applyBorder="1" applyAlignment="1">
      <alignment vertical="center" wrapText="1"/>
    </xf>
    <xf numFmtId="0" fontId="29" fillId="0" borderId="27" xfId="0" applyFont="1" applyFill="1" applyBorder="1" applyAlignment="1">
      <alignment vertical="center" wrapText="1"/>
    </xf>
    <xf numFmtId="0" fontId="29" fillId="0" borderId="25" xfId="0" applyFont="1" applyFill="1" applyBorder="1" applyAlignment="1">
      <alignment vertical="center" wrapText="1"/>
    </xf>
    <xf numFmtId="0" fontId="23" fillId="0" borderId="0" xfId="0" applyFont="1" applyFill="1" applyAlignment="1">
      <alignment vertical="center" wrapText="1"/>
    </xf>
    <xf numFmtId="0" fontId="23" fillId="0" borderId="0" xfId="0" applyFont="1" applyFill="1" applyBorder="1" applyAlignment="1">
      <alignment vertical="center" wrapText="1"/>
    </xf>
    <xf numFmtId="0" fontId="27" fillId="0" borderId="0" xfId="0" applyFont="1" applyBorder="1" applyAlignment="1">
      <alignment horizontal="center" vertical="center"/>
    </xf>
    <xf numFmtId="49" fontId="26" fillId="0" borderId="0" xfId="0" applyNumberFormat="1" applyFont="1" applyAlignment="1">
      <alignment horizontal="center" vertical="center"/>
    </xf>
    <xf numFmtId="0" fontId="9" fillId="15" borderId="9" xfId="8" applyNumberFormat="1" applyFont="1" applyFill="1" applyBorder="1" applyAlignment="1">
      <alignment horizontal="center" vertical="center" wrapText="1"/>
    </xf>
    <xf numFmtId="0" fontId="9" fillId="15" borderId="10" xfId="8" applyNumberFormat="1" applyFont="1" applyFill="1" applyBorder="1" applyAlignment="1">
      <alignment horizontal="center" vertical="center" wrapText="1"/>
    </xf>
    <xf numFmtId="1" fontId="9" fillId="15" borderId="31" xfId="7" applyNumberFormat="1" applyFont="1" applyFill="1" applyBorder="1" applyAlignment="1">
      <alignment horizontal="center" vertical="center" wrapText="1"/>
    </xf>
    <xf numFmtId="0" fontId="9" fillId="15" borderId="12" xfId="8" applyNumberFormat="1" applyFont="1" applyFill="1" applyBorder="1" applyAlignment="1">
      <alignment horizontal="center" vertical="center" wrapText="1"/>
    </xf>
    <xf numFmtId="0" fontId="9" fillId="15" borderId="4" xfId="8" applyNumberFormat="1" applyFont="1" applyFill="1" applyBorder="1" applyAlignment="1">
      <alignment horizontal="center" vertical="center" wrapText="1"/>
    </xf>
    <xf numFmtId="1" fontId="9" fillId="15" borderId="18" xfId="7" applyNumberFormat="1" applyFont="1" applyFill="1" applyBorder="1" applyAlignment="1">
      <alignment horizontal="center" vertical="center" wrapText="1"/>
    </xf>
    <xf numFmtId="0" fontId="9" fillId="15" borderId="32" xfId="8" applyNumberFormat="1" applyFont="1" applyFill="1" applyBorder="1" applyAlignment="1">
      <alignment horizontal="center" vertical="center" wrapText="1"/>
    </xf>
    <xf numFmtId="0" fontId="9" fillId="15" borderId="19" xfId="8" applyNumberFormat="1" applyFont="1" applyFill="1" applyBorder="1" applyAlignment="1">
      <alignment horizontal="center" vertical="center" wrapText="1"/>
    </xf>
    <xf numFmtId="1" fontId="9" fillId="15" borderId="20" xfId="7" applyNumberFormat="1" applyFont="1" applyFill="1" applyBorder="1" applyAlignment="1">
      <alignment horizontal="center" vertical="center" wrapText="1"/>
    </xf>
    <xf numFmtId="171" fontId="22" fillId="6" borderId="44" xfId="0" applyNumberFormat="1" applyFont="1" applyFill="1" applyBorder="1" applyAlignment="1">
      <alignment horizontal="right" vertical="center" wrapText="1"/>
    </xf>
    <xf numFmtId="171" fontId="22" fillId="0" borderId="43" xfId="0" applyNumberFormat="1" applyFont="1" applyFill="1" applyBorder="1" applyAlignment="1">
      <alignment horizontal="right" vertical="center" wrapText="1"/>
    </xf>
    <xf numFmtId="171" fontId="22" fillId="0" borderId="44" xfId="0" applyNumberFormat="1" applyFont="1" applyFill="1" applyBorder="1" applyAlignment="1">
      <alignment horizontal="right" vertical="center" wrapText="1"/>
    </xf>
    <xf numFmtId="171" fontId="22" fillId="0" borderId="45" xfId="0" applyNumberFormat="1" applyFont="1" applyFill="1" applyBorder="1" applyAlignment="1">
      <alignment horizontal="right" vertical="center" wrapText="1"/>
    </xf>
    <xf numFmtId="171" fontId="22" fillId="0" borderId="49" xfId="0" applyNumberFormat="1" applyFont="1" applyFill="1" applyBorder="1" applyAlignment="1">
      <alignment horizontal="right" vertical="center" wrapText="1"/>
    </xf>
    <xf numFmtId="171" fontId="22" fillId="0" borderId="12" xfId="0" applyNumberFormat="1" applyFont="1" applyFill="1" applyBorder="1" applyAlignment="1">
      <alignment horizontal="right" vertical="center" wrapText="1"/>
    </xf>
    <xf numFmtId="171" fontId="22" fillId="0" borderId="14" xfId="0" applyNumberFormat="1" applyFont="1" applyFill="1" applyBorder="1" applyAlignment="1">
      <alignment horizontal="right" vertical="center" wrapText="1"/>
    </xf>
    <xf numFmtId="171" fontId="22" fillId="0" borderId="9" xfId="0" applyNumberFormat="1" applyFont="1" applyFill="1" applyBorder="1" applyAlignment="1">
      <alignment horizontal="right" vertical="center" wrapText="1"/>
    </xf>
    <xf numFmtId="0" fontId="22" fillId="0" borderId="0" xfId="0" applyFont="1" applyAlignment="1">
      <alignment horizontal="left" vertical="center" wrapText="1"/>
    </xf>
    <xf numFmtId="0" fontId="19" fillId="0" borderId="3" xfId="0" applyFont="1" applyFill="1" applyBorder="1" applyAlignment="1">
      <alignment vertical="center"/>
    </xf>
    <xf numFmtId="0" fontId="19" fillId="0" borderId="4" xfId="0" applyFont="1" applyFill="1" applyBorder="1" applyAlignment="1">
      <alignment vertical="center"/>
    </xf>
    <xf numFmtId="0" fontId="19" fillId="0" borderId="8" xfId="0" applyFont="1" applyFill="1" applyBorder="1" applyAlignment="1">
      <alignment vertical="center"/>
    </xf>
    <xf numFmtId="0" fontId="9" fillId="0" borderId="7" xfId="0" applyFont="1" applyBorder="1" applyAlignment="1">
      <alignment horizontal="center" vertical="center" wrapText="1"/>
    </xf>
    <xf numFmtId="0" fontId="20" fillId="0" borderId="6" xfId="0" applyFont="1" applyBorder="1" applyAlignment="1">
      <alignment horizontal="center" vertical="center" wrapText="1"/>
    </xf>
    <xf numFmtId="0" fontId="30" fillId="0" borderId="7" xfId="0" applyFont="1" applyBorder="1" applyAlignment="1">
      <alignment horizontal="center" vertical="center" wrapText="1"/>
    </xf>
    <xf numFmtId="0" fontId="30" fillId="0" borderId="2" xfId="0" applyFont="1" applyBorder="1" applyAlignment="1">
      <alignment horizontal="center" vertical="center" wrapText="1"/>
    </xf>
    <xf numFmtId="0" fontId="0" fillId="0" borderId="50" xfId="0" applyBorder="1" applyAlignment="1">
      <alignment horizontal="center" vertical="center"/>
    </xf>
    <xf numFmtId="0" fontId="13" fillId="0" borderId="52" xfId="0" applyFont="1" applyFill="1" applyBorder="1" applyAlignment="1">
      <alignment horizontal="center" vertical="center"/>
    </xf>
    <xf numFmtId="0" fontId="28" fillId="0" borderId="53" xfId="0" applyFont="1" applyFill="1" applyBorder="1" applyAlignment="1">
      <alignment horizontal="center" vertical="center"/>
    </xf>
    <xf numFmtId="0" fontId="28" fillId="0" borderId="54" xfId="0" applyFont="1" applyFill="1" applyBorder="1" applyAlignment="1">
      <alignment horizontal="center" vertical="center"/>
    </xf>
    <xf numFmtId="0" fontId="20" fillId="0" borderId="50" xfId="0" applyFont="1" applyBorder="1" applyAlignment="1">
      <alignment horizontal="center" vertical="center"/>
    </xf>
  </cellXfs>
  <cellStyles count="10">
    <cellStyle name="Détails du tableau gauche" xfId="8"/>
    <cellStyle name="Montant" xfId="7"/>
    <cellStyle name="Normal" xfId="0" builtinId="0" customBuiltin="1"/>
    <cellStyle name="Numéros" xfId="9"/>
    <cellStyle name="Titre" xfId="1" builtinId="15" customBuiltin="1"/>
    <cellStyle name="Titre 1" xfId="2" builtinId="16" customBuiltin="1"/>
    <cellStyle name="Titre 2" xfId="3" builtinId="17" customBuiltin="1"/>
    <cellStyle name="Titre 3" xfId="4" builtinId="18" customBuiltin="1"/>
    <cellStyle name="Titre 4" xfId="5" builtinId="19" customBuiltin="1"/>
    <cellStyle name="Total" xfId="6" builtinId="25" customBuiltin="1"/>
  </cellStyles>
  <dxfs count="30">
    <dxf>
      <alignment vertical="center" textRotation="0" indent="0" justifyLastLine="0" shrinkToFit="0" readingOrder="0"/>
    </dxf>
    <dxf>
      <numFmt numFmtId="1" formatCode="0"/>
      <fill>
        <patternFill patternType="solid">
          <fgColor indexed="64"/>
          <bgColor theme="0" tint="-0.249977111117893"/>
        </patternFill>
      </fill>
      <alignment horizontal="center" vertical="center" textRotation="0" wrapText="0" indent="0" justifyLastLine="0" shrinkToFit="0" readingOrder="0"/>
    </dxf>
    <dxf>
      <fill>
        <patternFill patternType="solid">
          <fgColor indexed="64"/>
          <bgColor theme="0" tint="-0.249977111117893"/>
        </patternFill>
      </fill>
      <alignment horizontal="center" vertical="center" textRotation="0" wrapText="0" indent="0" justifyLastLine="0" shrinkToFit="0" readingOrder="0"/>
    </dxf>
    <dxf>
      <fill>
        <patternFill patternType="solid">
          <fgColor indexed="64"/>
          <bgColor theme="0" tint="-0.249977111117893"/>
        </patternFill>
      </fill>
      <alignment horizontal="center" vertical="center" textRotation="0" wrapText="0" indent="0" justifyLastLine="0" shrinkToFit="0" readingOrder="0"/>
    </dxf>
    <dxf>
      <fill>
        <patternFill patternType="solid">
          <fgColor indexed="64"/>
          <bgColor theme="0" tint="-0.249977111117893"/>
        </patternFill>
      </fill>
      <alignment horizontal="center" vertical="center" textRotation="0" wrapText="0" indent="0" justifyLastLine="0" shrinkToFit="0" readingOrder="0"/>
    </dxf>
    <dxf>
      <fill>
        <patternFill patternType="solid">
          <fgColor indexed="64"/>
          <bgColor theme="0" tint="-0.249977111117893"/>
        </patternFill>
      </fill>
      <alignment horizontal="center" vertical="center" textRotation="0" wrapText="0" indent="0" justifyLastLine="0" shrinkToFit="0" readingOrder="0"/>
    </dxf>
    <dxf>
      <font>
        <b val="0"/>
        <i val="0"/>
        <strike val="0"/>
        <condense val="0"/>
        <extend val="0"/>
        <outline val="0"/>
        <shadow val="0"/>
        <u val="none"/>
        <vertAlign val="baseline"/>
        <sz val="10"/>
        <color auto="1"/>
        <name val="Calibri"/>
        <scheme val="minor"/>
      </font>
      <fill>
        <patternFill patternType="solid">
          <fgColor indexed="64"/>
          <bgColor theme="0" tint="-0.249977111117893"/>
        </patternFill>
      </fill>
      <alignment horizontal="center" vertical="center" textRotation="0" wrapText="0" indent="0" justifyLastLine="0" shrinkToFit="0" readingOrder="0"/>
    </dxf>
    <dxf>
      <font>
        <b val="0"/>
        <i val="0"/>
        <strike val="0"/>
        <condense val="0"/>
        <extend val="0"/>
        <outline val="0"/>
        <shadow val="0"/>
        <u val="none"/>
        <vertAlign val="baseline"/>
        <sz val="10"/>
        <color auto="1"/>
        <name val="Calibri"/>
        <scheme val="minor"/>
      </font>
      <numFmt numFmtId="1" formatCode="0"/>
      <fill>
        <patternFill patternType="solid">
          <fgColor indexed="64"/>
          <bgColor theme="0" tint="-0.249977111117893"/>
        </patternFill>
      </fill>
      <alignment horizontal="center" vertical="center" textRotation="0" wrapText="0" indent="0" justifyLastLine="0" shrinkToFit="0" readingOrder="0"/>
    </dxf>
    <dxf>
      <font>
        <b val="0"/>
        <i val="0"/>
        <strike val="0"/>
        <condense val="0"/>
        <extend val="0"/>
        <outline val="0"/>
        <shadow val="0"/>
        <u val="none"/>
        <vertAlign val="baseline"/>
        <sz val="10"/>
        <color auto="1"/>
        <name val="Calibri"/>
        <scheme val="minor"/>
      </font>
      <fill>
        <patternFill patternType="solid">
          <fgColor indexed="64"/>
          <bgColor theme="0" tint="-0.249977111117893"/>
        </patternFill>
      </fill>
      <alignment horizontal="center" vertical="center" textRotation="0" wrapText="0" indent="0" justifyLastLine="0" shrinkToFit="0" readingOrder="0"/>
    </dxf>
    <dxf>
      <font>
        <b val="0"/>
        <i val="0"/>
        <strike val="0"/>
        <condense val="0"/>
        <extend val="0"/>
        <outline val="0"/>
        <shadow val="0"/>
        <u val="none"/>
        <vertAlign val="baseline"/>
        <sz val="10"/>
        <color auto="1"/>
        <name val="Calibri"/>
        <scheme val="minor"/>
      </font>
      <fill>
        <patternFill patternType="solid">
          <fgColor indexed="64"/>
          <bgColor theme="0" tint="-0.249977111117893"/>
        </patternFill>
      </fill>
      <alignment horizontal="center" vertical="center" textRotation="0" wrapText="0" indent="0" justifyLastLine="0" shrinkToFit="0" readingOrder="0"/>
    </dxf>
    <dxf>
      <font>
        <b val="0"/>
        <i val="0"/>
        <strike val="0"/>
        <condense val="0"/>
        <extend val="0"/>
        <outline val="0"/>
        <shadow val="0"/>
        <u val="none"/>
        <vertAlign val="baseline"/>
        <sz val="10"/>
        <color auto="1"/>
        <name val="Calibri"/>
        <scheme val="minor"/>
      </font>
      <fill>
        <patternFill patternType="solid">
          <fgColor indexed="64"/>
          <bgColor theme="0" tint="-0.249977111117893"/>
        </patternFill>
      </fill>
      <alignment horizontal="center" vertical="center" textRotation="0" wrapText="0" indent="0" justifyLastLine="0" shrinkToFit="0" readingOrder="0"/>
    </dxf>
    <dxf>
      <fill>
        <patternFill patternType="solid">
          <fgColor indexed="64"/>
          <bgColor theme="0" tint="-0.249977111117893"/>
        </patternFill>
      </fill>
      <alignment horizontal="center" vertical="center" textRotation="0" wrapText="0" indent="0" justifyLastLine="0" shrinkToFit="0" readingOrder="0"/>
    </dxf>
    <dxf>
      <font>
        <b val="0"/>
        <i val="0"/>
        <strike val="0"/>
        <condense val="0"/>
        <extend val="0"/>
        <outline val="0"/>
        <shadow val="0"/>
        <u val="none"/>
        <vertAlign val="baseline"/>
        <sz val="9"/>
        <color auto="1"/>
        <name val="Calibri"/>
        <scheme val="minor"/>
      </font>
      <numFmt numFmtId="171" formatCode="dddd\-d/mm"/>
      <fill>
        <patternFill patternType="none">
          <fgColor indexed="64"/>
          <bgColor auto="1"/>
        </patternFill>
      </fill>
      <alignment horizontal="right" vertical="center" textRotation="0" wrapText="1" indent="0" justifyLastLine="0" shrinkToFit="0" readingOrder="0"/>
      <border diagonalUp="0" diagonalDown="0" outline="0">
        <left style="thin">
          <color indexed="64"/>
        </left>
        <right/>
        <top style="hair">
          <color indexed="64"/>
        </top>
        <bottom style="hair">
          <color indexed="64"/>
        </bottom>
      </border>
    </dxf>
    <dxf>
      <font>
        <b val="0"/>
        <strike val="0"/>
        <outline val="0"/>
        <shadow val="0"/>
        <u val="none"/>
        <vertAlign val="baseline"/>
        <sz val="10"/>
        <color auto="1"/>
        <name val="Calibri"/>
        <scheme val="minor"/>
      </font>
    </dxf>
    <dxf>
      <font>
        <b val="0"/>
        <strike val="0"/>
        <outline val="0"/>
        <shadow val="0"/>
        <u val="none"/>
        <vertAlign val="baseline"/>
        <sz val="10"/>
        <color auto="1"/>
        <name val="Calibri"/>
        <scheme val="minor"/>
      </font>
    </dxf>
    <dxf>
      <font>
        <b val="0"/>
        <i val="0"/>
        <strike val="0"/>
        <condense val="0"/>
        <extend val="0"/>
        <outline val="0"/>
        <shadow val="0"/>
        <u val="none"/>
        <vertAlign val="baseline"/>
        <sz val="10"/>
        <color auto="1"/>
        <name val="Calibri"/>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right/>
        <top style="thin">
          <color indexed="64"/>
        </top>
        <bottom/>
      </border>
    </dxf>
    <dxf>
      <font>
        <b val="0"/>
        <strike val="0"/>
        <outline val="0"/>
        <shadow val="0"/>
        <u val="none"/>
        <vertAlign val="baseline"/>
        <sz val="10"/>
        <color auto="1"/>
        <name val="Calibri"/>
        <scheme val="minor"/>
      </font>
    </dxf>
    <dxf>
      <font>
        <b val="0"/>
        <i val="0"/>
        <strike val="0"/>
        <condense val="0"/>
        <extend val="0"/>
        <outline val="0"/>
        <shadow val="0"/>
        <u val="none"/>
        <vertAlign val="baseline"/>
        <sz val="10"/>
        <color auto="1"/>
        <name val="Calibri"/>
        <scheme val="minor"/>
      </font>
      <fill>
        <patternFill patternType="none">
          <fgColor indexed="64"/>
          <bgColor indexed="65"/>
        </patternFill>
      </fill>
      <alignment horizontal="general" vertical="bottom" textRotation="0" wrapText="0" indent="0" justifyLastLine="0" shrinkToFit="0" readingOrder="0"/>
      <border diagonalUp="0" diagonalDown="0" outline="0">
        <left/>
        <right/>
        <top style="hair">
          <color auto="1"/>
        </top>
        <bottom/>
      </border>
    </dxf>
    <dxf>
      <border>
        <bottom style="thin">
          <color indexed="64"/>
        </bottom>
      </border>
    </dxf>
    <dxf>
      <fill>
        <patternFill patternType="solid">
          <fgColor indexed="64"/>
          <bgColor theme="0" tint="-0.249977111117893"/>
        </patternFill>
      </fill>
      <alignment vertical="center" textRotation="0" wrapText="1" indent="0" justifyLastLine="0" shrinkToFit="0" readingOrder="0"/>
    </dxf>
    <dxf>
      <fill>
        <patternFill patternType="none">
          <fgColor indexed="64"/>
          <bgColor auto="1"/>
        </patternFill>
      </fill>
    </dxf>
    <dxf>
      <font>
        <strike val="0"/>
        <outline val="0"/>
        <shadow val="0"/>
        <u val="none"/>
        <vertAlign val="baseline"/>
        <sz val="9"/>
        <name val="Calibri"/>
        <scheme val="minor"/>
      </font>
      <fill>
        <patternFill patternType="solid">
          <fgColor indexed="64"/>
          <bgColor rgb="FFFFFF99"/>
        </patternFill>
      </fill>
      <alignment horizontal="center" vertical="center" textRotation="0" indent="0" justifyLastLine="0" shrinkToFit="0" readingOrder="0"/>
      <border diagonalUp="0" diagonalDown="0">
        <left style="thin">
          <color indexed="64"/>
        </left>
        <right style="thin">
          <color indexed="64"/>
        </right>
        <top/>
        <bottom/>
      </border>
    </dxf>
    <dxf>
      <font>
        <b val="0"/>
        <i val="0"/>
        <strike val="0"/>
        <condense val="0"/>
        <extend val="0"/>
        <outline val="0"/>
        <shadow val="0"/>
        <u val="none"/>
        <vertAlign val="baseline"/>
        <sz val="12"/>
        <color theme="3" tint="0.24994659260841701"/>
        <name val="Calibri"/>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vertical/>
        <horizontal/>
      </border>
    </dxf>
    <dxf>
      <fill>
        <patternFill patternType="solid">
          <fgColor indexed="64"/>
          <bgColor theme="0" tint="-0.249977111117893"/>
        </patternFill>
      </fill>
      <alignment vertical="center" textRotation="0" wrapText="1" indent="0" justifyLastLine="0" shrinkToFit="0" readingOrder="0"/>
    </dxf>
    <dxf>
      <fill>
        <patternFill patternType="none">
          <fgColor indexed="64"/>
          <bgColor auto="1"/>
        </patternFill>
      </fill>
    </dxf>
    <dxf>
      <border>
        <bottom style="thin">
          <color indexed="64"/>
        </bottom>
      </border>
    </dxf>
    <dxf>
      <font>
        <strike val="0"/>
        <outline val="0"/>
        <shadow val="0"/>
        <u val="none"/>
        <vertAlign val="baseline"/>
        <sz val="9"/>
        <name val="Calibri"/>
        <scheme val="minor"/>
      </font>
      <fill>
        <patternFill patternType="solid">
          <fgColor indexed="64"/>
          <bgColor rgb="FFFFFF99"/>
        </patternFill>
      </fill>
      <alignment horizontal="center" vertical="center" textRotation="0" indent="0" justifyLastLine="0" shrinkToFit="0" readingOrder="0"/>
      <border diagonalUp="0" diagonalDown="0">
        <left style="thin">
          <color indexed="64"/>
        </left>
        <right style="thin">
          <color indexed="64"/>
        </right>
        <top/>
        <bottom/>
      </border>
    </dxf>
    <dxf>
      <font>
        <b/>
        <i val="0"/>
        <color theme="5"/>
      </font>
      <fill>
        <patternFill patternType="solid">
          <bgColor theme="2"/>
        </patternFill>
      </fill>
      <border diagonalUp="0" diagonalDown="0">
        <left/>
        <right/>
        <top style="medium">
          <color theme="2" tint="-0.24994659260841701"/>
        </top>
        <bottom/>
        <vertical/>
        <horizontal/>
      </border>
    </dxf>
    <dxf>
      <font>
        <b val="0"/>
        <i val="0"/>
        <color theme="5" tint="-0.499984740745262"/>
      </font>
    </dxf>
    <dxf>
      <font>
        <b val="0"/>
        <i val="0"/>
        <color theme="3" tint="0.24994659260841701"/>
      </font>
      <fill>
        <patternFill patternType="solid">
          <bgColor theme="2"/>
        </patternFill>
      </fill>
      <border diagonalUp="0" diagonalDown="0">
        <left/>
        <right/>
        <top/>
        <bottom style="thin">
          <color theme="2" tint="-0.24994659260841701"/>
        </bottom>
        <vertical/>
        <horizontal style="thin">
          <color theme="2" tint="-0.24994659260841701"/>
        </horizontal>
      </border>
    </dxf>
  </dxfs>
  <tableStyles count="1" defaultTableStyle="Suivi des ventes en ligne" defaultPivotStyle="PivotStyleLight16">
    <tableStyle name="Suivi des ventes en ligne" pivot="0" count="3">
      <tableStyleElement type="wholeTable" dxfId="29"/>
      <tableStyleElement type="headerRow" dxfId="28"/>
      <tableStyleElement type="totalRow" dxfId="27"/>
    </tableStyle>
  </tableStyles>
  <colors>
    <mruColors>
      <color rgb="FF99CCFF"/>
      <color rgb="FF130BB5"/>
      <color rgb="FF33CCFF"/>
      <color rgb="FF33CC33"/>
      <color rgb="FF00FF00"/>
      <color rgb="FFFF6600"/>
      <color rgb="FF66FF33"/>
      <color rgb="FF6699FF"/>
      <color rgb="FFF208B5"/>
      <color rgb="FFCC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tx>
            <c:strRef>
              <c:f>'Recap Semaine'!$B$3</c:f>
              <c:strCache>
                <c:ptCount val="1"/>
                <c:pt idx="0">
                  <c:v>Effectif</c:v>
                </c:pt>
              </c:strCache>
            </c:strRef>
          </c:tx>
          <c:spPr>
            <a:gradFill flip="none" rotWithShape="1">
              <a:gsLst>
                <a:gs pos="79000">
                  <a:srgbClr val="3660BC"/>
                </a:gs>
                <a:gs pos="30000">
                  <a:srgbClr val="130BB5"/>
                </a:gs>
              </a:gsLst>
              <a:path path="circle">
                <a:fillToRect l="50000" t="130000" r="50000" b="-30000"/>
              </a:path>
              <a:tileRect/>
            </a:gradFill>
            <a:ln>
              <a:noFill/>
            </a:ln>
            <a:effectLst>
              <a:outerShdw blurRad="57150" dist="19050" dir="5400000" algn="ctr" rotWithShape="0">
                <a:srgbClr val="000000">
                  <a:alpha val="63000"/>
                </a:srgbClr>
              </a:outerShdw>
            </a:effectLst>
          </c:spPr>
          <c:invertIfNegative val="0"/>
          <c:cat>
            <c:numRef>
              <c:extLst>
                <c:ext xmlns:c15="http://schemas.microsoft.com/office/drawing/2012/chart" uri="{02D57815-91ED-43cb-92C2-25804820EDAC}">
                  <c15:fullRef>
                    <c15:sqref>'Recap Semaine'!$A$4:$A$53</c15:sqref>
                  </c15:fullRef>
                </c:ext>
              </c:extLst>
              <c:f>'Recap Semaine'!$A$4:$A$23</c:f>
              <c:numCache>
                <c:formatCode>dddd\-d/mm</c:formatCode>
                <c:ptCount val="20"/>
                <c:pt idx="0">
                  <c:v>42947</c:v>
                </c:pt>
                <c:pt idx="1">
                  <c:v>42948</c:v>
                </c:pt>
                <c:pt idx="2">
                  <c:v>42949</c:v>
                </c:pt>
                <c:pt idx="3">
                  <c:v>42950</c:v>
                </c:pt>
                <c:pt idx="4">
                  <c:v>42951</c:v>
                </c:pt>
                <c:pt idx="5">
                  <c:v>42954</c:v>
                </c:pt>
                <c:pt idx="6">
                  <c:v>42955</c:v>
                </c:pt>
                <c:pt idx="7">
                  <c:v>42956</c:v>
                </c:pt>
                <c:pt idx="8">
                  <c:v>42957</c:v>
                </c:pt>
                <c:pt idx="9">
                  <c:v>42958</c:v>
                </c:pt>
                <c:pt idx="10">
                  <c:v>42961</c:v>
                </c:pt>
                <c:pt idx="11">
                  <c:v>42962</c:v>
                </c:pt>
                <c:pt idx="12">
                  <c:v>42963</c:v>
                </c:pt>
                <c:pt idx="13">
                  <c:v>42964</c:v>
                </c:pt>
                <c:pt idx="14">
                  <c:v>42965</c:v>
                </c:pt>
                <c:pt idx="15">
                  <c:v>42968</c:v>
                </c:pt>
                <c:pt idx="16">
                  <c:v>42969</c:v>
                </c:pt>
                <c:pt idx="17">
                  <c:v>42970</c:v>
                </c:pt>
                <c:pt idx="18">
                  <c:v>42971</c:v>
                </c:pt>
                <c:pt idx="19">
                  <c:v>42972</c:v>
                </c:pt>
              </c:numCache>
            </c:numRef>
          </c:cat>
          <c:val>
            <c:numRef>
              <c:extLst>
                <c:ext xmlns:c15="http://schemas.microsoft.com/office/drawing/2012/chart" uri="{02D57815-91ED-43cb-92C2-25804820EDAC}">
                  <c15:fullRef>
                    <c15:sqref>'Recap Semaine'!$B$4:$B$53</c15:sqref>
                  </c15:fullRef>
                </c:ext>
              </c:extLst>
              <c:f>'Recap Semaine'!$B$4:$B$23</c:f>
              <c:numCache>
                <c:formatCode>General</c:formatCode>
                <c:ptCount val="20"/>
                <c:pt idx="0">
                  <c:v>18</c:v>
                </c:pt>
                <c:pt idx="1">
                  <c:v>21</c:v>
                </c:pt>
                <c:pt idx="2">
                  <c:v>20</c:v>
                </c:pt>
                <c:pt idx="3">
                  <c:v>19</c:v>
                </c:pt>
                <c:pt idx="4">
                  <c:v>20</c:v>
                </c:pt>
                <c:pt idx="5">
                  <c:v>20</c:v>
                </c:pt>
                <c:pt idx="6">
                  <c:v>20</c:v>
                </c:pt>
                <c:pt idx="7">
                  <c:v>20</c:v>
                </c:pt>
                <c:pt idx="8">
                  <c:v>20</c:v>
                </c:pt>
                <c:pt idx="9">
                  <c:v>17</c:v>
                </c:pt>
                <c:pt idx="10">
                  <c:v>18</c:v>
                </c:pt>
                <c:pt idx="11">
                  <c:v>0</c:v>
                </c:pt>
                <c:pt idx="12">
                  <c:v>18</c:v>
                </c:pt>
                <c:pt idx="13">
                  <c:v>18</c:v>
                </c:pt>
                <c:pt idx="14">
                  <c:v>17</c:v>
                </c:pt>
              </c:numCache>
            </c:numRef>
          </c:val>
          <c:extLst xmlns:c15="http://schemas.microsoft.com/office/drawing/2012/chart">
            <c:ext xmlns:c16="http://schemas.microsoft.com/office/drawing/2014/chart" uri="{C3380CC4-5D6E-409C-BE32-E72D297353CC}">
              <c16:uniqueId val="{00000000-28B6-4888-9798-ABF7FF950AA1}"/>
            </c:ext>
          </c:extLst>
        </c:ser>
        <c:ser>
          <c:idx val="1"/>
          <c:order val="1"/>
          <c:tx>
            <c:strRef>
              <c:f>'Recap Semaine'!$C$3</c:f>
              <c:strCache>
                <c:ptCount val="1"/>
                <c:pt idx="0">
                  <c:v>RDV</c:v>
                </c:pt>
              </c:strCache>
            </c:strRef>
          </c:tx>
          <c:spPr>
            <a:solidFill>
              <a:srgbClr val="FF0000"/>
            </a:solidFill>
            <a:ln>
              <a:noFill/>
            </a:ln>
            <a:effectLst>
              <a:outerShdw blurRad="57150" dist="19050" dir="5400000" algn="ctr" rotWithShape="0">
                <a:srgbClr val="000000">
                  <a:alpha val="63000"/>
                </a:srgbClr>
              </a:outerShdw>
            </a:effectLst>
          </c:spPr>
          <c:invertIfNegative val="0"/>
          <c:cat>
            <c:numRef>
              <c:extLst>
                <c:ext xmlns:c15="http://schemas.microsoft.com/office/drawing/2012/chart" uri="{02D57815-91ED-43cb-92C2-25804820EDAC}">
                  <c15:fullRef>
                    <c15:sqref>'Recap Semaine'!$A$4:$A$53</c15:sqref>
                  </c15:fullRef>
                </c:ext>
              </c:extLst>
              <c:f>'Recap Semaine'!$A$4:$A$23</c:f>
              <c:numCache>
                <c:formatCode>dddd\-d/mm</c:formatCode>
                <c:ptCount val="20"/>
                <c:pt idx="0">
                  <c:v>42947</c:v>
                </c:pt>
                <c:pt idx="1">
                  <c:v>42948</c:v>
                </c:pt>
                <c:pt idx="2">
                  <c:v>42949</c:v>
                </c:pt>
                <c:pt idx="3">
                  <c:v>42950</c:v>
                </c:pt>
                <c:pt idx="4">
                  <c:v>42951</c:v>
                </c:pt>
                <c:pt idx="5">
                  <c:v>42954</c:v>
                </c:pt>
                <c:pt idx="6">
                  <c:v>42955</c:v>
                </c:pt>
                <c:pt idx="7">
                  <c:v>42956</c:v>
                </c:pt>
                <c:pt idx="8">
                  <c:v>42957</c:v>
                </c:pt>
                <c:pt idx="9">
                  <c:v>42958</c:v>
                </c:pt>
                <c:pt idx="10">
                  <c:v>42961</c:v>
                </c:pt>
                <c:pt idx="11">
                  <c:v>42962</c:v>
                </c:pt>
                <c:pt idx="12">
                  <c:v>42963</c:v>
                </c:pt>
                <c:pt idx="13">
                  <c:v>42964</c:v>
                </c:pt>
                <c:pt idx="14">
                  <c:v>42965</c:v>
                </c:pt>
                <c:pt idx="15">
                  <c:v>42968</c:v>
                </c:pt>
                <c:pt idx="16">
                  <c:v>42969</c:v>
                </c:pt>
                <c:pt idx="17">
                  <c:v>42970</c:v>
                </c:pt>
                <c:pt idx="18">
                  <c:v>42971</c:v>
                </c:pt>
                <c:pt idx="19">
                  <c:v>42972</c:v>
                </c:pt>
              </c:numCache>
            </c:numRef>
          </c:cat>
          <c:val>
            <c:numRef>
              <c:extLst>
                <c:ext xmlns:c15="http://schemas.microsoft.com/office/drawing/2012/chart" uri="{02D57815-91ED-43cb-92C2-25804820EDAC}">
                  <c15:fullRef>
                    <c15:sqref>'Recap Semaine'!$C$4:$C$53</c15:sqref>
                  </c15:fullRef>
                </c:ext>
              </c:extLst>
              <c:f>'Recap Semaine'!$C$4:$C$23</c:f>
              <c:numCache>
                <c:formatCode>General</c:formatCode>
                <c:ptCount val="20"/>
                <c:pt idx="0">
                  <c:v>4</c:v>
                </c:pt>
                <c:pt idx="1">
                  <c:v>6</c:v>
                </c:pt>
                <c:pt idx="2">
                  <c:v>3</c:v>
                </c:pt>
                <c:pt idx="3">
                  <c:v>8</c:v>
                </c:pt>
                <c:pt idx="4">
                  <c:v>0</c:v>
                </c:pt>
                <c:pt idx="5">
                  <c:v>4</c:v>
                </c:pt>
                <c:pt idx="6">
                  <c:v>3</c:v>
                </c:pt>
                <c:pt idx="7">
                  <c:v>0</c:v>
                </c:pt>
                <c:pt idx="8">
                  <c:v>3</c:v>
                </c:pt>
                <c:pt idx="9">
                  <c:v>1</c:v>
                </c:pt>
                <c:pt idx="10">
                  <c:v>16</c:v>
                </c:pt>
                <c:pt idx="11">
                  <c:v>0</c:v>
                </c:pt>
                <c:pt idx="12">
                  <c:v>2</c:v>
                </c:pt>
                <c:pt idx="13">
                  <c:v>2</c:v>
                </c:pt>
                <c:pt idx="14">
                  <c:v>1</c:v>
                </c:pt>
              </c:numCache>
            </c:numRef>
          </c:val>
          <c:extLst xmlns:c15="http://schemas.microsoft.com/office/drawing/2012/chart">
            <c:ext xmlns:c16="http://schemas.microsoft.com/office/drawing/2014/chart" uri="{C3380CC4-5D6E-409C-BE32-E72D297353CC}">
              <c16:uniqueId val="{00000001-28B6-4888-9798-ABF7FF950AA1}"/>
            </c:ext>
          </c:extLst>
        </c:ser>
        <c:ser>
          <c:idx val="2"/>
          <c:order val="2"/>
          <c:tx>
            <c:strRef>
              <c:f>'Recap Semaine'!$D$3</c:f>
              <c:strCache>
                <c:ptCount val="1"/>
                <c:pt idx="0">
                  <c:v>GRIP</c:v>
                </c:pt>
              </c:strCache>
            </c:strRef>
          </c:tx>
          <c:spPr>
            <a:solidFill>
              <a:srgbClr val="FF6600"/>
            </a:solidFill>
            <a:ln>
              <a:noFill/>
            </a:ln>
            <a:effectLst>
              <a:outerShdw blurRad="57150" dist="19050" dir="5400000" algn="ctr" rotWithShape="0">
                <a:srgbClr val="000000">
                  <a:alpha val="63000"/>
                </a:srgbClr>
              </a:outerShdw>
            </a:effectLst>
          </c:spPr>
          <c:invertIfNegative val="0"/>
          <c:cat>
            <c:numRef>
              <c:extLst>
                <c:ext xmlns:c15="http://schemas.microsoft.com/office/drawing/2012/chart" uri="{02D57815-91ED-43cb-92C2-25804820EDAC}">
                  <c15:fullRef>
                    <c15:sqref>'Recap Semaine'!$A$4:$A$53</c15:sqref>
                  </c15:fullRef>
                </c:ext>
              </c:extLst>
              <c:f>'Recap Semaine'!$A$4:$A$23</c:f>
              <c:numCache>
                <c:formatCode>dddd\-d/mm</c:formatCode>
                <c:ptCount val="20"/>
                <c:pt idx="0">
                  <c:v>42947</c:v>
                </c:pt>
                <c:pt idx="1">
                  <c:v>42948</c:v>
                </c:pt>
                <c:pt idx="2">
                  <c:v>42949</c:v>
                </c:pt>
                <c:pt idx="3">
                  <c:v>42950</c:v>
                </c:pt>
                <c:pt idx="4">
                  <c:v>42951</c:v>
                </c:pt>
                <c:pt idx="5">
                  <c:v>42954</c:v>
                </c:pt>
                <c:pt idx="6">
                  <c:v>42955</c:v>
                </c:pt>
                <c:pt idx="7">
                  <c:v>42956</c:v>
                </c:pt>
                <c:pt idx="8">
                  <c:v>42957</c:v>
                </c:pt>
                <c:pt idx="9">
                  <c:v>42958</c:v>
                </c:pt>
                <c:pt idx="10">
                  <c:v>42961</c:v>
                </c:pt>
                <c:pt idx="11">
                  <c:v>42962</c:v>
                </c:pt>
                <c:pt idx="12">
                  <c:v>42963</c:v>
                </c:pt>
                <c:pt idx="13">
                  <c:v>42964</c:v>
                </c:pt>
                <c:pt idx="14">
                  <c:v>42965</c:v>
                </c:pt>
                <c:pt idx="15">
                  <c:v>42968</c:v>
                </c:pt>
                <c:pt idx="16">
                  <c:v>42969</c:v>
                </c:pt>
                <c:pt idx="17">
                  <c:v>42970</c:v>
                </c:pt>
                <c:pt idx="18">
                  <c:v>42971</c:v>
                </c:pt>
                <c:pt idx="19">
                  <c:v>42972</c:v>
                </c:pt>
              </c:numCache>
            </c:numRef>
          </c:cat>
          <c:val>
            <c:numRef>
              <c:extLst>
                <c:ext xmlns:c15="http://schemas.microsoft.com/office/drawing/2012/chart" uri="{02D57815-91ED-43cb-92C2-25804820EDAC}">
                  <c15:fullRef>
                    <c15:sqref>'Recap Semaine'!$D$4:$D$53</c15:sqref>
                  </c15:fullRef>
                </c:ext>
              </c:extLst>
              <c:f>'Recap Semaine'!$D$4:$D$23</c:f>
              <c:numCache>
                <c:formatCode>General</c:formatCode>
                <c:ptCount val="20"/>
                <c:pt idx="0">
                  <c:v>8</c:v>
                </c:pt>
                <c:pt idx="1">
                  <c:v>9</c:v>
                </c:pt>
                <c:pt idx="2">
                  <c:v>5</c:v>
                </c:pt>
                <c:pt idx="3">
                  <c:v>8</c:v>
                </c:pt>
                <c:pt idx="4">
                  <c:v>9</c:v>
                </c:pt>
                <c:pt idx="5">
                  <c:v>9</c:v>
                </c:pt>
                <c:pt idx="6">
                  <c:v>15</c:v>
                </c:pt>
                <c:pt idx="7">
                  <c:v>9</c:v>
                </c:pt>
                <c:pt idx="8">
                  <c:v>9</c:v>
                </c:pt>
                <c:pt idx="9">
                  <c:v>6</c:v>
                </c:pt>
                <c:pt idx="10">
                  <c:v>6</c:v>
                </c:pt>
                <c:pt idx="11">
                  <c:v>0</c:v>
                </c:pt>
                <c:pt idx="12">
                  <c:v>14</c:v>
                </c:pt>
                <c:pt idx="13">
                  <c:v>9</c:v>
                </c:pt>
                <c:pt idx="14">
                  <c:v>8</c:v>
                </c:pt>
              </c:numCache>
            </c:numRef>
          </c:val>
          <c:extLst xmlns:c15="http://schemas.microsoft.com/office/drawing/2012/chart">
            <c:ext xmlns:c16="http://schemas.microsoft.com/office/drawing/2014/chart" uri="{C3380CC4-5D6E-409C-BE32-E72D297353CC}">
              <c16:uniqueId val="{00000002-28B6-4888-9798-ABF7FF950AA1}"/>
            </c:ext>
          </c:extLst>
        </c:ser>
        <c:ser>
          <c:idx val="3"/>
          <c:order val="3"/>
          <c:tx>
            <c:strRef>
              <c:f>'Recap Semaine'!$E$3</c:f>
              <c:strCache>
                <c:ptCount val="1"/>
                <c:pt idx="0">
                  <c:v>OK</c:v>
                </c:pt>
              </c:strCache>
            </c:strRef>
          </c:tx>
          <c:spPr>
            <a:solidFill>
              <a:srgbClr val="33CC33"/>
            </a:solidFill>
            <a:ln>
              <a:noFill/>
            </a:ln>
            <a:effectLst>
              <a:outerShdw blurRad="57150" dist="19050" dir="5400000" algn="ctr" rotWithShape="0">
                <a:srgbClr val="000000">
                  <a:alpha val="63000"/>
                </a:srgbClr>
              </a:outerShdw>
            </a:effectLst>
          </c:spPr>
          <c:invertIfNegative val="0"/>
          <c:trendline>
            <c:spPr>
              <a:ln w="19050" cap="rnd">
                <a:solidFill>
                  <a:schemeClr val="accent4"/>
                </a:solidFill>
              </a:ln>
              <a:effectLst/>
            </c:spPr>
            <c:trendlineType val="movingAvg"/>
            <c:period val="2"/>
            <c:dispRSqr val="0"/>
            <c:dispEq val="0"/>
          </c:trendline>
          <c:cat>
            <c:numRef>
              <c:extLst>
                <c:ext xmlns:c15="http://schemas.microsoft.com/office/drawing/2012/chart" uri="{02D57815-91ED-43cb-92C2-25804820EDAC}">
                  <c15:fullRef>
                    <c15:sqref>'Recap Semaine'!$A$4:$A$53</c15:sqref>
                  </c15:fullRef>
                </c:ext>
              </c:extLst>
              <c:f>'Recap Semaine'!$A$4:$A$23</c:f>
              <c:numCache>
                <c:formatCode>dddd\-d/mm</c:formatCode>
                <c:ptCount val="20"/>
                <c:pt idx="0">
                  <c:v>42947</c:v>
                </c:pt>
                <c:pt idx="1">
                  <c:v>42948</c:v>
                </c:pt>
                <c:pt idx="2">
                  <c:v>42949</c:v>
                </c:pt>
                <c:pt idx="3">
                  <c:v>42950</c:v>
                </c:pt>
                <c:pt idx="4">
                  <c:v>42951</c:v>
                </c:pt>
                <c:pt idx="5">
                  <c:v>42954</c:v>
                </c:pt>
                <c:pt idx="6">
                  <c:v>42955</c:v>
                </c:pt>
                <c:pt idx="7">
                  <c:v>42956</c:v>
                </c:pt>
                <c:pt idx="8">
                  <c:v>42957</c:v>
                </c:pt>
                <c:pt idx="9">
                  <c:v>42958</c:v>
                </c:pt>
                <c:pt idx="10">
                  <c:v>42961</c:v>
                </c:pt>
                <c:pt idx="11">
                  <c:v>42962</c:v>
                </c:pt>
                <c:pt idx="12">
                  <c:v>42963</c:v>
                </c:pt>
                <c:pt idx="13">
                  <c:v>42964</c:v>
                </c:pt>
                <c:pt idx="14">
                  <c:v>42965</c:v>
                </c:pt>
                <c:pt idx="15">
                  <c:v>42968</c:v>
                </c:pt>
                <c:pt idx="16">
                  <c:v>42969</c:v>
                </c:pt>
                <c:pt idx="17">
                  <c:v>42970</c:v>
                </c:pt>
                <c:pt idx="18">
                  <c:v>42971</c:v>
                </c:pt>
                <c:pt idx="19">
                  <c:v>42972</c:v>
                </c:pt>
              </c:numCache>
            </c:numRef>
          </c:cat>
          <c:val>
            <c:numRef>
              <c:extLst>
                <c:ext xmlns:c15="http://schemas.microsoft.com/office/drawing/2012/chart" uri="{02D57815-91ED-43cb-92C2-25804820EDAC}">
                  <c15:fullRef>
                    <c15:sqref>'Recap Semaine'!$E$4:$E$53</c15:sqref>
                  </c15:fullRef>
                </c:ext>
              </c:extLst>
              <c:f>'Recap Semaine'!$E$4:$E$23</c:f>
              <c:numCache>
                <c:formatCode>General</c:formatCode>
                <c:ptCount val="20"/>
                <c:pt idx="0">
                  <c:v>122</c:v>
                </c:pt>
                <c:pt idx="1">
                  <c:v>198</c:v>
                </c:pt>
                <c:pt idx="2">
                  <c:v>216</c:v>
                </c:pt>
                <c:pt idx="3">
                  <c:v>204</c:v>
                </c:pt>
                <c:pt idx="4">
                  <c:v>200</c:v>
                </c:pt>
                <c:pt idx="5">
                  <c:v>184</c:v>
                </c:pt>
                <c:pt idx="6">
                  <c:v>160</c:v>
                </c:pt>
                <c:pt idx="7">
                  <c:v>178</c:v>
                </c:pt>
                <c:pt idx="8">
                  <c:v>163</c:v>
                </c:pt>
                <c:pt idx="9">
                  <c:v>140</c:v>
                </c:pt>
                <c:pt idx="10">
                  <c:v>113</c:v>
                </c:pt>
                <c:pt idx="11">
                  <c:v>0</c:v>
                </c:pt>
                <c:pt idx="12">
                  <c:v>153</c:v>
                </c:pt>
                <c:pt idx="13">
                  <c:v>138</c:v>
                </c:pt>
                <c:pt idx="14">
                  <c:v>128</c:v>
                </c:pt>
              </c:numCache>
            </c:numRef>
          </c:val>
          <c:extLst xmlns:c15="http://schemas.microsoft.com/office/drawing/2012/chart">
            <c:ext xmlns:c16="http://schemas.microsoft.com/office/drawing/2014/chart" uri="{C3380CC4-5D6E-409C-BE32-E72D297353CC}">
              <c16:uniqueId val="{00000003-28B6-4888-9798-ABF7FF950AA1}"/>
            </c:ext>
          </c:extLst>
        </c:ser>
        <c:ser>
          <c:idx val="4"/>
          <c:order val="4"/>
          <c:tx>
            <c:strRef>
              <c:f>'Recap Semaine'!$F$3</c:f>
              <c:strCache>
                <c:ptCount val="1"/>
                <c:pt idx="0">
                  <c:v>KO</c:v>
                </c:pt>
              </c:strCache>
            </c:strRef>
          </c:tx>
          <c:spPr>
            <a:gradFill flip="none" rotWithShape="1">
              <a:gsLst>
                <a:gs pos="0">
                  <a:schemeClr val="accent1">
                    <a:lumMod val="89000"/>
                  </a:schemeClr>
                </a:gs>
                <a:gs pos="23000">
                  <a:schemeClr val="accent1">
                    <a:lumMod val="89000"/>
                  </a:schemeClr>
                </a:gs>
                <a:gs pos="69000">
                  <a:schemeClr val="accent1">
                    <a:lumMod val="75000"/>
                  </a:schemeClr>
                </a:gs>
                <a:gs pos="97000">
                  <a:schemeClr val="accent1">
                    <a:lumMod val="70000"/>
                  </a:schemeClr>
                </a:gs>
              </a:gsLst>
              <a:path path="circle">
                <a:fillToRect l="50000" t="50000" r="50000" b="50000"/>
              </a:path>
              <a:tileRect/>
            </a:gradFill>
            <a:ln>
              <a:noFill/>
            </a:ln>
            <a:effectLst>
              <a:outerShdw blurRad="57150" dist="19050" dir="5400000" algn="ctr" rotWithShape="0">
                <a:srgbClr val="000000">
                  <a:alpha val="63000"/>
                </a:srgbClr>
              </a:outerShdw>
            </a:effectLst>
          </c:spPr>
          <c:invertIfNegative val="0"/>
          <c:cat>
            <c:numRef>
              <c:extLst>
                <c:ext xmlns:c15="http://schemas.microsoft.com/office/drawing/2012/chart" uri="{02D57815-91ED-43cb-92C2-25804820EDAC}">
                  <c15:fullRef>
                    <c15:sqref>'Recap Semaine'!$A$4:$A$53</c15:sqref>
                  </c15:fullRef>
                </c:ext>
              </c:extLst>
              <c:f>'Recap Semaine'!$A$4:$A$23</c:f>
              <c:numCache>
                <c:formatCode>dddd\-d/mm</c:formatCode>
                <c:ptCount val="20"/>
                <c:pt idx="0">
                  <c:v>42947</c:v>
                </c:pt>
                <c:pt idx="1">
                  <c:v>42948</c:v>
                </c:pt>
                <c:pt idx="2">
                  <c:v>42949</c:v>
                </c:pt>
                <c:pt idx="3">
                  <c:v>42950</c:v>
                </c:pt>
                <c:pt idx="4">
                  <c:v>42951</c:v>
                </c:pt>
                <c:pt idx="5">
                  <c:v>42954</c:v>
                </c:pt>
                <c:pt idx="6">
                  <c:v>42955</c:v>
                </c:pt>
                <c:pt idx="7">
                  <c:v>42956</c:v>
                </c:pt>
                <c:pt idx="8">
                  <c:v>42957</c:v>
                </c:pt>
                <c:pt idx="9">
                  <c:v>42958</c:v>
                </c:pt>
                <c:pt idx="10">
                  <c:v>42961</c:v>
                </c:pt>
                <c:pt idx="11">
                  <c:v>42962</c:v>
                </c:pt>
                <c:pt idx="12">
                  <c:v>42963</c:v>
                </c:pt>
                <c:pt idx="13">
                  <c:v>42964</c:v>
                </c:pt>
                <c:pt idx="14">
                  <c:v>42965</c:v>
                </c:pt>
                <c:pt idx="15">
                  <c:v>42968</c:v>
                </c:pt>
                <c:pt idx="16">
                  <c:v>42969</c:v>
                </c:pt>
                <c:pt idx="17">
                  <c:v>42970</c:v>
                </c:pt>
                <c:pt idx="18">
                  <c:v>42971</c:v>
                </c:pt>
                <c:pt idx="19">
                  <c:v>42972</c:v>
                </c:pt>
              </c:numCache>
            </c:numRef>
          </c:cat>
          <c:val>
            <c:numRef>
              <c:extLst>
                <c:ext xmlns:c15="http://schemas.microsoft.com/office/drawing/2012/chart" uri="{02D57815-91ED-43cb-92C2-25804820EDAC}">
                  <c15:fullRef>
                    <c15:sqref>'Recap Semaine'!$F$4:$F$53</c15:sqref>
                  </c15:fullRef>
                </c:ext>
              </c:extLst>
              <c:f>'Recap Semaine'!$F$4:$F$23</c:f>
              <c:numCache>
                <c:formatCode>General</c:formatCode>
                <c:ptCount val="20"/>
                <c:pt idx="0">
                  <c:v>55</c:v>
                </c:pt>
                <c:pt idx="1">
                  <c:v>32</c:v>
                </c:pt>
                <c:pt idx="2">
                  <c:v>21</c:v>
                </c:pt>
                <c:pt idx="3">
                  <c:v>27</c:v>
                </c:pt>
                <c:pt idx="4">
                  <c:v>22</c:v>
                </c:pt>
                <c:pt idx="5">
                  <c:v>34</c:v>
                </c:pt>
                <c:pt idx="6">
                  <c:v>20</c:v>
                </c:pt>
                <c:pt idx="7">
                  <c:v>40</c:v>
                </c:pt>
                <c:pt idx="8">
                  <c:v>33</c:v>
                </c:pt>
                <c:pt idx="9">
                  <c:v>53</c:v>
                </c:pt>
                <c:pt idx="10">
                  <c:v>28</c:v>
                </c:pt>
                <c:pt idx="11">
                  <c:v>0</c:v>
                </c:pt>
                <c:pt idx="12">
                  <c:v>28</c:v>
                </c:pt>
                <c:pt idx="13">
                  <c:v>21</c:v>
                </c:pt>
                <c:pt idx="14">
                  <c:v>15</c:v>
                </c:pt>
              </c:numCache>
            </c:numRef>
          </c:val>
          <c:extLst>
            <c:ext xmlns:c16="http://schemas.microsoft.com/office/drawing/2014/chart" uri="{C3380CC4-5D6E-409C-BE32-E72D297353CC}">
              <c16:uniqueId val="{00000004-28B6-4888-9798-ABF7FF950AA1}"/>
            </c:ext>
          </c:extLst>
        </c:ser>
        <c:dLbls>
          <c:showLegendKey val="0"/>
          <c:showVal val="0"/>
          <c:showCatName val="0"/>
          <c:showSerName val="0"/>
          <c:showPercent val="0"/>
          <c:showBubbleSize val="0"/>
        </c:dLbls>
        <c:gapWidth val="285"/>
        <c:overlap val="-14"/>
        <c:axId val="598985312"/>
        <c:axId val="598985728"/>
      </c:barChart>
      <c:dateAx>
        <c:axId val="598985312"/>
        <c:scaling>
          <c:orientation val="minMax"/>
        </c:scaling>
        <c:delete val="0"/>
        <c:axPos val="b"/>
        <c:numFmt formatCode="d/m;@" sourceLinked="0"/>
        <c:majorTickMark val="none"/>
        <c:minorTickMark val="none"/>
        <c:tickLblPos val="nextTo"/>
        <c:spPr>
          <a:noFill/>
          <a:ln w="12700" cap="flat" cmpd="sng" algn="ctr">
            <a:solidFill>
              <a:schemeClr val="lt1">
                <a:lumMod val="95000"/>
                <a:alpha val="54000"/>
              </a:schemeClr>
            </a:solidFill>
            <a:round/>
          </a:ln>
          <a:effectLst/>
        </c:spPr>
        <c:txPr>
          <a:bodyPr rot="-54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fr-FR"/>
          </a:p>
        </c:txPr>
        <c:crossAx val="598985728"/>
        <c:crosses val="autoZero"/>
        <c:auto val="1"/>
        <c:lblOffset val="100"/>
        <c:baseTimeUnit val="days"/>
      </c:dateAx>
      <c:valAx>
        <c:axId val="598985728"/>
        <c:scaling>
          <c:orientation val="minMax"/>
        </c:scaling>
        <c:delete val="0"/>
        <c:axPos val="l"/>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fr-FR"/>
          </a:p>
        </c:txPr>
        <c:crossAx val="598985312"/>
        <c:crosses val="autoZero"/>
        <c:crossBetween val="between"/>
      </c:valAx>
      <c:dTable>
        <c:showHorzBorder val="0"/>
        <c:showVertBorder val="1"/>
        <c:showOutline val="1"/>
        <c:showKeys val="1"/>
        <c:spPr>
          <a:noFill/>
          <a:ln w="9525">
            <a:solidFill>
              <a:schemeClr val="lt1">
                <a:lumMod val="95000"/>
                <a:alpha val="54000"/>
              </a:schemeClr>
            </a:solidFill>
          </a:ln>
          <a:effectLst/>
        </c:spPr>
        <c:txPr>
          <a:bodyPr rot="0" spcFirstLastPara="1" vertOverflow="ellipsis" vert="horz" wrap="square" anchor="ctr" anchorCtr="1"/>
          <a:lstStyle/>
          <a:p>
            <a:pPr rtl="0">
              <a:defRPr sz="900" b="0" i="0" u="none" strike="noStrike" kern="1200" baseline="0">
                <a:solidFill>
                  <a:schemeClr val="lt1">
                    <a:lumMod val="85000"/>
                  </a:schemeClr>
                </a:solidFill>
                <a:latin typeface="+mn-lt"/>
                <a:ea typeface="+mn-ea"/>
                <a:cs typeface="+mn-cs"/>
              </a:defRPr>
            </a:pPr>
            <a:endParaRPr lang="fr-FR"/>
          </a:p>
        </c:txPr>
      </c:dTable>
      <c:spPr>
        <a:noFill/>
        <a:ln>
          <a:noFill/>
        </a:ln>
        <a:effectLst/>
      </c:spPr>
    </c:plotArea>
    <c:legend>
      <c:legendPos val="t"/>
      <c:layout>
        <c:manualLayout>
          <c:xMode val="edge"/>
          <c:yMode val="edge"/>
          <c:x val="0.29537788044551022"/>
          <c:y val="6.1484417815182685E-2"/>
          <c:w val="0.38740251288395355"/>
          <c:h val="4.1502272502812798E-2"/>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fr-FR"/>
        </a:p>
      </c:txPr>
    </c:legend>
    <c:plotVisOnly val="1"/>
    <c:dispBlanksAs val="gap"/>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fr-FR"/>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9">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lt1"/>
    </cs:fontRef>
  </cs:dataPoint>
  <cs:dataPoint3D>
    <cs:lnRef idx="0"/>
    <cs:fillRef idx="3">
      <cs:styleClr val="auto"/>
    </cs:fillRef>
    <cs:effectRef idx="3"/>
    <cs:fontRef idx="minor">
      <a:schemeClr val="lt1"/>
    </cs:fontRef>
  </cs:dataPoint3D>
  <cs:dataPointLine>
    <cs:lnRef idx="0">
      <cs:styleClr val="auto"/>
    </cs:lnRef>
    <cs:fillRef idx="3"/>
    <cs:effectRef idx="3"/>
    <cs:fontRef idx="minor">
      <a:schemeClr val="lt1"/>
    </cs:fontRef>
    <cs:spPr>
      <a:ln w="34925" cap="rnd">
        <a:solidFill>
          <a:schemeClr val="phClr"/>
        </a:solidFill>
        <a:round/>
      </a:ln>
    </cs:spPr>
  </cs:dataPointLine>
  <cs:dataPointMarker>
    <cs:lnRef idx="0">
      <cs:styleClr val="auto"/>
    </cs:lnRef>
    <cs:fillRef idx="3">
      <cs:styleClr val="auto"/>
    </cs:fillRef>
    <cs:effectRef idx="3"/>
    <cs:fontRef idx="minor">
      <a:schemeClr val="lt1"/>
    </cs:fontRef>
    <cs:spPr>
      <a:ln w="9525">
        <a:solidFill>
          <a:schemeClr val="phClr"/>
        </a:solidFill>
        <a:round/>
      </a:ln>
    </cs:spPr>
  </cs:dataPointMarker>
  <cs:dataPointMarkerLayout symbol="circle" size="6"/>
  <cs:dataPointWireframe>
    <cs:lnRef idx="0">
      <cs:styleClr val="auto"/>
    </cs:lnRef>
    <cs:fillRef idx="3"/>
    <cs:effectRef idx="3"/>
    <cs:fontRef idx="minor">
      <a:schemeClr val="lt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lt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lt1"/>
    </cs:fontRef>
    <cs:spPr>
      <a:ln w="9525">
        <a:solidFill>
          <a:schemeClr val="lt1">
            <a:lumMod val="95000"/>
            <a:alpha val="54000"/>
          </a:schemeClr>
        </a:solidFill>
        <a:prstDash val="dash"/>
      </a:ln>
    </cs:spPr>
  </cs:dropLine>
  <cs:errorBar>
    <cs:lnRef idx="0"/>
    <cs:fillRef idx="0"/>
    <cs:effectRef idx="0"/>
    <cs:fontRef idx="minor">
      <a:schemeClr val="lt1"/>
    </cs:fontRef>
    <cs:spPr>
      <a:ln w="9525" cap="flat" cmpd="sng" algn="ctr">
        <a:solidFill>
          <a:schemeClr val="lt1">
            <a:lumMod val="95000"/>
          </a:schemeClr>
        </a:solidFill>
        <a:round/>
      </a:ln>
    </cs:spPr>
  </cs:errorBar>
  <cs:floor>
    <cs:lnRef idx="0"/>
    <cs:fillRef idx="0"/>
    <cs:effectRef idx="0"/>
    <cs:fontRef idx="minor">
      <a:schemeClr val="lt1"/>
    </cs:fontRef>
  </cs:floor>
  <cs:gridlineMajor>
    <cs:lnRef idx="0"/>
    <cs:fillRef idx="0"/>
    <cs:effectRef idx="0"/>
    <cs:fontRef idx="minor">
      <a:schemeClr val="lt1"/>
    </cs:fontRef>
    <cs:spPr>
      <a:ln w="9525" cap="flat" cmpd="sng" algn="ctr">
        <a:solidFill>
          <a:schemeClr val="lt1">
            <a:lumMod val="95000"/>
            <a:alpha val="10000"/>
          </a:schemeClr>
        </a:solidFill>
        <a:round/>
      </a:ln>
    </cs:spPr>
  </cs:gridlineMajor>
  <cs:gridlineMinor>
    <cs:lnRef idx="0"/>
    <cs:fillRef idx="0"/>
    <cs:effectRef idx="0"/>
    <cs:fontRef idx="minor">
      <a:schemeClr val="lt1"/>
    </cs:fontRef>
    <cs:spPr>
      <a:ln>
        <a:solidFill>
          <a:schemeClr val="lt1">
            <a:lumMod val="95000"/>
            <a:alpha val="5000"/>
          </a:schemeClr>
        </a:solidFill>
      </a:ln>
    </cs:spPr>
  </cs:gridlineMinor>
  <cs:hiLoLine>
    <cs:lnRef idx="0"/>
    <cs:fillRef idx="0"/>
    <cs:effectRef idx="0"/>
    <cs:fontRef idx="minor">
      <a:schemeClr val="lt1"/>
    </cs:fontRef>
    <cs:spPr>
      <a:ln w="9525">
        <a:solidFill>
          <a:schemeClr val="lt1">
            <a:lumMod val="95000"/>
            <a:alpha val="54000"/>
          </a:schemeClr>
        </a:solidFill>
        <a:prstDash val="dash"/>
      </a:ln>
    </cs:spPr>
  </cs:hiLoLine>
  <cs:leaderLine>
    <cs:lnRef idx="0"/>
    <cs:fillRef idx="0"/>
    <cs:effectRef idx="0"/>
    <cs:fontRef idx="minor">
      <a:schemeClr val="lt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lt1"/>
    </cs:fontRef>
  </cs:plotArea>
  <cs:plotArea3D>
    <cs:lnRef idx="0"/>
    <cs:fillRef idx="0"/>
    <cs:effectRef idx="0"/>
    <cs:fontRef idx="minor">
      <a:schemeClr val="lt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lt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lt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lt1"/>
    </cs:fontRef>
  </cs:wall>
</cs:chartStyle>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drawings/_rels/drawing3.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6</xdr:col>
          <xdr:colOff>180975</xdr:colOff>
          <xdr:row>6</xdr:row>
          <xdr:rowOff>219075</xdr:rowOff>
        </xdr:from>
        <xdr:to>
          <xdr:col>9</xdr:col>
          <xdr:colOff>57150</xdr:colOff>
          <xdr:row>9</xdr:row>
          <xdr:rowOff>180975</xdr:rowOff>
        </xdr:to>
        <xdr:sp macro="" textlink="">
          <xdr:nvSpPr>
            <xdr:cNvPr id="1034" name="CptVentes" hidden="1">
              <a:extLst>
                <a:ext uri="{63B3BB69-23CF-44E3-9099-C40C66FF867C}">
                  <a14:compatExt spid="_x0000_s1034"/>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200" b="0" i="0" u="none" strike="noStrike" baseline="0">
                  <a:solidFill>
                    <a:srgbClr val="6C556F"/>
                  </a:solidFill>
                  <a:latin typeface="Calibri"/>
                </a:rPr>
                <a:t>Vers récap semaine</a:t>
              </a:r>
            </a:p>
          </xdr:txBody>
        </xdr:sp>
        <xdr:clientData fPrintsWithSheet="0"/>
      </xdr:twoCellAnchor>
    </mc:Choice>
    <mc:Fallback/>
  </mc:AlternateContent>
  <xdr:twoCellAnchor>
    <xdr:from>
      <xdr:col>6</xdr:col>
      <xdr:colOff>171450</xdr:colOff>
      <xdr:row>12</xdr:row>
      <xdr:rowOff>28576</xdr:rowOff>
    </xdr:from>
    <xdr:to>
      <xdr:col>12</xdr:col>
      <xdr:colOff>19050</xdr:colOff>
      <xdr:row>17</xdr:row>
      <xdr:rowOff>133351</xdr:rowOff>
    </xdr:to>
    <xdr:sp macro="" textlink="">
      <xdr:nvSpPr>
        <xdr:cNvPr id="9" name="ZoneTexte 8"/>
        <xdr:cNvSpPr txBox="1"/>
      </xdr:nvSpPr>
      <xdr:spPr>
        <a:xfrm>
          <a:off x="3143250" y="2933701"/>
          <a:ext cx="4438650" cy="1295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solidFill>
                <a:schemeClr val="dk1"/>
              </a:solidFill>
              <a:effectLst/>
              <a:latin typeface="+mn-lt"/>
              <a:ea typeface="+mn-ea"/>
              <a:cs typeface="+mn-cs"/>
            </a:rPr>
            <a:t>Les données de la feuille "</a:t>
          </a:r>
          <a:r>
            <a:rPr lang="fr-FR" sz="1100" b="1">
              <a:solidFill>
                <a:schemeClr val="dk1"/>
              </a:solidFill>
              <a:effectLst/>
              <a:latin typeface="+mn-lt"/>
              <a:ea typeface="+mn-ea"/>
              <a:cs typeface="+mn-cs"/>
            </a:rPr>
            <a:t>Relevé ENE</a:t>
          </a:r>
          <a:r>
            <a:rPr lang="fr-FR" sz="1100">
              <a:solidFill>
                <a:schemeClr val="dk1"/>
              </a:solidFill>
              <a:effectLst/>
              <a:latin typeface="+mn-lt"/>
              <a:ea typeface="+mn-ea"/>
              <a:cs typeface="+mn-cs"/>
            </a:rPr>
            <a:t>" sont copiées en manuel dans la feuille "</a:t>
          </a:r>
          <a:r>
            <a:rPr lang="fr-FR" sz="1100" b="1">
              <a:solidFill>
                <a:schemeClr val="dk1"/>
              </a:solidFill>
              <a:effectLst/>
              <a:latin typeface="+mn-lt"/>
              <a:ea typeface="+mn-ea"/>
              <a:cs typeface="+mn-cs"/>
            </a:rPr>
            <a:t>Stats compteurs semaine</a:t>
          </a:r>
          <a:r>
            <a:rPr lang="fr-FR" sz="1100">
              <a:solidFill>
                <a:schemeClr val="dk1"/>
              </a:solidFill>
              <a:effectLst/>
              <a:latin typeface="+mn-lt"/>
              <a:ea typeface="+mn-ea"/>
              <a:cs typeface="+mn-cs"/>
            </a:rPr>
            <a:t>" cell B4:B27 pour l'instant l'effectif pourra augmenter,</a:t>
          </a:r>
        </a:p>
        <a:p>
          <a:endParaRPr lang="fr-FR" sz="1100">
            <a:solidFill>
              <a:schemeClr val="dk1"/>
            </a:solidFill>
            <a:effectLst/>
            <a:latin typeface="+mn-lt"/>
            <a:ea typeface="+mn-ea"/>
            <a:cs typeface="+mn-cs"/>
          </a:endParaRPr>
        </a:p>
        <a:p>
          <a:r>
            <a:rPr lang="fr-FR" sz="1100">
              <a:solidFill>
                <a:schemeClr val="dk1"/>
              </a:solidFill>
              <a:effectLst/>
              <a:latin typeface="+mn-lt"/>
              <a:ea typeface="+mn-ea"/>
              <a:cs typeface="+mn-cs"/>
            </a:rPr>
            <a:t> Le bouton sur cette feuille me copie les noms et les valeurs (</a:t>
          </a:r>
          <a:r>
            <a:rPr lang="fr-FR" sz="1100" u="sng">
              <a:solidFill>
                <a:schemeClr val="dk1"/>
              </a:solidFill>
              <a:effectLst/>
              <a:latin typeface="+mn-lt"/>
              <a:ea typeface="+mn-ea"/>
              <a:cs typeface="+mn-cs"/>
            </a:rPr>
            <a:t>Qui vont changer tous les jours</a:t>
          </a:r>
          <a:r>
            <a:rPr lang="fr-FR" sz="1100">
              <a:solidFill>
                <a:schemeClr val="dk1"/>
              </a:solidFill>
              <a:effectLst/>
              <a:latin typeface="+mn-lt"/>
              <a:ea typeface="+mn-ea"/>
              <a:cs typeface="+mn-cs"/>
            </a:rPr>
            <a:t>) de la dernière ligne dans la feuille "</a:t>
          </a:r>
          <a:r>
            <a:rPr lang="fr-FR" sz="1100" b="1">
              <a:solidFill>
                <a:schemeClr val="dk1"/>
              </a:solidFill>
              <a:effectLst/>
              <a:latin typeface="+mn-lt"/>
              <a:ea typeface="+mn-ea"/>
              <a:cs typeface="+mn-cs"/>
            </a:rPr>
            <a:t>Recap Semaine</a:t>
          </a:r>
          <a:r>
            <a:rPr lang="fr-FR" sz="1100">
              <a:solidFill>
                <a:schemeClr val="dk1"/>
              </a:solidFill>
              <a:effectLst/>
              <a:latin typeface="+mn-lt"/>
              <a:ea typeface="+mn-ea"/>
              <a:cs typeface="+mn-cs"/>
            </a:rPr>
            <a:t>" dans le tableau  </a:t>
          </a:r>
          <a:r>
            <a:rPr lang="fr-FR" sz="1100" b="1">
              <a:solidFill>
                <a:schemeClr val="dk1"/>
              </a:solidFill>
              <a:effectLst/>
              <a:latin typeface="+mn-lt"/>
              <a:ea typeface="+mn-ea"/>
              <a:cs typeface="+mn-cs"/>
            </a:rPr>
            <a:t> Quantitatif journées tous poseurs </a:t>
          </a:r>
          <a:r>
            <a:rPr lang="fr-FR" sz="1100">
              <a:solidFill>
                <a:schemeClr val="dk1"/>
              </a:solidFill>
              <a:effectLst/>
              <a:latin typeface="+mn-lt"/>
              <a:ea typeface="+mn-ea"/>
              <a:cs typeface="+mn-cs"/>
            </a:rPr>
            <a:t>pour l'histogramme.</a:t>
          </a:r>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5</xdr:col>
          <xdr:colOff>536124</xdr:colOff>
          <xdr:row>5</xdr:row>
          <xdr:rowOff>14429</xdr:rowOff>
        </xdr:from>
        <xdr:to>
          <xdr:col>6</xdr:col>
          <xdr:colOff>615043</xdr:colOff>
          <xdr:row>7</xdr:row>
          <xdr:rowOff>57972</xdr:rowOff>
        </xdr:to>
        <xdr:sp macro="" textlink="">
          <xdr:nvSpPr>
            <xdr:cNvPr id="3073" name="Button 1" hidden="1">
              <a:extLst>
                <a:ext uri="{63B3BB69-23CF-44E3-9099-C40C66FF867C}">
                  <a14:compatExt spid="_x0000_s3073"/>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200" b="0" i="0" u="none" strike="noStrike" baseline="0">
                  <a:solidFill>
                    <a:srgbClr val="6C556F"/>
                  </a:solidFill>
                  <a:latin typeface="Calibri"/>
                </a:rPr>
                <a:t>Supprimer lignes "réel"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5</xdr:col>
          <xdr:colOff>549729</xdr:colOff>
          <xdr:row>3</xdr:row>
          <xdr:rowOff>112400</xdr:rowOff>
        </xdr:from>
        <xdr:to>
          <xdr:col>6</xdr:col>
          <xdr:colOff>609600</xdr:colOff>
          <xdr:row>4</xdr:row>
          <xdr:rowOff>178844</xdr:rowOff>
        </xdr:to>
        <xdr:sp macro="" textlink="">
          <xdr:nvSpPr>
            <xdr:cNvPr id="3074" name="Button 2" hidden="1">
              <a:extLst>
                <a:ext uri="{63B3BB69-23CF-44E3-9099-C40C66FF867C}">
                  <a14:compatExt spid="_x0000_s3074"/>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200" b="0" i="0" u="none" strike="noStrike" baseline="0">
                  <a:solidFill>
                    <a:srgbClr val="6C556F"/>
                  </a:solidFill>
                  <a:latin typeface="Calibri"/>
                </a:rPr>
                <a:t>Supprimer les "%"</a:t>
              </a:r>
            </a:p>
          </xdr:txBody>
        </xdr:sp>
        <xdr:clientData fPrintsWithSheet="0"/>
      </xdr:twoCellAnchor>
    </mc:Choice>
    <mc:Fallback/>
  </mc:AlternateContent>
  <xdr:twoCellAnchor>
    <xdr:from>
      <xdr:col>5</xdr:col>
      <xdr:colOff>575094</xdr:colOff>
      <xdr:row>8</xdr:row>
      <xdr:rowOff>179717</xdr:rowOff>
    </xdr:from>
    <xdr:to>
      <xdr:col>10</xdr:col>
      <xdr:colOff>539151</xdr:colOff>
      <xdr:row>13</xdr:row>
      <xdr:rowOff>17972</xdr:rowOff>
    </xdr:to>
    <xdr:sp macro="" textlink="">
      <xdr:nvSpPr>
        <xdr:cNvPr id="2" name="ZoneTexte 1"/>
        <xdr:cNvSpPr txBox="1"/>
      </xdr:nvSpPr>
      <xdr:spPr>
        <a:xfrm>
          <a:off x="2390236" y="1824127"/>
          <a:ext cx="4852358" cy="91655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solidFill>
                <a:schemeClr val="dk1"/>
              </a:solidFill>
              <a:effectLst/>
              <a:latin typeface="+mn-lt"/>
              <a:ea typeface="+mn-ea"/>
              <a:cs typeface="+mn-cs"/>
            </a:rPr>
            <a:t>Dans ce petit tableau je rapatrie des données,</a:t>
          </a:r>
        </a:p>
        <a:p>
          <a:r>
            <a:rPr lang="fr-FR" sz="1100">
              <a:solidFill>
                <a:schemeClr val="dk1"/>
              </a:solidFill>
              <a:effectLst/>
              <a:latin typeface="+mn-lt"/>
              <a:ea typeface="+mn-ea"/>
              <a:cs typeface="+mn-cs"/>
            </a:rPr>
            <a:t>J’ai placé deux boutons pour effacer les lignes dont je n'ai pas besoin,</a:t>
          </a:r>
        </a:p>
        <a:p>
          <a:r>
            <a:rPr lang="fr-FR" sz="1100">
              <a:solidFill>
                <a:schemeClr val="dk1"/>
              </a:solidFill>
              <a:effectLst/>
              <a:latin typeface="+mn-lt"/>
              <a:ea typeface="+mn-ea"/>
              <a:cs typeface="+mn-cs"/>
            </a:rPr>
            <a:t>J'effectue un tri </a:t>
          </a:r>
          <a:r>
            <a:rPr lang="fr-FR" sz="1100" b="1">
              <a:solidFill>
                <a:schemeClr val="dk1"/>
              </a:solidFill>
              <a:effectLst/>
              <a:latin typeface="+mn-lt"/>
              <a:ea typeface="+mn-ea"/>
              <a:cs typeface="+mn-cs"/>
            </a:rPr>
            <a:t>A-Z </a:t>
          </a:r>
          <a:endParaRPr lang="fr-FR" sz="1100">
            <a:solidFill>
              <a:schemeClr val="dk1"/>
            </a:solidFill>
            <a:effectLst/>
            <a:latin typeface="+mn-lt"/>
            <a:ea typeface="+mn-ea"/>
            <a:cs typeface="+mn-cs"/>
          </a:endParaRPr>
        </a:p>
        <a:p>
          <a:r>
            <a:rPr lang="fr-FR" sz="1100">
              <a:solidFill>
                <a:schemeClr val="dk1"/>
              </a:solidFill>
              <a:effectLst/>
              <a:latin typeface="+mn-lt"/>
              <a:ea typeface="+mn-ea"/>
              <a:cs typeface="+mn-cs"/>
            </a:rPr>
            <a:t>Ensuite ces données je les copies dans la feuille "</a:t>
          </a:r>
          <a:r>
            <a:rPr lang="fr-FR" sz="1100" b="1">
              <a:solidFill>
                <a:schemeClr val="dk1"/>
              </a:solidFill>
              <a:effectLst/>
              <a:latin typeface="+mn-lt"/>
              <a:ea typeface="+mn-ea"/>
              <a:cs typeface="+mn-cs"/>
            </a:rPr>
            <a:t>Stats compteurs semaine</a:t>
          </a:r>
          <a:r>
            <a:rPr lang="fr-FR" sz="1100" baseline="0"/>
            <a:t>"</a:t>
          </a:r>
          <a:endParaRPr lang="fr-FR"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6</xdr:col>
      <xdr:colOff>266700</xdr:colOff>
      <xdr:row>1</xdr:row>
      <xdr:rowOff>189140</xdr:rowOff>
    </xdr:from>
    <xdr:to>
      <xdr:col>21</xdr:col>
      <xdr:colOff>485775</xdr:colOff>
      <xdr:row>27</xdr:row>
      <xdr:rowOff>28575</xdr:rowOff>
    </xdr:to>
    <xdr:graphicFrame macro="">
      <xdr:nvGraphicFramePr>
        <xdr:cNvPr id="3" name="Graphique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66675</xdr:colOff>
          <xdr:row>0</xdr:row>
          <xdr:rowOff>200026</xdr:rowOff>
        </xdr:from>
        <xdr:to>
          <xdr:col>4</xdr:col>
          <xdr:colOff>95250</xdr:colOff>
          <xdr:row>1</xdr:row>
          <xdr:rowOff>209550</xdr:rowOff>
        </xdr:to>
        <xdr:sp macro="" textlink="">
          <xdr:nvSpPr>
            <xdr:cNvPr id="5152" name="Button 32" hidden="1">
              <a:extLst>
                <a:ext uri="{63B3BB69-23CF-44E3-9099-C40C66FF867C}">
                  <a14:compatExt spid="_x0000_s5152"/>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200" b="0" i="0" u="none" strike="noStrike" baseline="0">
                  <a:solidFill>
                    <a:srgbClr val="6C556F"/>
                  </a:solidFill>
                  <a:latin typeface="Calibri"/>
                </a:rPr>
                <a:t>Bouton 32</a:t>
              </a:r>
            </a:p>
          </xdr:txBody>
        </xdr:sp>
        <xdr:clientData fPrintsWithSheet="0"/>
      </xdr:twoCellAnchor>
    </mc:Choice>
    <mc:Fallback/>
  </mc:AlternateContent>
  <xdr:twoCellAnchor>
    <xdr:from>
      <xdr:col>7</xdr:col>
      <xdr:colOff>267702</xdr:colOff>
      <xdr:row>11</xdr:row>
      <xdr:rowOff>176463</xdr:rowOff>
    </xdr:from>
    <xdr:to>
      <xdr:col>27</xdr:col>
      <xdr:colOff>314325</xdr:colOff>
      <xdr:row>21</xdr:row>
      <xdr:rowOff>85725</xdr:rowOff>
    </xdr:to>
    <xdr:sp macro="" textlink="">
      <xdr:nvSpPr>
        <xdr:cNvPr id="5" name="ZoneTexte 4"/>
        <xdr:cNvSpPr txBox="1"/>
      </xdr:nvSpPr>
      <xdr:spPr>
        <a:xfrm>
          <a:off x="3125202" y="3224463"/>
          <a:ext cx="5761623" cy="233813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fr-FR" sz="1800">
              <a:solidFill>
                <a:schemeClr val="dk1"/>
              </a:solidFill>
              <a:effectLst/>
              <a:latin typeface="+mn-lt"/>
              <a:ea typeface="+mn-ea"/>
              <a:cs typeface="+mn-cs"/>
            </a:rPr>
            <a:t>Dans la feuille "</a:t>
          </a:r>
          <a:r>
            <a:rPr lang="fr-FR" sz="1800" b="1">
              <a:solidFill>
                <a:schemeClr val="dk1"/>
              </a:solidFill>
              <a:effectLst/>
              <a:latin typeface="+mn-lt"/>
              <a:ea typeface="+mn-ea"/>
              <a:cs typeface="+mn-cs"/>
            </a:rPr>
            <a:t>Stats Compteurs individuels" </a:t>
          </a:r>
          <a:r>
            <a:rPr lang="fr-FR" sz="1800">
              <a:solidFill>
                <a:schemeClr val="dk1"/>
              </a:solidFill>
              <a:effectLst/>
              <a:latin typeface="+mn-lt"/>
              <a:ea typeface="+mn-ea"/>
              <a:cs typeface="+mn-cs"/>
            </a:rPr>
            <a:t>je souhaiterai copier uniquement les valeurs du tableau </a:t>
          </a:r>
          <a:r>
            <a:rPr lang="fr-FR" sz="1800" b="1">
              <a:solidFill>
                <a:schemeClr val="dk1"/>
              </a:solidFill>
              <a:effectLst/>
              <a:latin typeface="+mn-lt"/>
              <a:ea typeface="+mn-ea"/>
              <a:cs typeface="+mn-cs"/>
            </a:rPr>
            <a:t>Quantitatif journées individuel </a:t>
          </a:r>
          <a:r>
            <a:rPr lang="fr-FR" sz="1800">
              <a:solidFill>
                <a:schemeClr val="dk1"/>
              </a:solidFill>
              <a:effectLst/>
              <a:latin typeface="+mn-lt"/>
              <a:ea typeface="+mn-ea"/>
              <a:cs typeface="+mn-cs"/>
            </a:rPr>
            <a:t>(les valeurs vont changer tous les jours) dans le grand tableau </a:t>
          </a:r>
          <a:r>
            <a:rPr lang="fr-FR" sz="1800" b="1">
              <a:solidFill>
                <a:schemeClr val="dk1"/>
              </a:solidFill>
              <a:effectLst/>
              <a:latin typeface="+mn-lt"/>
              <a:ea typeface="+mn-ea"/>
              <a:cs typeface="+mn-cs"/>
            </a:rPr>
            <a:t>Histo compteur individuel </a:t>
          </a:r>
          <a:r>
            <a:rPr lang="fr-FR" sz="1800" b="0" u="sng">
              <a:solidFill>
                <a:schemeClr val="dk1"/>
              </a:solidFill>
              <a:effectLst/>
              <a:latin typeface="+mn-lt"/>
              <a:ea typeface="+mn-ea"/>
              <a:cs typeface="+mn-cs"/>
            </a:rPr>
            <a:t>en les incrémentants</a:t>
          </a:r>
        </a:p>
      </xdr:txBody>
    </xdr:sp>
    <xdr:clientData/>
  </xdr:twoCellAnchor>
</xdr:wsDr>
</file>

<file path=xl/tables/table1.xml><?xml version="1.0" encoding="utf-8"?>
<table xmlns="http://schemas.openxmlformats.org/spreadsheetml/2006/main" id="2" name="Ventes" displayName="Ventes" ref="B3:F29" totalsRowCount="1" headerRowDxfId="26" dataDxfId="24" totalsRowDxfId="23" headerRowBorderDxfId="25">
  <sortState ref="B4:F28">
    <sortCondition ref="B4"/>
  </sortState>
  <tableColumns count="5">
    <tableColumn id="1" name="NOMS" totalsRowFunction="count" dataDxfId="0" totalsRowDxfId="5"/>
    <tableColumn id="5" name="RDV" totalsRowFunction="sum" totalsRowDxfId="4" dataCellStyle="Détails du tableau gauche"/>
    <tableColumn id="2" name="GRIP" totalsRowFunction="sum" dataDxfId="22" totalsRowDxfId="3" dataCellStyle="Détails du tableau gauche"/>
    <tableColumn id="4" name="OK" totalsRowFunction="sum" totalsRowDxfId="2"/>
    <tableColumn id="9" name="KO" totalsRowFunction="sum" totalsRowDxfId="1" dataCellStyle="Montant"/>
  </tableColumns>
  <tableStyleInfo name="Suivi des ventes en ligne" showFirstColumn="0" showLastColumn="0" showRowStripes="0" showColumnStripes="0"/>
  <extLst>
    <ext xmlns:x14="http://schemas.microsoft.com/office/spreadsheetml/2009/9/main" uri="{504A1905-F514-4f6f-8877-14C23A59335A}">
      <x14:table altTextSummary="Entrez des informations sur vos ventes en ligne, notamment les articles, les prix, le pourcentage de majoration, le total vendu, les frais et coûts d’expédition et les retours. CA total, bénéfices par article et revenu total sont des valeurs déterminées automatiquement."/>
    </ext>
  </extLst>
</table>
</file>

<file path=xl/tables/table2.xml><?xml version="1.0" encoding="utf-8"?>
<table xmlns="http://schemas.openxmlformats.org/spreadsheetml/2006/main" id="4" name="Ventes5" displayName="Ventes5" ref="A3:F54" totalsRowCount="1" headerRowDxfId="21" dataDxfId="20" totalsRowDxfId="19" headerRowBorderDxfId="18">
  <tableColumns count="6">
    <tableColumn id="1" name="NOMS" totalsRowFunction="count" dataDxfId="12" totalsRowDxfId="11"/>
    <tableColumn id="3" name="Effectif" totalsRowFunction="average" dataDxfId="17" totalsRowDxfId="6"/>
    <tableColumn id="5" name="RDV" totalsRowFunction="sum" dataDxfId="16" totalsRowDxfId="10" dataCellStyle="Détails du tableau gauche"/>
    <tableColumn id="2" name="GRIP" totalsRowFunction="sum" dataDxfId="15" totalsRowDxfId="9" dataCellStyle="Détails du tableau gauche"/>
    <tableColumn id="4" name="OK" totalsRowFunction="sum" dataDxfId="14" totalsRowDxfId="8"/>
    <tableColumn id="9" name="KO" totalsRowFunction="average" dataDxfId="13" totalsRowDxfId="7" dataCellStyle="Montant"/>
  </tableColumns>
  <tableStyleInfo name="Suivi des ventes en ligne" showFirstColumn="0" showLastColumn="0" showRowStripes="0" showColumnStripes="0"/>
  <extLst>
    <ext xmlns:x14="http://schemas.microsoft.com/office/spreadsheetml/2009/9/main" uri="{504A1905-F514-4f6f-8877-14C23A59335A}">
      <x14:table altTextSummary="Entrez des informations sur vos ventes en ligne, notamment les articles, les prix, le pourcentage de majoration, le total vendu, les frais et coûts d’expédition et les retours. CA total, bénéfices par article et revenu total sont des valeurs déterminées automatiquement."/>
    </ext>
  </extLst>
</table>
</file>

<file path=xl/theme/theme1.xml><?xml version="1.0" encoding="utf-8"?>
<a:theme xmlns:a="http://schemas.openxmlformats.org/drawingml/2006/main" name="Office Theme">
  <a:themeElements>
    <a:clrScheme name="Online sales tracker">
      <a:dk1>
        <a:sysClr val="windowText" lastClr="000000"/>
      </a:dk1>
      <a:lt1>
        <a:sysClr val="window" lastClr="FFFFFF"/>
      </a:lt1>
      <a:dk2>
        <a:srgbClr val="332834"/>
      </a:dk2>
      <a:lt2>
        <a:srgbClr val="F5F5F4"/>
      </a:lt2>
      <a:accent1>
        <a:srgbClr val="E06B6B"/>
      </a:accent1>
      <a:accent2>
        <a:srgbClr val="664F68"/>
      </a:accent2>
      <a:accent3>
        <a:srgbClr val="85D2C0"/>
      </a:accent3>
      <a:accent4>
        <a:srgbClr val="F2CF85"/>
      </a:accent4>
      <a:accent5>
        <a:srgbClr val="4FB1BF"/>
      </a:accent5>
      <a:accent6>
        <a:srgbClr val="EE9360"/>
      </a:accent6>
      <a:hlink>
        <a:srgbClr val="C782C0"/>
      </a:hlink>
      <a:folHlink>
        <a:srgbClr val="85D2C0"/>
      </a:folHlink>
    </a:clrScheme>
    <a:fontScheme name="Online sales tracker">
      <a:majorFont>
        <a:latin typeface="Calibri"/>
        <a:ea typeface=""/>
        <a:cs typeface=""/>
      </a:majorFont>
      <a:minorFont>
        <a:latin typeface="Calibri"/>
        <a:ea typeface=""/>
        <a:cs typeface=""/>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table" Target="../tables/table1.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ctrlProp" Target="../ctrlProps/ctrlProp2.xml"/><Relationship Id="rId2" Type="http://schemas.openxmlformats.org/officeDocument/2006/relationships/vmlDrawing" Target="../drawings/vmlDrawing2.vml"/><Relationship Id="rId1" Type="http://schemas.openxmlformats.org/officeDocument/2006/relationships/drawing" Target="../drawings/drawing2.xml"/><Relationship Id="rId4" Type="http://schemas.openxmlformats.org/officeDocument/2006/relationships/ctrlProp" Target="../ctrlProps/ctrlProp3.xml"/></Relationships>
</file>

<file path=xl/worksheets/_rels/sheet3.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2.bin"/><Relationship Id="rId4" Type="http://schemas.openxmlformats.org/officeDocument/2006/relationships/ctrlProp" Target="../ctrlProps/ctrlProp4.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tabColor theme="5"/>
    <pageSetUpPr autoPageBreaks="0" fitToPage="1"/>
  </sheetPr>
  <dimension ref="B1:O78"/>
  <sheetViews>
    <sheetView showGridLines="0" zoomScaleNormal="100" workbookViewId="0">
      <selection activeCell="J21" sqref="J21"/>
    </sheetView>
  </sheetViews>
  <sheetFormatPr baseColWidth="10" defaultColWidth="9" defaultRowHeight="27" customHeight="1" x14ac:dyDescent="0.3"/>
  <cols>
    <col min="1" max="1" width="2.25" style="1" customWidth="1"/>
    <col min="2" max="2" width="16.5" style="7" bestFit="1" customWidth="1"/>
    <col min="3" max="3" width="5.375" style="2" bestFit="1" customWidth="1"/>
    <col min="4" max="4" width="6.375" bestFit="1" customWidth="1"/>
    <col min="5" max="5" width="4.25" style="2" bestFit="1" customWidth="1"/>
    <col min="6" max="6" width="4.25" style="6" bestFit="1" customWidth="1"/>
    <col min="7" max="7" width="7.75" style="6" customWidth="1"/>
    <col min="8" max="10" width="9" style="1"/>
    <col min="11" max="11" width="16.5" style="1" bestFit="1" customWidth="1"/>
    <col min="12" max="14" width="9" style="1"/>
    <col min="15" max="15" width="16.625" style="191" bestFit="1" customWidth="1"/>
    <col min="16" max="16384" width="9" style="1"/>
  </cols>
  <sheetData>
    <row r="1" spans="2:15" ht="20.100000000000001" customHeight="1" x14ac:dyDescent="0.3">
      <c r="D1" s="2"/>
      <c r="E1" s="6"/>
      <c r="G1" s="1"/>
    </row>
    <row r="2" spans="2:15" ht="16.5" customHeight="1" x14ac:dyDescent="0.3">
      <c r="B2" s="41" t="s">
        <v>38</v>
      </c>
      <c r="C2" s="42"/>
      <c r="D2" s="42"/>
      <c r="E2" s="42"/>
      <c r="F2" s="43"/>
      <c r="G2" s="18"/>
    </row>
    <row r="3" spans="2:15" s="13" customFormat="1" ht="24" customHeight="1" x14ac:dyDescent="0.25">
      <c r="B3" s="14" t="s">
        <v>5</v>
      </c>
      <c r="C3" s="19" t="s">
        <v>4</v>
      </c>
      <c r="D3" s="20" t="s">
        <v>0</v>
      </c>
      <c r="E3" s="21" t="s">
        <v>3</v>
      </c>
      <c r="F3" s="22" t="s">
        <v>1</v>
      </c>
      <c r="O3" s="191" t="s">
        <v>6</v>
      </c>
    </row>
    <row r="4" spans="2:15" ht="18.75" x14ac:dyDescent="0.3">
      <c r="B4" s="192" t="s">
        <v>6</v>
      </c>
      <c r="C4" s="23">
        <v>1</v>
      </c>
      <c r="D4" s="24"/>
      <c r="E4" s="24">
        <v>5</v>
      </c>
      <c r="F4" s="25">
        <v>1</v>
      </c>
      <c r="G4" s="1"/>
      <c r="O4" s="191" t="s">
        <v>35</v>
      </c>
    </row>
    <row r="5" spans="2:15" ht="18.75" x14ac:dyDescent="0.3">
      <c r="B5" s="193" t="s">
        <v>7</v>
      </c>
      <c r="C5" s="26">
        <v>0</v>
      </c>
      <c r="D5" s="27"/>
      <c r="E5" s="27">
        <v>0</v>
      </c>
      <c r="F5" s="28">
        <v>0</v>
      </c>
      <c r="G5" s="1"/>
      <c r="O5" s="191" t="s">
        <v>7</v>
      </c>
    </row>
    <row r="6" spans="2:15" ht="18.75" x14ac:dyDescent="0.3">
      <c r="B6" s="193" t="s">
        <v>12</v>
      </c>
      <c r="C6" s="26">
        <v>0</v>
      </c>
      <c r="D6" s="27"/>
      <c r="E6" s="27">
        <v>8</v>
      </c>
      <c r="F6" s="28">
        <v>2</v>
      </c>
      <c r="G6" s="1"/>
      <c r="O6" s="191" t="s">
        <v>12</v>
      </c>
    </row>
    <row r="7" spans="2:15" ht="18.75" x14ac:dyDescent="0.3">
      <c r="B7" s="193" t="s">
        <v>13</v>
      </c>
      <c r="C7" s="26">
        <v>0</v>
      </c>
      <c r="D7" s="27"/>
      <c r="E7" s="27">
        <v>9</v>
      </c>
      <c r="F7" s="28">
        <v>1</v>
      </c>
      <c r="G7" s="1"/>
      <c r="O7" s="191" t="s">
        <v>13</v>
      </c>
    </row>
    <row r="8" spans="2:15" ht="18.75" x14ac:dyDescent="0.3">
      <c r="B8" s="193" t="s">
        <v>14</v>
      </c>
      <c r="C8" s="26">
        <v>0</v>
      </c>
      <c r="D8" s="27"/>
      <c r="E8" s="27">
        <v>10</v>
      </c>
      <c r="F8" s="28">
        <v>0</v>
      </c>
      <c r="G8" s="1"/>
      <c r="O8" s="191" t="s">
        <v>14</v>
      </c>
    </row>
    <row r="9" spans="2:15" ht="18.75" x14ac:dyDescent="0.3">
      <c r="B9" s="193" t="s">
        <v>15</v>
      </c>
      <c r="C9" s="26">
        <v>0</v>
      </c>
      <c r="D9" s="27"/>
      <c r="E9" s="27">
        <v>4</v>
      </c>
      <c r="F9" s="28">
        <v>0</v>
      </c>
      <c r="G9" s="1"/>
      <c r="O9" s="191" t="s">
        <v>15</v>
      </c>
    </row>
    <row r="10" spans="2:15" ht="18.75" x14ac:dyDescent="0.3">
      <c r="B10" s="193" t="s">
        <v>17</v>
      </c>
      <c r="C10" s="26">
        <v>0</v>
      </c>
      <c r="D10" s="27"/>
      <c r="E10" s="27">
        <v>7</v>
      </c>
      <c r="F10" s="28">
        <v>1</v>
      </c>
      <c r="G10" s="1"/>
      <c r="O10" s="191" t="s">
        <v>37</v>
      </c>
    </row>
    <row r="11" spans="2:15" ht="18.75" x14ac:dyDescent="0.3">
      <c r="B11" s="193" t="s">
        <v>8</v>
      </c>
      <c r="C11" s="26">
        <v>0</v>
      </c>
      <c r="D11" s="27"/>
      <c r="E11" s="27">
        <v>11</v>
      </c>
      <c r="F11" s="28">
        <v>0</v>
      </c>
      <c r="G11" s="1"/>
      <c r="O11" s="191" t="s">
        <v>34</v>
      </c>
    </row>
    <row r="12" spans="2:15" ht="18.75" x14ac:dyDescent="0.3">
      <c r="B12" s="193" t="s">
        <v>18</v>
      </c>
      <c r="C12" s="26">
        <v>0</v>
      </c>
      <c r="D12" s="27"/>
      <c r="E12" s="27">
        <v>6</v>
      </c>
      <c r="F12" s="28">
        <v>1</v>
      </c>
      <c r="G12" s="1"/>
      <c r="O12" s="191" t="s">
        <v>24</v>
      </c>
    </row>
    <row r="13" spans="2:15" ht="18.75" x14ac:dyDescent="0.3">
      <c r="B13" s="193" t="s">
        <v>19</v>
      </c>
      <c r="C13" s="26">
        <v>0</v>
      </c>
      <c r="D13" s="27"/>
      <c r="E13" s="27">
        <v>5</v>
      </c>
      <c r="F13" s="28">
        <v>3</v>
      </c>
      <c r="G13" s="1"/>
      <c r="O13" s="191" t="s">
        <v>33</v>
      </c>
    </row>
    <row r="14" spans="2:15" ht="18.75" x14ac:dyDescent="0.3">
      <c r="B14" s="193" t="s">
        <v>9</v>
      </c>
      <c r="C14" s="26">
        <v>0</v>
      </c>
      <c r="D14" s="27"/>
      <c r="E14" s="27">
        <v>9</v>
      </c>
      <c r="F14" s="28">
        <v>1</v>
      </c>
      <c r="G14" s="1"/>
      <c r="O14" s="191" t="s">
        <v>8</v>
      </c>
    </row>
    <row r="15" spans="2:15" ht="18.75" x14ac:dyDescent="0.3">
      <c r="B15" s="193" t="s">
        <v>20</v>
      </c>
      <c r="C15" s="26">
        <v>0</v>
      </c>
      <c r="D15" s="27"/>
      <c r="E15" s="27">
        <v>7</v>
      </c>
      <c r="F15" s="28">
        <v>1</v>
      </c>
      <c r="G15" s="1"/>
      <c r="O15" s="191" t="s">
        <v>18</v>
      </c>
    </row>
    <row r="16" spans="2:15" ht="18.75" x14ac:dyDescent="0.3">
      <c r="B16" s="193" t="s">
        <v>10</v>
      </c>
      <c r="C16" s="26">
        <v>0</v>
      </c>
      <c r="D16" s="27"/>
      <c r="E16" s="27">
        <v>6</v>
      </c>
      <c r="F16" s="28">
        <v>0</v>
      </c>
      <c r="G16" s="1"/>
      <c r="O16" s="191" t="s">
        <v>19</v>
      </c>
    </row>
    <row r="17" spans="2:15" ht="18.75" x14ac:dyDescent="0.3">
      <c r="B17" s="193" t="s">
        <v>21</v>
      </c>
      <c r="C17" s="26">
        <v>0</v>
      </c>
      <c r="D17" s="27"/>
      <c r="E17" s="27">
        <v>14</v>
      </c>
      <c r="F17" s="28">
        <v>2</v>
      </c>
      <c r="G17" s="1"/>
      <c r="O17" s="191" t="s">
        <v>9</v>
      </c>
    </row>
    <row r="18" spans="2:15" ht="24" x14ac:dyDescent="0.3">
      <c r="B18" s="193" t="s">
        <v>22</v>
      </c>
      <c r="C18" s="26">
        <v>0</v>
      </c>
      <c r="D18" s="27"/>
      <c r="E18" s="27">
        <v>10</v>
      </c>
      <c r="F18" s="28">
        <v>1</v>
      </c>
      <c r="G18" s="1"/>
      <c r="O18" s="191" t="s">
        <v>29</v>
      </c>
    </row>
    <row r="19" spans="2:15" ht="18.75" x14ac:dyDescent="0.3">
      <c r="B19" s="193" t="s">
        <v>23</v>
      </c>
      <c r="C19" s="26">
        <v>0</v>
      </c>
      <c r="D19" s="27"/>
      <c r="E19" s="27">
        <v>10</v>
      </c>
      <c r="F19" s="28">
        <v>0</v>
      </c>
      <c r="G19" s="1"/>
      <c r="O19" s="191" t="s">
        <v>25</v>
      </c>
    </row>
    <row r="20" spans="2:15" ht="18.75" x14ac:dyDescent="0.3">
      <c r="B20" s="193" t="s">
        <v>11</v>
      </c>
      <c r="C20" s="26">
        <v>100</v>
      </c>
      <c r="D20" s="27"/>
      <c r="E20" s="27">
        <v>7</v>
      </c>
      <c r="F20" s="28">
        <v>1</v>
      </c>
      <c r="G20" s="1"/>
      <c r="O20" s="191" t="s">
        <v>26</v>
      </c>
    </row>
    <row r="21" spans="2:15" ht="24" x14ac:dyDescent="0.3">
      <c r="B21" s="193"/>
      <c r="C21" s="26"/>
      <c r="D21" s="27"/>
      <c r="E21" s="27"/>
      <c r="F21" s="28"/>
      <c r="G21" s="1"/>
      <c r="O21" s="191" t="s">
        <v>27</v>
      </c>
    </row>
    <row r="22" spans="2:15" ht="18.75" x14ac:dyDescent="0.3">
      <c r="B22" s="193"/>
      <c r="C22" s="26"/>
      <c r="D22" s="27"/>
      <c r="E22" s="27"/>
      <c r="F22" s="28"/>
      <c r="G22" s="1"/>
      <c r="O22" s="191" t="s">
        <v>30</v>
      </c>
    </row>
    <row r="23" spans="2:15" ht="18.75" x14ac:dyDescent="0.3">
      <c r="B23" s="193"/>
      <c r="C23" s="26"/>
      <c r="D23" s="27"/>
      <c r="E23" s="27"/>
      <c r="F23" s="28"/>
      <c r="O23" s="191" t="s">
        <v>22</v>
      </c>
    </row>
    <row r="24" spans="2:15" ht="24" x14ac:dyDescent="0.3">
      <c r="B24" s="193"/>
      <c r="C24" s="26"/>
      <c r="D24" s="27"/>
      <c r="E24" s="27"/>
      <c r="F24" s="28"/>
      <c r="O24" s="191" t="s">
        <v>31</v>
      </c>
    </row>
    <row r="25" spans="2:15" ht="18.75" x14ac:dyDescent="0.3">
      <c r="B25" s="193"/>
      <c r="C25" s="26"/>
      <c r="D25" s="27"/>
      <c r="E25" s="27"/>
      <c r="F25" s="28"/>
      <c r="O25" s="191" t="s">
        <v>36</v>
      </c>
    </row>
    <row r="26" spans="2:15" ht="18.75" x14ac:dyDescent="0.3">
      <c r="B26" s="193"/>
      <c r="C26" s="26"/>
      <c r="D26" s="27"/>
      <c r="E26" s="27"/>
      <c r="F26" s="28"/>
      <c r="O26" s="191" t="s">
        <v>32</v>
      </c>
    </row>
    <row r="27" spans="2:15" ht="18.75" x14ac:dyDescent="0.3">
      <c r="B27" s="194"/>
      <c r="C27" s="26"/>
      <c r="D27" s="27"/>
      <c r="E27" s="27"/>
      <c r="F27" s="28"/>
    </row>
    <row r="28" spans="2:15" ht="20.25" customHeight="1" x14ac:dyDescent="0.3">
      <c r="B28" s="195"/>
      <c r="C28" s="15"/>
      <c r="D28" s="15"/>
      <c r="E28" s="15"/>
      <c r="F28" s="16"/>
      <c r="G28" s="17"/>
    </row>
    <row r="29" spans="2:15" ht="18.75" x14ac:dyDescent="0.3">
      <c r="B29" s="10">
        <f>SUBTOTAL(103,Ventes[NOMS])</f>
        <v>17</v>
      </c>
      <c r="C29" s="10">
        <f>SUBTOTAL(109,Ventes[RDV])</f>
        <v>101</v>
      </c>
      <c r="D29" s="10">
        <f>SUBTOTAL(109,Ventes[GRIP])</f>
        <v>0</v>
      </c>
      <c r="E29" s="10">
        <f>SUBTOTAL(109,Ventes[OK])</f>
        <v>128</v>
      </c>
      <c r="F29" s="12">
        <f>SUBTOTAL(109,Ventes[KO])</f>
        <v>15</v>
      </c>
    </row>
    <row r="30" spans="2:15" ht="27" customHeight="1" x14ac:dyDescent="0.3">
      <c r="B30" s="9"/>
    </row>
    <row r="31" spans="2:15" ht="27" customHeight="1" x14ac:dyDescent="0.3">
      <c r="B31" s="9"/>
    </row>
    <row r="32" spans="2:15" ht="20.100000000000001" customHeight="1" x14ac:dyDescent="0.3">
      <c r="D32" s="2"/>
      <c r="E32" s="6"/>
      <c r="G32" s="1"/>
    </row>
    <row r="33" spans="2:7" ht="20.100000000000001" customHeight="1" x14ac:dyDescent="0.3">
      <c r="D33" s="2"/>
      <c r="E33" s="6"/>
      <c r="G33" s="1"/>
    </row>
    <row r="34" spans="2:7" ht="20.100000000000001" customHeight="1" x14ac:dyDescent="0.3">
      <c r="D34" s="2"/>
      <c r="E34" s="6"/>
      <c r="G34" s="1"/>
    </row>
    <row r="35" spans="2:7" ht="20.100000000000001" customHeight="1" x14ac:dyDescent="0.3">
      <c r="D35" s="2"/>
      <c r="E35" s="6"/>
      <c r="G35" s="1"/>
    </row>
    <row r="36" spans="2:7" ht="20.100000000000001" customHeight="1" x14ac:dyDescent="0.3">
      <c r="D36" s="2"/>
      <c r="E36" s="6"/>
      <c r="G36" s="1"/>
    </row>
    <row r="37" spans="2:7" ht="20.100000000000001" customHeight="1" x14ac:dyDescent="0.3">
      <c r="D37" s="2"/>
      <c r="E37" s="6"/>
      <c r="G37" s="1"/>
    </row>
    <row r="38" spans="2:7" ht="20.100000000000001" customHeight="1" x14ac:dyDescent="0.3">
      <c r="D38" s="2"/>
      <c r="E38" s="6"/>
      <c r="G38" s="1"/>
    </row>
    <row r="39" spans="2:7" ht="20.100000000000001" customHeight="1" x14ac:dyDescent="0.3">
      <c r="D39" s="2"/>
      <c r="E39" s="6"/>
      <c r="G39" s="1"/>
    </row>
    <row r="40" spans="2:7" ht="20.100000000000001" customHeight="1" x14ac:dyDescent="0.3">
      <c r="D40" s="2"/>
      <c r="E40" s="6"/>
      <c r="G40" s="1"/>
    </row>
    <row r="41" spans="2:7" ht="20.100000000000001" customHeight="1" x14ac:dyDescent="0.3">
      <c r="D41" s="2"/>
      <c r="E41" s="6"/>
      <c r="G41" s="1"/>
    </row>
    <row r="42" spans="2:7" ht="20.100000000000001" customHeight="1" x14ac:dyDescent="0.3">
      <c r="D42" s="2"/>
      <c r="E42" s="6"/>
      <c r="G42" s="1"/>
    </row>
    <row r="43" spans="2:7" ht="20.100000000000001" customHeight="1" x14ac:dyDescent="0.3">
      <c r="D43" s="2"/>
      <c r="E43" s="6"/>
      <c r="G43" s="1"/>
    </row>
    <row r="44" spans="2:7" ht="20.100000000000001" customHeight="1" x14ac:dyDescent="0.3">
      <c r="D44" s="2"/>
      <c r="E44" s="6"/>
      <c r="G44" s="1"/>
    </row>
    <row r="45" spans="2:7" ht="20.100000000000001" customHeight="1" x14ac:dyDescent="0.55000000000000004">
      <c r="B45" s="8"/>
      <c r="C45" s="3"/>
      <c r="D45" s="3"/>
      <c r="E45" s="4"/>
      <c r="F45" s="4"/>
      <c r="G45" s="1"/>
    </row>
    <row r="46" spans="2:7" ht="20.100000000000001" customHeight="1" x14ac:dyDescent="0.55000000000000004">
      <c r="B46" s="8"/>
      <c r="C46" s="3"/>
      <c r="D46" s="3"/>
      <c r="E46" s="4"/>
      <c r="F46" s="4"/>
      <c r="G46" s="1"/>
    </row>
    <row r="47" spans="2:7" ht="20.100000000000001" customHeight="1" x14ac:dyDescent="0.55000000000000004">
      <c r="B47" s="8"/>
      <c r="C47" s="3"/>
      <c r="D47" s="3"/>
      <c r="E47" s="4"/>
      <c r="F47" s="4"/>
      <c r="G47" s="1"/>
    </row>
    <row r="48" spans="2:7" ht="23.25" customHeight="1" x14ac:dyDescent="0.3">
      <c r="C48"/>
      <c r="E48" s="5"/>
      <c r="F48" s="5"/>
      <c r="G48" s="1"/>
    </row>
    <row r="49" spans="2:7" ht="18.75" x14ac:dyDescent="0.3">
      <c r="C49"/>
      <c r="E49" s="5"/>
      <c r="F49" s="5"/>
      <c r="G49" s="1"/>
    </row>
    <row r="50" spans="2:7" ht="18.75" x14ac:dyDescent="0.3">
      <c r="C50"/>
      <c r="E50" s="5"/>
      <c r="F50" s="5"/>
      <c r="G50" s="1"/>
    </row>
    <row r="51" spans="2:7" ht="18.75" x14ac:dyDescent="0.3">
      <c r="C51"/>
      <c r="E51" s="5"/>
      <c r="F51" s="5"/>
      <c r="G51" s="1"/>
    </row>
    <row r="52" spans="2:7" ht="18.75" x14ac:dyDescent="0.3">
      <c r="C52"/>
      <c r="E52" s="5"/>
      <c r="F52" s="5"/>
      <c r="G52" s="1"/>
    </row>
    <row r="53" spans="2:7" ht="18.75" x14ac:dyDescent="0.3">
      <c r="C53"/>
      <c r="E53" s="5"/>
      <c r="F53" s="5"/>
      <c r="G53" s="1"/>
    </row>
    <row r="54" spans="2:7" ht="18.75" x14ac:dyDescent="0.3">
      <c r="C54"/>
      <c r="E54" s="5"/>
      <c r="F54" s="5"/>
      <c r="G54" s="1"/>
    </row>
    <row r="55" spans="2:7" ht="18.75" x14ac:dyDescent="0.3">
      <c r="C55"/>
      <c r="E55" s="5"/>
      <c r="F55" s="5"/>
      <c r="G55" s="1"/>
    </row>
    <row r="56" spans="2:7" ht="18.75" x14ac:dyDescent="0.3">
      <c r="C56"/>
      <c r="E56" s="5"/>
      <c r="F56" s="5"/>
      <c r="G56" s="1"/>
    </row>
    <row r="57" spans="2:7" ht="18.75" x14ac:dyDescent="0.3">
      <c r="C57"/>
      <c r="E57" s="5"/>
      <c r="F57" s="5"/>
      <c r="G57" s="1"/>
    </row>
    <row r="58" spans="2:7" ht="18.75" x14ac:dyDescent="0.3">
      <c r="C58"/>
      <c r="E58" s="5"/>
      <c r="F58" s="5"/>
      <c r="G58" s="1"/>
    </row>
    <row r="59" spans="2:7" ht="18.75" x14ac:dyDescent="0.3">
      <c r="C59"/>
      <c r="E59" s="5"/>
      <c r="F59" s="5"/>
      <c r="G59" s="1"/>
    </row>
    <row r="60" spans="2:7" ht="18.75" x14ac:dyDescent="0.3">
      <c r="C60"/>
      <c r="E60" s="5"/>
      <c r="F60" s="5"/>
      <c r="G60" s="1"/>
    </row>
    <row r="61" spans="2:7" ht="18.75" x14ac:dyDescent="0.3">
      <c r="C61"/>
      <c r="E61" s="5"/>
      <c r="F61" s="5"/>
      <c r="G61" s="1"/>
    </row>
    <row r="62" spans="2:7" ht="18.75" x14ac:dyDescent="0.3">
      <c r="B62" s="67">
        <f ca="1">TODAY()</f>
        <v>42967</v>
      </c>
      <c r="C62" s="68"/>
      <c r="D62" s="68"/>
      <c r="E62" s="68"/>
      <c r="F62" s="68"/>
      <c r="G62" s="1"/>
    </row>
    <row r="63" spans="2:7" ht="27" customHeight="1" x14ac:dyDescent="0.3">
      <c r="B63" s="29"/>
      <c r="C63" s="30"/>
      <c r="D63" s="31"/>
      <c r="E63" s="30"/>
      <c r="F63" s="32"/>
      <c r="G63" s="32"/>
    </row>
    <row r="64" spans="2:7" ht="27" customHeight="1" x14ac:dyDescent="0.3">
      <c r="B64" s="9"/>
    </row>
    <row r="65" spans="2:2" ht="27" customHeight="1" x14ac:dyDescent="0.3">
      <c r="B65" s="9"/>
    </row>
    <row r="66" spans="2:2" ht="27" customHeight="1" x14ac:dyDescent="0.3">
      <c r="B66" s="9"/>
    </row>
    <row r="67" spans="2:2" ht="27" customHeight="1" x14ac:dyDescent="0.3">
      <c r="B67" s="9"/>
    </row>
    <row r="68" spans="2:2" ht="27" customHeight="1" x14ac:dyDescent="0.3">
      <c r="B68" s="9"/>
    </row>
    <row r="69" spans="2:2" ht="27" customHeight="1" x14ac:dyDescent="0.3">
      <c r="B69" s="9"/>
    </row>
    <row r="70" spans="2:2" ht="27" customHeight="1" x14ac:dyDescent="0.3">
      <c r="B70" s="9"/>
    </row>
    <row r="71" spans="2:2" ht="27" customHeight="1" x14ac:dyDescent="0.3">
      <c r="B71" s="9"/>
    </row>
    <row r="72" spans="2:2" ht="27" customHeight="1" x14ac:dyDescent="0.3">
      <c r="B72" s="9"/>
    </row>
    <row r="73" spans="2:2" ht="27" customHeight="1" x14ac:dyDescent="0.3">
      <c r="B73" s="9"/>
    </row>
    <row r="74" spans="2:2" ht="27" customHeight="1" x14ac:dyDescent="0.3">
      <c r="B74" s="9"/>
    </row>
    <row r="75" spans="2:2" ht="27" customHeight="1" x14ac:dyDescent="0.3">
      <c r="B75" s="9"/>
    </row>
    <row r="76" spans="2:2" ht="27" customHeight="1" x14ac:dyDescent="0.3">
      <c r="B76" s="9"/>
    </row>
    <row r="77" spans="2:2" ht="27" customHeight="1" x14ac:dyDescent="0.3">
      <c r="B77" s="9"/>
    </row>
    <row r="78" spans="2:2" ht="27" customHeight="1" x14ac:dyDescent="0.3">
      <c r="B78" s="9"/>
    </row>
  </sheetData>
  <mergeCells count="2">
    <mergeCell ref="B2:F2"/>
    <mergeCell ref="B62:F62"/>
  </mergeCells>
  <dataValidations xWindow="131" yWindow="690" count="6">
    <dataValidation allowBlank="1" showInputMessage="1" showErrorMessage="1" prompt="Entrez les articles dans cette colonne" sqref="B3:C3"/>
    <dataValidation allowBlank="1" showInputMessage="1" showErrorMessage="1" prompt="Entrez le coût par article dans cette colonne" sqref="D3"/>
    <dataValidation allowBlank="1" showInputMessage="1" showErrorMessage="1" prompt="Entrez le nombre total d’articles vendus dans cette colonne" sqref="E3"/>
    <dataValidation allowBlank="1" showInputMessage="1" showErrorMessage="1" prompt="La feuille Suivi des ventes en ligne propose une table pour détailler les articles, le prix, la majoration, le total vendu et le CA généré. Un histogramme montre les bénéfices du produit par article et un graphique en secteurs le % de revenus par produit." sqref="B45:B47"/>
    <dataValidation allowBlank="1" showInputMessage="1" showErrorMessage="1" prompt="Entrez le nombre de retours dans cette colonne" sqref="F3"/>
    <dataValidation allowBlank="1" showInputMessage="1" showErrorMessage="1" prompt="Un graphique qui compare les bénéfices du produit par article occupe les colonnes B à F. Un autre graphique qui compare le % de revenus par produit commence dans la cellule G2." sqref="B2 C48:D61"/>
  </dataValidations>
  <printOptions horizontalCentered="1"/>
  <pageMargins left="0.25" right="0.25" top="0.75" bottom="0.75" header="0.3" footer="0.3"/>
  <pageSetup paperSize="9" scale="69" fitToHeight="0" orientation="landscape" r:id="rId1"/>
  <headerFooter differentFirst="1">
    <oddFooter>&amp;CPage &amp;P of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034" r:id="rId4" name="CptVentes">
              <controlPr defaultSize="0" print="0" autoFill="0" autoPict="0" macro="[0]!ReportCompteurs">
                <anchor moveWithCells="1" sizeWithCells="1">
                  <from>
                    <xdr:col>6</xdr:col>
                    <xdr:colOff>180975</xdr:colOff>
                    <xdr:row>6</xdr:row>
                    <xdr:rowOff>219075</xdr:rowOff>
                  </from>
                  <to>
                    <xdr:col>9</xdr:col>
                    <xdr:colOff>57150</xdr:colOff>
                    <xdr:row>9</xdr:row>
                    <xdr:rowOff>180975</xdr:rowOff>
                  </to>
                </anchor>
              </controlPr>
            </control>
          </mc:Choice>
        </mc:AlternateContent>
      </controls>
    </mc:Choice>
  </mc:AlternateContent>
  <tableParts count="1">
    <tablePart r:id="rId5"/>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dimension ref="A1:K20"/>
  <sheetViews>
    <sheetView zoomScale="106" zoomScaleNormal="106" workbookViewId="0">
      <selection activeCell="H18" sqref="H18"/>
    </sheetView>
  </sheetViews>
  <sheetFormatPr baseColWidth="10" defaultRowHeight="11.25" x14ac:dyDescent="0.2"/>
  <cols>
    <col min="1" max="1" width="15.375" style="40" customWidth="1"/>
    <col min="2" max="3" width="1.875" style="11" bestFit="1" customWidth="1"/>
    <col min="4" max="5" width="2.375" style="11" bestFit="1" customWidth="1"/>
    <col min="6" max="6" width="16" style="11" bestFit="1" customWidth="1"/>
    <col min="7" max="7" width="15.25" style="11" customWidth="1"/>
    <col min="8" max="16384" width="11" style="11"/>
  </cols>
  <sheetData>
    <row r="1" spans="1:11" s="36" customFormat="1" ht="10.5" customHeight="1" x14ac:dyDescent="0.2">
      <c r="A1" s="39"/>
      <c r="B1" s="33"/>
      <c r="C1" s="33"/>
      <c r="D1" s="33"/>
      <c r="E1" s="34"/>
      <c r="F1" s="34"/>
      <c r="G1" s="35"/>
      <c r="H1" s="34"/>
      <c r="I1" s="34"/>
      <c r="J1" s="34"/>
    </row>
    <row r="2" spans="1:11" s="36" customFormat="1" ht="17.25" customHeight="1" x14ac:dyDescent="0.2">
      <c r="A2" s="173" t="s">
        <v>5</v>
      </c>
      <c r="B2" s="33"/>
      <c r="C2" s="33"/>
      <c r="D2" s="33"/>
      <c r="E2" s="33"/>
      <c r="F2" s="34"/>
      <c r="G2" s="35"/>
      <c r="H2" s="34"/>
      <c r="I2" s="34"/>
      <c r="J2" s="37"/>
      <c r="K2" s="34"/>
    </row>
    <row r="3" spans="1:11" s="36" customFormat="1" ht="17.25" customHeight="1" x14ac:dyDescent="0.2">
      <c r="A3" s="39" t="s">
        <v>6</v>
      </c>
      <c r="B3" s="33">
        <v>0</v>
      </c>
      <c r="C3" s="33"/>
      <c r="D3" s="33">
        <v>6</v>
      </c>
      <c r="E3" s="33">
        <v>4</v>
      </c>
      <c r="F3" s="34"/>
      <c r="G3" s="38"/>
      <c r="H3" s="35"/>
      <c r="I3" s="34"/>
      <c r="J3" s="34"/>
      <c r="K3" s="34"/>
    </row>
    <row r="4" spans="1:11" ht="17.25" customHeight="1" x14ac:dyDescent="0.2">
      <c r="A4" s="40" t="s">
        <v>7</v>
      </c>
      <c r="B4" s="11">
        <v>0</v>
      </c>
      <c r="D4" s="11">
        <v>8</v>
      </c>
      <c r="E4" s="11">
        <v>0</v>
      </c>
    </row>
    <row r="5" spans="1:11" ht="17.25" customHeight="1" x14ac:dyDescent="0.2">
      <c r="A5" s="40" t="s">
        <v>12</v>
      </c>
      <c r="B5" s="11">
        <v>0</v>
      </c>
      <c r="D5" s="11">
        <v>9</v>
      </c>
      <c r="E5" s="11">
        <v>1</v>
      </c>
    </row>
    <row r="6" spans="1:11" ht="17.25" customHeight="1" x14ac:dyDescent="0.2">
      <c r="A6" s="40" t="s">
        <v>13</v>
      </c>
      <c r="B6" s="11">
        <v>0</v>
      </c>
      <c r="D6" s="11">
        <v>5</v>
      </c>
      <c r="E6" s="11">
        <v>2</v>
      </c>
    </row>
    <row r="7" spans="1:11" ht="17.25" customHeight="1" x14ac:dyDescent="0.2">
      <c r="A7" s="40" t="s">
        <v>14</v>
      </c>
      <c r="B7" s="11">
        <v>0</v>
      </c>
      <c r="D7" s="11">
        <v>10</v>
      </c>
      <c r="E7" s="11">
        <v>2</v>
      </c>
    </row>
    <row r="8" spans="1:11" ht="17.25" customHeight="1" x14ac:dyDescent="0.2">
      <c r="A8" s="40" t="s">
        <v>15</v>
      </c>
      <c r="B8" s="11">
        <v>0</v>
      </c>
      <c r="D8" s="11">
        <v>0</v>
      </c>
      <c r="E8" s="11">
        <v>0</v>
      </c>
    </row>
    <row r="9" spans="1:11" ht="17.25" customHeight="1" x14ac:dyDescent="0.2">
      <c r="A9" s="40" t="s">
        <v>16</v>
      </c>
      <c r="B9" s="11">
        <v>0</v>
      </c>
      <c r="D9" s="11">
        <v>7</v>
      </c>
      <c r="E9" s="11">
        <v>2</v>
      </c>
    </row>
    <row r="10" spans="1:11" ht="17.25" customHeight="1" x14ac:dyDescent="0.2">
      <c r="A10" s="40" t="s">
        <v>17</v>
      </c>
      <c r="B10" s="11">
        <v>1</v>
      </c>
      <c r="D10" s="11">
        <v>5</v>
      </c>
      <c r="E10" s="11">
        <v>0</v>
      </c>
    </row>
    <row r="11" spans="1:11" ht="17.25" customHeight="1" x14ac:dyDescent="0.2">
      <c r="A11" s="40" t="s">
        <v>8</v>
      </c>
      <c r="B11" s="11">
        <v>0</v>
      </c>
      <c r="D11" s="11">
        <v>9</v>
      </c>
      <c r="E11" s="11">
        <v>1</v>
      </c>
    </row>
    <row r="12" spans="1:11" ht="17.25" customHeight="1" x14ac:dyDescent="0.2">
      <c r="A12" s="40" t="s">
        <v>18</v>
      </c>
      <c r="B12" s="11">
        <v>0</v>
      </c>
      <c r="D12" s="11">
        <v>8</v>
      </c>
      <c r="E12" s="11">
        <v>0</v>
      </c>
    </row>
    <row r="13" spans="1:11" ht="17.25" customHeight="1" x14ac:dyDescent="0.2">
      <c r="A13" s="40" t="s">
        <v>19</v>
      </c>
      <c r="B13" s="11">
        <v>0</v>
      </c>
      <c r="D13" s="11">
        <v>12</v>
      </c>
      <c r="E13" s="11">
        <v>3</v>
      </c>
    </row>
    <row r="14" spans="1:11" ht="17.25" customHeight="1" x14ac:dyDescent="0.2">
      <c r="A14" s="40" t="s">
        <v>9</v>
      </c>
      <c r="B14" s="11">
        <v>0</v>
      </c>
      <c r="D14" s="11">
        <v>7</v>
      </c>
      <c r="E14" s="11">
        <v>1</v>
      </c>
    </row>
    <row r="15" spans="1:11" ht="17.25" customHeight="1" x14ac:dyDescent="0.2">
      <c r="A15" s="40" t="s">
        <v>20</v>
      </c>
      <c r="B15" s="11">
        <v>0</v>
      </c>
      <c r="D15" s="11">
        <v>8</v>
      </c>
      <c r="E15" s="11">
        <v>2</v>
      </c>
    </row>
    <row r="16" spans="1:11" ht="17.25" customHeight="1" x14ac:dyDescent="0.2">
      <c r="A16" s="40" t="s">
        <v>10</v>
      </c>
      <c r="B16" s="11">
        <v>1</v>
      </c>
      <c r="D16" s="11">
        <v>7</v>
      </c>
      <c r="E16" s="11">
        <v>1</v>
      </c>
    </row>
    <row r="17" spans="1:5" ht="17.25" customHeight="1" x14ac:dyDescent="0.2">
      <c r="A17" s="40" t="s">
        <v>21</v>
      </c>
      <c r="B17" s="11">
        <v>0</v>
      </c>
      <c r="D17" s="11">
        <v>8</v>
      </c>
      <c r="E17" s="11">
        <v>1</v>
      </c>
    </row>
    <row r="18" spans="1:5" ht="17.25" customHeight="1" x14ac:dyDescent="0.2">
      <c r="A18" s="40" t="s">
        <v>22</v>
      </c>
      <c r="B18" s="11">
        <v>0</v>
      </c>
      <c r="D18" s="11">
        <v>10</v>
      </c>
      <c r="E18" s="11">
        <v>1</v>
      </c>
    </row>
    <row r="19" spans="1:5" ht="17.25" customHeight="1" x14ac:dyDescent="0.2">
      <c r="A19" s="40" t="s">
        <v>23</v>
      </c>
      <c r="B19" s="11">
        <v>0</v>
      </c>
      <c r="D19" s="11">
        <v>11</v>
      </c>
      <c r="E19" s="11">
        <v>0</v>
      </c>
    </row>
    <row r="20" spans="1:5" ht="17.25" customHeight="1" x14ac:dyDescent="0.2">
      <c r="A20" s="40" t="s">
        <v>11</v>
      </c>
      <c r="B20" s="11">
        <v>0</v>
      </c>
      <c r="D20" s="11">
        <v>8</v>
      </c>
      <c r="E20" s="11">
        <v>0</v>
      </c>
    </row>
  </sheetData>
  <sheetProtection formatCells="0" formatColumns="0"/>
  <autoFilter ref="A2:E20">
    <sortState ref="A3:E20">
      <sortCondition ref="A2:A20"/>
    </sortState>
  </autoFilter>
  <sortState ref="A3:E20">
    <sortCondition ref="A3"/>
  </sortState>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3073" r:id="rId3" name="Button 1">
              <controlPr defaultSize="0" print="0" autoFill="0" autoPict="0" macro="[0]!Supnoms" altText="">
                <anchor>
                  <from>
                    <xdr:col>5</xdr:col>
                    <xdr:colOff>533400</xdr:colOff>
                    <xdr:row>5</xdr:row>
                    <xdr:rowOff>19050</xdr:rowOff>
                  </from>
                  <to>
                    <xdr:col>6</xdr:col>
                    <xdr:colOff>619125</xdr:colOff>
                    <xdr:row>7</xdr:row>
                    <xdr:rowOff>57150</xdr:rowOff>
                  </to>
                </anchor>
              </controlPr>
            </control>
          </mc:Choice>
        </mc:AlternateContent>
        <mc:AlternateContent xmlns:mc="http://schemas.openxmlformats.org/markup-compatibility/2006">
          <mc:Choice Requires="x14">
            <control shapeId="3074" r:id="rId4" name="Button 2">
              <controlPr defaultSize="0" print="0" autoFill="0" autoPict="0" macro="[0]!Suppourcent">
                <anchor>
                  <from>
                    <xdr:col>5</xdr:col>
                    <xdr:colOff>552450</xdr:colOff>
                    <xdr:row>3</xdr:row>
                    <xdr:rowOff>114300</xdr:rowOff>
                  </from>
                  <to>
                    <xdr:col>6</xdr:col>
                    <xdr:colOff>609600</xdr:colOff>
                    <xdr:row>4</xdr:row>
                    <xdr:rowOff>180975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tabColor rgb="FF00B050"/>
  </sheetPr>
  <dimension ref="A1:F54"/>
  <sheetViews>
    <sheetView showGridLines="0" topLeftCell="A10" zoomScaleNormal="100" workbookViewId="0">
      <selection activeCell="I31" sqref="I31"/>
    </sheetView>
  </sheetViews>
  <sheetFormatPr baseColWidth="10" defaultRowHeight="15.75" x14ac:dyDescent="0.25"/>
  <cols>
    <col min="1" max="1" width="14.625" customWidth="1"/>
    <col min="2" max="2" width="6.5" bestFit="1" customWidth="1"/>
    <col min="3" max="3" width="4.125" bestFit="1" customWidth="1"/>
    <col min="4" max="4" width="4.625" bestFit="1" customWidth="1"/>
    <col min="5" max="5" width="4.875" bestFit="1" customWidth="1"/>
    <col min="6" max="6" width="3.875" bestFit="1" customWidth="1"/>
  </cols>
  <sheetData>
    <row r="1" spans="1:6" ht="18.75" x14ac:dyDescent="0.3">
      <c r="A1" s="1"/>
      <c r="B1" s="1"/>
      <c r="C1" s="1"/>
      <c r="D1" s="1"/>
      <c r="E1" s="1"/>
      <c r="F1" s="1"/>
    </row>
    <row r="2" spans="1:6" ht="18.75" customHeight="1" x14ac:dyDescent="0.25">
      <c r="A2" s="196" t="s">
        <v>28</v>
      </c>
      <c r="B2" s="197"/>
      <c r="C2" s="197"/>
      <c r="D2" s="197"/>
      <c r="E2" s="197"/>
      <c r="F2" s="198"/>
    </row>
    <row r="3" spans="1:6" ht="22.5" customHeight="1" x14ac:dyDescent="0.25">
      <c r="A3" s="74" t="s">
        <v>5</v>
      </c>
      <c r="B3" s="69" t="s">
        <v>2</v>
      </c>
      <c r="C3" s="70" t="s">
        <v>4</v>
      </c>
      <c r="D3" s="71" t="s">
        <v>0</v>
      </c>
      <c r="E3" s="72" t="s">
        <v>3</v>
      </c>
      <c r="F3" s="73" t="s">
        <v>1</v>
      </c>
    </row>
    <row r="4" spans="1:6" x14ac:dyDescent="0.25">
      <c r="A4" s="184">
        <v>42947</v>
      </c>
      <c r="B4" s="75">
        <v>18</v>
      </c>
      <c r="C4" s="76">
        <v>4</v>
      </c>
      <c r="D4" s="77">
        <v>8</v>
      </c>
      <c r="E4" s="77">
        <v>122</v>
      </c>
      <c r="F4" s="78">
        <v>55</v>
      </c>
    </row>
    <row r="5" spans="1:6" x14ac:dyDescent="0.25">
      <c r="A5" s="185">
        <v>42948</v>
      </c>
      <c r="B5" s="79">
        <v>21</v>
      </c>
      <c r="C5" s="80">
        <v>6</v>
      </c>
      <c r="D5" s="81">
        <v>9</v>
      </c>
      <c r="E5" s="81">
        <v>198</v>
      </c>
      <c r="F5" s="82">
        <v>32</v>
      </c>
    </row>
    <row r="6" spans="1:6" x14ac:dyDescent="0.25">
      <c r="A6" s="185">
        <v>42949</v>
      </c>
      <c r="B6" s="79">
        <v>20</v>
      </c>
      <c r="C6" s="80">
        <v>3</v>
      </c>
      <c r="D6" s="81">
        <v>5</v>
      </c>
      <c r="E6" s="81">
        <v>216</v>
      </c>
      <c r="F6" s="82">
        <v>21</v>
      </c>
    </row>
    <row r="7" spans="1:6" x14ac:dyDescent="0.25">
      <c r="A7" s="185">
        <v>42950</v>
      </c>
      <c r="B7" s="79">
        <v>19</v>
      </c>
      <c r="C7" s="80">
        <v>8</v>
      </c>
      <c r="D7" s="81">
        <v>8</v>
      </c>
      <c r="E7" s="81">
        <v>204</v>
      </c>
      <c r="F7" s="82">
        <v>27</v>
      </c>
    </row>
    <row r="8" spans="1:6" x14ac:dyDescent="0.25">
      <c r="A8" s="186">
        <v>42951</v>
      </c>
      <c r="B8" s="83">
        <v>20</v>
      </c>
      <c r="C8" s="84">
        <v>0</v>
      </c>
      <c r="D8" s="85">
        <v>9</v>
      </c>
      <c r="E8" s="85">
        <v>200</v>
      </c>
      <c r="F8" s="86">
        <v>22</v>
      </c>
    </row>
    <row r="9" spans="1:6" x14ac:dyDescent="0.25">
      <c r="A9" s="184">
        <v>42954</v>
      </c>
      <c r="B9" s="75">
        <v>20</v>
      </c>
      <c r="C9" s="87">
        <v>4</v>
      </c>
      <c r="D9" s="88">
        <v>9</v>
      </c>
      <c r="E9" s="88">
        <v>184</v>
      </c>
      <c r="F9" s="89">
        <v>34</v>
      </c>
    </row>
    <row r="10" spans="1:6" x14ac:dyDescent="0.25">
      <c r="A10" s="185">
        <v>42955</v>
      </c>
      <c r="B10" s="79">
        <v>20</v>
      </c>
      <c r="C10" s="90">
        <v>3</v>
      </c>
      <c r="D10" s="91">
        <v>15</v>
      </c>
      <c r="E10" s="91">
        <v>160</v>
      </c>
      <c r="F10" s="92">
        <v>20</v>
      </c>
    </row>
    <row r="11" spans="1:6" x14ac:dyDescent="0.25">
      <c r="A11" s="185">
        <v>42956</v>
      </c>
      <c r="B11" s="79">
        <v>20</v>
      </c>
      <c r="C11" s="90">
        <v>0</v>
      </c>
      <c r="D11" s="91">
        <v>9</v>
      </c>
      <c r="E11" s="91">
        <v>178</v>
      </c>
      <c r="F11" s="92">
        <v>40</v>
      </c>
    </row>
    <row r="12" spans="1:6" x14ac:dyDescent="0.25">
      <c r="A12" s="185">
        <v>42957</v>
      </c>
      <c r="B12" s="79">
        <v>20</v>
      </c>
      <c r="C12" s="90">
        <v>3</v>
      </c>
      <c r="D12" s="91">
        <v>9</v>
      </c>
      <c r="E12" s="91">
        <v>163</v>
      </c>
      <c r="F12" s="92">
        <v>33</v>
      </c>
    </row>
    <row r="13" spans="1:6" x14ac:dyDescent="0.25">
      <c r="A13" s="186">
        <v>42958</v>
      </c>
      <c r="B13" s="83">
        <v>17</v>
      </c>
      <c r="C13" s="93">
        <v>1</v>
      </c>
      <c r="D13" s="94">
        <v>6</v>
      </c>
      <c r="E13" s="94">
        <v>140</v>
      </c>
      <c r="F13" s="95">
        <v>53</v>
      </c>
    </row>
    <row r="14" spans="1:6" x14ac:dyDescent="0.25">
      <c r="A14" s="184">
        <v>42961</v>
      </c>
      <c r="B14" s="75">
        <v>18</v>
      </c>
      <c r="C14" s="96">
        <v>16</v>
      </c>
      <c r="D14" s="97">
        <v>6</v>
      </c>
      <c r="E14" s="97">
        <v>113</v>
      </c>
      <c r="F14" s="98">
        <v>28</v>
      </c>
    </row>
    <row r="15" spans="1:6" x14ac:dyDescent="0.25">
      <c r="A15" s="183">
        <v>42962</v>
      </c>
      <c r="B15" s="99">
        <v>0</v>
      </c>
      <c r="C15" s="100">
        <v>0</v>
      </c>
      <c r="D15" s="101">
        <v>0</v>
      </c>
      <c r="E15" s="101">
        <v>0</v>
      </c>
      <c r="F15" s="102">
        <v>0</v>
      </c>
    </row>
    <row r="16" spans="1:6" x14ac:dyDescent="0.25">
      <c r="A16" s="185">
        <v>42963</v>
      </c>
      <c r="B16" s="79">
        <v>18</v>
      </c>
      <c r="C16" s="103">
        <v>2</v>
      </c>
      <c r="D16" s="104">
        <v>14</v>
      </c>
      <c r="E16" s="104">
        <v>153</v>
      </c>
      <c r="F16" s="105">
        <v>28</v>
      </c>
    </row>
    <row r="17" spans="1:6" x14ac:dyDescent="0.25">
      <c r="A17" s="185">
        <v>42964</v>
      </c>
      <c r="B17" s="79">
        <v>18</v>
      </c>
      <c r="C17" s="103">
        <v>2</v>
      </c>
      <c r="D17" s="104">
        <v>9</v>
      </c>
      <c r="E17" s="104">
        <v>138</v>
      </c>
      <c r="F17" s="105">
        <v>21</v>
      </c>
    </row>
    <row r="18" spans="1:6" x14ac:dyDescent="0.25">
      <c r="A18" s="186">
        <v>42965</v>
      </c>
      <c r="B18" s="83">
        <v>17</v>
      </c>
      <c r="C18" s="106">
        <v>1</v>
      </c>
      <c r="D18" s="107">
        <v>8</v>
      </c>
      <c r="E18" s="107">
        <v>128</v>
      </c>
      <c r="F18" s="108">
        <v>15</v>
      </c>
    </row>
    <row r="19" spans="1:6" x14ac:dyDescent="0.25">
      <c r="A19" s="184">
        <v>42968</v>
      </c>
      <c r="B19" s="75"/>
      <c r="C19" s="109"/>
      <c r="D19" s="110"/>
      <c r="E19" s="110"/>
      <c r="F19" s="111"/>
    </row>
    <row r="20" spans="1:6" x14ac:dyDescent="0.25">
      <c r="A20" s="185">
        <v>42969</v>
      </c>
      <c r="B20" s="79"/>
      <c r="C20" s="112"/>
      <c r="D20" s="113"/>
      <c r="E20" s="113"/>
      <c r="F20" s="114"/>
    </row>
    <row r="21" spans="1:6" x14ac:dyDescent="0.25">
      <c r="A21" s="185">
        <v>42970</v>
      </c>
      <c r="B21" s="79"/>
      <c r="C21" s="112"/>
      <c r="D21" s="113"/>
      <c r="E21" s="113"/>
      <c r="F21" s="114"/>
    </row>
    <row r="22" spans="1:6" x14ac:dyDescent="0.25">
      <c r="A22" s="185">
        <v>42971</v>
      </c>
      <c r="B22" s="79"/>
      <c r="C22" s="112"/>
      <c r="D22" s="113"/>
      <c r="E22" s="113"/>
      <c r="F22" s="114"/>
    </row>
    <row r="23" spans="1:6" x14ac:dyDescent="0.25">
      <c r="A23" s="186">
        <v>42972</v>
      </c>
      <c r="B23" s="83"/>
      <c r="C23" s="115"/>
      <c r="D23" s="116"/>
      <c r="E23" s="116"/>
      <c r="F23" s="117"/>
    </row>
    <row r="24" spans="1:6" x14ac:dyDescent="0.25">
      <c r="A24" s="184">
        <v>42975</v>
      </c>
      <c r="B24" s="75"/>
      <c r="C24" s="118"/>
      <c r="D24" s="119"/>
      <c r="E24" s="119"/>
      <c r="F24" s="120"/>
    </row>
    <row r="25" spans="1:6" x14ac:dyDescent="0.25">
      <c r="A25" s="185">
        <v>42976</v>
      </c>
      <c r="B25" s="79"/>
      <c r="C25" s="121"/>
      <c r="D25" s="122"/>
      <c r="E25" s="122"/>
      <c r="F25" s="123"/>
    </row>
    <row r="26" spans="1:6" x14ac:dyDescent="0.25">
      <c r="A26" s="185">
        <v>42977</v>
      </c>
      <c r="B26" s="79"/>
      <c r="C26" s="121"/>
      <c r="D26" s="122"/>
      <c r="E26" s="122"/>
      <c r="F26" s="123"/>
    </row>
    <row r="27" spans="1:6" x14ac:dyDescent="0.25">
      <c r="A27" s="185">
        <v>42978</v>
      </c>
      <c r="B27" s="79"/>
      <c r="C27" s="121"/>
      <c r="D27" s="122"/>
      <c r="E27" s="122"/>
      <c r="F27" s="123"/>
    </row>
    <row r="28" spans="1:6" x14ac:dyDescent="0.25">
      <c r="A28" s="186">
        <v>42979</v>
      </c>
      <c r="B28" s="83"/>
      <c r="C28" s="124"/>
      <c r="D28" s="125"/>
      <c r="E28" s="125"/>
      <c r="F28" s="126"/>
    </row>
    <row r="29" spans="1:6" x14ac:dyDescent="0.25">
      <c r="A29" s="184">
        <v>42982</v>
      </c>
      <c r="B29" s="75"/>
      <c r="C29" s="127"/>
      <c r="D29" s="128"/>
      <c r="E29" s="128"/>
      <c r="F29" s="129"/>
    </row>
    <row r="30" spans="1:6" x14ac:dyDescent="0.25">
      <c r="A30" s="185">
        <v>42983</v>
      </c>
      <c r="B30" s="79"/>
      <c r="C30" s="130"/>
      <c r="D30" s="131"/>
      <c r="E30" s="131"/>
      <c r="F30" s="132"/>
    </row>
    <row r="31" spans="1:6" x14ac:dyDescent="0.25">
      <c r="A31" s="185">
        <v>42984</v>
      </c>
      <c r="B31" s="79"/>
      <c r="C31" s="130"/>
      <c r="D31" s="131"/>
      <c r="E31" s="131"/>
      <c r="F31" s="132"/>
    </row>
    <row r="32" spans="1:6" x14ac:dyDescent="0.25">
      <c r="A32" s="187">
        <v>42985</v>
      </c>
      <c r="B32" s="79"/>
      <c r="C32" s="130"/>
      <c r="D32" s="131"/>
      <c r="E32" s="131"/>
      <c r="F32" s="132"/>
    </row>
    <row r="33" spans="1:6" x14ac:dyDescent="0.25">
      <c r="A33" s="186">
        <v>42986</v>
      </c>
      <c r="B33" s="83"/>
      <c r="C33" s="133"/>
      <c r="D33" s="134"/>
      <c r="E33" s="134"/>
      <c r="F33" s="135"/>
    </row>
    <row r="34" spans="1:6" x14ac:dyDescent="0.25">
      <c r="A34" s="184">
        <v>42989</v>
      </c>
      <c r="B34" s="75"/>
      <c r="C34" s="136"/>
      <c r="D34" s="137"/>
      <c r="E34" s="138"/>
      <c r="F34" s="139"/>
    </row>
    <row r="35" spans="1:6" s="1" customFormat="1" ht="18.75" x14ac:dyDescent="0.3">
      <c r="A35" s="185">
        <v>42990</v>
      </c>
      <c r="B35" s="79"/>
      <c r="C35" s="140"/>
      <c r="D35" s="141"/>
      <c r="E35" s="142"/>
      <c r="F35" s="143"/>
    </row>
    <row r="36" spans="1:6" x14ac:dyDescent="0.25">
      <c r="A36" s="185">
        <v>42991</v>
      </c>
      <c r="B36" s="79"/>
      <c r="C36" s="140"/>
      <c r="D36" s="141"/>
      <c r="E36" s="142"/>
      <c r="F36" s="143"/>
    </row>
    <row r="37" spans="1:6" x14ac:dyDescent="0.25">
      <c r="A37" s="185">
        <v>42992</v>
      </c>
      <c r="B37" s="79"/>
      <c r="C37" s="140"/>
      <c r="D37" s="141"/>
      <c r="E37" s="142"/>
      <c r="F37" s="143"/>
    </row>
    <row r="38" spans="1:6" x14ac:dyDescent="0.25">
      <c r="A38" s="186">
        <v>42993</v>
      </c>
      <c r="B38" s="83"/>
      <c r="C38" s="144"/>
      <c r="D38" s="145"/>
      <c r="E38" s="146"/>
      <c r="F38" s="147"/>
    </row>
    <row r="39" spans="1:6" x14ac:dyDescent="0.25">
      <c r="A39" s="184">
        <v>42996</v>
      </c>
      <c r="B39" s="75"/>
      <c r="C39" s="136"/>
      <c r="D39" s="137"/>
      <c r="E39" s="138"/>
      <c r="F39" s="139"/>
    </row>
    <row r="40" spans="1:6" x14ac:dyDescent="0.25">
      <c r="A40" s="185">
        <v>42997</v>
      </c>
      <c r="B40" s="79"/>
      <c r="C40" s="140"/>
      <c r="D40" s="141"/>
      <c r="E40" s="142"/>
      <c r="F40" s="143"/>
    </row>
    <row r="41" spans="1:6" x14ac:dyDescent="0.25">
      <c r="A41" s="185">
        <v>42998</v>
      </c>
      <c r="B41" s="79"/>
      <c r="C41" s="140"/>
      <c r="D41" s="141"/>
      <c r="E41" s="142"/>
      <c r="F41" s="143"/>
    </row>
    <row r="42" spans="1:6" x14ac:dyDescent="0.25">
      <c r="A42" s="185">
        <v>42999</v>
      </c>
      <c r="B42" s="79"/>
      <c r="C42" s="140"/>
      <c r="D42" s="141"/>
      <c r="E42" s="142"/>
      <c r="F42" s="143"/>
    </row>
    <row r="43" spans="1:6" x14ac:dyDescent="0.25">
      <c r="A43" s="186">
        <v>43000</v>
      </c>
      <c r="B43" s="83"/>
      <c r="C43" s="144"/>
      <c r="D43" s="145"/>
      <c r="E43" s="146"/>
      <c r="F43" s="147"/>
    </row>
    <row r="44" spans="1:6" x14ac:dyDescent="0.25">
      <c r="A44" s="184">
        <v>43003</v>
      </c>
      <c r="B44" s="75"/>
      <c r="C44" s="136"/>
      <c r="D44" s="137"/>
      <c r="E44" s="138"/>
      <c r="F44" s="139"/>
    </row>
    <row r="45" spans="1:6" x14ac:dyDescent="0.25">
      <c r="A45" s="185">
        <v>43004</v>
      </c>
      <c r="B45" s="79"/>
      <c r="C45" s="140"/>
      <c r="D45" s="141"/>
      <c r="E45" s="142"/>
      <c r="F45" s="143"/>
    </row>
    <row r="46" spans="1:6" x14ac:dyDescent="0.25">
      <c r="A46" s="185">
        <v>43005</v>
      </c>
      <c r="B46" s="79"/>
      <c r="C46" s="140"/>
      <c r="D46" s="141"/>
      <c r="E46" s="142"/>
      <c r="F46" s="143"/>
    </row>
    <row r="47" spans="1:6" x14ac:dyDescent="0.25">
      <c r="A47" s="188">
        <v>43006</v>
      </c>
      <c r="B47" s="79"/>
      <c r="C47" s="140"/>
      <c r="D47" s="141"/>
      <c r="E47" s="142"/>
      <c r="F47" s="143"/>
    </row>
    <row r="48" spans="1:6" x14ac:dyDescent="0.25">
      <c r="A48" s="189">
        <v>43007</v>
      </c>
      <c r="B48" s="83"/>
      <c r="C48" s="144"/>
      <c r="D48" s="145"/>
      <c r="E48" s="146"/>
      <c r="F48" s="147"/>
    </row>
    <row r="49" spans="1:6" x14ac:dyDescent="0.25">
      <c r="A49" s="190">
        <v>43010</v>
      </c>
      <c r="B49" s="75"/>
      <c r="C49" s="136"/>
      <c r="D49" s="137"/>
      <c r="E49" s="138"/>
      <c r="F49" s="139"/>
    </row>
    <row r="50" spans="1:6" x14ac:dyDescent="0.25">
      <c r="A50" s="188">
        <v>43011</v>
      </c>
      <c r="B50" s="79"/>
      <c r="C50" s="140"/>
      <c r="D50" s="141"/>
      <c r="E50" s="142"/>
      <c r="F50" s="143"/>
    </row>
    <row r="51" spans="1:6" x14ac:dyDescent="0.25">
      <c r="A51" s="188">
        <v>43012</v>
      </c>
      <c r="B51" s="79"/>
      <c r="C51" s="140"/>
      <c r="D51" s="141"/>
      <c r="E51" s="142"/>
      <c r="F51" s="143"/>
    </row>
    <row r="52" spans="1:6" x14ac:dyDescent="0.25">
      <c r="A52" s="188">
        <v>43013</v>
      </c>
      <c r="B52" s="79"/>
      <c r="C52" s="140"/>
      <c r="D52" s="141"/>
      <c r="E52" s="142"/>
      <c r="F52" s="143"/>
    </row>
    <row r="53" spans="1:6" x14ac:dyDescent="0.25">
      <c r="A53" s="189">
        <v>43014</v>
      </c>
      <c r="B53" s="83"/>
      <c r="C53" s="144"/>
      <c r="D53" s="145"/>
      <c r="E53" s="146"/>
      <c r="F53" s="147"/>
    </row>
    <row r="54" spans="1:6" ht="24" customHeight="1" x14ac:dyDescent="0.25">
      <c r="A54" s="10">
        <f>SUBTOTAL(103,Ventes5[NOMS])</f>
        <v>50</v>
      </c>
      <c r="B54" s="148">
        <f>SUBTOTAL(101,Ventes5[Effectif])</f>
        <v>17.733333333333334</v>
      </c>
      <c r="C54" s="148">
        <f>SUBTOTAL(109,Ventes5[RDV])</f>
        <v>53</v>
      </c>
      <c r="D54" s="148">
        <f>SUBTOTAL(109,Ventes5[GRIP])</f>
        <v>124</v>
      </c>
      <c r="E54" s="148">
        <f>SUBTOTAL(109,Ventes5[OK])</f>
        <v>2297</v>
      </c>
      <c r="F54" s="149">
        <f>SUBTOTAL(101,Ventes5[KO])</f>
        <v>28.6</v>
      </c>
    </row>
  </sheetData>
  <dataConsolidate function="count" topLabels="1">
    <dataRefs count="1">
      <dataRef ref="B3:B33" sheet="Recap Semaine"/>
    </dataRefs>
  </dataConsolidate>
  <mergeCells count="1">
    <mergeCell ref="A2:F2"/>
  </mergeCells>
  <dataValidations count="4">
    <dataValidation allowBlank="1" showInputMessage="1" showErrorMessage="1" prompt="Entrez le nombre total d’articles vendus dans cette colonne" sqref="E3:F3"/>
    <dataValidation allowBlank="1" showInputMessage="1" showErrorMessage="1" prompt="Entrez le pourcentage de majoration dans cette colonne" sqref="D3"/>
    <dataValidation allowBlank="1" showInputMessage="1" showErrorMessage="1" prompt="Entrez les articles dans cette colonne" sqref="C3 A3"/>
    <dataValidation allowBlank="1" showInputMessage="1" showErrorMessage="1" prompt="Un graphique qui compare les bénéfices du produit par article occupe les colonnes B à F. Un autre graphique qui compare le % de revenus par produit commence dans la cellule G2." sqref="A2"/>
  </dataValidations>
  <pageMargins left="0.7" right="0.7" top="0.75" bottom="0.75" header="0.3" footer="0.3"/>
  <drawing r:id="rId1"/>
  <tableParts count="1">
    <tablePart r:id="rId2"/>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tabColor rgb="FF00B0F0"/>
    <pageSetUpPr autoPageBreaks="0" fitToPage="1"/>
  </sheetPr>
  <dimension ref="A2:DA74"/>
  <sheetViews>
    <sheetView tabSelected="1" zoomScaleNormal="100" workbookViewId="0">
      <selection activeCell="G2" sqref="G2:CX2"/>
    </sheetView>
  </sheetViews>
  <sheetFormatPr baseColWidth="10" defaultColWidth="9" defaultRowHeight="27" customHeight="1" x14ac:dyDescent="0.3"/>
  <cols>
    <col min="1" max="1" width="15.375" style="165" customWidth="1"/>
    <col min="2" max="2" width="4.125" style="44" bestFit="1" customWidth="1"/>
    <col min="3" max="3" width="4.5" style="44" bestFit="1" customWidth="1"/>
    <col min="4" max="5" width="3.125" style="44" bestFit="1" customWidth="1"/>
    <col min="6" max="6" width="3.125" style="53" customWidth="1"/>
    <col min="7" max="7" width="4.125" style="44" bestFit="1" customWidth="1"/>
    <col min="8" max="8" width="4.625" style="44" bestFit="1" customWidth="1"/>
    <col min="9" max="10" width="3.125" style="44" bestFit="1" customWidth="1"/>
    <col min="11" max="11" width="4.125" style="44" bestFit="1" customWidth="1"/>
    <col min="12" max="12" width="4.625" style="44" bestFit="1" customWidth="1"/>
    <col min="13" max="14" width="3.125" style="44" bestFit="1" customWidth="1"/>
    <col min="15" max="15" width="4.125" style="44" bestFit="1" customWidth="1"/>
    <col min="16" max="16" width="4.625" style="44" bestFit="1" customWidth="1"/>
    <col min="17" max="18" width="3.125" style="44" bestFit="1" customWidth="1"/>
    <col min="19" max="19" width="4.125" style="44" bestFit="1" customWidth="1"/>
    <col min="20" max="20" width="4.625" style="44" bestFit="1" customWidth="1"/>
    <col min="21" max="22" width="3.125" style="44" bestFit="1" customWidth="1"/>
    <col min="23" max="23" width="4.125" style="44" bestFit="1" customWidth="1"/>
    <col min="24" max="24" width="4.625" style="44" bestFit="1" customWidth="1"/>
    <col min="25" max="26" width="3.125" style="44" bestFit="1" customWidth="1"/>
    <col min="27" max="27" width="4.125" style="44" bestFit="1" customWidth="1"/>
    <col min="28" max="28" width="4.625" style="44" bestFit="1" customWidth="1"/>
    <col min="29" max="30" width="3.125" style="44" bestFit="1" customWidth="1"/>
    <col min="31" max="31" width="4.125" style="44" bestFit="1" customWidth="1"/>
    <col min="32" max="32" width="4.625" style="44" bestFit="1" customWidth="1"/>
    <col min="33" max="34" width="3.125" style="44" bestFit="1" customWidth="1"/>
    <col min="35" max="35" width="4.125" style="44" bestFit="1" customWidth="1"/>
    <col min="36" max="36" width="4.625" style="44" bestFit="1" customWidth="1"/>
    <col min="37" max="38" width="3.125" style="44" bestFit="1" customWidth="1"/>
    <col min="39" max="39" width="4.125" style="44" bestFit="1" customWidth="1"/>
    <col min="40" max="40" width="4.625" style="44" bestFit="1" customWidth="1"/>
    <col min="41" max="42" width="3.125" style="44" bestFit="1" customWidth="1"/>
    <col min="43" max="43" width="4.125" style="44" bestFit="1" customWidth="1"/>
    <col min="44" max="44" width="4.625" style="44" bestFit="1" customWidth="1"/>
    <col min="45" max="46" width="3.125" style="44" bestFit="1" customWidth="1"/>
    <col min="47" max="47" width="4.125" style="44" bestFit="1" customWidth="1"/>
    <col min="48" max="48" width="4.625" style="44" bestFit="1" customWidth="1"/>
    <col min="49" max="50" width="3.125" style="44" bestFit="1" customWidth="1"/>
    <col min="51" max="51" width="4.125" style="44" bestFit="1" customWidth="1"/>
    <col min="52" max="52" width="4.625" style="44" bestFit="1" customWidth="1"/>
    <col min="53" max="54" width="3.125" style="44" bestFit="1" customWidth="1"/>
    <col min="55" max="55" width="4.125" style="44" bestFit="1" customWidth="1"/>
    <col min="56" max="56" width="4.625" style="44" bestFit="1" customWidth="1"/>
    <col min="57" max="58" width="3.125" style="44" bestFit="1" customWidth="1"/>
    <col min="59" max="59" width="4.125" style="44" bestFit="1" customWidth="1"/>
    <col min="60" max="60" width="4.625" style="44" bestFit="1" customWidth="1"/>
    <col min="61" max="62" width="3.125" style="44" bestFit="1" customWidth="1"/>
    <col min="63" max="63" width="4.125" style="44" bestFit="1" customWidth="1"/>
    <col min="64" max="64" width="4.625" style="44" bestFit="1" customWidth="1"/>
    <col min="65" max="66" width="3.125" style="44" bestFit="1" customWidth="1"/>
    <col min="67" max="67" width="4.125" style="44" bestFit="1" customWidth="1"/>
    <col min="68" max="68" width="4.625" style="44" bestFit="1" customWidth="1"/>
    <col min="69" max="70" width="3.125" style="44" bestFit="1" customWidth="1"/>
    <col min="71" max="71" width="4.125" style="44" bestFit="1" customWidth="1"/>
    <col min="72" max="72" width="4.625" style="44" bestFit="1" customWidth="1"/>
    <col min="73" max="74" width="3.125" style="44" bestFit="1" customWidth="1"/>
    <col min="75" max="75" width="4.125" style="44" bestFit="1" customWidth="1"/>
    <col min="76" max="76" width="4.625" style="44" bestFit="1" customWidth="1"/>
    <col min="77" max="78" width="3.125" style="44" bestFit="1" customWidth="1"/>
    <col min="79" max="79" width="4.125" style="44" bestFit="1" customWidth="1"/>
    <col min="80" max="80" width="4.625" style="44" bestFit="1" customWidth="1"/>
    <col min="81" max="82" width="3.125" style="44" bestFit="1" customWidth="1"/>
    <col min="83" max="83" width="4.125" style="44" bestFit="1" customWidth="1"/>
    <col min="84" max="84" width="4.625" style="44" bestFit="1" customWidth="1"/>
    <col min="85" max="86" width="3.125" style="44" bestFit="1" customWidth="1"/>
    <col min="87" max="87" width="4.125" style="44" bestFit="1" customWidth="1"/>
    <col min="88" max="88" width="4.625" style="44" bestFit="1" customWidth="1"/>
    <col min="89" max="90" width="3.125" style="44" bestFit="1" customWidth="1"/>
    <col min="91" max="91" width="4.125" style="44" bestFit="1" customWidth="1"/>
    <col min="92" max="92" width="4.625" style="44" bestFit="1" customWidth="1"/>
    <col min="93" max="94" width="3.125" style="44" bestFit="1" customWidth="1"/>
    <col min="95" max="95" width="4.125" style="44" bestFit="1" customWidth="1"/>
    <col min="96" max="96" width="4.625" style="44" bestFit="1" customWidth="1"/>
    <col min="97" max="98" width="3.125" style="44" bestFit="1" customWidth="1"/>
    <col min="99" max="99" width="4.125" style="18" bestFit="1" customWidth="1"/>
    <col min="100" max="100" width="4.625" style="18" bestFit="1" customWidth="1"/>
    <col min="101" max="102" width="3.125" style="18" bestFit="1" customWidth="1"/>
    <col min="103" max="16384" width="9" style="18"/>
  </cols>
  <sheetData>
    <row r="2" spans="1:105" ht="30.75" customHeight="1" thickBot="1" x14ac:dyDescent="0.35">
      <c r="G2" s="203" t="s">
        <v>40</v>
      </c>
      <c r="H2" s="199"/>
      <c r="I2" s="199"/>
      <c r="J2" s="199"/>
      <c r="K2" s="199"/>
      <c r="L2" s="199"/>
      <c r="M2" s="199"/>
      <c r="N2" s="199"/>
      <c r="O2" s="199"/>
      <c r="P2" s="199"/>
      <c r="Q2" s="199"/>
      <c r="R2" s="199"/>
      <c r="S2" s="199"/>
      <c r="T2" s="199"/>
      <c r="U2" s="199"/>
      <c r="V2" s="199"/>
      <c r="W2" s="199"/>
      <c r="X2" s="199"/>
      <c r="Y2" s="199"/>
      <c r="Z2" s="199"/>
      <c r="AA2" s="199"/>
      <c r="AB2" s="199"/>
      <c r="AC2" s="199"/>
      <c r="AD2" s="199"/>
      <c r="AE2" s="199"/>
      <c r="AF2" s="199"/>
      <c r="AG2" s="199"/>
      <c r="AH2" s="199"/>
      <c r="AI2" s="199"/>
      <c r="AJ2" s="199"/>
      <c r="AK2" s="199"/>
      <c r="AL2" s="199"/>
      <c r="AM2" s="199"/>
      <c r="AN2" s="199"/>
      <c r="AO2" s="199"/>
      <c r="AP2" s="199"/>
      <c r="AQ2" s="199"/>
      <c r="AR2" s="199"/>
      <c r="AS2" s="199"/>
      <c r="AT2" s="199"/>
      <c r="AU2" s="199"/>
      <c r="AV2" s="199"/>
      <c r="AW2" s="199"/>
      <c r="AX2" s="199"/>
      <c r="AY2" s="199"/>
      <c r="AZ2" s="199"/>
      <c r="BA2" s="199"/>
      <c r="BB2" s="199"/>
      <c r="BC2" s="199"/>
      <c r="BD2" s="199"/>
      <c r="BE2" s="199"/>
      <c r="BF2" s="199"/>
      <c r="BG2" s="199"/>
      <c r="BH2" s="199"/>
      <c r="BI2" s="199"/>
      <c r="BJ2" s="199"/>
      <c r="BK2" s="199"/>
      <c r="BL2" s="199"/>
      <c r="BM2" s="199"/>
      <c r="BN2" s="199"/>
      <c r="BO2" s="199"/>
      <c r="BP2" s="199"/>
      <c r="BQ2" s="199"/>
      <c r="BR2" s="199"/>
      <c r="BS2" s="199"/>
      <c r="BT2" s="199"/>
      <c r="BU2" s="199"/>
      <c r="BV2" s="199"/>
      <c r="BW2" s="199"/>
      <c r="BX2" s="199"/>
      <c r="BY2" s="199"/>
      <c r="BZ2" s="199"/>
      <c r="CA2" s="199"/>
      <c r="CB2" s="199"/>
      <c r="CC2" s="199"/>
      <c r="CD2" s="199"/>
      <c r="CE2" s="199"/>
      <c r="CF2" s="199"/>
      <c r="CG2" s="199"/>
      <c r="CH2" s="199"/>
      <c r="CI2" s="199"/>
      <c r="CJ2" s="199"/>
      <c r="CK2" s="199"/>
      <c r="CL2" s="199"/>
      <c r="CM2" s="199"/>
      <c r="CN2" s="199"/>
      <c r="CO2" s="199"/>
      <c r="CP2" s="199"/>
      <c r="CQ2" s="199"/>
      <c r="CR2" s="199"/>
      <c r="CS2" s="199"/>
      <c r="CT2" s="199"/>
      <c r="CU2" s="199"/>
      <c r="CV2" s="199"/>
      <c r="CW2" s="199"/>
      <c r="CX2" s="199"/>
    </row>
    <row r="3" spans="1:105" s="13" customFormat="1" ht="31.5" customHeight="1" thickBot="1" x14ac:dyDescent="0.3">
      <c r="A3" s="200" t="s">
        <v>39</v>
      </c>
      <c r="B3" s="201"/>
      <c r="C3" s="201"/>
      <c r="D3" s="201"/>
      <c r="E3" s="202"/>
      <c r="F3" s="162"/>
      <c r="G3" s="150" t="s">
        <v>6</v>
      </c>
      <c r="H3" s="151"/>
      <c r="I3" s="151"/>
      <c r="J3" s="152"/>
      <c r="K3" s="150" t="s">
        <v>35</v>
      </c>
      <c r="L3" s="151"/>
      <c r="M3" s="151"/>
      <c r="N3" s="152"/>
      <c r="O3" s="150" t="s">
        <v>7</v>
      </c>
      <c r="P3" s="151"/>
      <c r="Q3" s="151"/>
      <c r="R3" s="152"/>
      <c r="S3" s="150" t="s">
        <v>12</v>
      </c>
      <c r="T3" s="151"/>
      <c r="U3" s="151"/>
      <c r="V3" s="152"/>
      <c r="W3" s="150" t="s">
        <v>13</v>
      </c>
      <c r="X3" s="151"/>
      <c r="Y3" s="151"/>
      <c r="Z3" s="152"/>
      <c r="AA3" s="150" t="s">
        <v>14</v>
      </c>
      <c r="AB3" s="151"/>
      <c r="AC3" s="151"/>
      <c r="AD3" s="152"/>
      <c r="AE3" s="150" t="s">
        <v>15</v>
      </c>
      <c r="AF3" s="151"/>
      <c r="AG3" s="151"/>
      <c r="AH3" s="152"/>
      <c r="AI3" s="150" t="s">
        <v>37</v>
      </c>
      <c r="AJ3" s="151"/>
      <c r="AK3" s="151"/>
      <c r="AL3" s="152"/>
      <c r="AM3" s="150" t="s">
        <v>34</v>
      </c>
      <c r="AN3" s="151"/>
      <c r="AO3" s="151"/>
      <c r="AP3" s="152"/>
      <c r="AQ3" s="150" t="s">
        <v>24</v>
      </c>
      <c r="AR3" s="151"/>
      <c r="AS3" s="151"/>
      <c r="AT3" s="152"/>
      <c r="AU3" s="150" t="s">
        <v>33</v>
      </c>
      <c r="AV3" s="151"/>
      <c r="AW3" s="151"/>
      <c r="AX3" s="152"/>
      <c r="AY3" s="150" t="s">
        <v>8</v>
      </c>
      <c r="AZ3" s="151"/>
      <c r="BA3" s="151"/>
      <c r="BB3" s="152"/>
      <c r="BC3" s="150" t="s">
        <v>18</v>
      </c>
      <c r="BD3" s="151"/>
      <c r="BE3" s="151"/>
      <c r="BF3" s="152"/>
      <c r="BG3" s="150" t="s">
        <v>19</v>
      </c>
      <c r="BH3" s="151"/>
      <c r="BI3" s="151"/>
      <c r="BJ3" s="152"/>
      <c r="BK3" s="150" t="s">
        <v>9</v>
      </c>
      <c r="BL3" s="151"/>
      <c r="BM3" s="151"/>
      <c r="BN3" s="152"/>
      <c r="BO3" s="150" t="s">
        <v>29</v>
      </c>
      <c r="BP3" s="151"/>
      <c r="BQ3" s="151"/>
      <c r="BR3" s="152"/>
      <c r="BS3" s="150" t="s">
        <v>25</v>
      </c>
      <c r="BT3" s="151"/>
      <c r="BU3" s="151"/>
      <c r="BV3" s="152"/>
      <c r="BW3" s="150" t="s">
        <v>26</v>
      </c>
      <c r="BX3" s="151"/>
      <c r="BY3" s="151"/>
      <c r="BZ3" s="152"/>
      <c r="CA3" s="150" t="s">
        <v>27</v>
      </c>
      <c r="CB3" s="151"/>
      <c r="CC3" s="151"/>
      <c r="CD3" s="152"/>
      <c r="CE3" s="150" t="s">
        <v>30</v>
      </c>
      <c r="CF3" s="151"/>
      <c r="CG3" s="151"/>
      <c r="CH3" s="152"/>
      <c r="CI3" s="150" t="s">
        <v>22</v>
      </c>
      <c r="CJ3" s="151"/>
      <c r="CK3" s="151"/>
      <c r="CL3" s="152"/>
      <c r="CM3" s="150" t="s">
        <v>31</v>
      </c>
      <c r="CN3" s="151"/>
      <c r="CO3" s="151"/>
      <c r="CP3" s="152"/>
      <c r="CQ3" s="150" t="s">
        <v>36</v>
      </c>
      <c r="CR3" s="151"/>
      <c r="CS3" s="151"/>
      <c r="CT3" s="152"/>
      <c r="CU3" s="150" t="s">
        <v>32</v>
      </c>
      <c r="CV3" s="151"/>
      <c r="CW3" s="151"/>
      <c r="CX3" s="152"/>
      <c r="DA3" s="153"/>
    </row>
    <row r="4" spans="1:105" ht="19.5" thickBot="1" x14ac:dyDescent="0.35">
      <c r="A4" s="163" t="s">
        <v>5</v>
      </c>
      <c r="B4" s="154" t="s">
        <v>4</v>
      </c>
      <c r="C4" s="155" t="s">
        <v>0</v>
      </c>
      <c r="D4" s="156" t="s">
        <v>3</v>
      </c>
      <c r="E4" s="157" t="s">
        <v>1</v>
      </c>
      <c r="F4" s="48"/>
      <c r="G4" s="158" t="s">
        <v>4</v>
      </c>
      <c r="H4" s="159" t="s">
        <v>0</v>
      </c>
      <c r="I4" s="160" t="s">
        <v>3</v>
      </c>
      <c r="J4" s="161" t="s">
        <v>1</v>
      </c>
      <c r="K4" s="158">
        <v>0</v>
      </c>
      <c r="L4" s="159"/>
      <c r="M4" s="160">
        <v>6</v>
      </c>
      <c r="N4" s="161">
        <v>4</v>
      </c>
      <c r="O4" s="158">
        <v>0</v>
      </c>
      <c r="P4" s="159"/>
      <c r="Q4" s="160">
        <v>8</v>
      </c>
      <c r="R4" s="161">
        <v>0</v>
      </c>
      <c r="S4" s="158">
        <v>0</v>
      </c>
      <c r="T4" s="159"/>
      <c r="U4" s="160">
        <v>9</v>
      </c>
      <c r="V4" s="161">
        <v>1</v>
      </c>
      <c r="W4" s="158">
        <v>0</v>
      </c>
      <c r="X4" s="159"/>
      <c r="Y4" s="160">
        <v>5</v>
      </c>
      <c r="Z4" s="161">
        <v>2</v>
      </c>
      <c r="AA4" s="158">
        <v>0</v>
      </c>
      <c r="AB4" s="159"/>
      <c r="AC4" s="160">
        <v>10</v>
      </c>
      <c r="AD4" s="161">
        <v>2</v>
      </c>
      <c r="AE4" s="158">
        <v>0</v>
      </c>
      <c r="AF4" s="159"/>
      <c r="AG4" s="160">
        <v>0</v>
      </c>
      <c r="AH4" s="161">
        <v>0</v>
      </c>
      <c r="AI4" s="158">
        <v>0</v>
      </c>
      <c r="AJ4" s="159"/>
      <c r="AK4" s="160">
        <v>7</v>
      </c>
      <c r="AL4" s="161">
        <v>2</v>
      </c>
      <c r="AM4" s="158">
        <v>1</v>
      </c>
      <c r="AN4" s="159"/>
      <c r="AO4" s="160">
        <v>5</v>
      </c>
      <c r="AP4" s="161">
        <v>0</v>
      </c>
      <c r="AQ4" s="158">
        <v>0</v>
      </c>
      <c r="AR4" s="159"/>
      <c r="AS4" s="160">
        <v>9</v>
      </c>
      <c r="AT4" s="161">
        <v>1</v>
      </c>
      <c r="AU4" s="158">
        <v>0</v>
      </c>
      <c r="AV4" s="159"/>
      <c r="AW4" s="160">
        <v>8</v>
      </c>
      <c r="AX4" s="161">
        <v>0</v>
      </c>
      <c r="AY4" s="158">
        <v>0</v>
      </c>
      <c r="AZ4" s="159"/>
      <c r="BA4" s="160">
        <v>12</v>
      </c>
      <c r="BB4" s="161">
        <v>3</v>
      </c>
      <c r="BC4" s="158">
        <v>0</v>
      </c>
      <c r="BD4" s="159"/>
      <c r="BE4" s="160">
        <v>7</v>
      </c>
      <c r="BF4" s="161">
        <v>1</v>
      </c>
      <c r="BG4" s="158">
        <v>0</v>
      </c>
      <c r="BH4" s="159"/>
      <c r="BI4" s="160">
        <v>8</v>
      </c>
      <c r="BJ4" s="161">
        <v>2</v>
      </c>
      <c r="BK4" s="158">
        <v>1</v>
      </c>
      <c r="BL4" s="159"/>
      <c r="BM4" s="160">
        <v>7</v>
      </c>
      <c r="BN4" s="161">
        <v>1</v>
      </c>
      <c r="BO4" s="158">
        <v>0</v>
      </c>
      <c r="BP4" s="159"/>
      <c r="BQ4" s="160">
        <v>8</v>
      </c>
      <c r="BR4" s="161">
        <v>1</v>
      </c>
      <c r="BS4" s="158">
        <v>0</v>
      </c>
      <c r="BT4" s="159"/>
      <c r="BU4" s="160">
        <v>10</v>
      </c>
      <c r="BV4" s="161">
        <v>1</v>
      </c>
      <c r="BW4" s="158">
        <v>0</v>
      </c>
      <c r="BX4" s="159"/>
      <c r="BY4" s="160">
        <v>11</v>
      </c>
      <c r="BZ4" s="161">
        <v>0</v>
      </c>
      <c r="CA4" s="158">
        <v>0</v>
      </c>
      <c r="CB4" s="159"/>
      <c r="CC4" s="160">
        <v>8</v>
      </c>
      <c r="CD4" s="161">
        <v>0</v>
      </c>
      <c r="CE4" s="158">
        <v>0</v>
      </c>
      <c r="CF4" s="159"/>
      <c r="CG4" s="160">
        <v>8</v>
      </c>
      <c r="CH4" s="161">
        <v>0</v>
      </c>
      <c r="CI4" s="158">
        <v>0</v>
      </c>
      <c r="CJ4" s="159"/>
      <c r="CK4" s="160">
        <v>8</v>
      </c>
      <c r="CL4" s="161">
        <v>0</v>
      </c>
      <c r="CM4" s="158">
        <v>0</v>
      </c>
      <c r="CN4" s="159"/>
      <c r="CO4" s="160">
        <v>8</v>
      </c>
      <c r="CP4" s="161">
        <v>0</v>
      </c>
      <c r="CQ4" s="158">
        <v>0</v>
      </c>
      <c r="CR4" s="159"/>
      <c r="CS4" s="160">
        <v>8</v>
      </c>
      <c r="CT4" s="161">
        <v>0</v>
      </c>
      <c r="CU4" s="158">
        <v>0</v>
      </c>
      <c r="CV4" s="159"/>
      <c r="CW4" s="160">
        <v>8</v>
      </c>
      <c r="CX4" s="161">
        <v>0</v>
      </c>
    </row>
    <row r="5" spans="1:105" ht="18.75" x14ac:dyDescent="0.3">
      <c r="A5" s="166" t="s">
        <v>6</v>
      </c>
      <c r="B5" s="174">
        <v>0</v>
      </c>
      <c r="C5" s="175"/>
      <c r="D5" s="175">
        <v>6</v>
      </c>
      <c r="E5" s="176">
        <v>4</v>
      </c>
      <c r="F5" s="48"/>
      <c r="G5" s="56">
        <v>0</v>
      </c>
      <c r="H5" s="57"/>
      <c r="I5" s="57">
        <v>6</v>
      </c>
      <c r="J5" s="65">
        <v>4</v>
      </c>
      <c r="K5" s="56">
        <v>0</v>
      </c>
      <c r="L5" s="57"/>
      <c r="M5" s="57">
        <v>8</v>
      </c>
      <c r="N5" s="65">
        <v>0</v>
      </c>
      <c r="O5" s="56">
        <v>0</v>
      </c>
      <c r="P5" s="57"/>
      <c r="Q5" s="57">
        <v>9</v>
      </c>
      <c r="R5" s="65">
        <v>1</v>
      </c>
      <c r="S5" s="56">
        <v>0</v>
      </c>
      <c r="T5" s="57"/>
      <c r="U5" s="57">
        <v>5</v>
      </c>
      <c r="V5" s="65">
        <v>2</v>
      </c>
      <c r="W5" s="56">
        <v>0</v>
      </c>
      <c r="X5" s="57"/>
      <c r="Y5" s="57">
        <v>10</v>
      </c>
      <c r="Z5" s="65">
        <v>2</v>
      </c>
      <c r="AA5" s="56">
        <v>0</v>
      </c>
      <c r="AB5" s="57"/>
      <c r="AC5" s="57">
        <v>0</v>
      </c>
      <c r="AD5" s="65">
        <v>0</v>
      </c>
      <c r="AE5" s="56">
        <v>0</v>
      </c>
      <c r="AF5" s="57"/>
      <c r="AG5" s="57">
        <v>7</v>
      </c>
      <c r="AH5" s="65">
        <v>2</v>
      </c>
      <c r="AI5" s="56">
        <v>1</v>
      </c>
      <c r="AJ5" s="57"/>
      <c r="AK5" s="57">
        <v>5</v>
      </c>
      <c r="AL5" s="65">
        <v>0</v>
      </c>
      <c r="AM5" s="56">
        <v>0</v>
      </c>
      <c r="AN5" s="57"/>
      <c r="AO5" s="57">
        <v>9</v>
      </c>
      <c r="AP5" s="65">
        <v>1</v>
      </c>
      <c r="AQ5" s="56">
        <v>0</v>
      </c>
      <c r="AR5" s="57"/>
      <c r="AS5" s="57">
        <v>8</v>
      </c>
      <c r="AT5" s="65">
        <v>0</v>
      </c>
      <c r="AU5" s="56">
        <v>0</v>
      </c>
      <c r="AV5" s="57"/>
      <c r="AW5" s="57">
        <v>12</v>
      </c>
      <c r="AX5" s="65">
        <v>3</v>
      </c>
      <c r="AY5" s="56">
        <v>0</v>
      </c>
      <c r="AZ5" s="57"/>
      <c r="BA5" s="57">
        <v>7</v>
      </c>
      <c r="BB5" s="65">
        <v>1</v>
      </c>
      <c r="BC5" s="56">
        <v>0</v>
      </c>
      <c r="BD5" s="57"/>
      <c r="BE5" s="57">
        <v>8</v>
      </c>
      <c r="BF5" s="65">
        <v>2</v>
      </c>
      <c r="BG5" s="56">
        <v>1</v>
      </c>
      <c r="BH5" s="57"/>
      <c r="BI5" s="57">
        <v>7</v>
      </c>
      <c r="BJ5" s="65">
        <v>1</v>
      </c>
      <c r="BK5" s="56">
        <v>0</v>
      </c>
      <c r="BL5" s="57"/>
      <c r="BM5" s="57">
        <v>8</v>
      </c>
      <c r="BN5" s="65">
        <v>1</v>
      </c>
      <c r="BO5" s="56">
        <v>0</v>
      </c>
      <c r="BP5" s="57"/>
      <c r="BQ5" s="57">
        <v>10</v>
      </c>
      <c r="BR5" s="65">
        <v>1</v>
      </c>
      <c r="BS5" s="56">
        <v>0</v>
      </c>
      <c r="BT5" s="57"/>
      <c r="BU5" s="57">
        <v>11</v>
      </c>
      <c r="BV5" s="65">
        <v>0</v>
      </c>
      <c r="BW5" s="56">
        <v>0</v>
      </c>
      <c r="BX5" s="57"/>
      <c r="BY5" s="57">
        <v>8</v>
      </c>
      <c r="BZ5" s="65">
        <v>0</v>
      </c>
      <c r="CA5" s="56">
        <v>0</v>
      </c>
      <c r="CB5" s="57"/>
      <c r="CC5" s="57">
        <v>8</v>
      </c>
      <c r="CD5" s="65">
        <v>0</v>
      </c>
      <c r="CE5" s="56">
        <v>0</v>
      </c>
      <c r="CF5" s="57"/>
      <c r="CG5" s="57">
        <v>8</v>
      </c>
      <c r="CH5" s="65">
        <v>0</v>
      </c>
      <c r="CI5" s="56">
        <v>0</v>
      </c>
      <c r="CJ5" s="57"/>
      <c r="CK5" s="57">
        <v>8</v>
      </c>
      <c r="CL5" s="65">
        <v>0</v>
      </c>
      <c r="CM5" s="56">
        <v>0</v>
      </c>
      <c r="CN5" s="57"/>
      <c r="CO5" s="57">
        <v>8</v>
      </c>
      <c r="CP5" s="65">
        <v>0</v>
      </c>
      <c r="CQ5" s="56">
        <v>0</v>
      </c>
      <c r="CR5" s="57"/>
      <c r="CS5" s="57">
        <v>8</v>
      </c>
      <c r="CT5" s="65">
        <v>0</v>
      </c>
      <c r="CU5" s="56">
        <v>0</v>
      </c>
      <c r="CV5" s="57"/>
      <c r="CW5" s="57">
        <v>10</v>
      </c>
      <c r="CX5" s="65">
        <v>1</v>
      </c>
    </row>
    <row r="6" spans="1:105" ht="18.75" x14ac:dyDescent="0.3">
      <c r="A6" s="167" t="s">
        <v>35</v>
      </c>
      <c r="B6" s="177">
        <v>0</v>
      </c>
      <c r="C6" s="178"/>
      <c r="D6" s="178">
        <v>8</v>
      </c>
      <c r="E6" s="179">
        <v>0</v>
      </c>
      <c r="F6" s="48"/>
      <c r="G6" s="58"/>
      <c r="H6" s="45"/>
      <c r="I6" s="45"/>
      <c r="J6" s="66"/>
      <c r="K6" s="58"/>
      <c r="L6" s="45"/>
      <c r="M6" s="45"/>
      <c r="N6" s="66"/>
      <c r="O6" s="58"/>
      <c r="P6" s="45"/>
      <c r="Q6" s="45"/>
      <c r="R6" s="66"/>
      <c r="S6" s="58"/>
      <c r="T6" s="45"/>
      <c r="U6" s="45"/>
      <c r="V6" s="66"/>
      <c r="W6" s="58"/>
      <c r="X6" s="45"/>
      <c r="Y6" s="45"/>
      <c r="Z6" s="66"/>
      <c r="AA6" s="58"/>
      <c r="AB6" s="45"/>
      <c r="AC6" s="45"/>
      <c r="AD6" s="66"/>
      <c r="AE6" s="58"/>
      <c r="AF6" s="45"/>
      <c r="AG6" s="45"/>
      <c r="AH6" s="66"/>
      <c r="AI6" s="58"/>
      <c r="AJ6" s="45"/>
      <c r="AK6" s="45"/>
      <c r="AL6" s="66"/>
      <c r="AM6" s="58"/>
      <c r="AN6" s="45"/>
      <c r="AO6" s="45"/>
      <c r="AP6" s="66"/>
      <c r="AQ6" s="58"/>
      <c r="AR6" s="45"/>
      <c r="AS6" s="45"/>
      <c r="AT6" s="66"/>
      <c r="AU6" s="58"/>
      <c r="AV6" s="45"/>
      <c r="AW6" s="45"/>
      <c r="AX6" s="66"/>
      <c r="AY6" s="58"/>
      <c r="AZ6" s="45"/>
      <c r="BA6" s="45"/>
      <c r="BB6" s="66"/>
      <c r="BC6" s="58"/>
      <c r="BD6" s="45"/>
      <c r="BE6" s="45"/>
      <c r="BF6" s="66"/>
      <c r="BG6" s="58"/>
      <c r="BH6" s="45"/>
      <c r="BI6" s="45"/>
      <c r="BJ6" s="66"/>
      <c r="BK6" s="58"/>
      <c r="BL6" s="45"/>
      <c r="BM6" s="45"/>
      <c r="BN6" s="66"/>
      <c r="BO6" s="58"/>
      <c r="BP6" s="45"/>
      <c r="BQ6" s="45"/>
      <c r="BR6" s="66"/>
      <c r="BS6" s="58"/>
      <c r="BT6" s="45"/>
      <c r="BU6" s="45"/>
      <c r="BV6" s="66"/>
      <c r="BW6" s="58"/>
      <c r="BX6" s="45"/>
      <c r="BY6" s="45"/>
      <c r="BZ6" s="66"/>
      <c r="CA6" s="58"/>
      <c r="CB6" s="45"/>
      <c r="CC6" s="45"/>
      <c r="CD6" s="66"/>
      <c r="CE6" s="58"/>
      <c r="CF6" s="45"/>
      <c r="CG6" s="45"/>
      <c r="CH6" s="66"/>
      <c r="CI6" s="58"/>
      <c r="CJ6" s="45"/>
      <c r="CK6" s="45"/>
      <c r="CL6" s="66"/>
      <c r="CM6" s="58"/>
      <c r="CN6" s="45"/>
      <c r="CO6" s="45"/>
      <c r="CP6" s="66"/>
      <c r="CQ6" s="58"/>
      <c r="CR6" s="45"/>
      <c r="CS6" s="45"/>
      <c r="CT6" s="66"/>
      <c r="CU6" s="58"/>
      <c r="CV6" s="45"/>
      <c r="CW6" s="45"/>
      <c r="CX6" s="66"/>
    </row>
    <row r="7" spans="1:105" ht="18.75" x14ac:dyDescent="0.3">
      <c r="A7" s="167" t="s">
        <v>7</v>
      </c>
      <c r="B7" s="177">
        <v>0</v>
      </c>
      <c r="C7" s="178"/>
      <c r="D7" s="178">
        <v>9</v>
      </c>
      <c r="E7" s="179">
        <v>1</v>
      </c>
      <c r="F7" s="48"/>
      <c r="G7" s="58"/>
      <c r="H7" s="45"/>
      <c r="I7" s="45"/>
      <c r="J7" s="66"/>
      <c r="K7" s="58"/>
      <c r="L7" s="45"/>
      <c r="M7" s="45"/>
      <c r="N7" s="66"/>
      <c r="O7" s="58"/>
      <c r="P7" s="45"/>
      <c r="Q7" s="45"/>
      <c r="R7" s="66"/>
      <c r="S7" s="58"/>
      <c r="T7" s="45"/>
      <c r="U7" s="45"/>
      <c r="V7" s="66"/>
      <c r="W7" s="58"/>
      <c r="X7" s="45"/>
      <c r="Y7" s="45"/>
      <c r="Z7" s="66"/>
      <c r="AA7" s="58"/>
      <c r="AB7" s="45"/>
      <c r="AC7" s="45"/>
      <c r="AD7" s="66"/>
      <c r="AE7" s="58"/>
      <c r="AF7" s="45"/>
      <c r="AG7" s="45"/>
      <c r="AH7" s="66"/>
      <c r="AI7" s="58"/>
      <c r="AJ7" s="45"/>
      <c r="AK7" s="45"/>
      <c r="AL7" s="66"/>
      <c r="AM7" s="58"/>
      <c r="AN7" s="45"/>
      <c r="AO7" s="45"/>
      <c r="AP7" s="66"/>
      <c r="AQ7" s="58"/>
      <c r="AR7" s="45"/>
      <c r="AS7" s="45"/>
      <c r="AT7" s="66"/>
      <c r="AU7" s="58"/>
      <c r="AV7" s="45"/>
      <c r="AW7" s="45"/>
      <c r="AX7" s="66"/>
      <c r="AY7" s="58"/>
      <c r="AZ7" s="45"/>
      <c r="BA7" s="45"/>
      <c r="BB7" s="66"/>
      <c r="BC7" s="58"/>
      <c r="BD7" s="45"/>
      <c r="BE7" s="45"/>
      <c r="BF7" s="66"/>
      <c r="BG7" s="58"/>
      <c r="BH7" s="45"/>
      <c r="BI7" s="45"/>
      <c r="BJ7" s="66"/>
      <c r="BK7" s="58"/>
      <c r="BL7" s="45"/>
      <c r="BM7" s="45"/>
      <c r="BN7" s="66"/>
      <c r="BO7" s="58"/>
      <c r="BP7" s="45"/>
      <c r="BQ7" s="45"/>
      <c r="BR7" s="66"/>
      <c r="BS7" s="58"/>
      <c r="BT7" s="45"/>
      <c r="BU7" s="45"/>
      <c r="BV7" s="66"/>
      <c r="BW7" s="58"/>
      <c r="BX7" s="45"/>
      <c r="BY7" s="45"/>
      <c r="BZ7" s="66"/>
      <c r="CA7" s="58"/>
      <c r="CB7" s="45"/>
      <c r="CC7" s="45"/>
      <c r="CD7" s="66"/>
      <c r="CE7" s="58"/>
      <c r="CF7" s="45"/>
      <c r="CG7" s="45"/>
      <c r="CH7" s="66"/>
      <c r="CI7" s="58"/>
      <c r="CJ7" s="45"/>
      <c r="CK7" s="45"/>
      <c r="CL7" s="66"/>
      <c r="CM7" s="58"/>
      <c r="CN7" s="45"/>
      <c r="CO7" s="45"/>
      <c r="CP7" s="66"/>
      <c r="CQ7" s="58"/>
      <c r="CR7" s="45"/>
      <c r="CS7" s="45"/>
      <c r="CT7" s="66"/>
      <c r="CU7" s="58"/>
      <c r="CV7" s="45"/>
      <c r="CW7" s="45"/>
      <c r="CX7" s="66"/>
    </row>
    <row r="8" spans="1:105" ht="18.75" x14ac:dyDescent="0.3">
      <c r="A8" s="167" t="s">
        <v>12</v>
      </c>
      <c r="B8" s="177">
        <v>0</v>
      </c>
      <c r="C8" s="178"/>
      <c r="D8" s="178">
        <v>5</v>
      </c>
      <c r="E8" s="179">
        <v>2</v>
      </c>
      <c r="F8" s="48"/>
      <c r="G8" s="58"/>
      <c r="H8" s="45"/>
      <c r="I8" s="45"/>
      <c r="J8" s="66"/>
      <c r="K8" s="58"/>
      <c r="L8" s="45"/>
      <c r="M8" s="45"/>
      <c r="N8" s="66"/>
      <c r="O8" s="58"/>
      <c r="P8" s="45"/>
      <c r="Q8" s="45"/>
      <c r="R8" s="66"/>
      <c r="S8" s="58"/>
      <c r="T8" s="45"/>
      <c r="U8" s="45"/>
      <c r="V8" s="66"/>
      <c r="W8" s="58"/>
      <c r="X8" s="45"/>
      <c r="Y8" s="45"/>
      <c r="Z8" s="66"/>
      <c r="AA8" s="58"/>
      <c r="AB8" s="45"/>
      <c r="AC8" s="45"/>
      <c r="AD8" s="66"/>
      <c r="AE8" s="58"/>
      <c r="AF8" s="45"/>
      <c r="AG8" s="45"/>
      <c r="AH8" s="66"/>
      <c r="AI8" s="58"/>
      <c r="AJ8" s="45"/>
      <c r="AK8" s="45"/>
      <c r="AL8" s="66"/>
      <c r="AM8" s="58"/>
      <c r="AN8" s="45"/>
      <c r="AO8" s="45"/>
      <c r="AP8" s="66"/>
      <c r="AQ8" s="58"/>
      <c r="AR8" s="45"/>
      <c r="AS8" s="45"/>
      <c r="AT8" s="66"/>
      <c r="AU8" s="58"/>
      <c r="AV8" s="45"/>
      <c r="AW8" s="45"/>
      <c r="AX8" s="66"/>
      <c r="AY8" s="58"/>
      <c r="AZ8" s="45"/>
      <c r="BA8" s="45"/>
      <c r="BB8" s="66"/>
      <c r="BC8" s="58"/>
      <c r="BD8" s="45"/>
      <c r="BE8" s="45"/>
      <c r="BF8" s="66"/>
      <c r="BG8" s="58"/>
      <c r="BH8" s="45"/>
      <c r="BI8" s="45"/>
      <c r="BJ8" s="66"/>
      <c r="BK8" s="58"/>
      <c r="BL8" s="45"/>
      <c r="BM8" s="45"/>
      <c r="BN8" s="66"/>
      <c r="BO8" s="58"/>
      <c r="BP8" s="45"/>
      <c r="BQ8" s="45"/>
      <c r="BR8" s="66"/>
      <c r="BS8" s="58"/>
      <c r="BT8" s="45"/>
      <c r="BU8" s="45"/>
      <c r="BV8" s="66"/>
      <c r="BW8" s="58"/>
      <c r="BX8" s="45"/>
      <c r="BY8" s="45"/>
      <c r="BZ8" s="66"/>
      <c r="CA8" s="58"/>
      <c r="CB8" s="45"/>
      <c r="CC8" s="45"/>
      <c r="CD8" s="66"/>
      <c r="CE8" s="58"/>
      <c r="CF8" s="45"/>
      <c r="CG8" s="45"/>
      <c r="CH8" s="66"/>
      <c r="CI8" s="58"/>
      <c r="CJ8" s="45"/>
      <c r="CK8" s="45"/>
      <c r="CL8" s="66"/>
      <c r="CM8" s="58"/>
      <c r="CN8" s="45"/>
      <c r="CO8" s="45"/>
      <c r="CP8" s="66"/>
      <c r="CQ8" s="58"/>
      <c r="CR8" s="45"/>
      <c r="CS8" s="45"/>
      <c r="CT8" s="66"/>
      <c r="CU8" s="58"/>
      <c r="CV8" s="45"/>
      <c r="CW8" s="45"/>
      <c r="CX8" s="66"/>
    </row>
    <row r="9" spans="1:105" ht="18.75" x14ac:dyDescent="0.3">
      <c r="A9" s="167" t="s">
        <v>13</v>
      </c>
      <c r="B9" s="177">
        <v>0</v>
      </c>
      <c r="C9" s="178"/>
      <c r="D9" s="178">
        <v>10</v>
      </c>
      <c r="E9" s="179">
        <v>2</v>
      </c>
      <c r="F9" s="48"/>
      <c r="G9" s="58"/>
      <c r="H9" s="45"/>
      <c r="I9" s="45"/>
      <c r="J9" s="66"/>
      <c r="K9" s="58"/>
      <c r="L9" s="45"/>
      <c r="M9" s="45"/>
      <c r="N9" s="66"/>
      <c r="O9" s="58"/>
      <c r="P9" s="45"/>
      <c r="Q9" s="45"/>
      <c r="R9" s="66"/>
      <c r="S9" s="58"/>
      <c r="T9" s="45"/>
      <c r="U9" s="45"/>
      <c r="V9" s="66"/>
      <c r="W9" s="58"/>
      <c r="X9" s="45"/>
      <c r="Y9" s="45"/>
      <c r="Z9" s="66"/>
      <c r="AA9" s="58"/>
      <c r="AB9" s="45"/>
      <c r="AC9" s="45"/>
      <c r="AD9" s="66"/>
      <c r="AE9" s="58"/>
      <c r="AF9" s="45"/>
      <c r="AG9" s="45"/>
      <c r="AH9" s="66"/>
      <c r="AI9" s="58"/>
      <c r="AJ9" s="45"/>
      <c r="AK9" s="45"/>
      <c r="AL9" s="66"/>
      <c r="AM9" s="58"/>
      <c r="AN9" s="45"/>
      <c r="AO9" s="45"/>
      <c r="AP9" s="66"/>
      <c r="AQ9" s="58"/>
      <c r="AR9" s="45"/>
      <c r="AS9" s="45"/>
      <c r="AT9" s="66"/>
      <c r="AU9" s="58"/>
      <c r="AV9" s="45"/>
      <c r="AW9" s="45"/>
      <c r="AX9" s="66"/>
      <c r="AY9" s="58"/>
      <c r="AZ9" s="45"/>
      <c r="BA9" s="45"/>
      <c r="BB9" s="66"/>
      <c r="BC9" s="58"/>
      <c r="BD9" s="45"/>
      <c r="BE9" s="45"/>
      <c r="BF9" s="66"/>
      <c r="BG9" s="58"/>
      <c r="BH9" s="45"/>
      <c r="BI9" s="45"/>
      <c r="BJ9" s="66"/>
      <c r="BK9" s="58"/>
      <c r="BL9" s="45"/>
      <c r="BM9" s="45"/>
      <c r="BN9" s="66"/>
      <c r="BO9" s="58"/>
      <c r="BP9" s="45"/>
      <c r="BQ9" s="45"/>
      <c r="BR9" s="66"/>
      <c r="BS9" s="58"/>
      <c r="BT9" s="45"/>
      <c r="BU9" s="45"/>
      <c r="BV9" s="66"/>
      <c r="BW9" s="58"/>
      <c r="BX9" s="45"/>
      <c r="BY9" s="45"/>
      <c r="BZ9" s="66"/>
      <c r="CA9" s="58"/>
      <c r="CB9" s="45"/>
      <c r="CC9" s="45"/>
      <c r="CD9" s="66"/>
      <c r="CE9" s="58"/>
      <c r="CF9" s="45"/>
      <c r="CG9" s="45"/>
      <c r="CH9" s="66"/>
      <c r="CI9" s="58"/>
      <c r="CJ9" s="45"/>
      <c r="CK9" s="45"/>
      <c r="CL9" s="66"/>
      <c r="CM9" s="58"/>
      <c r="CN9" s="45"/>
      <c r="CO9" s="45"/>
      <c r="CP9" s="66"/>
      <c r="CQ9" s="58"/>
      <c r="CR9" s="45"/>
      <c r="CS9" s="45"/>
      <c r="CT9" s="66"/>
      <c r="CU9" s="58"/>
      <c r="CV9" s="45"/>
      <c r="CW9" s="45"/>
      <c r="CX9" s="66"/>
    </row>
    <row r="10" spans="1:105" ht="18.75" x14ac:dyDescent="0.3">
      <c r="A10" s="167" t="s">
        <v>14</v>
      </c>
      <c r="B10" s="177">
        <v>0</v>
      </c>
      <c r="C10" s="178"/>
      <c r="D10" s="178">
        <v>0</v>
      </c>
      <c r="E10" s="179">
        <v>0</v>
      </c>
      <c r="F10" s="48"/>
      <c r="G10" s="58"/>
      <c r="H10" s="45"/>
      <c r="I10" s="45"/>
      <c r="J10" s="66"/>
      <c r="K10" s="58"/>
      <c r="L10" s="45"/>
      <c r="M10" s="45"/>
      <c r="N10" s="66"/>
      <c r="O10" s="58"/>
      <c r="P10" s="45"/>
      <c r="Q10" s="45"/>
      <c r="R10" s="66"/>
      <c r="S10" s="58"/>
      <c r="T10" s="45"/>
      <c r="U10" s="45"/>
      <c r="V10" s="66"/>
      <c r="W10" s="58"/>
      <c r="X10" s="45"/>
      <c r="Y10" s="45"/>
      <c r="Z10" s="66"/>
      <c r="AA10" s="58"/>
      <c r="AB10" s="45"/>
      <c r="AC10" s="45"/>
      <c r="AD10" s="66"/>
      <c r="AE10" s="58"/>
      <c r="AF10" s="45"/>
      <c r="AG10" s="45"/>
      <c r="AH10" s="66"/>
      <c r="AI10" s="58"/>
      <c r="AJ10" s="45"/>
      <c r="AK10" s="45"/>
      <c r="AL10" s="66"/>
      <c r="AM10" s="58"/>
      <c r="AN10" s="45"/>
      <c r="AO10" s="45"/>
      <c r="AP10" s="66"/>
      <c r="AQ10" s="58"/>
      <c r="AR10" s="45"/>
      <c r="AS10" s="45"/>
      <c r="AT10" s="66"/>
      <c r="AU10" s="58"/>
      <c r="AV10" s="45"/>
      <c r="AW10" s="45"/>
      <c r="AX10" s="66"/>
      <c r="AY10" s="58"/>
      <c r="AZ10" s="45"/>
      <c r="BA10" s="45"/>
      <c r="BB10" s="66"/>
      <c r="BC10" s="58"/>
      <c r="BD10" s="45"/>
      <c r="BE10" s="45"/>
      <c r="BF10" s="66"/>
      <c r="BG10" s="58"/>
      <c r="BH10" s="45"/>
      <c r="BI10" s="45"/>
      <c r="BJ10" s="66"/>
      <c r="BK10" s="58"/>
      <c r="BL10" s="45"/>
      <c r="BM10" s="45"/>
      <c r="BN10" s="66"/>
      <c r="BO10" s="58"/>
      <c r="BP10" s="45"/>
      <c r="BQ10" s="45"/>
      <c r="BR10" s="66"/>
      <c r="BS10" s="58"/>
      <c r="BT10" s="45"/>
      <c r="BU10" s="45"/>
      <c r="BV10" s="66"/>
      <c r="BW10" s="58"/>
      <c r="BX10" s="45"/>
      <c r="BY10" s="45"/>
      <c r="BZ10" s="66"/>
      <c r="CA10" s="58"/>
      <c r="CB10" s="45"/>
      <c r="CC10" s="45"/>
      <c r="CD10" s="66"/>
      <c r="CE10" s="58"/>
      <c r="CF10" s="45"/>
      <c r="CG10" s="45"/>
      <c r="CH10" s="66"/>
      <c r="CI10" s="58"/>
      <c r="CJ10" s="45"/>
      <c r="CK10" s="45"/>
      <c r="CL10" s="66"/>
      <c r="CM10" s="58"/>
      <c r="CN10" s="45"/>
      <c r="CO10" s="45"/>
      <c r="CP10" s="66"/>
      <c r="CQ10" s="58"/>
      <c r="CR10" s="45"/>
      <c r="CS10" s="45"/>
      <c r="CT10" s="66"/>
      <c r="CU10" s="58"/>
      <c r="CV10" s="45"/>
      <c r="CW10" s="45"/>
      <c r="CX10" s="66"/>
    </row>
    <row r="11" spans="1:105" ht="18.75" x14ac:dyDescent="0.3">
      <c r="A11" s="167" t="s">
        <v>15</v>
      </c>
      <c r="B11" s="177">
        <v>0</v>
      </c>
      <c r="C11" s="178"/>
      <c r="D11" s="178">
        <v>7</v>
      </c>
      <c r="E11" s="179">
        <v>2</v>
      </c>
      <c r="F11" s="48"/>
      <c r="G11" s="61"/>
      <c r="H11" s="59"/>
      <c r="I11" s="59"/>
      <c r="J11" s="60"/>
      <c r="K11" s="61"/>
      <c r="L11" s="59"/>
      <c r="M11" s="59"/>
      <c r="N11" s="60"/>
      <c r="O11" s="61"/>
      <c r="P11" s="59"/>
      <c r="Q11" s="59"/>
      <c r="R11" s="60"/>
      <c r="S11" s="61"/>
      <c r="T11" s="59"/>
      <c r="U11" s="59"/>
      <c r="V11" s="60"/>
      <c r="W11" s="61"/>
      <c r="X11" s="59"/>
      <c r="Y11" s="59"/>
      <c r="Z11" s="60"/>
      <c r="AA11" s="61"/>
      <c r="AB11" s="59"/>
      <c r="AC11" s="59"/>
      <c r="AD11" s="60"/>
      <c r="AE11" s="61"/>
      <c r="AF11" s="59"/>
      <c r="AG11" s="59"/>
      <c r="AH11" s="60"/>
      <c r="AI11" s="61"/>
      <c r="AJ11" s="59"/>
      <c r="AK11" s="59"/>
      <c r="AL11" s="60"/>
      <c r="AM11" s="61"/>
      <c r="AN11" s="59"/>
      <c r="AO11" s="59"/>
      <c r="AP11" s="60"/>
      <c r="AQ11" s="61"/>
      <c r="AR11" s="59"/>
      <c r="AS11" s="59"/>
      <c r="AT11" s="60"/>
      <c r="AU11" s="61"/>
      <c r="AV11" s="59"/>
      <c r="AW11" s="59"/>
      <c r="AX11" s="60"/>
      <c r="AY11" s="61"/>
      <c r="AZ11" s="59"/>
      <c r="BA11" s="59"/>
      <c r="BB11" s="60"/>
      <c r="BC11" s="61"/>
      <c r="BD11" s="59"/>
      <c r="BE11" s="59"/>
      <c r="BF11" s="60"/>
      <c r="BG11" s="61"/>
      <c r="BH11" s="59"/>
      <c r="BI11" s="59"/>
      <c r="BJ11" s="60"/>
      <c r="BK11" s="61"/>
      <c r="BL11" s="59"/>
      <c r="BM11" s="59"/>
      <c r="BN11" s="60"/>
      <c r="BO11" s="61"/>
      <c r="BP11" s="59"/>
      <c r="BQ11" s="59"/>
      <c r="BR11" s="60"/>
      <c r="BS11" s="61"/>
      <c r="BT11" s="59"/>
      <c r="BU11" s="59"/>
      <c r="BV11" s="60"/>
      <c r="BW11" s="61"/>
      <c r="BX11" s="59"/>
      <c r="BY11" s="59"/>
      <c r="BZ11" s="60"/>
      <c r="CA11" s="61"/>
      <c r="CB11" s="59"/>
      <c r="CC11" s="59"/>
      <c r="CD11" s="60"/>
      <c r="CE11" s="61"/>
      <c r="CF11" s="59"/>
      <c r="CG11" s="59"/>
      <c r="CH11" s="60"/>
      <c r="CI11" s="61"/>
      <c r="CJ11" s="59"/>
      <c r="CK11" s="59"/>
      <c r="CL11" s="60"/>
      <c r="CM11" s="61"/>
      <c r="CN11" s="59"/>
      <c r="CO11" s="59"/>
      <c r="CP11" s="60"/>
      <c r="CQ11" s="61"/>
      <c r="CR11" s="59"/>
      <c r="CS11" s="59"/>
      <c r="CT11" s="60"/>
      <c r="CU11" s="61"/>
      <c r="CV11" s="59"/>
      <c r="CW11" s="59"/>
      <c r="CX11" s="60"/>
    </row>
    <row r="12" spans="1:105" ht="18.75" x14ac:dyDescent="0.3">
      <c r="A12" s="167" t="s">
        <v>37</v>
      </c>
      <c r="B12" s="177">
        <v>1</v>
      </c>
      <c r="C12" s="178"/>
      <c r="D12" s="178">
        <v>5</v>
      </c>
      <c r="E12" s="179">
        <v>0</v>
      </c>
      <c r="F12" s="48"/>
      <c r="G12" s="61"/>
      <c r="H12" s="59"/>
      <c r="I12" s="59"/>
      <c r="J12" s="60"/>
      <c r="K12" s="61"/>
      <c r="L12" s="59"/>
      <c r="M12" s="59"/>
      <c r="N12" s="60"/>
      <c r="O12" s="61"/>
      <c r="P12" s="59"/>
      <c r="Q12" s="59"/>
      <c r="R12" s="60"/>
      <c r="S12" s="61"/>
      <c r="T12" s="59"/>
      <c r="U12" s="59"/>
      <c r="V12" s="60"/>
      <c r="W12" s="61"/>
      <c r="X12" s="59"/>
      <c r="Y12" s="59"/>
      <c r="Z12" s="60"/>
      <c r="AA12" s="61"/>
      <c r="AB12" s="59"/>
      <c r="AC12" s="59"/>
      <c r="AD12" s="60"/>
      <c r="AE12" s="61"/>
      <c r="AF12" s="59"/>
      <c r="AG12" s="59"/>
      <c r="AH12" s="60"/>
      <c r="AI12" s="61"/>
      <c r="AJ12" s="59"/>
      <c r="AK12" s="59"/>
      <c r="AL12" s="60"/>
      <c r="AM12" s="61"/>
      <c r="AN12" s="59"/>
      <c r="AO12" s="59"/>
      <c r="AP12" s="60"/>
      <c r="AQ12" s="61"/>
      <c r="AR12" s="59"/>
      <c r="AS12" s="59"/>
      <c r="AT12" s="60"/>
      <c r="AU12" s="61"/>
      <c r="AV12" s="59"/>
      <c r="AW12" s="59"/>
      <c r="AX12" s="60"/>
      <c r="AY12" s="61"/>
      <c r="AZ12" s="59"/>
      <c r="BA12" s="59"/>
      <c r="BB12" s="60"/>
      <c r="BC12" s="61"/>
      <c r="BD12" s="59"/>
      <c r="BE12" s="59"/>
      <c r="BF12" s="60"/>
      <c r="BG12" s="61"/>
      <c r="BH12" s="59"/>
      <c r="BI12" s="59"/>
      <c r="BJ12" s="60"/>
      <c r="BK12" s="61"/>
      <c r="BL12" s="59"/>
      <c r="BM12" s="59"/>
      <c r="BN12" s="60"/>
      <c r="BO12" s="61"/>
      <c r="BP12" s="59"/>
      <c r="BQ12" s="59"/>
      <c r="BR12" s="60"/>
      <c r="BS12" s="61"/>
      <c r="BT12" s="59"/>
      <c r="BU12" s="59"/>
      <c r="BV12" s="60"/>
      <c r="BW12" s="61"/>
      <c r="BX12" s="59"/>
      <c r="BY12" s="59"/>
      <c r="BZ12" s="60"/>
      <c r="CA12" s="61"/>
      <c r="CB12" s="59"/>
      <c r="CC12" s="59"/>
      <c r="CD12" s="60"/>
      <c r="CE12" s="61"/>
      <c r="CF12" s="59"/>
      <c r="CG12" s="59"/>
      <c r="CH12" s="60"/>
      <c r="CI12" s="61"/>
      <c r="CJ12" s="59"/>
      <c r="CK12" s="59"/>
      <c r="CL12" s="60"/>
      <c r="CM12" s="61"/>
      <c r="CN12" s="59"/>
      <c r="CO12" s="59"/>
      <c r="CP12" s="60"/>
      <c r="CQ12" s="61"/>
      <c r="CR12" s="59"/>
      <c r="CS12" s="59"/>
      <c r="CT12" s="60"/>
      <c r="CU12" s="61"/>
      <c r="CV12" s="59"/>
      <c r="CW12" s="59"/>
      <c r="CX12" s="60"/>
    </row>
    <row r="13" spans="1:105" ht="18.75" x14ac:dyDescent="0.3">
      <c r="A13" s="167" t="s">
        <v>34</v>
      </c>
      <c r="B13" s="177">
        <v>0</v>
      </c>
      <c r="C13" s="178"/>
      <c r="D13" s="178">
        <v>9</v>
      </c>
      <c r="E13" s="179">
        <v>1</v>
      </c>
      <c r="F13" s="48"/>
      <c r="G13" s="61"/>
      <c r="H13" s="59"/>
      <c r="I13" s="59"/>
      <c r="J13" s="60"/>
      <c r="K13" s="61"/>
      <c r="L13" s="59"/>
      <c r="M13" s="59"/>
      <c r="N13" s="60"/>
      <c r="O13" s="61"/>
      <c r="P13" s="59"/>
      <c r="Q13" s="59"/>
      <c r="R13" s="60"/>
      <c r="S13" s="61"/>
      <c r="T13" s="59"/>
      <c r="U13" s="59"/>
      <c r="V13" s="60"/>
      <c r="W13" s="61"/>
      <c r="X13" s="59"/>
      <c r="Y13" s="59"/>
      <c r="Z13" s="60"/>
      <c r="AA13" s="61"/>
      <c r="AB13" s="59"/>
      <c r="AC13" s="59"/>
      <c r="AD13" s="60"/>
      <c r="AE13" s="61"/>
      <c r="AF13" s="59"/>
      <c r="AG13" s="59"/>
      <c r="AH13" s="60"/>
      <c r="AI13" s="61"/>
      <c r="AJ13" s="59"/>
      <c r="AK13" s="59"/>
      <c r="AL13" s="60"/>
      <c r="AM13" s="61"/>
      <c r="AN13" s="59"/>
      <c r="AO13" s="59"/>
      <c r="AP13" s="60"/>
      <c r="AQ13" s="61"/>
      <c r="AR13" s="59"/>
      <c r="AS13" s="59"/>
      <c r="AT13" s="60"/>
      <c r="AU13" s="61"/>
      <c r="AV13" s="59"/>
      <c r="AW13" s="59"/>
      <c r="AX13" s="60"/>
      <c r="AY13" s="61"/>
      <c r="AZ13" s="59"/>
      <c r="BA13" s="59"/>
      <c r="BB13" s="60"/>
      <c r="BC13" s="61"/>
      <c r="BD13" s="59"/>
      <c r="BE13" s="59"/>
      <c r="BF13" s="60"/>
      <c r="BG13" s="61"/>
      <c r="BH13" s="59"/>
      <c r="BI13" s="59"/>
      <c r="BJ13" s="60"/>
      <c r="BK13" s="61"/>
      <c r="BL13" s="59"/>
      <c r="BM13" s="59"/>
      <c r="BN13" s="60"/>
      <c r="BO13" s="61"/>
      <c r="BP13" s="59"/>
      <c r="BQ13" s="59"/>
      <c r="BR13" s="60"/>
      <c r="BS13" s="61"/>
      <c r="BT13" s="59"/>
      <c r="BU13" s="59"/>
      <c r="BV13" s="60"/>
      <c r="BW13" s="61"/>
      <c r="BX13" s="59"/>
      <c r="BY13" s="59"/>
      <c r="BZ13" s="60"/>
      <c r="CA13" s="61"/>
      <c r="CB13" s="59"/>
      <c r="CC13" s="59"/>
      <c r="CD13" s="60"/>
      <c r="CE13" s="61"/>
      <c r="CF13" s="59"/>
      <c r="CG13" s="59"/>
      <c r="CH13" s="60"/>
      <c r="CI13" s="61"/>
      <c r="CJ13" s="59"/>
      <c r="CK13" s="59"/>
      <c r="CL13" s="60"/>
      <c r="CM13" s="61"/>
      <c r="CN13" s="59"/>
      <c r="CO13" s="59"/>
      <c r="CP13" s="60"/>
      <c r="CQ13" s="61"/>
      <c r="CR13" s="59"/>
      <c r="CS13" s="59"/>
      <c r="CT13" s="60"/>
      <c r="CU13" s="61"/>
      <c r="CV13" s="59"/>
      <c r="CW13" s="59"/>
      <c r="CX13" s="60"/>
    </row>
    <row r="14" spans="1:105" ht="18.75" x14ac:dyDescent="0.3">
      <c r="A14" s="167" t="s">
        <v>24</v>
      </c>
      <c r="B14" s="177">
        <v>0</v>
      </c>
      <c r="C14" s="178"/>
      <c r="D14" s="178">
        <v>8</v>
      </c>
      <c r="E14" s="179">
        <v>0</v>
      </c>
      <c r="F14" s="48"/>
      <c r="G14" s="61"/>
      <c r="H14" s="59"/>
      <c r="I14" s="59"/>
      <c r="J14" s="60"/>
      <c r="K14" s="61"/>
      <c r="L14" s="59"/>
      <c r="M14" s="59"/>
      <c r="N14" s="60"/>
      <c r="O14" s="61"/>
      <c r="P14" s="59"/>
      <c r="Q14" s="59"/>
      <c r="R14" s="60"/>
      <c r="S14" s="61"/>
      <c r="T14" s="59"/>
      <c r="U14" s="59"/>
      <c r="V14" s="60"/>
      <c r="W14" s="61"/>
      <c r="X14" s="59"/>
      <c r="Y14" s="59"/>
      <c r="Z14" s="60"/>
      <c r="AA14" s="61"/>
      <c r="AB14" s="59"/>
      <c r="AC14" s="59"/>
      <c r="AD14" s="60"/>
      <c r="AE14" s="61"/>
      <c r="AF14" s="59"/>
      <c r="AG14" s="59"/>
      <c r="AH14" s="60"/>
      <c r="AI14" s="61"/>
      <c r="AJ14" s="59"/>
      <c r="AK14" s="59"/>
      <c r="AL14" s="60"/>
      <c r="AM14" s="61"/>
      <c r="AN14" s="59"/>
      <c r="AO14" s="59"/>
      <c r="AP14" s="60"/>
      <c r="AQ14" s="61"/>
      <c r="AR14" s="59"/>
      <c r="AS14" s="59"/>
      <c r="AT14" s="60"/>
      <c r="AU14" s="61"/>
      <c r="AV14" s="59"/>
      <c r="AW14" s="59"/>
      <c r="AX14" s="60"/>
      <c r="AY14" s="61"/>
      <c r="AZ14" s="59"/>
      <c r="BA14" s="59"/>
      <c r="BB14" s="60"/>
      <c r="BC14" s="61"/>
      <c r="BD14" s="59"/>
      <c r="BE14" s="59"/>
      <c r="BF14" s="60"/>
      <c r="BG14" s="61"/>
      <c r="BH14" s="59"/>
      <c r="BI14" s="59"/>
      <c r="BJ14" s="60"/>
      <c r="BK14" s="61"/>
      <c r="BL14" s="59"/>
      <c r="BM14" s="59"/>
      <c r="BN14" s="60"/>
      <c r="BO14" s="61"/>
      <c r="BP14" s="59"/>
      <c r="BQ14" s="59"/>
      <c r="BR14" s="60"/>
      <c r="BS14" s="61"/>
      <c r="BT14" s="59"/>
      <c r="BU14" s="59"/>
      <c r="BV14" s="60"/>
      <c r="BW14" s="61"/>
      <c r="BX14" s="59"/>
      <c r="BY14" s="59"/>
      <c r="BZ14" s="60"/>
      <c r="CA14" s="61"/>
      <c r="CB14" s="59"/>
      <c r="CC14" s="59"/>
      <c r="CD14" s="60"/>
      <c r="CE14" s="61"/>
      <c r="CF14" s="59"/>
      <c r="CG14" s="59"/>
      <c r="CH14" s="60"/>
      <c r="CI14" s="61"/>
      <c r="CJ14" s="59"/>
      <c r="CK14" s="59"/>
      <c r="CL14" s="60"/>
      <c r="CM14" s="61"/>
      <c r="CN14" s="59"/>
      <c r="CO14" s="59"/>
      <c r="CP14" s="60"/>
      <c r="CQ14" s="61"/>
      <c r="CR14" s="59"/>
      <c r="CS14" s="59"/>
      <c r="CT14" s="60"/>
      <c r="CU14" s="61"/>
      <c r="CV14" s="59"/>
      <c r="CW14" s="59"/>
      <c r="CX14" s="60"/>
    </row>
    <row r="15" spans="1:105" ht="18.75" x14ac:dyDescent="0.3">
      <c r="A15" s="167" t="s">
        <v>33</v>
      </c>
      <c r="B15" s="177">
        <v>0</v>
      </c>
      <c r="C15" s="178"/>
      <c r="D15" s="178">
        <v>12</v>
      </c>
      <c r="E15" s="179">
        <v>3</v>
      </c>
      <c r="F15" s="48"/>
      <c r="G15" s="61"/>
      <c r="H15" s="59"/>
      <c r="I15" s="59"/>
      <c r="J15" s="60"/>
      <c r="K15" s="61"/>
      <c r="L15" s="59"/>
      <c r="M15" s="59"/>
      <c r="N15" s="60"/>
      <c r="O15" s="61"/>
      <c r="P15" s="59"/>
      <c r="Q15" s="59"/>
      <c r="R15" s="60"/>
      <c r="S15" s="61"/>
      <c r="T15" s="59"/>
      <c r="U15" s="59"/>
      <c r="V15" s="60"/>
      <c r="W15" s="61"/>
      <c r="X15" s="59"/>
      <c r="Y15" s="59"/>
      <c r="Z15" s="60"/>
      <c r="AA15" s="61"/>
      <c r="AB15" s="59"/>
      <c r="AC15" s="59"/>
      <c r="AD15" s="60"/>
      <c r="AE15" s="61"/>
      <c r="AF15" s="59"/>
      <c r="AG15" s="59"/>
      <c r="AH15" s="60"/>
      <c r="AI15" s="61"/>
      <c r="AJ15" s="59"/>
      <c r="AK15" s="59"/>
      <c r="AL15" s="60"/>
      <c r="AM15" s="61"/>
      <c r="AN15" s="59"/>
      <c r="AO15" s="59"/>
      <c r="AP15" s="60"/>
      <c r="AQ15" s="61"/>
      <c r="AR15" s="59"/>
      <c r="AS15" s="59"/>
      <c r="AT15" s="60"/>
      <c r="AU15" s="61"/>
      <c r="AV15" s="59"/>
      <c r="AW15" s="59"/>
      <c r="AX15" s="60"/>
      <c r="AY15" s="61"/>
      <c r="AZ15" s="59"/>
      <c r="BA15" s="59"/>
      <c r="BB15" s="60"/>
      <c r="BC15" s="61"/>
      <c r="BD15" s="59"/>
      <c r="BE15" s="59"/>
      <c r="BF15" s="60"/>
      <c r="BG15" s="61"/>
      <c r="BH15" s="59"/>
      <c r="BI15" s="59"/>
      <c r="BJ15" s="60"/>
      <c r="BK15" s="61"/>
      <c r="BL15" s="59"/>
      <c r="BM15" s="59"/>
      <c r="BN15" s="60"/>
      <c r="BO15" s="61"/>
      <c r="BP15" s="59"/>
      <c r="BQ15" s="59"/>
      <c r="BR15" s="60"/>
      <c r="BS15" s="61"/>
      <c r="BT15" s="59"/>
      <c r="BU15" s="59"/>
      <c r="BV15" s="60"/>
      <c r="BW15" s="61"/>
      <c r="BX15" s="59"/>
      <c r="BY15" s="59"/>
      <c r="BZ15" s="60"/>
      <c r="CA15" s="61"/>
      <c r="CB15" s="59"/>
      <c r="CC15" s="59"/>
      <c r="CD15" s="60"/>
      <c r="CE15" s="61"/>
      <c r="CF15" s="59"/>
      <c r="CG15" s="59"/>
      <c r="CH15" s="60"/>
      <c r="CI15" s="61"/>
      <c r="CJ15" s="59"/>
      <c r="CK15" s="59"/>
      <c r="CL15" s="60"/>
      <c r="CM15" s="61"/>
      <c r="CN15" s="59"/>
      <c r="CO15" s="59"/>
      <c r="CP15" s="60"/>
      <c r="CQ15" s="61"/>
      <c r="CR15" s="59"/>
      <c r="CS15" s="59"/>
      <c r="CT15" s="60"/>
      <c r="CU15" s="61"/>
      <c r="CV15" s="59"/>
      <c r="CW15" s="59"/>
      <c r="CX15" s="60"/>
    </row>
    <row r="16" spans="1:105" ht="18.75" x14ac:dyDescent="0.3">
      <c r="A16" s="167" t="s">
        <v>8</v>
      </c>
      <c r="B16" s="177">
        <v>0</v>
      </c>
      <c r="C16" s="178"/>
      <c r="D16" s="178">
        <v>7</v>
      </c>
      <c r="E16" s="179">
        <v>1</v>
      </c>
      <c r="F16" s="48"/>
      <c r="G16" s="61"/>
      <c r="H16" s="59"/>
      <c r="I16" s="59"/>
      <c r="J16" s="60"/>
      <c r="K16" s="61"/>
      <c r="L16" s="59"/>
      <c r="M16" s="59"/>
      <c r="N16" s="60"/>
      <c r="O16" s="61"/>
      <c r="P16" s="59"/>
      <c r="Q16" s="59"/>
      <c r="R16" s="60"/>
      <c r="S16" s="61"/>
      <c r="T16" s="59"/>
      <c r="U16" s="59"/>
      <c r="V16" s="60"/>
      <c r="W16" s="61"/>
      <c r="X16" s="59"/>
      <c r="Y16" s="59"/>
      <c r="Z16" s="60"/>
      <c r="AA16" s="61"/>
      <c r="AB16" s="59"/>
      <c r="AC16" s="59"/>
      <c r="AD16" s="60"/>
      <c r="AE16" s="61"/>
      <c r="AF16" s="59"/>
      <c r="AG16" s="59"/>
      <c r="AH16" s="60"/>
      <c r="AI16" s="61"/>
      <c r="AJ16" s="59"/>
      <c r="AK16" s="59"/>
      <c r="AL16" s="60"/>
      <c r="AM16" s="61"/>
      <c r="AN16" s="59"/>
      <c r="AO16" s="59"/>
      <c r="AP16" s="60"/>
      <c r="AQ16" s="61"/>
      <c r="AR16" s="59"/>
      <c r="AS16" s="59"/>
      <c r="AT16" s="60"/>
      <c r="AU16" s="61"/>
      <c r="AV16" s="59"/>
      <c r="AW16" s="59"/>
      <c r="AX16" s="60"/>
      <c r="AY16" s="61"/>
      <c r="AZ16" s="59"/>
      <c r="BA16" s="59"/>
      <c r="BB16" s="60"/>
      <c r="BC16" s="61"/>
      <c r="BD16" s="59"/>
      <c r="BE16" s="59"/>
      <c r="BF16" s="60"/>
      <c r="BG16" s="61"/>
      <c r="BH16" s="59"/>
      <c r="BI16" s="59"/>
      <c r="BJ16" s="60"/>
      <c r="BK16" s="61"/>
      <c r="BL16" s="59"/>
      <c r="BM16" s="59"/>
      <c r="BN16" s="60"/>
      <c r="BO16" s="61"/>
      <c r="BP16" s="59"/>
      <c r="BQ16" s="59"/>
      <c r="BR16" s="60"/>
      <c r="BS16" s="61"/>
      <c r="BT16" s="59"/>
      <c r="BU16" s="59"/>
      <c r="BV16" s="60"/>
      <c r="BW16" s="61"/>
      <c r="BX16" s="59"/>
      <c r="BY16" s="59"/>
      <c r="BZ16" s="60"/>
      <c r="CA16" s="61"/>
      <c r="CB16" s="59"/>
      <c r="CC16" s="59"/>
      <c r="CD16" s="60"/>
      <c r="CE16" s="61"/>
      <c r="CF16" s="59"/>
      <c r="CG16" s="59"/>
      <c r="CH16" s="60"/>
      <c r="CI16" s="61"/>
      <c r="CJ16" s="59"/>
      <c r="CK16" s="59"/>
      <c r="CL16" s="60"/>
      <c r="CM16" s="61"/>
      <c r="CN16" s="59"/>
      <c r="CO16" s="59"/>
      <c r="CP16" s="60"/>
      <c r="CQ16" s="61"/>
      <c r="CR16" s="59"/>
      <c r="CS16" s="59"/>
      <c r="CT16" s="60"/>
      <c r="CU16" s="61"/>
      <c r="CV16" s="59"/>
      <c r="CW16" s="59"/>
      <c r="CX16" s="60"/>
    </row>
    <row r="17" spans="1:102" ht="18.75" x14ac:dyDescent="0.3">
      <c r="A17" s="167" t="s">
        <v>18</v>
      </c>
      <c r="B17" s="177">
        <v>0</v>
      </c>
      <c r="C17" s="178"/>
      <c r="D17" s="178">
        <v>8</v>
      </c>
      <c r="E17" s="179">
        <v>2</v>
      </c>
      <c r="F17" s="48"/>
      <c r="G17" s="61"/>
      <c r="H17" s="59"/>
      <c r="I17" s="59"/>
      <c r="J17" s="60"/>
      <c r="K17" s="61"/>
      <c r="L17" s="59"/>
      <c r="M17" s="59"/>
      <c r="N17" s="60"/>
      <c r="O17" s="61"/>
      <c r="P17" s="59"/>
      <c r="Q17" s="59"/>
      <c r="R17" s="60"/>
      <c r="S17" s="61"/>
      <c r="T17" s="59"/>
      <c r="U17" s="59"/>
      <c r="V17" s="60"/>
      <c r="W17" s="61"/>
      <c r="X17" s="59"/>
      <c r="Y17" s="59"/>
      <c r="Z17" s="60"/>
      <c r="AA17" s="61"/>
      <c r="AB17" s="59"/>
      <c r="AC17" s="59"/>
      <c r="AD17" s="60"/>
      <c r="AE17" s="61"/>
      <c r="AF17" s="59"/>
      <c r="AG17" s="59"/>
      <c r="AH17" s="60"/>
      <c r="AI17" s="61"/>
      <c r="AJ17" s="59"/>
      <c r="AK17" s="59"/>
      <c r="AL17" s="60"/>
      <c r="AM17" s="61"/>
      <c r="AN17" s="59"/>
      <c r="AO17" s="59"/>
      <c r="AP17" s="60"/>
      <c r="AQ17" s="61"/>
      <c r="AR17" s="59"/>
      <c r="AS17" s="59"/>
      <c r="AT17" s="60"/>
      <c r="AU17" s="61"/>
      <c r="AV17" s="59"/>
      <c r="AW17" s="59"/>
      <c r="AX17" s="60"/>
      <c r="AY17" s="61"/>
      <c r="AZ17" s="59"/>
      <c r="BA17" s="59"/>
      <c r="BB17" s="60"/>
      <c r="BC17" s="61"/>
      <c r="BD17" s="59"/>
      <c r="BE17" s="59"/>
      <c r="BF17" s="60"/>
      <c r="BG17" s="61"/>
      <c r="BH17" s="59"/>
      <c r="BI17" s="59"/>
      <c r="BJ17" s="60"/>
      <c r="BK17" s="61"/>
      <c r="BL17" s="59"/>
      <c r="BM17" s="59"/>
      <c r="BN17" s="60"/>
      <c r="BO17" s="61"/>
      <c r="BP17" s="59"/>
      <c r="BQ17" s="59"/>
      <c r="BR17" s="60"/>
      <c r="BS17" s="61"/>
      <c r="BT17" s="59"/>
      <c r="BU17" s="59"/>
      <c r="BV17" s="60"/>
      <c r="BW17" s="61"/>
      <c r="BX17" s="59"/>
      <c r="BY17" s="59"/>
      <c r="BZ17" s="60"/>
      <c r="CA17" s="61"/>
      <c r="CB17" s="59"/>
      <c r="CC17" s="59"/>
      <c r="CD17" s="60"/>
      <c r="CE17" s="61"/>
      <c r="CF17" s="59"/>
      <c r="CG17" s="59"/>
      <c r="CH17" s="60"/>
      <c r="CI17" s="61"/>
      <c r="CJ17" s="59"/>
      <c r="CK17" s="59"/>
      <c r="CL17" s="60"/>
      <c r="CM17" s="61"/>
      <c r="CN17" s="59"/>
      <c r="CO17" s="59"/>
      <c r="CP17" s="60"/>
      <c r="CQ17" s="61"/>
      <c r="CR17" s="59"/>
      <c r="CS17" s="59"/>
      <c r="CT17" s="60"/>
      <c r="CU17" s="61"/>
      <c r="CV17" s="59"/>
      <c r="CW17" s="59"/>
      <c r="CX17" s="60"/>
    </row>
    <row r="18" spans="1:102" ht="18.75" x14ac:dyDescent="0.3">
      <c r="A18" s="167" t="s">
        <v>19</v>
      </c>
      <c r="B18" s="177">
        <v>1</v>
      </c>
      <c r="C18" s="178"/>
      <c r="D18" s="178">
        <v>7</v>
      </c>
      <c r="E18" s="179">
        <v>1</v>
      </c>
      <c r="F18" s="48"/>
      <c r="G18" s="61"/>
      <c r="H18" s="59"/>
      <c r="I18" s="59"/>
      <c r="J18" s="60"/>
      <c r="K18" s="61"/>
      <c r="L18" s="59"/>
      <c r="M18" s="59"/>
      <c r="N18" s="60"/>
      <c r="O18" s="61"/>
      <c r="P18" s="59"/>
      <c r="Q18" s="59"/>
      <c r="R18" s="60"/>
      <c r="S18" s="61"/>
      <c r="T18" s="59"/>
      <c r="U18" s="59"/>
      <c r="V18" s="60"/>
      <c r="W18" s="61"/>
      <c r="X18" s="59"/>
      <c r="Y18" s="59"/>
      <c r="Z18" s="60"/>
      <c r="AA18" s="61"/>
      <c r="AB18" s="59"/>
      <c r="AC18" s="59"/>
      <c r="AD18" s="60"/>
      <c r="AE18" s="61"/>
      <c r="AF18" s="59"/>
      <c r="AG18" s="59"/>
      <c r="AH18" s="60"/>
      <c r="AI18" s="61"/>
      <c r="AJ18" s="59"/>
      <c r="AK18" s="59"/>
      <c r="AL18" s="60"/>
      <c r="AM18" s="61"/>
      <c r="AN18" s="59"/>
      <c r="AO18" s="59"/>
      <c r="AP18" s="60"/>
      <c r="AQ18" s="61"/>
      <c r="AR18" s="59"/>
      <c r="AS18" s="59"/>
      <c r="AT18" s="60"/>
      <c r="AU18" s="61"/>
      <c r="AV18" s="59"/>
      <c r="AW18" s="59"/>
      <c r="AX18" s="60"/>
      <c r="AY18" s="61"/>
      <c r="AZ18" s="59"/>
      <c r="BA18" s="59"/>
      <c r="BB18" s="60"/>
      <c r="BC18" s="61"/>
      <c r="BD18" s="59"/>
      <c r="BE18" s="59"/>
      <c r="BF18" s="60"/>
      <c r="BG18" s="61"/>
      <c r="BH18" s="59"/>
      <c r="BI18" s="59"/>
      <c r="BJ18" s="60"/>
      <c r="BK18" s="61"/>
      <c r="BL18" s="59"/>
      <c r="BM18" s="59"/>
      <c r="BN18" s="60"/>
      <c r="BO18" s="61"/>
      <c r="BP18" s="59"/>
      <c r="BQ18" s="59"/>
      <c r="BR18" s="60"/>
      <c r="BS18" s="61"/>
      <c r="BT18" s="59"/>
      <c r="BU18" s="59"/>
      <c r="BV18" s="60"/>
      <c r="BW18" s="61"/>
      <c r="BX18" s="59"/>
      <c r="BY18" s="59"/>
      <c r="BZ18" s="60"/>
      <c r="CA18" s="61"/>
      <c r="CB18" s="59"/>
      <c r="CC18" s="59"/>
      <c r="CD18" s="60"/>
      <c r="CE18" s="61"/>
      <c r="CF18" s="59"/>
      <c r="CG18" s="59"/>
      <c r="CH18" s="60"/>
      <c r="CI18" s="61"/>
      <c r="CJ18" s="59"/>
      <c r="CK18" s="59"/>
      <c r="CL18" s="60"/>
      <c r="CM18" s="61"/>
      <c r="CN18" s="59"/>
      <c r="CO18" s="59"/>
      <c r="CP18" s="60"/>
      <c r="CQ18" s="61"/>
      <c r="CR18" s="59"/>
      <c r="CS18" s="59"/>
      <c r="CT18" s="60"/>
      <c r="CU18" s="61"/>
      <c r="CV18" s="59"/>
      <c r="CW18" s="59"/>
      <c r="CX18" s="60"/>
    </row>
    <row r="19" spans="1:102" ht="18.75" x14ac:dyDescent="0.3">
      <c r="A19" s="167" t="s">
        <v>9</v>
      </c>
      <c r="B19" s="177">
        <v>0</v>
      </c>
      <c r="C19" s="178"/>
      <c r="D19" s="178">
        <v>8</v>
      </c>
      <c r="E19" s="179">
        <v>1</v>
      </c>
      <c r="F19" s="48"/>
      <c r="G19" s="61"/>
      <c r="H19" s="59"/>
      <c r="I19" s="59"/>
      <c r="J19" s="60"/>
      <c r="K19" s="61"/>
      <c r="L19" s="59"/>
      <c r="M19" s="59"/>
      <c r="N19" s="60"/>
      <c r="O19" s="61"/>
      <c r="P19" s="59"/>
      <c r="Q19" s="59"/>
      <c r="R19" s="60"/>
      <c r="S19" s="61"/>
      <c r="T19" s="59"/>
      <c r="U19" s="59"/>
      <c r="V19" s="60"/>
      <c r="W19" s="61"/>
      <c r="X19" s="59"/>
      <c r="Y19" s="59"/>
      <c r="Z19" s="60"/>
      <c r="AA19" s="61"/>
      <c r="AB19" s="59"/>
      <c r="AC19" s="59"/>
      <c r="AD19" s="60"/>
      <c r="AE19" s="61"/>
      <c r="AF19" s="59"/>
      <c r="AG19" s="59"/>
      <c r="AH19" s="60"/>
      <c r="AI19" s="61"/>
      <c r="AJ19" s="59"/>
      <c r="AK19" s="59"/>
      <c r="AL19" s="60"/>
      <c r="AM19" s="61"/>
      <c r="AN19" s="59"/>
      <c r="AO19" s="59"/>
      <c r="AP19" s="60"/>
      <c r="AQ19" s="61"/>
      <c r="AR19" s="59"/>
      <c r="AS19" s="59"/>
      <c r="AT19" s="60"/>
      <c r="AU19" s="61"/>
      <c r="AV19" s="59"/>
      <c r="AW19" s="59"/>
      <c r="AX19" s="60"/>
      <c r="AY19" s="61"/>
      <c r="AZ19" s="59"/>
      <c r="BA19" s="59"/>
      <c r="BB19" s="60"/>
      <c r="BC19" s="61"/>
      <c r="BD19" s="59"/>
      <c r="BE19" s="59"/>
      <c r="BF19" s="60"/>
      <c r="BG19" s="61"/>
      <c r="BH19" s="59"/>
      <c r="BI19" s="59"/>
      <c r="BJ19" s="60"/>
      <c r="BK19" s="61"/>
      <c r="BL19" s="59"/>
      <c r="BM19" s="59"/>
      <c r="BN19" s="60"/>
      <c r="BO19" s="61"/>
      <c r="BP19" s="59"/>
      <c r="BQ19" s="59"/>
      <c r="BR19" s="60"/>
      <c r="BS19" s="61"/>
      <c r="BT19" s="59"/>
      <c r="BU19" s="59"/>
      <c r="BV19" s="60"/>
      <c r="BW19" s="61"/>
      <c r="BX19" s="59"/>
      <c r="BY19" s="59"/>
      <c r="BZ19" s="60"/>
      <c r="CA19" s="61"/>
      <c r="CB19" s="59"/>
      <c r="CC19" s="59"/>
      <c r="CD19" s="60"/>
      <c r="CE19" s="61"/>
      <c r="CF19" s="59"/>
      <c r="CG19" s="59"/>
      <c r="CH19" s="60"/>
      <c r="CI19" s="61"/>
      <c r="CJ19" s="59"/>
      <c r="CK19" s="59"/>
      <c r="CL19" s="60"/>
      <c r="CM19" s="61"/>
      <c r="CN19" s="59"/>
      <c r="CO19" s="59"/>
      <c r="CP19" s="60"/>
      <c r="CQ19" s="61"/>
      <c r="CR19" s="59"/>
      <c r="CS19" s="59"/>
      <c r="CT19" s="60"/>
      <c r="CU19" s="61"/>
      <c r="CV19" s="59"/>
      <c r="CW19" s="59"/>
      <c r="CX19" s="60"/>
    </row>
    <row r="20" spans="1:102" ht="22.5" x14ac:dyDescent="0.3">
      <c r="A20" s="167" t="s">
        <v>29</v>
      </c>
      <c r="B20" s="177">
        <v>0</v>
      </c>
      <c r="C20" s="178"/>
      <c r="D20" s="178">
        <v>10</v>
      </c>
      <c r="E20" s="179">
        <v>1</v>
      </c>
      <c r="F20" s="48"/>
      <c r="G20" s="61"/>
      <c r="H20" s="59"/>
      <c r="I20" s="59"/>
      <c r="J20" s="60"/>
      <c r="K20" s="61"/>
      <c r="L20" s="59"/>
      <c r="M20" s="59"/>
      <c r="N20" s="60"/>
      <c r="O20" s="61"/>
      <c r="P20" s="59"/>
      <c r="Q20" s="59"/>
      <c r="R20" s="60"/>
      <c r="S20" s="61"/>
      <c r="T20" s="59"/>
      <c r="U20" s="59"/>
      <c r="V20" s="60"/>
      <c r="W20" s="61"/>
      <c r="X20" s="59"/>
      <c r="Y20" s="59"/>
      <c r="Z20" s="60"/>
      <c r="AA20" s="61"/>
      <c r="AB20" s="59"/>
      <c r="AC20" s="59"/>
      <c r="AD20" s="60"/>
      <c r="AE20" s="61"/>
      <c r="AF20" s="59"/>
      <c r="AG20" s="59"/>
      <c r="AH20" s="60"/>
      <c r="AI20" s="61"/>
      <c r="AJ20" s="59"/>
      <c r="AK20" s="59"/>
      <c r="AL20" s="60"/>
      <c r="AM20" s="61"/>
      <c r="AN20" s="59"/>
      <c r="AO20" s="59"/>
      <c r="AP20" s="60"/>
      <c r="AQ20" s="61"/>
      <c r="AR20" s="59"/>
      <c r="AS20" s="59"/>
      <c r="AT20" s="60"/>
      <c r="AU20" s="61"/>
      <c r="AV20" s="59"/>
      <c r="AW20" s="59"/>
      <c r="AX20" s="60"/>
      <c r="AY20" s="61"/>
      <c r="AZ20" s="59"/>
      <c r="BA20" s="59"/>
      <c r="BB20" s="60"/>
      <c r="BC20" s="61"/>
      <c r="BD20" s="59"/>
      <c r="BE20" s="59"/>
      <c r="BF20" s="60"/>
      <c r="BG20" s="61"/>
      <c r="BH20" s="59"/>
      <c r="BI20" s="59"/>
      <c r="BJ20" s="60"/>
      <c r="BK20" s="61"/>
      <c r="BL20" s="59"/>
      <c r="BM20" s="59"/>
      <c r="BN20" s="60"/>
      <c r="BO20" s="61"/>
      <c r="BP20" s="59"/>
      <c r="BQ20" s="59"/>
      <c r="BR20" s="60"/>
      <c r="BS20" s="61"/>
      <c r="BT20" s="59"/>
      <c r="BU20" s="59"/>
      <c r="BV20" s="60"/>
      <c r="BW20" s="61"/>
      <c r="BX20" s="59"/>
      <c r="BY20" s="59"/>
      <c r="BZ20" s="60"/>
      <c r="CA20" s="61"/>
      <c r="CB20" s="59"/>
      <c r="CC20" s="59"/>
      <c r="CD20" s="60"/>
      <c r="CE20" s="61"/>
      <c r="CF20" s="59"/>
      <c r="CG20" s="59"/>
      <c r="CH20" s="60"/>
      <c r="CI20" s="61"/>
      <c r="CJ20" s="59"/>
      <c r="CK20" s="59"/>
      <c r="CL20" s="60"/>
      <c r="CM20" s="61"/>
      <c r="CN20" s="59"/>
      <c r="CO20" s="59"/>
      <c r="CP20" s="60"/>
      <c r="CQ20" s="61"/>
      <c r="CR20" s="59"/>
      <c r="CS20" s="59"/>
      <c r="CT20" s="60"/>
      <c r="CU20" s="61"/>
      <c r="CV20" s="59"/>
      <c r="CW20" s="59"/>
      <c r="CX20" s="60"/>
    </row>
    <row r="21" spans="1:102" ht="18.75" x14ac:dyDescent="0.3">
      <c r="A21" s="167" t="s">
        <v>25</v>
      </c>
      <c r="B21" s="177">
        <v>0</v>
      </c>
      <c r="C21" s="178"/>
      <c r="D21" s="178">
        <v>11</v>
      </c>
      <c r="E21" s="179">
        <v>0</v>
      </c>
      <c r="F21" s="48"/>
      <c r="G21" s="61"/>
      <c r="H21" s="59"/>
      <c r="I21" s="59"/>
      <c r="J21" s="60"/>
      <c r="K21" s="61"/>
      <c r="L21" s="59"/>
      <c r="M21" s="59"/>
      <c r="N21" s="60"/>
      <c r="O21" s="61"/>
      <c r="P21" s="59"/>
      <c r="Q21" s="59"/>
      <c r="R21" s="60"/>
      <c r="S21" s="61"/>
      <c r="T21" s="59"/>
      <c r="U21" s="59"/>
      <c r="V21" s="60"/>
      <c r="W21" s="61"/>
      <c r="X21" s="59"/>
      <c r="Y21" s="59"/>
      <c r="Z21" s="60"/>
      <c r="AA21" s="61"/>
      <c r="AB21" s="59"/>
      <c r="AC21" s="59"/>
      <c r="AD21" s="60"/>
      <c r="AE21" s="61"/>
      <c r="AF21" s="59"/>
      <c r="AG21" s="59"/>
      <c r="AH21" s="60"/>
      <c r="AI21" s="61"/>
      <c r="AJ21" s="59"/>
      <c r="AK21" s="59"/>
      <c r="AL21" s="60"/>
      <c r="AM21" s="61"/>
      <c r="AN21" s="59"/>
      <c r="AO21" s="59"/>
      <c r="AP21" s="60"/>
      <c r="AQ21" s="61"/>
      <c r="AR21" s="59"/>
      <c r="AS21" s="59"/>
      <c r="AT21" s="60"/>
      <c r="AU21" s="61"/>
      <c r="AV21" s="59"/>
      <c r="AW21" s="59"/>
      <c r="AX21" s="60"/>
      <c r="AY21" s="61"/>
      <c r="AZ21" s="59"/>
      <c r="BA21" s="59"/>
      <c r="BB21" s="60"/>
      <c r="BC21" s="61"/>
      <c r="BD21" s="59"/>
      <c r="BE21" s="59"/>
      <c r="BF21" s="60"/>
      <c r="BG21" s="61"/>
      <c r="BH21" s="59"/>
      <c r="BI21" s="59"/>
      <c r="BJ21" s="60"/>
      <c r="BK21" s="61"/>
      <c r="BL21" s="59"/>
      <c r="BM21" s="59"/>
      <c r="BN21" s="60"/>
      <c r="BO21" s="61"/>
      <c r="BP21" s="59"/>
      <c r="BQ21" s="59"/>
      <c r="BR21" s="60"/>
      <c r="BS21" s="61"/>
      <c r="BT21" s="59"/>
      <c r="BU21" s="59"/>
      <c r="BV21" s="60"/>
      <c r="BW21" s="61"/>
      <c r="BX21" s="59"/>
      <c r="BY21" s="59"/>
      <c r="BZ21" s="60"/>
      <c r="CA21" s="61"/>
      <c r="CB21" s="59"/>
      <c r="CC21" s="59"/>
      <c r="CD21" s="60"/>
      <c r="CE21" s="61"/>
      <c r="CF21" s="59"/>
      <c r="CG21" s="59"/>
      <c r="CH21" s="60"/>
      <c r="CI21" s="61"/>
      <c r="CJ21" s="59"/>
      <c r="CK21" s="59"/>
      <c r="CL21" s="60"/>
      <c r="CM21" s="61"/>
      <c r="CN21" s="59"/>
      <c r="CO21" s="59"/>
      <c r="CP21" s="60"/>
      <c r="CQ21" s="61"/>
      <c r="CR21" s="59"/>
      <c r="CS21" s="59"/>
      <c r="CT21" s="60"/>
      <c r="CU21" s="61"/>
      <c r="CV21" s="59"/>
      <c r="CW21" s="59"/>
      <c r="CX21" s="60"/>
    </row>
    <row r="22" spans="1:102" ht="18.75" x14ac:dyDescent="0.3">
      <c r="A22" s="167" t="s">
        <v>26</v>
      </c>
      <c r="B22" s="177">
        <v>0</v>
      </c>
      <c r="C22" s="178"/>
      <c r="D22" s="178">
        <v>8</v>
      </c>
      <c r="E22" s="179">
        <v>0</v>
      </c>
      <c r="F22" s="48"/>
      <c r="G22" s="61"/>
      <c r="H22" s="59"/>
      <c r="I22" s="59"/>
      <c r="J22" s="60"/>
      <c r="K22" s="61"/>
      <c r="L22" s="59"/>
      <c r="M22" s="59"/>
      <c r="N22" s="60"/>
      <c r="O22" s="61"/>
      <c r="P22" s="59"/>
      <c r="Q22" s="59"/>
      <c r="R22" s="60"/>
      <c r="S22" s="61"/>
      <c r="T22" s="59"/>
      <c r="U22" s="59"/>
      <c r="V22" s="60"/>
      <c r="W22" s="61"/>
      <c r="X22" s="59"/>
      <c r="Y22" s="59"/>
      <c r="Z22" s="60"/>
      <c r="AA22" s="61"/>
      <c r="AB22" s="59"/>
      <c r="AC22" s="59"/>
      <c r="AD22" s="60"/>
      <c r="AE22" s="61"/>
      <c r="AF22" s="59"/>
      <c r="AG22" s="59"/>
      <c r="AH22" s="60"/>
      <c r="AI22" s="61"/>
      <c r="AJ22" s="59"/>
      <c r="AK22" s="59"/>
      <c r="AL22" s="60"/>
      <c r="AM22" s="61"/>
      <c r="AN22" s="59"/>
      <c r="AO22" s="59"/>
      <c r="AP22" s="60"/>
      <c r="AQ22" s="61"/>
      <c r="AR22" s="59"/>
      <c r="AS22" s="59"/>
      <c r="AT22" s="60"/>
      <c r="AU22" s="61"/>
      <c r="AV22" s="59"/>
      <c r="AW22" s="59"/>
      <c r="AX22" s="60"/>
      <c r="AY22" s="61"/>
      <c r="AZ22" s="59"/>
      <c r="BA22" s="59"/>
      <c r="BB22" s="60"/>
      <c r="BC22" s="61"/>
      <c r="BD22" s="59"/>
      <c r="BE22" s="59"/>
      <c r="BF22" s="60"/>
      <c r="BG22" s="61"/>
      <c r="BH22" s="59"/>
      <c r="BI22" s="59"/>
      <c r="BJ22" s="60"/>
      <c r="BK22" s="61"/>
      <c r="BL22" s="59"/>
      <c r="BM22" s="59"/>
      <c r="BN22" s="60"/>
      <c r="BO22" s="61"/>
      <c r="BP22" s="59"/>
      <c r="BQ22" s="59"/>
      <c r="BR22" s="60"/>
      <c r="BS22" s="61"/>
      <c r="BT22" s="59"/>
      <c r="BU22" s="59"/>
      <c r="BV22" s="60"/>
      <c r="BW22" s="61"/>
      <c r="BX22" s="59"/>
      <c r="BY22" s="59"/>
      <c r="BZ22" s="60"/>
      <c r="CA22" s="61"/>
      <c r="CB22" s="59"/>
      <c r="CC22" s="59"/>
      <c r="CD22" s="60"/>
      <c r="CE22" s="61"/>
      <c r="CF22" s="59"/>
      <c r="CG22" s="59"/>
      <c r="CH22" s="60"/>
      <c r="CI22" s="61"/>
      <c r="CJ22" s="59"/>
      <c r="CK22" s="59"/>
      <c r="CL22" s="60"/>
      <c r="CM22" s="61"/>
      <c r="CN22" s="59"/>
      <c r="CO22" s="59"/>
      <c r="CP22" s="60"/>
      <c r="CQ22" s="61"/>
      <c r="CR22" s="59"/>
      <c r="CS22" s="59"/>
      <c r="CT22" s="60"/>
      <c r="CU22" s="61"/>
      <c r="CV22" s="59"/>
      <c r="CW22" s="59"/>
      <c r="CX22" s="60"/>
    </row>
    <row r="23" spans="1:102" ht="22.5" x14ac:dyDescent="0.3">
      <c r="A23" s="167" t="s">
        <v>27</v>
      </c>
      <c r="B23" s="177">
        <v>0</v>
      </c>
      <c r="C23" s="178"/>
      <c r="D23" s="178">
        <v>8</v>
      </c>
      <c r="E23" s="179">
        <v>0</v>
      </c>
      <c r="F23" s="48"/>
      <c r="G23" s="61"/>
      <c r="H23" s="59"/>
      <c r="I23" s="59"/>
      <c r="J23" s="60"/>
      <c r="K23" s="61"/>
      <c r="L23" s="59"/>
      <c r="M23" s="59"/>
      <c r="N23" s="60"/>
      <c r="O23" s="61"/>
      <c r="P23" s="59"/>
      <c r="Q23" s="59"/>
      <c r="R23" s="60"/>
      <c r="S23" s="61"/>
      <c r="T23" s="59"/>
      <c r="U23" s="59"/>
      <c r="V23" s="60"/>
      <c r="W23" s="61"/>
      <c r="X23" s="59"/>
      <c r="Y23" s="59"/>
      <c r="Z23" s="60"/>
      <c r="AA23" s="61"/>
      <c r="AB23" s="59"/>
      <c r="AC23" s="59"/>
      <c r="AD23" s="60"/>
      <c r="AE23" s="61"/>
      <c r="AF23" s="59"/>
      <c r="AG23" s="59"/>
      <c r="AH23" s="60"/>
      <c r="AI23" s="61"/>
      <c r="AJ23" s="59"/>
      <c r="AK23" s="59"/>
      <c r="AL23" s="60"/>
      <c r="AM23" s="61"/>
      <c r="AN23" s="59"/>
      <c r="AO23" s="59"/>
      <c r="AP23" s="60"/>
      <c r="AQ23" s="61"/>
      <c r="AR23" s="59"/>
      <c r="AS23" s="59"/>
      <c r="AT23" s="60"/>
      <c r="AU23" s="61"/>
      <c r="AV23" s="59"/>
      <c r="AW23" s="59"/>
      <c r="AX23" s="60"/>
      <c r="AY23" s="61"/>
      <c r="AZ23" s="59"/>
      <c r="BA23" s="59"/>
      <c r="BB23" s="60"/>
      <c r="BC23" s="61"/>
      <c r="BD23" s="59"/>
      <c r="BE23" s="59"/>
      <c r="BF23" s="60"/>
      <c r="BG23" s="61"/>
      <c r="BH23" s="59"/>
      <c r="BI23" s="59"/>
      <c r="BJ23" s="60"/>
      <c r="BK23" s="61"/>
      <c r="BL23" s="59"/>
      <c r="BM23" s="59"/>
      <c r="BN23" s="60"/>
      <c r="BO23" s="61"/>
      <c r="BP23" s="59"/>
      <c r="BQ23" s="59"/>
      <c r="BR23" s="60"/>
      <c r="BS23" s="61"/>
      <c r="BT23" s="59"/>
      <c r="BU23" s="59"/>
      <c r="BV23" s="60"/>
      <c r="BW23" s="61"/>
      <c r="BX23" s="59"/>
      <c r="BY23" s="59"/>
      <c r="BZ23" s="60"/>
      <c r="CA23" s="61"/>
      <c r="CB23" s="59"/>
      <c r="CC23" s="59"/>
      <c r="CD23" s="60"/>
      <c r="CE23" s="61"/>
      <c r="CF23" s="59"/>
      <c r="CG23" s="59"/>
      <c r="CH23" s="60"/>
      <c r="CI23" s="61"/>
      <c r="CJ23" s="59"/>
      <c r="CK23" s="59"/>
      <c r="CL23" s="60"/>
      <c r="CM23" s="61"/>
      <c r="CN23" s="59"/>
      <c r="CO23" s="59"/>
      <c r="CP23" s="60"/>
      <c r="CQ23" s="61"/>
      <c r="CR23" s="59"/>
      <c r="CS23" s="59"/>
      <c r="CT23" s="60"/>
      <c r="CU23" s="61"/>
      <c r="CV23" s="59"/>
      <c r="CW23" s="59"/>
      <c r="CX23" s="60"/>
    </row>
    <row r="24" spans="1:102" ht="18.75" x14ac:dyDescent="0.3">
      <c r="A24" s="167" t="s">
        <v>30</v>
      </c>
      <c r="B24" s="177">
        <v>0</v>
      </c>
      <c r="C24" s="178"/>
      <c r="D24" s="178">
        <v>8</v>
      </c>
      <c r="E24" s="179">
        <v>0</v>
      </c>
      <c r="F24" s="48"/>
      <c r="G24" s="61"/>
      <c r="H24" s="59"/>
      <c r="I24" s="59"/>
      <c r="J24" s="60"/>
      <c r="K24" s="61"/>
      <c r="L24" s="59"/>
      <c r="M24" s="59"/>
      <c r="N24" s="60"/>
      <c r="O24" s="61"/>
      <c r="P24" s="59"/>
      <c r="Q24" s="59"/>
      <c r="R24" s="60"/>
      <c r="S24" s="61"/>
      <c r="T24" s="59"/>
      <c r="U24" s="59"/>
      <c r="V24" s="60"/>
      <c r="W24" s="61"/>
      <c r="X24" s="59"/>
      <c r="Y24" s="59"/>
      <c r="Z24" s="60"/>
      <c r="AA24" s="61"/>
      <c r="AB24" s="59"/>
      <c r="AC24" s="59"/>
      <c r="AD24" s="60"/>
      <c r="AE24" s="61"/>
      <c r="AF24" s="59"/>
      <c r="AG24" s="59"/>
      <c r="AH24" s="60"/>
      <c r="AI24" s="61"/>
      <c r="AJ24" s="59"/>
      <c r="AK24" s="59"/>
      <c r="AL24" s="60"/>
      <c r="AM24" s="61"/>
      <c r="AN24" s="59"/>
      <c r="AO24" s="59"/>
      <c r="AP24" s="60"/>
      <c r="AQ24" s="61"/>
      <c r="AR24" s="59"/>
      <c r="AS24" s="59"/>
      <c r="AT24" s="60"/>
      <c r="AU24" s="61"/>
      <c r="AV24" s="59"/>
      <c r="AW24" s="59"/>
      <c r="AX24" s="60"/>
      <c r="AY24" s="61"/>
      <c r="AZ24" s="59"/>
      <c r="BA24" s="59"/>
      <c r="BB24" s="60"/>
      <c r="BC24" s="61"/>
      <c r="BD24" s="59"/>
      <c r="BE24" s="59"/>
      <c r="BF24" s="60"/>
      <c r="BG24" s="61"/>
      <c r="BH24" s="59"/>
      <c r="BI24" s="59"/>
      <c r="BJ24" s="60"/>
      <c r="BK24" s="61"/>
      <c r="BL24" s="59"/>
      <c r="BM24" s="59"/>
      <c r="BN24" s="60"/>
      <c r="BO24" s="61"/>
      <c r="BP24" s="59"/>
      <c r="BQ24" s="59"/>
      <c r="BR24" s="60"/>
      <c r="BS24" s="61"/>
      <c r="BT24" s="59"/>
      <c r="BU24" s="59"/>
      <c r="BV24" s="60"/>
      <c r="BW24" s="61"/>
      <c r="BX24" s="59"/>
      <c r="BY24" s="59"/>
      <c r="BZ24" s="60"/>
      <c r="CA24" s="61"/>
      <c r="CB24" s="59"/>
      <c r="CC24" s="59"/>
      <c r="CD24" s="60"/>
      <c r="CE24" s="61"/>
      <c r="CF24" s="59"/>
      <c r="CG24" s="59"/>
      <c r="CH24" s="60"/>
      <c r="CI24" s="61"/>
      <c r="CJ24" s="59"/>
      <c r="CK24" s="59"/>
      <c r="CL24" s="60"/>
      <c r="CM24" s="61"/>
      <c r="CN24" s="59"/>
      <c r="CO24" s="59"/>
      <c r="CP24" s="60"/>
      <c r="CQ24" s="61"/>
      <c r="CR24" s="59"/>
      <c r="CS24" s="59"/>
      <c r="CT24" s="60"/>
      <c r="CU24" s="61"/>
      <c r="CV24" s="59"/>
      <c r="CW24" s="59"/>
      <c r="CX24" s="60"/>
    </row>
    <row r="25" spans="1:102" ht="18.75" x14ac:dyDescent="0.3">
      <c r="A25" s="167" t="s">
        <v>22</v>
      </c>
      <c r="B25" s="177">
        <v>0</v>
      </c>
      <c r="C25" s="178"/>
      <c r="D25" s="178">
        <v>8</v>
      </c>
      <c r="E25" s="179">
        <v>0</v>
      </c>
      <c r="F25" s="48"/>
      <c r="G25" s="61"/>
      <c r="H25" s="59"/>
      <c r="I25" s="59"/>
      <c r="J25" s="60"/>
      <c r="K25" s="61"/>
      <c r="L25" s="59"/>
      <c r="M25" s="59"/>
      <c r="N25" s="60"/>
      <c r="O25" s="61"/>
      <c r="P25" s="59"/>
      <c r="Q25" s="59"/>
      <c r="R25" s="60"/>
      <c r="S25" s="61"/>
      <c r="T25" s="59"/>
      <c r="U25" s="59"/>
      <c r="V25" s="60"/>
      <c r="W25" s="61"/>
      <c r="X25" s="59"/>
      <c r="Y25" s="59"/>
      <c r="Z25" s="60"/>
      <c r="AA25" s="61"/>
      <c r="AB25" s="59"/>
      <c r="AC25" s="59"/>
      <c r="AD25" s="60"/>
      <c r="AE25" s="61"/>
      <c r="AF25" s="59"/>
      <c r="AG25" s="59"/>
      <c r="AH25" s="60"/>
      <c r="AI25" s="61"/>
      <c r="AJ25" s="59"/>
      <c r="AK25" s="59"/>
      <c r="AL25" s="60"/>
      <c r="AM25" s="61"/>
      <c r="AN25" s="59"/>
      <c r="AO25" s="59"/>
      <c r="AP25" s="60"/>
      <c r="AQ25" s="61"/>
      <c r="AR25" s="59"/>
      <c r="AS25" s="59"/>
      <c r="AT25" s="60"/>
      <c r="AU25" s="61"/>
      <c r="AV25" s="59"/>
      <c r="AW25" s="59"/>
      <c r="AX25" s="60"/>
      <c r="AY25" s="61"/>
      <c r="AZ25" s="59"/>
      <c r="BA25" s="59"/>
      <c r="BB25" s="60"/>
      <c r="BC25" s="61"/>
      <c r="BD25" s="59"/>
      <c r="BE25" s="59"/>
      <c r="BF25" s="60"/>
      <c r="BG25" s="61"/>
      <c r="BH25" s="59"/>
      <c r="BI25" s="59"/>
      <c r="BJ25" s="60"/>
      <c r="BK25" s="61"/>
      <c r="BL25" s="59"/>
      <c r="BM25" s="59"/>
      <c r="BN25" s="60"/>
      <c r="BO25" s="61"/>
      <c r="BP25" s="59"/>
      <c r="BQ25" s="59"/>
      <c r="BR25" s="60"/>
      <c r="BS25" s="61"/>
      <c r="BT25" s="59"/>
      <c r="BU25" s="59"/>
      <c r="BV25" s="60"/>
      <c r="BW25" s="61"/>
      <c r="BX25" s="59"/>
      <c r="BY25" s="59"/>
      <c r="BZ25" s="60"/>
      <c r="CA25" s="61"/>
      <c r="CB25" s="59"/>
      <c r="CC25" s="59"/>
      <c r="CD25" s="60"/>
      <c r="CE25" s="61"/>
      <c r="CF25" s="59"/>
      <c r="CG25" s="59"/>
      <c r="CH25" s="60"/>
      <c r="CI25" s="61"/>
      <c r="CJ25" s="59"/>
      <c r="CK25" s="59"/>
      <c r="CL25" s="60"/>
      <c r="CM25" s="61"/>
      <c r="CN25" s="59"/>
      <c r="CO25" s="59"/>
      <c r="CP25" s="60"/>
      <c r="CQ25" s="61"/>
      <c r="CR25" s="59"/>
      <c r="CS25" s="59"/>
      <c r="CT25" s="60"/>
      <c r="CU25" s="61"/>
      <c r="CV25" s="59"/>
      <c r="CW25" s="59"/>
      <c r="CX25" s="60"/>
    </row>
    <row r="26" spans="1:102" ht="22.5" x14ac:dyDescent="0.3">
      <c r="A26" s="167" t="s">
        <v>31</v>
      </c>
      <c r="B26" s="177">
        <v>0</v>
      </c>
      <c r="C26" s="178"/>
      <c r="D26" s="178">
        <v>8</v>
      </c>
      <c r="E26" s="179">
        <v>0</v>
      </c>
      <c r="F26" s="48"/>
      <c r="G26" s="61"/>
      <c r="H26" s="59"/>
      <c r="I26" s="59"/>
      <c r="J26" s="60"/>
      <c r="K26" s="61"/>
      <c r="L26" s="59"/>
      <c r="M26" s="59"/>
      <c r="N26" s="60"/>
      <c r="O26" s="61"/>
      <c r="P26" s="59"/>
      <c r="Q26" s="59"/>
      <c r="R26" s="60"/>
      <c r="S26" s="61"/>
      <c r="T26" s="59"/>
      <c r="U26" s="59"/>
      <c r="V26" s="60"/>
      <c r="W26" s="61"/>
      <c r="X26" s="59"/>
      <c r="Y26" s="59"/>
      <c r="Z26" s="60"/>
      <c r="AA26" s="61"/>
      <c r="AB26" s="59"/>
      <c r="AC26" s="59"/>
      <c r="AD26" s="60"/>
      <c r="AE26" s="61"/>
      <c r="AF26" s="59"/>
      <c r="AG26" s="59"/>
      <c r="AH26" s="60"/>
      <c r="AI26" s="61"/>
      <c r="AJ26" s="59"/>
      <c r="AK26" s="59"/>
      <c r="AL26" s="60"/>
      <c r="AM26" s="61"/>
      <c r="AN26" s="59"/>
      <c r="AO26" s="59"/>
      <c r="AP26" s="60"/>
      <c r="AQ26" s="61"/>
      <c r="AR26" s="59"/>
      <c r="AS26" s="59"/>
      <c r="AT26" s="60"/>
      <c r="AU26" s="61"/>
      <c r="AV26" s="59"/>
      <c r="AW26" s="59"/>
      <c r="AX26" s="60"/>
      <c r="AY26" s="61"/>
      <c r="AZ26" s="59"/>
      <c r="BA26" s="59"/>
      <c r="BB26" s="60"/>
      <c r="BC26" s="61"/>
      <c r="BD26" s="59"/>
      <c r="BE26" s="59"/>
      <c r="BF26" s="60"/>
      <c r="BG26" s="61"/>
      <c r="BH26" s="59"/>
      <c r="BI26" s="59"/>
      <c r="BJ26" s="60"/>
      <c r="BK26" s="61"/>
      <c r="BL26" s="59"/>
      <c r="BM26" s="59"/>
      <c r="BN26" s="60"/>
      <c r="BO26" s="61"/>
      <c r="BP26" s="59"/>
      <c r="BQ26" s="59"/>
      <c r="BR26" s="60"/>
      <c r="BS26" s="61"/>
      <c r="BT26" s="59"/>
      <c r="BU26" s="59"/>
      <c r="BV26" s="60"/>
      <c r="BW26" s="61"/>
      <c r="BX26" s="59"/>
      <c r="BY26" s="59"/>
      <c r="BZ26" s="60"/>
      <c r="CA26" s="61"/>
      <c r="CB26" s="59"/>
      <c r="CC26" s="59"/>
      <c r="CD26" s="60"/>
      <c r="CE26" s="61"/>
      <c r="CF26" s="59"/>
      <c r="CG26" s="59"/>
      <c r="CH26" s="60"/>
      <c r="CI26" s="61"/>
      <c r="CJ26" s="59"/>
      <c r="CK26" s="59"/>
      <c r="CL26" s="60"/>
      <c r="CM26" s="61"/>
      <c r="CN26" s="59"/>
      <c r="CO26" s="59"/>
      <c r="CP26" s="60"/>
      <c r="CQ26" s="61"/>
      <c r="CR26" s="59"/>
      <c r="CS26" s="59"/>
      <c r="CT26" s="60"/>
      <c r="CU26" s="61"/>
      <c r="CV26" s="59"/>
      <c r="CW26" s="59"/>
      <c r="CX26" s="60"/>
    </row>
    <row r="27" spans="1:102" ht="18.75" x14ac:dyDescent="0.3">
      <c r="A27" s="168" t="s">
        <v>36</v>
      </c>
      <c r="B27" s="177">
        <v>0</v>
      </c>
      <c r="C27" s="178"/>
      <c r="D27" s="178">
        <v>8</v>
      </c>
      <c r="E27" s="179">
        <v>0</v>
      </c>
      <c r="F27" s="48"/>
      <c r="G27" s="61"/>
      <c r="H27" s="59"/>
      <c r="I27" s="59"/>
      <c r="J27" s="60"/>
      <c r="K27" s="61"/>
      <c r="L27" s="59"/>
      <c r="M27" s="59"/>
      <c r="N27" s="60"/>
      <c r="O27" s="61"/>
      <c r="P27" s="59"/>
      <c r="Q27" s="59"/>
      <c r="R27" s="60"/>
      <c r="S27" s="61"/>
      <c r="T27" s="59"/>
      <c r="U27" s="59"/>
      <c r="V27" s="60"/>
      <c r="W27" s="61"/>
      <c r="X27" s="59"/>
      <c r="Y27" s="59"/>
      <c r="Z27" s="60"/>
      <c r="AA27" s="61"/>
      <c r="AB27" s="59"/>
      <c r="AC27" s="59"/>
      <c r="AD27" s="60"/>
      <c r="AE27" s="61"/>
      <c r="AF27" s="59"/>
      <c r="AG27" s="59"/>
      <c r="AH27" s="60"/>
      <c r="AI27" s="61"/>
      <c r="AJ27" s="59"/>
      <c r="AK27" s="59"/>
      <c r="AL27" s="60"/>
      <c r="AM27" s="61"/>
      <c r="AN27" s="59"/>
      <c r="AO27" s="59"/>
      <c r="AP27" s="60"/>
      <c r="AQ27" s="61"/>
      <c r="AR27" s="59"/>
      <c r="AS27" s="59"/>
      <c r="AT27" s="60"/>
      <c r="AU27" s="61"/>
      <c r="AV27" s="59"/>
      <c r="AW27" s="59"/>
      <c r="AX27" s="60"/>
      <c r="AY27" s="61"/>
      <c r="AZ27" s="59"/>
      <c r="BA27" s="59"/>
      <c r="BB27" s="60"/>
      <c r="BC27" s="61"/>
      <c r="BD27" s="59"/>
      <c r="BE27" s="59"/>
      <c r="BF27" s="60"/>
      <c r="BG27" s="61"/>
      <c r="BH27" s="59"/>
      <c r="BI27" s="59"/>
      <c r="BJ27" s="60"/>
      <c r="BK27" s="61"/>
      <c r="BL27" s="59"/>
      <c r="BM27" s="59"/>
      <c r="BN27" s="60"/>
      <c r="BO27" s="61"/>
      <c r="BP27" s="59"/>
      <c r="BQ27" s="59"/>
      <c r="BR27" s="60"/>
      <c r="BS27" s="61"/>
      <c r="BT27" s="59"/>
      <c r="BU27" s="59"/>
      <c r="BV27" s="60"/>
      <c r="BW27" s="61"/>
      <c r="BX27" s="59"/>
      <c r="BY27" s="59"/>
      <c r="BZ27" s="60"/>
      <c r="CA27" s="61"/>
      <c r="CB27" s="59"/>
      <c r="CC27" s="59"/>
      <c r="CD27" s="60"/>
      <c r="CE27" s="61"/>
      <c r="CF27" s="59"/>
      <c r="CG27" s="59"/>
      <c r="CH27" s="60"/>
      <c r="CI27" s="61"/>
      <c r="CJ27" s="59"/>
      <c r="CK27" s="59"/>
      <c r="CL27" s="60"/>
      <c r="CM27" s="61"/>
      <c r="CN27" s="59"/>
      <c r="CO27" s="59"/>
      <c r="CP27" s="60"/>
      <c r="CQ27" s="61"/>
      <c r="CR27" s="59"/>
      <c r="CS27" s="59"/>
      <c r="CT27" s="60"/>
      <c r="CU27" s="61"/>
      <c r="CV27" s="59"/>
      <c r="CW27" s="59"/>
      <c r="CX27" s="60"/>
    </row>
    <row r="28" spans="1:102" ht="19.5" thickBot="1" x14ac:dyDescent="0.35">
      <c r="A28" s="169" t="s">
        <v>32</v>
      </c>
      <c r="B28" s="180">
        <v>0</v>
      </c>
      <c r="C28" s="181"/>
      <c r="D28" s="181">
        <v>10</v>
      </c>
      <c r="E28" s="182">
        <v>1</v>
      </c>
      <c r="F28" s="48"/>
      <c r="G28" s="62"/>
      <c r="H28" s="63"/>
      <c r="I28" s="63"/>
      <c r="J28" s="64"/>
      <c r="K28" s="62"/>
      <c r="L28" s="63"/>
      <c r="M28" s="63"/>
      <c r="N28" s="64"/>
      <c r="O28" s="62"/>
      <c r="P28" s="63"/>
      <c r="Q28" s="63"/>
      <c r="R28" s="64"/>
      <c r="S28" s="62"/>
      <c r="T28" s="63"/>
      <c r="U28" s="63"/>
      <c r="V28" s="64"/>
      <c r="W28" s="62"/>
      <c r="X28" s="63"/>
      <c r="Y28" s="63"/>
      <c r="Z28" s="64"/>
      <c r="AA28" s="62"/>
      <c r="AB28" s="63"/>
      <c r="AC28" s="63"/>
      <c r="AD28" s="64"/>
      <c r="AE28" s="62"/>
      <c r="AF28" s="63"/>
      <c r="AG28" s="63"/>
      <c r="AH28" s="64"/>
      <c r="AI28" s="62"/>
      <c r="AJ28" s="63"/>
      <c r="AK28" s="63"/>
      <c r="AL28" s="64"/>
      <c r="AM28" s="62"/>
      <c r="AN28" s="63"/>
      <c r="AO28" s="63"/>
      <c r="AP28" s="64"/>
      <c r="AQ28" s="62"/>
      <c r="AR28" s="63"/>
      <c r="AS28" s="63"/>
      <c r="AT28" s="64"/>
      <c r="AU28" s="62"/>
      <c r="AV28" s="63"/>
      <c r="AW28" s="63"/>
      <c r="AX28" s="64"/>
      <c r="AY28" s="62"/>
      <c r="AZ28" s="63"/>
      <c r="BA28" s="63"/>
      <c r="BB28" s="64"/>
      <c r="BC28" s="62"/>
      <c r="BD28" s="63"/>
      <c r="BE28" s="63"/>
      <c r="BF28" s="64"/>
      <c r="BG28" s="62"/>
      <c r="BH28" s="63"/>
      <c r="BI28" s="63"/>
      <c r="BJ28" s="64"/>
      <c r="BK28" s="62"/>
      <c r="BL28" s="63"/>
      <c r="BM28" s="63"/>
      <c r="BN28" s="64"/>
      <c r="BO28" s="62"/>
      <c r="BP28" s="63"/>
      <c r="BQ28" s="63"/>
      <c r="BR28" s="64"/>
      <c r="BS28" s="62"/>
      <c r="BT28" s="63"/>
      <c r="BU28" s="63"/>
      <c r="BV28" s="64"/>
      <c r="BW28" s="62"/>
      <c r="BX28" s="63"/>
      <c r="BY28" s="63"/>
      <c r="BZ28" s="64"/>
      <c r="CA28" s="62"/>
      <c r="CB28" s="63"/>
      <c r="CC28" s="63"/>
      <c r="CD28" s="64"/>
      <c r="CE28" s="62"/>
      <c r="CF28" s="63"/>
      <c r="CG28" s="63"/>
      <c r="CH28" s="64"/>
      <c r="CI28" s="62"/>
      <c r="CJ28" s="63"/>
      <c r="CK28" s="63"/>
      <c r="CL28" s="64"/>
      <c r="CM28" s="62"/>
      <c r="CN28" s="63"/>
      <c r="CO28" s="63"/>
      <c r="CP28" s="64"/>
      <c r="CQ28" s="62"/>
      <c r="CR28" s="63"/>
      <c r="CS28" s="63"/>
      <c r="CT28" s="64"/>
      <c r="CU28" s="62"/>
      <c r="CV28" s="63"/>
      <c r="CW28" s="63"/>
      <c r="CX28" s="64"/>
    </row>
    <row r="29" spans="1:102" s="54" customFormat="1" ht="32.25" customHeight="1" x14ac:dyDescent="0.3">
      <c r="A29" s="170"/>
      <c r="F29" s="49"/>
    </row>
    <row r="30" spans="1:102" ht="20.100000000000001" customHeight="1" x14ac:dyDescent="0.3">
      <c r="A30" s="171"/>
      <c r="B30" s="18"/>
      <c r="C30" s="18"/>
      <c r="D30" s="18"/>
      <c r="E30" s="18"/>
      <c r="F30" s="54"/>
      <c r="G30" s="18"/>
      <c r="H30" s="18"/>
      <c r="I30" s="18"/>
      <c r="J30" s="18"/>
      <c r="K30" s="18"/>
      <c r="L30" s="18"/>
      <c r="M30" s="18"/>
      <c r="N30" s="18"/>
      <c r="O30" s="18"/>
      <c r="P30" s="18"/>
      <c r="Q30" s="18"/>
      <c r="R30" s="18"/>
      <c r="S30" s="18"/>
      <c r="T30" s="18"/>
      <c r="U30" s="18"/>
      <c r="V30" s="18"/>
      <c r="W30" s="18"/>
      <c r="X30" s="18"/>
      <c r="Y30" s="18"/>
      <c r="Z30" s="18"/>
      <c r="AA30" s="18"/>
      <c r="AB30" s="18"/>
      <c r="AC30" s="18"/>
      <c r="AD30" s="18"/>
      <c r="AE30" s="18"/>
      <c r="AF30" s="18"/>
      <c r="AG30" s="18"/>
      <c r="AH30" s="18"/>
      <c r="AI30" s="18"/>
      <c r="AJ30" s="18"/>
      <c r="AK30" s="18"/>
      <c r="AL30" s="18"/>
      <c r="AM30" s="18"/>
      <c r="AN30" s="18"/>
      <c r="AO30" s="18"/>
      <c r="AP30" s="18"/>
      <c r="AQ30" s="18"/>
      <c r="AR30" s="18"/>
      <c r="AS30" s="18"/>
      <c r="AT30" s="18"/>
      <c r="AU30" s="18"/>
      <c r="AV30" s="18"/>
      <c r="AW30" s="18"/>
      <c r="AX30" s="18"/>
      <c r="AY30" s="18"/>
      <c r="AZ30" s="18"/>
      <c r="BA30" s="18"/>
      <c r="BB30" s="18"/>
      <c r="BC30" s="18"/>
      <c r="BD30" s="18"/>
      <c r="BE30" s="18"/>
      <c r="BF30" s="18"/>
      <c r="BG30" s="18"/>
      <c r="BH30" s="18"/>
      <c r="BI30" s="18"/>
      <c r="BJ30" s="18"/>
      <c r="BK30" s="18"/>
      <c r="BL30" s="18"/>
      <c r="BM30" s="18"/>
      <c r="BN30" s="18"/>
      <c r="BO30" s="18"/>
      <c r="BP30" s="18"/>
      <c r="BQ30" s="18"/>
      <c r="BR30" s="18"/>
      <c r="BS30" s="18"/>
      <c r="BT30" s="18"/>
      <c r="BU30" s="18"/>
      <c r="BV30" s="18"/>
      <c r="BW30" s="18"/>
      <c r="BX30" s="18"/>
      <c r="BY30" s="18"/>
      <c r="BZ30" s="18"/>
      <c r="CA30" s="18"/>
      <c r="CB30" s="18"/>
      <c r="CC30" s="18"/>
      <c r="CD30" s="18"/>
      <c r="CE30" s="18"/>
      <c r="CF30" s="18"/>
      <c r="CG30" s="18"/>
      <c r="CH30" s="18"/>
      <c r="CI30" s="18"/>
      <c r="CJ30" s="18"/>
      <c r="CK30" s="18"/>
      <c r="CL30" s="18"/>
      <c r="CM30" s="18"/>
      <c r="CN30" s="18"/>
      <c r="CO30" s="18"/>
      <c r="CP30" s="18"/>
      <c r="CQ30" s="18"/>
      <c r="CR30" s="18"/>
      <c r="CS30" s="18"/>
      <c r="CT30" s="18"/>
    </row>
    <row r="31" spans="1:102" ht="20.100000000000001" customHeight="1" x14ac:dyDescent="0.3">
      <c r="A31" s="164"/>
      <c r="B31" s="18"/>
      <c r="C31" s="18"/>
      <c r="D31" s="18"/>
      <c r="E31" s="18"/>
      <c r="F31" s="54"/>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8"/>
      <c r="AH31" s="18"/>
      <c r="AI31" s="18"/>
      <c r="AJ31" s="18"/>
      <c r="AK31" s="18"/>
      <c r="AL31" s="18"/>
      <c r="AM31" s="18"/>
      <c r="AN31" s="18"/>
      <c r="AO31" s="18"/>
      <c r="AP31" s="18"/>
      <c r="AQ31" s="18"/>
      <c r="AR31" s="18"/>
      <c r="AS31" s="18"/>
      <c r="AT31" s="18"/>
      <c r="AU31" s="18"/>
      <c r="AV31" s="18"/>
      <c r="AW31" s="18"/>
      <c r="AX31" s="18"/>
      <c r="AY31" s="18"/>
      <c r="AZ31" s="18"/>
      <c r="BA31" s="18"/>
      <c r="BB31" s="18"/>
      <c r="BC31" s="18"/>
      <c r="BD31" s="18"/>
      <c r="BE31" s="18"/>
      <c r="BF31" s="18"/>
      <c r="BG31" s="18"/>
      <c r="BH31" s="18"/>
      <c r="BI31" s="18"/>
      <c r="BJ31" s="18"/>
      <c r="BK31" s="18"/>
      <c r="BL31" s="18"/>
      <c r="BM31" s="18"/>
      <c r="BN31" s="18"/>
      <c r="BO31" s="18"/>
      <c r="BP31" s="18"/>
      <c r="BQ31" s="18"/>
      <c r="BR31" s="18"/>
      <c r="BS31" s="18"/>
      <c r="BT31" s="18"/>
      <c r="BU31" s="18"/>
      <c r="BV31" s="18"/>
      <c r="BW31" s="18"/>
      <c r="BX31" s="18"/>
      <c r="BY31" s="18"/>
      <c r="BZ31" s="18"/>
      <c r="CA31" s="18"/>
      <c r="CB31" s="18"/>
      <c r="CC31" s="18"/>
      <c r="CD31" s="18"/>
      <c r="CE31" s="18"/>
      <c r="CF31" s="18"/>
      <c r="CG31" s="18"/>
      <c r="CH31" s="18"/>
      <c r="CI31" s="18"/>
      <c r="CJ31" s="18"/>
      <c r="CK31" s="18"/>
      <c r="CL31" s="18"/>
      <c r="CM31" s="18"/>
      <c r="CN31" s="18"/>
      <c r="CO31" s="18"/>
      <c r="CP31" s="18"/>
      <c r="CQ31" s="18"/>
      <c r="CR31" s="18"/>
      <c r="CS31" s="18"/>
      <c r="CT31" s="18"/>
    </row>
    <row r="32" spans="1:102" ht="20.100000000000001" customHeight="1" x14ac:dyDescent="0.3">
      <c r="A32" s="171"/>
      <c r="B32" s="18"/>
      <c r="C32" s="18"/>
      <c r="D32" s="18"/>
      <c r="E32" s="18"/>
      <c r="F32" s="54"/>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8"/>
      <c r="AH32" s="18"/>
      <c r="AI32" s="18"/>
      <c r="AJ32" s="18"/>
      <c r="AK32" s="18"/>
      <c r="AL32" s="18"/>
      <c r="AM32" s="18"/>
      <c r="AN32" s="18"/>
      <c r="AO32" s="18"/>
      <c r="AP32" s="18"/>
      <c r="AQ32" s="18"/>
      <c r="AR32" s="18"/>
      <c r="AS32" s="18"/>
      <c r="AT32" s="18"/>
      <c r="AU32" s="18"/>
      <c r="AV32" s="18"/>
      <c r="AW32" s="18"/>
      <c r="AX32" s="18"/>
      <c r="AY32" s="18"/>
      <c r="AZ32" s="18"/>
      <c r="BA32" s="18"/>
      <c r="BB32" s="18"/>
      <c r="BC32" s="18"/>
      <c r="BD32" s="18"/>
      <c r="BE32" s="18"/>
      <c r="BF32" s="18"/>
      <c r="BG32" s="18"/>
      <c r="BH32" s="18"/>
      <c r="BI32" s="18"/>
      <c r="BJ32" s="18"/>
      <c r="BK32" s="18"/>
      <c r="BL32" s="18"/>
      <c r="BM32" s="18"/>
      <c r="BN32" s="18"/>
      <c r="BO32" s="18"/>
      <c r="BP32" s="18"/>
      <c r="BQ32" s="18"/>
      <c r="BR32" s="18"/>
      <c r="BS32" s="18"/>
      <c r="BT32" s="18"/>
      <c r="BU32" s="18"/>
      <c r="BV32" s="18"/>
      <c r="BW32" s="18"/>
      <c r="BX32" s="18"/>
      <c r="BY32" s="18"/>
      <c r="BZ32" s="18"/>
      <c r="CA32" s="18"/>
      <c r="CB32" s="18"/>
      <c r="CC32" s="18"/>
      <c r="CD32" s="18"/>
      <c r="CE32" s="18"/>
      <c r="CF32" s="18"/>
      <c r="CG32" s="18"/>
      <c r="CH32" s="18"/>
      <c r="CI32" s="18"/>
      <c r="CJ32" s="18"/>
      <c r="CK32" s="18"/>
      <c r="CL32" s="18"/>
      <c r="CM32" s="18"/>
      <c r="CN32" s="18"/>
      <c r="CO32" s="18"/>
      <c r="CP32" s="18"/>
      <c r="CQ32" s="18"/>
      <c r="CR32" s="18"/>
      <c r="CS32" s="18"/>
      <c r="CT32" s="18"/>
    </row>
    <row r="33" spans="1:98" ht="20.100000000000001" customHeight="1" x14ac:dyDescent="0.3">
      <c r="A33" s="171"/>
      <c r="B33" s="18"/>
      <c r="C33" s="18"/>
      <c r="D33" s="18"/>
      <c r="E33" s="18"/>
      <c r="F33" s="54"/>
      <c r="G33" s="18"/>
      <c r="H33" s="18"/>
      <c r="I33" s="18"/>
      <c r="J33" s="18"/>
      <c r="K33" s="18"/>
      <c r="L33" s="18"/>
      <c r="M33" s="18"/>
      <c r="N33" s="18"/>
      <c r="O33" s="18"/>
      <c r="P33" s="18"/>
      <c r="Q33" s="18"/>
      <c r="R33" s="18"/>
      <c r="S33" s="18"/>
      <c r="T33" s="18"/>
      <c r="U33" s="18"/>
      <c r="V33" s="18"/>
      <c r="W33" s="18"/>
      <c r="X33" s="18"/>
      <c r="Y33" s="18"/>
      <c r="Z33" s="18"/>
      <c r="AA33" s="18"/>
      <c r="AB33" s="18"/>
      <c r="AC33" s="18"/>
      <c r="AD33" s="18"/>
      <c r="AE33" s="18"/>
      <c r="AF33" s="18"/>
      <c r="AG33" s="18"/>
      <c r="AH33" s="18"/>
      <c r="AI33" s="18"/>
      <c r="AJ33" s="18"/>
      <c r="AK33" s="18"/>
      <c r="AL33" s="18"/>
      <c r="AM33" s="18"/>
      <c r="AN33" s="18"/>
      <c r="AO33" s="18"/>
      <c r="AP33" s="18"/>
      <c r="AQ33" s="18"/>
      <c r="AR33" s="18"/>
      <c r="AS33" s="18"/>
      <c r="AT33" s="18"/>
      <c r="AU33" s="18"/>
      <c r="AV33" s="18"/>
      <c r="AW33" s="18"/>
      <c r="AX33" s="18"/>
      <c r="AY33" s="18"/>
      <c r="AZ33" s="18"/>
      <c r="BA33" s="18"/>
      <c r="BB33" s="18"/>
      <c r="BC33" s="18"/>
      <c r="BD33" s="18"/>
      <c r="BE33" s="18"/>
      <c r="BF33" s="18"/>
      <c r="BG33" s="18"/>
      <c r="BH33" s="18"/>
      <c r="BI33" s="18"/>
      <c r="BJ33" s="18"/>
      <c r="BK33" s="18"/>
      <c r="BL33" s="18"/>
      <c r="BM33" s="18"/>
      <c r="BN33" s="18"/>
      <c r="BO33" s="18"/>
      <c r="BP33" s="18"/>
      <c r="BQ33" s="18"/>
      <c r="BR33" s="18"/>
      <c r="BS33" s="18"/>
      <c r="BT33" s="18"/>
      <c r="BU33" s="18"/>
      <c r="BV33" s="18"/>
      <c r="BW33" s="18"/>
      <c r="BX33" s="18"/>
      <c r="BY33" s="18"/>
      <c r="BZ33" s="18"/>
      <c r="CA33" s="18"/>
      <c r="CB33" s="18"/>
      <c r="CC33" s="18"/>
      <c r="CD33" s="18"/>
      <c r="CE33" s="18"/>
      <c r="CF33" s="18"/>
      <c r="CG33" s="18"/>
      <c r="CH33" s="18"/>
      <c r="CI33" s="18"/>
      <c r="CJ33" s="18"/>
      <c r="CK33" s="18"/>
      <c r="CL33" s="18"/>
      <c r="CM33" s="18"/>
      <c r="CN33" s="18"/>
      <c r="CO33" s="18"/>
      <c r="CP33" s="18"/>
      <c r="CQ33" s="18"/>
      <c r="CR33" s="18"/>
      <c r="CS33" s="18"/>
      <c r="CT33" s="18"/>
    </row>
    <row r="34" spans="1:98" ht="20.100000000000001" customHeight="1" x14ac:dyDescent="0.3">
      <c r="A34" s="171"/>
      <c r="B34" s="18"/>
      <c r="C34" s="18"/>
      <c r="D34" s="18"/>
      <c r="E34" s="18"/>
      <c r="F34" s="54"/>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c r="AG34" s="18"/>
      <c r="AH34" s="18"/>
      <c r="AI34" s="18"/>
      <c r="AJ34" s="18"/>
      <c r="AK34" s="18"/>
      <c r="AL34" s="18"/>
      <c r="AM34" s="18"/>
      <c r="AN34" s="18"/>
      <c r="AO34" s="18"/>
      <c r="AP34" s="18"/>
      <c r="AQ34" s="18"/>
      <c r="AR34" s="18"/>
      <c r="AS34" s="18"/>
      <c r="AT34" s="18"/>
      <c r="AU34" s="18"/>
      <c r="AV34" s="18"/>
      <c r="AW34" s="18"/>
      <c r="AX34" s="18"/>
      <c r="AY34" s="18"/>
      <c r="AZ34" s="18"/>
      <c r="BA34" s="18"/>
      <c r="BB34" s="18"/>
      <c r="BC34" s="18"/>
      <c r="BD34" s="18"/>
      <c r="BE34" s="18"/>
      <c r="BF34" s="18"/>
      <c r="BG34" s="18"/>
      <c r="BH34" s="18"/>
      <c r="BI34" s="18"/>
      <c r="BJ34" s="18"/>
      <c r="BK34" s="18"/>
      <c r="BL34" s="18"/>
      <c r="BM34" s="18"/>
      <c r="BN34" s="18"/>
      <c r="BO34" s="18"/>
      <c r="BP34" s="18"/>
      <c r="BQ34" s="18"/>
      <c r="BR34" s="18"/>
      <c r="BS34" s="18"/>
      <c r="BT34" s="18"/>
      <c r="BU34" s="18"/>
      <c r="BV34" s="18"/>
      <c r="BW34" s="18"/>
      <c r="BX34" s="18"/>
      <c r="BY34" s="18"/>
      <c r="BZ34" s="18"/>
      <c r="CA34" s="18"/>
      <c r="CB34" s="18"/>
      <c r="CC34" s="18"/>
      <c r="CD34" s="18"/>
      <c r="CE34" s="18"/>
      <c r="CF34" s="18"/>
      <c r="CG34" s="18"/>
      <c r="CH34" s="18"/>
      <c r="CI34" s="18"/>
      <c r="CJ34" s="18"/>
      <c r="CK34" s="18"/>
      <c r="CL34" s="18"/>
      <c r="CM34" s="18"/>
      <c r="CN34" s="18"/>
      <c r="CO34" s="18"/>
      <c r="CP34" s="18"/>
      <c r="CQ34" s="18"/>
      <c r="CR34" s="18"/>
      <c r="CS34" s="18"/>
      <c r="CT34" s="18"/>
    </row>
    <row r="35" spans="1:98" ht="20.100000000000001" customHeight="1" x14ac:dyDescent="0.3">
      <c r="A35" s="171"/>
      <c r="B35" s="18"/>
      <c r="C35" s="18"/>
      <c r="D35" s="18"/>
      <c r="E35" s="18"/>
      <c r="F35" s="54"/>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8"/>
      <c r="AH35" s="18"/>
      <c r="AI35" s="18"/>
      <c r="AJ35" s="18"/>
      <c r="AK35" s="18"/>
      <c r="AL35" s="18"/>
      <c r="AM35" s="18"/>
      <c r="AN35" s="18"/>
      <c r="AO35" s="18"/>
      <c r="AP35" s="18"/>
      <c r="AQ35" s="18"/>
      <c r="AR35" s="18"/>
      <c r="AS35" s="18"/>
      <c r="AT35" s="18"/>
      <c r="AU35" s="18"/>
      <c r="AV35" s="18"/>
      <c r="AW35" s="18"/>
      <c r="AX35" s="18"/>
      <c r="AY35" s="18"/>
      <c r="AZ35" s="18"/>
      <c r="BA35" s="18"/>
      <c r="BB35" s="18"/>
      <c r="BC35" s="18"/>
      <c r="BD35" s="18"/>
      <c r="BE35" s="18"/>
      <c r="BF35" s="18"/>
      <c r="BG35" s="18"/>
      <c r="BH35" s="18"/>
      <c r="BI35" s="18"/>
      <c r="BJ35" s="18"/>
      <c r="BK35" s="18"/>
      <c r="BL35" s="18"/>
      <c r="BM35" s="18"/>
      <c r="BN35" s="18"/>
      <c r="BO35" s="18"/>
      <c r="BP35" s="18"/>
      <c r="BQ35" s="18"/>
      <c r="BR35" s="18"/>
      <c r="BS35" s="18"/>
      <c r="BT35" s="18"/>
      <c r="BU35" s="18"/>
      <c r="BV35" s="18"/>
      <c r="BW35" s="18"/>
      <c r="BX35" s="18"/>
      <c r="BY35" s="18"/>
      <c r="BZ35" s="18"/>
      <c r="CA35" s="18"/>
      <c r="CB35" s="18"/>
      <c r="CC35" s="18"/>
      <c r="CD35" s="18"/>
      <c r="CE35" s="18"/>
      <c r="CF35" s="18"/>
      <c r="CG35" s="18"/>
      <c r="CH35" s="18"/>
      <c r="CI35" s="18"/>
      <c r="CJ35" s="18"/>
      <c r="CK35" s="18"/>
      <c r="CL35" s="18"/>
      <c r="CM35" s="18"/>
      <c r="CN35" s="18"/>
      <c r="CO35" s="18"/>
      <c r="CP35" s="18"/>
      <c r="CQ35" s="18"/>
      <c r="CR35" s="18"/>
      <c r="CS35" s="18"/>
      <c r="CT35" s="18"/>
    </row>
    <row r="36" spans="1:98" ht="20.100000000000001" customHeight="1" x14ac:dyDescent="0.3">
      <c r="A36" s="171"/>
      <c r="B36" s="18"/>
      <c r="C36" s="18"/>
      <c r="D36" s="18"/>
      <c r="E36" s="18"/>
      <c r="F36" s="54"/>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8"/>
      <c r="AH36" s="18"/>
      <c r="AI36" s="18"/>
      <c r="AJ36" s="18"/>
      <c r="AK36" s="18"/>
      <c r="AL36" s="18"/>
      <c r="AM36" s="18"/>
      <c r="AN36" s="18"/>
      <c r="AO36" s="18"/>
      <c r="AP36" s="18"/>
      <c r="AQ36" s="18"/>
      <c r="AR36" s="18"/>
      <c r="AS36" s="18"/>
      <c r="AT36" s="18"/>
      <c r="AU36" s="18"/>
      <c r="AV36" s="18"/>
      <c r="AW36" s="18"/>
      <c r="AX36" s="18"/>
      <c r="AY36" s="18"/>
      <c r="AZ36" s="18"/>
      <c r="BA36" s="18"/>
      <c r="BB36" s="18"/>
      <c r="BC36" s="18"/>
      <c r="BD36" s="18"/>
      <c r="BE36" s="18"/>
      <c r="BF36" s="18"/>
      <c r="BG36" s="18"/>
      <c r="BH36" s="18"/>
      <c r="BI36" s="18"/>
      <c r="BJ36" s="18"/>
      <c r="BK36" s="18"/>
      <c r="BL36" s="18"/>
      <c r="BM36" s="18"/>
      <c r="BN36" s="18"/>
      <c r="BO36" s="18"/>
      <c r="BP36" s="18"/>
      <c r="BQ36" s="18"/>
      <c r="BR36" s="18"/>
      <c r="BS36" s="18"/>
      <c r="BT36" s="18"/>
      <c r="BU36" s="18"/>
      <c r="BV36" s="18"/>
      <c r="BW36" s="18"/>
      <c r="BX36" s="18"/>
      <c r="BY36" s="18"/>
      <c r="BZ36" s="18"/>
      <c r="CA36" s="18"/>
      <c r="CB36" s="18"/>
      <c r="CC36" s="18"/>
      <c r="CD36" s="18"/>
      <c r="CE36" s="18"/>
      <c r="CF36" s="18"/>
      <c r="CG36" s="18"/>
      <c r="CH36" s="18"/>
      <c r="CI36" s="18"/>
      <c r="CJ36" s="18"/>
      <c r="CK36" s="18"/>
      <c r="CL36" s="18"/>
      <c r="CM36" s="18"/>
      <c r="CN36" s="18"/>
      <c r="CO36" s="18"/>
      <c r="CP36" s="18"/>
      <c r="CQ36" s="18"/>
      <c r="CR36" s="18"/>
      <c r="CS36" s="18"/>
      <c r="CT36" s="18"/>
    </row>
    <row r="37" spans="1:98" ht="20.100000000000001" customHeight="1" x14ac:dyDescent="0.3">
      <c r="A37" s="171"/>
      <c r="B37" s="18"/>
      <c r="C37" s="18"/>
      <c r="D37" s="18"/>
      <c r="E37" s="18"/>
      <c r="F37" s="54"/>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8"/>
      <c r="AH37" s="18"/>
      <c r="AI37" s="18"/>
      <c r="AJ37" s="18"/>
      <c r="AK37" s="18"/>
      <c r="AL37" s="18"/>
      <c r="AM37" s="18"/>
      <c r="AN37" s="18"/>
      <c r="AO37" s="18"/>
      <c r="AP37" s="18"/>
      <c r="AQ37" s="18"/>
      <c r="AR37" s="18"/>
      <c r="AS37" s="18"/>
      <c r="AT37" s="18"/>
      <c r="AU37" s="18"/>
      <c r="AV37" s="18"/>
      <c r="AW37" s="18"/>
      <c r="AX37" s="18"/>
      <c r="AY37" s="18"/>
      <c r="AZ37" s="18"/>
      <c r="BA37" s="18"/>
      <c r="BB37" s="18"/>
      <c r="BC37" s="18"/>
      <c r="BD37" s="18"/>
      <c r="BE37" s="18"/>
      <c r="BF37" s="18"/>
      <c r="BG37" s="18"/>
      <c r="BH37" s="18"/>
      <c r="BI37" s="18"/>
      <c r="BJ37" s="18"/>
      <c r="BK37" s="18"/>
      <c r="BL37" s="18"/>
      <c r="BM37" s="18"/>
      <c r="BN37" s="18"/>
      <c r="BO37" s="18"/>
      <c r="BP37" s="18"/>
      <c r="BQ37" s="18"/>
      <c r="BR37" s="18"/>
      <c r="BS37" s="18"/>
      <c r="BT37" s="18"/>
      <c r="BU37" s="18"/>
      <c r="BV37" s="18"/>
      <c r="BW37" s="18"/>
      <c r="BX37" s="18"/>
      <c r="BY37" s="18"/>
      <c r="BZ37" s="18"/>
      <c r="CA37" s="18"/>
      <c r="CB37" s="18"/>
      <c r="CC37" s="18"/>
      <c r="CD37" s="18"/>
      <c r="CE37" s="18"/>
      <c r="CF37" s="18"/>
      <c r="CG37" s="18"/>
      <c r="CH37" s="18"/>
      <c r="CI37" s="18"/>
      <c r="CJ37" s="18"/>
      <c r="CK37" s="18"/>
      <c r="CL37" s="18"/>
      <c r="CM37" s="18"/>
      <c r="CN37" s="18"/>
      <c r="CO37" s="18"/>
      <c r="CP37" s="18"/>
      <c r="CQ37" s="18"/>
      <c r="CR37" s="18"/>
      <c r="CS37" s="18"/>
      <c r="CT37" s="18"/>
    </row>
    <row r="38" spans="1:98" ht="20.100000000000001" customHeight="1" x14ac:dyDescent="0.3">
      <c r="A38" s="171"/>
      <c r="B38" s="18"/>
      <c r="C38" s="18"/>
      <c r="D38" s="18"/>
      <c r="E38" s="18"/>
      <c r="F38" s="54"/>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8"/>
      <c r="AH38" s="18"/>
      <c r="AI38" s="18"/>
      <c r="AJ38" s="18"/>
      <c r="AK38" s="18"/>
      <c r="AL38" s="18"/>
      <c r="AM38" s="18"/>
      <c r="AN38" s="18"/>
      <c r="AO38" s="18"/>
      <c r="AP38" s="18"/>
      <c r="AQ38" s="18"/>
      <c r="AR38" s="18"/>
      <c r="AS38" s="18"/>
      <c r="AT38" s="18"/>
      <c r="AU38" s="18"/>
      <c r="AV38" s="18"/>
      <c r="AW38" s="18"/>
      <c r="AX38" s="18"/>
      <c r="AY38" s="18"/>
      <c r="AZ38" s="18"/>
      <c r="BA38" s="18"/>
      <c r="BB38" s="18"/>
      <c r="BC38" s="18"/>
      <c r="BD38" s="18"/>
      <c r="BE38" s="18"/>
      <c r="BF38" s="18"/>
      <c r="BG38" s="18"/>
      <c r="BH38" s="18"/>
      <c r="BI38" s="18"/>
      <c r="BJ38" s="18"/>
      <c r="BK38" s="18"/>
      <c r="BL38" s="18"/>
      <c r="BM38" s="18"/>
      <c r="BN38" s="18"/>
      <c r="BO38" s="18"/>
      <c r="BP38" s="18"/>
      <c r="BQ38" s="18"/>
      <c r="BR38" s="18"/>
      <c r="BS38" s="18"/>
      <c r="BT38" s="18"/>
      <c r="BU38" s="18"/>
      <c r="BV38" s="18"/>
      <c r="BW38" s="18"/>
      <c r="BX38" s="18"/>
      <c r="BY38" s="18"/>
      <c r="BZ38" s="18"/>
      <c r="CA38" s="18"/>
      <c r="CB38" s="18"/>
      <c r="CC38" s="18"/>
      <c r="CD38" s="18"/>
      <c r="CE38" s="18"/>
      <c r="CF38" s="18"/>
      <c r="CG38" s="18"/>
      <c r="CH38" s="18"/>
      <c r="CI38" s="18"/>
      <c r="CJ38" s="18"/>
      <c r="CK38" s="18"/>
      <c r="CL38" s="18"/>
      <c r="CM38" s="18"/>
      <c r="CN38" s="18"/>
      <c r="CO38" s="18"/>
      <c r="CP38" s="18"/>
      <c r="CQ38" s="18"/>
      <c r="CR38" s="18"/>
      <c r="CS38" s="18"/>
      <c r="CT38" s="18"/>
    </row>
    <row r="39" spans="1:98" ht="20.100000000000001" customHeight="1" x14ac:dyDescent="0.3">
      <c r="A39" s="171"/>
      <c r="B39" s="18"/>
      <c r="C39" s="18"/>
      <c r="D39" s="18"/>
      <c r="E39" s="18"/>
      <c r="F39" s="54"/>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8"/>
      <c r="AH39" s="18"/>
      <c r="AI39" s="18"/>
      <c r="AJ39" s="18"/>
      <c r="AK39" s="18"/>
      <c r="AL39" s="18"/>
      <c r="AM39" s="18"/>
      <c r="AN39" s="18"/>
      <c r="AO39" s="18"/>
      <c r="AP39" s="18"/>
      <c r="AQ39" s="18"/>
      <c r="AR39" s="18"/>
      <c r="AS39" s="18"/>
      <c r="AT39" s="18"/>
      <c r="AU39" s="18"/>
      <c r="AV39" s="18"/>
      <c r="AW39" s="18"/>
      <c r="AX39" s="18"/>
      <c r="AY39" s="18"/>
      <c r="AZ39" s="18"/>
      <c r="BA39" s="18"/>
      <c r="BB39" s="18"/>
      <c r="BC39" s="18"/>
      <c r="BD39" s="18"/>
      <c r="BE39" s="18"/>
      <c r="BF39" s="18"/>
      <c r="BG39" s="18"/>
      <c r="BH39" s="18"/>
      <c r="BI39" s="18"/>
      <c r="BJ39" s="18"/>
      <c r="BK39" s="18"/>
      <c r="BL39" s="18"/>
      <c r="BM39" s="18"/>
      <c r="BN39" s="18"/>
      <c r="BO39" s="18"/>
      <c r="BP39" s="18"/>
      <c r="BQ39" s="18"/>
      <c r="BR39" s="18"/>
      <c r="BS39" s="18"/>
      <c r="BT39" s="18"/>
      <c r="BU39" s="18"/>
      <c r="BV39" s="18"/>
      <c r="BW39" s="18"/>
      <c r="BX39" s="18"/>
      <c r="BY39" s="18"/>
      <c r="BZ39" s="18"/>
      <c r="CA39" s="18"/>
      <c r="CB39" s="18"/>
      <c r="CC39" s="18"/>
      <c r="CD39" s="18"/>
      <c r="CE39" s="18"/>
      <c r="CF39" s="18"/>
      <c r="CG39" s="18"/>
      <c r="CH39" s="18"/>
      <c r="CI39" s="18"/>
      <c r="CJ39" s="18"/>
      <c r="CK39" s="18"/>
      <c r="CL39" s="18"/>
      <c r="CM39" s="18"/>
      <c r="CN39" s="18"/>
      <c r="CO39" s="18"/>
      <c r="CP39" s="18"/>
      <c r="CQ39" s="18"/>
      <c r="CR39" s="18"/>
      <c r="CS39" s="18"/>
      <c r="CT39" s="18"/>
    </row>
    <row r="40" spans="1:98" ht="20.100000000000001" customHeight="1" x14ac:dyDescent="0.3">
      <c r="A40" s="171"/>
      <c r="B40" s="18"/>
      <c r="C40" s="18"/>
      <c r="D40" s="18"/>
      <c r="E40" s="18"/>
      <c r="F40" s="54"/>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8"/>
      <c r="AH40" s="18"/>
      <c r="AI40" s="18"/>
      <c r="AJ40" s="18"/>
      <c r="AK40" s="18"/>
      <c r="AL40" s="18"/>
      <c r="AM40" s="18"/>
      <c r="AN40" s="18"/>
      <c r="AO40" s="18"/>
      <c r="AP40" s="18"/>
      <c r="AQ40" s="18"/>
      <c r="AR40" s="18"/>
      <c r="AS40" s="18"/>
      <c r="AT40" s="18"/>
      <c r="AU40" s="18"/>
      <c r="AV40" s="18"/>
      <c r="AW40" s="18"/>
      <c r="AX40" s="18"/>
      <c r="AY40" s="18"/>
      <c r="AZ40" s="18"/>
      <c r="BA40" s="18"/>
      <c r="BB40" s="18"/>
      <c r="BC40" s="18"/>
      <c r="BD40" s="18"/>
      <c r="BE40" s="18"/>
      <c r="BF40" s="18"/>
      <c r="BG40" s="18"/>
      <c r="BH40" s="18"/>
      <c r="BI40" s="18"/>
      <c r="BJ40" s="18"/>
      <c r="BK40" s="18"/>
      <c r="BL40" s="18"/>
      <c r="BM40" s="18"/>
      <c r="BN40" s="18"/>
      <c r="BO40" s="18"/>
      <c r="BP40" s="18"/>
      <c r="BQ40" s="18"/>
      <c r="BR40" s="18"/>
      <c r="BS40" s="18"/>
      <c r="BT40" s="18"/>
      <c r="BU40" s="18"/>
      <c r="BV40" s="18"/>
      <c r="BW40" s="18"/>
      <c r="BX40" s="18"/>
      <c r="BY40" s="18"/>
      <c r="BZ40" s="18"/>
      <c r="CA40" s="18"/>
      <c r="CB40" s="18"/>
      <c r="CC40" s="18"/>
      <c r="CD40" s="18"/>
      <c r="CE40" s="18"/>
      <c r="CF40" s="18"/>
      <c r="CG40" s="18"/>
      <c r="CH40" s="18"/>
      <c r="CI40" s="18"/>
      <c r="CJ40" s="18"/>
      <c r="CK40" s="18"/>
      <c r="CL40" s="18"/>
      <c r="CM40" s="18"/>
      <c r="CN40" s="18"/>
      <c r="CO40" s="18"/>
      <c r="CP40" s="18"/>
      <c r="CQ40" s="18"/>
      <c r="CR40" s="18"/>
      <c r="CS40" s="18"/>
      <c r="CT40" s="18"/>
    </row>
    <row r="41" spans="1:98" ht="20.100000000000001" customHeight="1" x14ac:dyDescent="0.3">
      <c r="A41" s="171"/>
      <c r="B41" s="18"/>
      <c r="C41" s="18"/>
      <c r="D41" s="18"/>
      <c r="E41" s="18"/>
      <c r="F41" s="54"/>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8"/>
      <c r="AH41" s="18"/>
      <c r="AI41" s="18"/>
      <c r="AJ41" s="18"/>
      <c r="AK41" s="18"/>
      <c r="AL41" s="18"/>
      <c r="AM41" s="18"/>
      <c r="AN41" s="18"/>
      <c r="AO41" s="18"/>
      <c r="AP41" s="18"/>
      <c r="AQ41" s="18"/>
      <c r="AR41" s="18"/>
      <c r="AS41" s="18"/>
      <c r="AT41" s="18"/>
      <c r="AU41" s="18"/>
      <c r="AV41" s="18"/>
      <c r="AW41" s="18"/>
      <c r="AX41" s="18"/>
      <c r="AY41" s="18"/>
      <c r="AZ41" s="18"/>
      <c r="BA41" s="18"/>
      <c r="BB41" s="18"/>
      <c r="BC41" s="18"/>
      <c r="BD41" s="18"/>
      <c r="BE41" s="18"/>
      <c r="BF41" s="18"/>
      <c r="BG41" s="18"/>
      <c r="BH41" s="18"/>
      <c r="BI41" s="18"/>
      <c r="BJ41" s="18"/>
      <c r="BK41" s="18"/>
      <c r="BL41" s="18"/>
      <c r="BM41" s="18"/>
      <c r="BN41" s="18"/>
      <c r="BO41" s="18"/>
      <c r="BP41" s="18"/>
      <c r="BQ41" s="18"/>
      <c r="BR41" s="18"/>
      <c r="BS41" s="18"/>
      <c r="BT41" s="18"/>
      <c r="BU41" s="18"/>
      <c r="BV41" s="18"/>
      <c r="BW41" s="18"/>
      <c r="BX41" s="18"/>
      <c r="BY41" s="18"/>
      <c r="BZ41" s="18"/>
      <c r="CA41" s="18"/>
      <c r="CB41" s="18"/>
      <c r="CC41" s="18"/>
      <c r="CD41" s="18"/>
      <c r="CE41" s="18"/>
      <c r="CF41" s="18"/>
      <c r="CG41" s="18"/>
      <c r="CH41" s="18"/>
      <c r="CI41" s="18"/>
      <c r="CJ41" s="18"/>
      <c r="CK41" s="18"/>
      <c r="CL41" s="18"/>
      <c r="CM41" s="18"/>
      <c r="CN41" s="18"/>
      <c r="CO41" s="18"/>
      <c r="CP41" s="18"/>
      <c r="CQ41" s="18"/>
      <c r="CR41" s="18"/>
      <c r="CS41" s="18"/>
      <c r="CT41" s="18"/>
    </row>
    <row r="42" spans="1:98" ht="20.100000000000001" customHeight="1" x14ac:dyDescent="0.3">
      <c r="A42" s="171"/>
      <c r="B42" s="18"/>
      <c r="C42" s="18"/>
      <c r="D42" s="18"/>
      <c r="E42" s="18"/>
      <c r="F42" s="54"/>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8"/>
      <c r="AH42" s="18"/>
      <c r="AI42" s="18"/>
      <c r="AJ42" s="18"/>
      <c r="AK42" s="18"/>
      <c r="AL42" s="18"/>
      <c r="AM42" s="18"/>
      <c r="AN42" s="18"/>
      <c r="AO42" s="18"/>
      <c r="AP42" s="18"/>
      <c r="AQ42" s="18"/>
      <c r="AR42" s="18"/>
      <c r="AS42" s="18"/>
      <c r="AT42" s="18"/>
      <c r="AU42" s="18"/>
      <c r="AV42" s="18"/>
      <c r="AW42" s="18"/>
      <c r="AX42" s="18"/>
      <c r="AY42" s="18"/>
      <c r="AZ42" s="18"/>
      <c r="BA42" s="18"/>
      <c r="BB42" s="18"/>
      <c r="BC42" s="18"/>
      <c r="BD42" s="18"/>
      <c r="BE42" s="18"/>
      <c r="BF42" s="18"/>
      <c r="BG42" s="18"/>
      <c r="BH42" s="18"/>
      <c r="BI42" s="18"/>
      <c r="BJ42" s="18"/>
      <c r="BK42" s="18"/>
      <c r="BL42" s="18"/>
      <c r="BM42" s="18"/>
      <c r="BN42" s="18"/>
      <c r="BO42" s="18"/>
      <c r="BP42" s="18"/>
      <c r="BQ42" s="18"/>
      <c r="BR42" s="18"/>
      <c r="BS42" s="18"/>
      <c r="BT42" s="18"/>
      <c r="BU42" s="18"/>
      <c r="BV42" s="18"/>
      <c r="BW42" s="18"/>
      <c r="BX42" s="18"/>
      <c r="BY42" s="18"/>
      <c r="BZ42" s="18"/>
      <c r="CA42" s="18"/>
      <c r="CB42" s="18"/>
      <c r="CC42" s="18"/>
      <c r="CD42" s="18"/>
      <c r="CE42" s="18"/>
      <c r="CF42" s="18"/>
      <c r="CG42" s="18"/>
      <c r="CH42" s="18"/>
      <c r="CI42" s="18"/>
      <c r="CJ42" s="18"/>
      <c r="CK42" s="18"/>
      <c r="CL42" s="18"/>
      <c r="CM42" s="18"/>
      <c r="CN42" s="18"/>
      <c r="CO42" s="18"/>
      <c r="CP42" s="18"/>
      <c r="CQ42" s="18"/>
      <c r="CR42" s="18"/>
      <c r="CS42" s="18"/>
      <c r="CT42" s="18"/>
    </row>
    <row r="43" spans="1:98" ht="20.100000000000001" customHeight="1" x14ac:dyDescent="0.3">
      <c r="A43" s="171"/>
      <c r="B43" s="18"/>
      <c r="C43" s="18"/>
      <c r="D43" s="18"/>
      <c r="E43" s="18"/>
      <c r="F43" s="54"/>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8"/>
      <c r="AH43" s="18"/>
      <c r="AI43" s="18"/>
      <c r="AJ43" s="18"/>
      <c r="AK43" s="18"/>
      <c r="AL43" s="18"/>
      <c r="AM43" s="18"/>
      <c r="AN43" s="18"/>
      <c r="AO43" s="18"/>
      <c r="AP43" s="18"/>
      <c r="AQ43" s="18"/>
      <c r="AR43" s="18"/>
      <c r="AS43" s="18"/>
      <c r="AT43" s="18"/>
      <c r="AU43" s="18"/>
      <c r="AV43" s="18"/>
      <c r="AW43" s="18"/>
      <c r="AX43" s="18"/>
      <c r="AY43" s="18"/>
      <c r="AZ43" s="18"/>
      <c r="BA43" s="18"/>
      <c r="BB43" s="18"/>
      <c r="BC43" s="18"/>
      <c r="BD43" s="18"/>
      <c r="BE43" s="18"/>
      <c r="BF43" s="18"/>
      <c r="BG43" s="18"/>
      <c r="BH43" s="18"/>
      <c r="BI43" s="18"/>
      <c r="BJ43" s="18"/>
      <c r="BK43" s="18"/>
      <c r="BL43" s="18"/>
      <c r="BM43" s="18"/>
      <c r="BN43" s="18"/>
      <c r="BO43" s="18"/>
      <c r="BP43" s="18"/>
      <c r="BQ43" s="18"/>
      <c r="BR43" s="18"/>
      <c r="BS43" s="18"/>
      <c r="BT43" s="18"/>
      <c r="BU43" s="18"/>
      <c r="BV43" s="18"/>
      <c r="BW43" s="18"/>
      <c r="BX43" s="18"/>
      <c r="BY43" s="18"/>
      <c r="BZ43" s="18"/>
      <c r="CA43" s="18"/>
      <c r="CB43" s="18"/>
      <c r="CC43" s="18"/>
      <c r="CD43" s="18"/>
      <c r="CE43" s="18"/>
      <c r="CF43" s="18"/>
      <c r="CG43" s="18"/>
      <c r="CH43" s="18"/>
      <c r="CI43" s="18"/>
      <c r="CJ43" s="18"/>
      <c r="CK43" s="18"/>
      <c r="CL43" s="18"/>
      <c r="CM43" s="18"/>
      <c r="CN43" s="18"/>
      <c r="CO43" s="18"/>
      <c r="CP43" s="18"/>
      <c r="CQ43" s="18"/>
      <c r="CR43" s="18"/>
      <c r="CS43" s="18"/>
      <c r="CT43" s="18"/>
    </row>
    <row r="44" spans="1:98" ht="20.100000000000001" customHeight="1" x14ac:dyDescent="0.3">
      <c r="A44" s="171"/>
      <c r="B44" s="18"/>
      <c r="C44" s="18"/>
      <c r="D44" s="18"/>
      <c r="E44" s="18"/>
      <c r="F44" s="54"/>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8"/>
      <c r="AH44" s="18"/>
      <c r="AI44" s="18"/>
      <c r="AJ44" s="18"/>
      <c r="AK44" s="18"/>
      <c r="AL44" s="18"/>
      <c r="AM44" s="18"/>
      <c r="AN44" s="18"/>
      <c r="AO44" s="18"/>
      <c r="AP44" s="18"/>
      <c r="AQ44" s="18"/>
      <c r="AR44" s="18"/>
      <c r="AS44" s="18"/>
      <c r="AT44" s="18"/>
      <c r="AU44" s="18"/>
      <c r="AV44" s="18"/>
      <c r="AW44" s="18"/>
      <c r="AX44" s="18"/>
      <c r="AY44" s="18"/>
      <c r="AZ44" s="18"/>
      <c r="BA44" s="18"/>
      <c r="BB44" s="18"/>
      <c r="BC44" s="18"/>
      <c r="BD44" s="18"/>
      <c r="BE44" s="18"/>
      <c r="BF44" s="18"/>
      <c r="BG44" s="18"/>
      <c r="BH44" s="18"/>
      <c r="BI44" s="18"/>
      <c r="BJ44" s="18"/>
      <c r="BK44" s="18"/>
      <c r="BL44" s="18"/>
      <c r="BM44" s="18"/>
      <c r="BN44" s="18"/>
      <c r="BO44" s="18"/>
      <c r="BP44" s="18"/>
      <c r="BQ44" s="18"/>
      <c r="BR44" s="18"/>
      <c r="BS44" s="18"/>
      <c r="BT44" s="18"/>
      <c r="BU44" s="18"/>
      <c r="BV44" s="18"/>
      <c r="BW44" s="18"/>
      <c r="BX44" s="18"/>
      <c r="BY44" s="18"/>
      <c r="BZ44" s="18"/>
      <c r="CA44" s="18"/>
      <c r="CB44" s="18"/>
      <c r="CC44" s="18"/>
      <c r="CD44" s="18"/>
      <c r="CE44" s="18"/>
      <c r="CF44" s="18"/>
      <c r="CG44" s="18"/>
      <c r="CH44" s="18"/>
      <c r="CI44" s="18"/>
      <c r="CJ44" s="18"/>
      <c r="CK44" s="18"/>
      <c r="CL44" s="18"/>
      <c r="CM44" s="18"/>
      <c r="CN44" s="18"/>
      <c r="CO44" s="18"/>
      <c r="CP44" s="18"/>
      <c r="CQ44" s="18"/>
      <c r="CR44" s="18"/>
      <c r="CS44" s="18"/>
      <c r="CT44" s="18"/>
    </row>
    <row r="45" spans="1:98" ht="23.25" customHeight="1" x14ac:dyDescent="0.3">
      <c r="A45" s="171"/>
      <c r="B45" s="18"/>
      <c r="C45" s="18"/>
      <c r="D45" s="18"/>
      <c r="E45" s="18"/>
      <c r="F45" s="54"/>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8"/>
      <c r="AH45" s="18"/>
      <c r="AI45" s="18"/>
      <c r="AJ45" s="18"/>
      <c r="AK45" s="18"/>
      <c r="AL45" s="18"/>
      <c r="AM45" s="18"/>
      <c r="AN45" s="18"/>
      <c r="AO45" s="18"/>
      <c r="AP45" s="18"/>
      <c r="AQ45" s="18"/>
      <c r="AR45" s="18"/>
      <c r="AS45" s="18"/>
      <c r="AT45" s="18"/>
      <c r="AU45" s="18"/>
      <c r="AV45" s="18"/>
      <c r="AW45" s="18"/>
      <c r="AX45" s="18"/>
      <c r="AY45" s="18"/>
      <c r="AZ45" s="18"/>
      <c r="BA45" s="18"/>
      <c r="BB45" s="18"/>
      <c r="BC45" s="18"/>
      <c r="BD45" s="18"/>
      <c r="BE45" s="18"/>
      <c r="BF45" s="18"/>
      <c r="BG45" s="18"/>
      <c r="BH45" s="18"/>
      <c r="BI45" s="18"/>
      <c r="BJ45" s="18"/>
      <c r="BK45" s="18"/>
      <c r="BL45" s="18"/>
      <c r="BM45" s="18"/>
      <c r="BN45" s="18"/>
      <c r="BO45" s="18"/>
      <c r="BP45" s="18"/>
      <c r="BQ45" s="18"/>
      <c r="BR45" s="18"/>
      <c r="BS45" s="18"/>
      <c r="BT45" s="18"/>
      <c r="BU45" s="18"/>
      <c r="BV45" s="18"/>
      <c r="BW45" s="18"/>
      <c r="BX45" s="18"/>
      <c r="BY45" s="18"/>
      <c r="BZ45" s="18"/>
      <c r="CA45" s="18"/>
      <c r="CB45" s="18"/>
      <c r="CC45" s="18"/>
      <c r="CD45" s="18"/>
      <c r="CE45" s="18"/>
      <c r="CF45" s="18"/>
      <c r="CG45" s="18"/>
      <c r="CH45" s="18"/>
      <c r="CI45" s="18"/>
      <c r="CJ45" s="18"/>
      <c r="CK45" s="18"/>
      <c r="CL45" s="18"/>
      <c r="CM45" s="18"/>
      <c r="CN45" s="18"/>
      <c r="CO45" s="18"/>
      <c r="CP45" s="18"/>
      <c r="CQ45" s="18"/>
      <c r="CR45" s="18"/>
      <c r="CS45" s="18"/>
      <c r="CT45" s="18"/>
    </row>
    <row r="46" spans="1:98" ht="18.75" x14ac:dyDescent="0.3">
      <c r="A46" s="171"/>
      <c r="B46" s="18"/>
      <c r="C46" s="18"/>
      <c r="D46" s="18"/>
      <c r="E46" s="18"/>
      <c r="F46" s="54"/>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8"/>
      <c r="AH46" s="18"/>
      <c r="AI46" s="18"/>
      <c r="AJ46" s="18"/>
      <c r="AK46" s="18"/>
      <c r="AL46" s="18"/>
      <c r="AM46" s="18"/>
      <c r="AN46" s="18"/>
      <c r="AO46" s="18"/>
      <c r="AP46" s="18"/>
      <c r="AQ46" s="18"/>
      <c r="AR46" s="18"/>
      <c r="AS46" s="18"/>
      <c r="AT46" s="18"/>
      <c r="AU46" s="18"/>
      <c r="AV46" s="18"/>
      <c r="AW46" s="18"/>
      <c r="AX46" s="18"/>
      <c r="AY46" s="18"/>
      <c r="AZ46" s="18"/>
      <c r="BA46" s="18"/>
      <c r="BB46" s="18"/>
      <c r="BC46" s="18"/>
      <c r="BD46" s="18"/>
      <c r="BE46" s="18"/>
      <c r="BF46" s="18"/>
      <c r="BG46" s="18"/>
      <c r="BH46" s="18"/>
      <c r="BI46" s="18"/>
      <c r="BJ46" s="18"/>
      <c r="BK46" s="18"/>
      <c r="BL46" s="18"/>
      <c r="BM46" s="18"/>
      <c r="BN46" s="18"/>
      <c r="BO46" s="18"/>
      <c r="BP46" s="18"/>
      <c r="BQ46" s="18"/>
      <c r="BR46" s="18"/>
      <c r="BS46" s="18"/>
      <c r="BT46" s="18"/>
      <c r="BU46" s="18"/>
      <c r="BV46" s="18"/>
      <c r="BW46" s="18"/>
      <c r="BX46" s="18"/>
      <c r="BY46" s="18"/>
      <c r="BZ46" s="18"/>
      <c r="CA46" s="18"/>
      <c r="CB46" s="18"/>
      <c r="CC46" s="18"/>
      <c r="CD46" s="18"/>
      <c r="CE46" s="18"/>
      <c r="CF46" s="18"/>
      <c r="CG46" s="18"/>
      <c r="CH46" s="18"/>
      <c r="CI46" s="18"/>
      <c r="CJ46" s="18"/>
      <c r="CK46" s="18"/>
      <c r="CL46" s="18"/>
      <c r="CM46" s="18"/>
      <c r="CN46" s="18"/>
      <c r="CO46" s="18"/>
      <c r="CP46" s="18"/>
      <c r="CQ46" s="18"/>
      <c r="CR46" s="18"/>
      <c r="CS46" s="18"/>
      <c r="CT46" s="18"/>
    </row>
    <row r="47" spans="1:98" ht="18.75" x14ac:dyDescent="0.3">
      <c r="A47" s="171"/>
      <c r="B47" s="18"/>
      <c r="C47" s="18"/>
      <c r="D47" s="18"/>
      <c r="E47" s="18"/>
      <c r="F47" s="54"/>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8"/>
      <c r="AH47" s="18"/>
      <c r="AI47" s="18"/>
      <c r="AJ47" s="18"/>
      <c r="AK47" s="18"/>
      <c r="AL47" s="18"/>
      <c r="AM47" s="18"/>
      <c r="AN47" s="18"/>
      <c r="AO47" s="18"/>
      <c r="AP47" s="18"/>
      <c r="AQ47" s="18"/>
      <c r="AR47" s="18"/>
      <c r="AS47" s="18"/>
      <c r="AT47" s="18"/>
      <c r="AU47" s="18"/>
      <c r="AV47" s="18"/>
      <c r="AW47" s="18"/>
      <c r="AX47" s="18"/>
      <c r="AY47" s="18"/>
      <c r="AZ47" s="18"/>
      <c r="BA47" s="18"/>
      <c r="BB47" s="18"/>
      <c r="BC47" s="18"/>
      <c r="BD47" s="18"/>
      <c r="BE47" s="18"/>
      <c r="BF47" s="18"/>
      <c r="BG47" s="18"/>
      <c r="BH47" s="18"/>
      <c r="BI47" s="18"/>
      <c r="BJ47" s="18"/>
      <c r="BK47" s="18"/>
      <c r="BL47" s="18"/>
      <c r="BM47" s="18"/>
      <c r="BN47" s="18"/>
      <c r="BO47" s="18"/>
      <c r="BP47" s="18"/>
      <c r="BQ47" s="18"/>
      <c r="BR47" s="18"/>
      <c r="BS47" s="18"/>
      <c r="BT47" s="18"/>
      <c r="BU47" s="18"/>
      <c r="BV47" s="18"/>
      <c r="BW47" s="18"/>
      <c r="BX47" s="18"/>
      <c r="BY47" s="18"/>
      <c r="BZ47" s="18"/>
      <c r="CA47" s="18"/>
      <c r="CB47" s="18"/>
      <c r="CC47" s="18"/>
      <c r="CD47" s="18"/>
      <c r="CE47" s="18"/>
      <c r="CF47" s="18"/>
      <c r="CG47" s="18"/>
      <c r="CH47" s="18"/>
      <c r="CI47" s="18"/>
      <c r="CJ47" s="18"/>
      <c r="CK47" s="18"/>
      <c r="CL47" s="18"/>
      <c r="CM47" s="18"/>
      <c r="CN47" s="18"/>
      <c r="CO47" s="18"/>
      <c r="CP47" s="18"/>
      <c r="CQ47" s="18"/>
      <c r="CR47" s="18"/>
      <c r="CS47" s="18"/>
      <c r="CT47" s="18"/>
    </row>
    <row r="48" spans="1:98" ht="18.75" customHeight="1" x14ac:dyDescent="0.3">
      <c r="A48" s="171"/>
      <c r="B48" s="18"/>
      <c r="C48" s="18"/>
      <c r="D48" s="18"/>
      <c r="E48" s="18"/>
      <c r="F48" s="54"/>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8"/>
      <c r="AH48" s="18"/>
      <c r="AI48" s="18"/>
      <c r="AJ48" s="18"/>
      <c r="AK48" s="18"/>
      <c r="AL48" s="18"/>
      <c r="AM48" s="18"/>
      <c r="AN48" s="18"/>
      <c r="AO48" s="18"/>
      <c r="AP48" s="18"/>
      <c r="AQ48" s="18"/>
      <c r="AR48" s="18"/>
      <c r="AS48" s="18"/>
      <c r="AT48" s="18"/>
      <c r="AU48" s="18"/>
      <c r="AV48" s="18"/>
      <c r="AW48" s="18"/>
      <c r="AX48" s="18"/>
      <c r="AY48" s="18"/>
      <c r="AZ48" s="18"/>
      <c r="BA48" s="18"/>
      <c r="BB48" s="18"/>
      <c r="BC48" s="18"/>
      <c r="BD48" s="18"/>
      <c r="BE48" s="18"/>
      <c r="BF48" s="18"/>
      <c r="BG48" s="18"/>
      <c r="BH48" s="18"/>
      <c r="BI48" s="18"/>
      <c r="BJ48" s="18"/>
      <c r="BK48" s="18"/>
      <c r="BL48" s="18"/>
      <c r="BM48" s="18"/>
      <c r="BN48" s="18"/>
      <c r="BO48" s="18"/>
      <c r="BP48" s="18"/>
      <c r="BQ48" s="18"/>
      <c r="BR48" s="18"/>
      <c r="BS48" s="18"/>
      <c r="BT48" s="18"/>
      <c r="BU48" s="18"/>
      <c r="BV48" s="18"/>
      <c r="BW48" s="18"/>
      <c r="BX48" s="18"/>
      <c r="BY48" s="18"/>
      <c r="BZ48" s="18"/>
      <c r="CA48" s="18"/>
      <c r="CB48" s="18"/>
      <c r="CC48" s="18"/>
      <c r="CD48" s="18"/>
      <c r="CE48" s="18"/>
      <c r="CF48" s="18"/>
      <c r="CG48" s="18"/>
      <c r="CH48" s="18"/>
      <c r="CI48" s="18"/>
      <c r="CJ48" s="18"/>
      <c r="CK48" s="18"/>
      <c r="CL48" s="18"/>
      <c r="CM48" s="18"/>
      <c r="CN48" s="18"/>
      <c r="CO48" s="18"/>
      <c r="CP48" s="18"/>
      <c r="CQ48" s="18"/>
      <c r="CR48" s="18"/>
      <c r="CS48" s="18"/>
      <c r="CT48" s="18"/>
    </row>
    <row r="49" spans="1:98" ht="18.75" x14ac:dyDescent="0.3">
      <c r="A49" s="171"/>
      <c r="B49" s="18"/>
      <c r="C49" s="18"/>
      <c r="D49" s="18"/>
      <c r="E49" s="18"/>
      <c r="F49" s="54"/>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8"/>
      <c r="AH49" s="18"/>
      <c r="AI49" s="18"/>
      <c r="AJ49" s="18"/>
      <c r="AK49" s="18"/>
      <c r="AL49" s="18"/>
      <c r="AM49" s="18"/>
      <c r="AN49" s="18"/>
      <c r="AO49" s="18"/>
      <c r="AP49" s="18"/>
      <c r="AQ49" s="18"/>
      <c r="AR49" s="18"/>
      <c r="AS49" s="18"/>
      <c r="AT49" s="18"/>
      <c r="AU49" s="18"/>
      <c r="AV49" s="18"/>
      <c r="AW49" s="18"/>
      <c r="AX49" s="18"/>
      <c r="AY49" s="18"/>
      <c r="AZ49" s="18"/>
      <c r="BA49" s="18"/>
      <c r="BB49" s="18"/>
      <c r="BC49" s="18"/>
      <c r="BD49" s="18"/>
      <c r="BE49" s="18"/>
      <c r="BF49" s="18"/>
      <c r="BG49" s="18"/>
      <c r="BH49" s="18"/>
      <c r="BI49" s="18"/>
      <c r="BJ49" s="18"/>
      <c r="BK49" s="18"/>
      <c r="BL49" s="18"/>
      <c r="BM49" s="18"/>
      <c r="BN49" s="18"/>
      <c r="BO49" s="18"/>
      <c r="BP49" s="18"/>
      <c r="BQ49" s="18"/>
      <c r="BR49" s="18"/>
      <c r="BS49" s="18"/>
      <c r="BT49" s="18"/>
      <c r="BU49" s="18"/>
      <c r="BV49" s="18"/>
      <c r="BW49" s="18"/>
      <c r="BX49" s="18"/>
      <c r="BY49" s="18"/>
      <c r="BZ49" s="18"/>
      <c r="CA49" s="18"/>
      <c r="CB49" s="18"/>
      <c r="CC49" s="18"/>
      <c r="CD49" s="18"/>
      <c r="CE49" s="18"/>
      <c r="CF49" s="18"/>
      <c r="CG49" s="18"/>
      <c r="CH49" s="18"/>
      <c r="CI49" s="18"/>
      <c r="CJ49" s="18"/>
      <c r="CK49" s="18"/>
      <c r="CL49" s="18"/>
      <c r="CM49" s="18"/>
      <c r="CN49" s="18"/>
      <c r="CO49" s="18"/>
      <c r="CP49" s="18"/>
      <c r="CQ49" s="18"/>
      <c r="CR49" s="18"/>
      <c r="CS49" s="18"/>
      <c r="CT49" s="18"/>
    </row>
    <row r="50" spans="1:98" ht="18.75" x14ac:dyDescent="0.3">
      <c r="A50" s="171"/>
      <c r="B50" s="18"/>
      <c r="C50" s="18"/>
      <c r="D50" s="18"/>
      <c r="E50" s="18"/>
      <c r="F50" s="54"/>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8"/>
      <c r="AH50" s="18"/>
      <c r="AI50" s="18"/>
      <c r="AJ50" s="18"/>
      <c r="AK50" s="18"/>
      <c r="AL50" s="18"/>
      <c r="AM50" s="18"/>
      <c r="AN50" s="18"/>
      <c r="AO50" s="18"/>
      <c r="AP50" s="18"/>
      <c r="AQ50" s="18"/>
      <c r="AR50" s="18"/>
      <c r="AS50" s="18"/>
      <c r="AT50" s="18"/>
      <c r="AU50" s="18"/>
      <c r="AV50" s="18"/>
      <c r="AW50" s="18"/>
      <c r="AX50" s="18"/>
      <c r="AY50" s="18"/>
      <c r="AZ50" s="18"/>
      <c r="BA50" s="18"/>
      <c r="BB50" s="18"/>
      <c r="BC50" s="18"/>
      <c r="BD50" s="18"/>
      <c r="BE50" s="18"/>
      <c r="BF50" s="18"/>
      <c r="BG50" s="18"/>
      <c r="BH50" s="18"/>
      <c r="BI50" s="18"/>
      <c r="BJ50" s="18"/>
      <c r="BK50" s="18"/>
      <c r="BL50" s="18"/>
      <c r="BM50" s="18"/>
      <c r="BN50" s="18"/>
      <c r="BO50" s="18"/>
      <c r="BP50" s="18"/>
      <c r="BQ50" s="18"/>
      <c r="BR50" s="18"/>
      <c r="BS50" s="18"/>
      <c r="BT50" s="18"/>
      <c r="BU50" s="18"/>
      <c r="BV50" s="18"/>
      <c r="BW50" s="18"/>
      <c r="BX50" s="18"/>
      <c r="BY50" s="18"/>
      <c r="BZ50" s="18"/>
      <c r="CA50" s="18"/>
      <c r="CB50" s="18"/>
      <c r="CC50" s="18"/>
      <c r="CD50" s="18"/>
      <c r="CE50" s="18"/>
      <c r="CF50" s="18"/>
      <c r="CG50" s="18"/>
      <c r="CH50" s="18"/>
      <c r="CI50" s="18"/>
      <c r="CJ50" s="18"/>
      <c r="CK50" s="18"/>
      <c r="CL50" s="18"/>
      <c r="CM50" s="18"/>
      <c r="CN50" s="18"/>
      <c r="CO50" s="18"/>
      <c r="CP50" s="18"/>
      <c r="CQ50" s="18"/>
      <c r="CR50" s="18"/>
      <c r="CS50" s="18"/>
      <c r="CT50" s="18"/>
    </row>
    <row r="51" spans="1:98" ht="18.75" x14ac:dyDescent="0.3">
      <c r="A51" s="171"/>
      <c r="B51" s="18"/>
      <c r="C51" s="18"/>
      <c r="D51" s="18"/>
      <c r="E51" s="18"/>
      <c r="F51" s="54"/>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8"/>
      <c r="AH51" s="18"/>
      <c r="AI51" s="18"/>
      <c r="AJ51" s="18"/>
      <c r="AK51" s="18"/>
      <c r="AL51" s="18"/>
      <c r="AM51" s="18"/>
      <c r="AN51" s="18"/>
      <c r="AO51" s="18"/>
      <c r="AP51" s="18"/>
      <c r="AQ51" s="18"/>
      <c r="AR51" s="18"/>
      <c r="AS51" s="18"/>
      <c r="AT51" s="18"/>
      <c r="AU51" s="18"/>
      <c r="AV51" s="18"/>
      <c r="AW51" s="18"/>
      <c r="AX51" s="18"/>
      <c r="AY51" s="18"/>
      <c r="AZ51" s="18"/>
      <c r="BA51" s="18"/>
      <c r="BB51" s="18"/>
      <c r="BC51" s="18"/>
      <c r="BD51" s="18"/>
      <c r="BE51" s="18"/>
      <c r="BF51" s="18"/>
      <c r="BG51" s="18"/>
      <c r="BH51" s="18"/>
      <c r="BI51" s="18"/>
      <c r="BJ51" s="18"/>
      <c r="BK51" s="18"/>
      <c r="BL51" s="18"/>
      <c r="BM51" s="18"/>
      <c r="BN51" s="18"/>
      <c r="BO51" s="18"/>
      <c r="BP51" s="18"/>
      <c r="BQ51" s="18"/>
      <c r="BR51" s="18"/>
      <c r="BS51" s="18"/>
      <c r="BT51" s="18"/>
      <c r="BU51" s="18"/>
      <c r="BV51" s="18"/>
      <c r="BW51" s="18"/>
      <c r="BX51" s="18"/>
      <c r="BY51" s="18"/>
      <c r="BZ51" s="18"/>
      <c r="CA51" s="18"/>
      <c r="CB51" s="18"/>
      <c r="CC51" s="18"/>
      <c r="CD51" s="18"/>
      <c r="CE51" s="18"/>
      <c r="CF51" s="18"/>
      <c r="CG51" s="18"/>
      <c r="CH51" s="18"/>
      <c r="CI51" s="18"/>
      <c r="CJ51" s="18"/>
      <c r="CK51" s="18"/>
      <c r="CL51" s="18"/>
      <c r="CM51" s="18"/>
      <c r="CN51" s="18"/>
      <c r="CO51" s="18"/>
      <c r="CP51" s="18"/>
      <c r="CQ51" s="18"/>
      <c r="CR51" s="18"/>
      <c r="CS51" s="18"/>
      <c r="CT51" s="18"/>
    </row>
    <row r="52" spans="1:98" ht="18.75" customHeight="1" x14ac:dyDescent="0.3">
      <c r="A52" s="171"/>
      <c r="B52" s="18"/>
      <c r="C52" s="18"/>
      <c r="D52" s="18"/>
      <c r="E52" s="18"/>
      <c r="F52" s="54"/>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8"/>
      <c r="AH52" s="18"/>
      <c r="AI52" s="18"/>
      <c r="AJ52" s="18"/>
      <c r="AK52" s="18"/>
      <c r="AL52" s="18"/>
      <c r="AM52" s="18"/>
      <c r="AN52" s="18"/>
      <c r="AO52" s="18"/>
      <c r="AP52" s="18"/>
      <c r="AQ52" s="18"/>
      <c r="AR52" s="18"/>
      <c r="AS52" s="18"/>
      <c r="AT52" s="18"/>
      <c r="AU52" s="18"/>
      <c r="AV52" s="18"/>
      <c r="AW52" s="18"/>
      <c r="AX52" s="18"/>
      <c r="AY52" s="18"/>
      <c r="AZ52" s="18"/>
      <c r="BA52" s="18"/>
      <c r="BB52" s="18"/>
      <c r="BC52" s="18"/>
      <c r="BD52" s="18"/>
      <c r="BE52" s="18"/>
      <c r="BF52" s="18"/>
      <c r="BG52" s="18"/>
      <c r="BH52" s="18"/>
      <c r="BI52" s="18"/>
      <c r="BJ52" s="18"/>
      <c r="BK52" s="18"/>
      <c r="BL52" s="18"/>
      <c r="BM52" s="18"/>
      <c r="BN52" s="18"/>
      <c r="BO52" s="18"/>
      <c r="BP52" s="18"/>
      <c r="BQ52" s="18"/>
      <c r="BR52" s="18"/>
      <c r="BS52" s="18"/>
      <c r="BT52" s="18"/>
      <c r="BU52" s="18"/>
      <c r="BV52" s="18"/>
      <c r="BW52" s="18"/>
      <c r="BX52" s="18"/>
      <c r="BY52" s="18"/>
      <c r="BZ52" s="18"/>
      <c r="CA52" s="18"/>
      <c r="CB52" s="18"/>
      <c r="CC52" s="18"/>
      <c r="CD52" s="18"/>
      <c r="CE52" s="18"/>
      <c r="CF52" s="18"/>
      <c r="CG52" s="18"/>
      <c r="CH52" s="18"/>
      <c r="CI52" s="18"/>
      <c r="CJ52" s="18"/>
      <c r="CK52" s="18"/>
      <c r="CL52" s="18"/>
      <c r="CM52" s="18"/>
      <c r="CN52" s="18"/>
      <c r="CO52" s="18"/>
      <c r="CP52" s="18"/>
      <c r="CQ52" s="18"/>
      <c r="CR52" s="18"/>
      <c r="CS52" s="18"/>
      <c r="CT52" s="18"/>
    </row>
    <row r="53" spans="1:98" ht="18.75" x14ac:dyDescent="0.3"/>
    <row r="54" spans="1:98" ht="16.5" customHeight="1" x14ac:dyDescent="0.3">
      <c r="A54" s="172"/>
      <c r="B54" s="51"/>
      <c r="C54" s="51"/>
      <c r="D54" s="51"/>
      <c r="E54" s="51"/>
      <c r="F54" s="55"/>
      <c r="G54" s="52"/>
      <c r="H54" s="52"/>
      <c r="I54" s="52"/>
      <c r="J54" s="52"/>
      <c r="K54" s="52"/>
      <c r="L54" s="52"/>
      <c r="M54" s="52"/>
      <c r="N54" s="52"/>
      <c r="O54" s="52"/>
      <c r="P54" s="52"/>
      <c r="Q54" s="52"/>
      <c r="R54" s="52"/>
      <c r="S54" s="47"/>
      <c r="T54" s="47"/>
      <c r="U54" s="47"/>
      <c r="V54" s="47"/>
      <c r="W54" s="47"/>
      <c r="X54" s="47"/>
      <c r="Y54" s="47"/>
      <c r="Z54" s="47"/>
      <c r="AA54" s="47"/>
      <c r="AB54" s="47"/>
      <c r="AC54" s="47"/>
      <c r="AD54" s="47"/>
      <c r="AE54" s="47"/>
      <c r="AF54" s="47"/>
      <c r="AG54" s="47"/>
      <c r="AH54" s="47"/>
      <c r="AI54" s="47"/>
      <c r="AJ54" s="47"/>
      <c r="AK54" s="47"/>
      <c r="AL54" s="47"/>
      <c r="AM54" s="47"/>
      <c r="AN54" s="47"/>
      <c r="AO54" s="47"/>
      <c r="AP54" s="47"/>
      <c r="AQ54" s="47"/>
      <c r="AR54" s="47"/>
      <c r="AS54" s="47"/>
      <c r="AT54" s="47"/>
      <c r="AU54" s="47"/>
      <c r="AV54" s="47"/>
      <c r="AW54" s="47"/>
      <c r="AX54" s="47"/>
      <c r="AY54" s="47"/>
      <c r="AZ54" s="47"/>
      <c r="BA54" s="47"/>
      <c r="BB54" s="47"/>
      <c r="BC54" s="47"/>
      <c r="BD54" s="47"/>
      <c r="BE54" s="47"/>
      <c r="BF54" s="47"/>
      <c r="BG54" s="47"/>
      <c r="BH54" s="47"/>
      <c r="BI54" s="47"/>
      <c r="BJ54" s="47"/>
      <c r="BK54" s="47"/>
      <c r="BL54" s="47"/>
      <c r="BM54" s="47"/>
      <c r="BN54" s="47"/>
      <c r="BO54" s="47"/>
      <c r="BP54" s="47"/>
      <c r="BQ54" s="47"/>
      <c r="BR54" s="47"/>
      <c r="BS54" s="47"/>
      <c r="BT54" s="47"/>
      <c r="BU54" s="47"/>
      <c r="BV54" s="47"/>
      <c r="BW54" s="47"/>
      <c r="BX54" s="47"/>
      <c r="BY54" s="47"/>
      <c r="BZ54" s="47"/>
      <c r="CA54" s="47"/>
      <c r="CB54" s="47"/>
      <c r="CC54" s="47"/>
      <c r="CD54" s="47"/>
      <c r="CE54" s="47"/>
      <c r="CF54" s="47"/>
      <c r="CG54" s="47"/>
      <c r="CH54" s="47"/>
      <c r="CI54" s="47"/>
      <c r="CJ54" s="47"/>
      <c r="CK54" s="47"/>
      <c r="CL54" s="47"/>
      <c r="CM54" s="47"/>
      <c r="CN54" s="47"/>
      <c r="CO54" s="47"/>
      <c r="CP54" s="47"/>
      <c r="CQ54" s="47"/>
      <c r="CR54" s="47"/>
      <c r="CS54" s="47"/>
      <c r="CT54" s="47"/>
    </row>
    <row r="55" spans="1:98" ht="20.25" customHeight="1" x14ac:dyDescent="0.3">
      <c r="G55" s="50"/>
      <c r="H55" s="50"/>
      <c r="I55" s="50"/>
      <c r="J55" s="50"/>
      <c r="K55" s="50"/>
      <c r="L55" s="50"/>
      <c r="M55" s="50"/>
      <c r="N55" s="50"/>
      <c r="O55" s="50"/>
      <c r="P55" s="50"/>
      <c r="Q55" s="50"/>
      <c r="R55" s="50"/>
      <c r="S55" s="50"/>
      <c r="T55" s="50"/>
      <c r="U55" s="50"/>
      <c r="V55" s="50"/>
      <c r="W55" s="50"/>
      <c r="X55" s="50"/>
      <c r="Y55" s="50"/>
      <c r="Z55" s="50"/>
      <c r="AA55" s="50"/>
      <c r="AB55" s="50"/>
      <c r="AC55" s="50"/>
      <c r="AD55" s="50"/>
      <c r="AE55" s="50"/>
      <c r="AF55" s="50"/>
      <c r="AG55" s="50"/>
      <c r="AH55" s="50"/>
    </row>
    <row r="56" spans="1:98" ht="18.75" customHeight="1" x14ac:dyDescent="0.3"/>
    <row r="61" spans="1:98" s="46" customFormat="1" ht="27" customHeight="1" x14ac:dyDescent="0.3">
      <c r="A61" s="165"/>
      <c r="B61" s="44"/>
      <c r="C61" s="44"/>
      <c r="D61" s="44"/>
      <c r="E61" s="44"/>
      <c r="F61" s="53"/>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row>
    <row r="62" spans="1:98" s="46" customFormat="1" ht="27" customHeight="1" x14ac:dyDescent="0.3">
      <c r="A62" s="165"/>
      <c r="B62" s="44"/>
      <c r="C62" s="44"/>
      <c r="D62" s="44"/>
      <c r="E62" s="44"/>
      <c r="F62" s="53"/>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row>
    <row r="63" spans="1:98" s="46" customFormat="1" ht="27" customHeight="1" x14ac:dyDescent="0.3">
      <c r="A63" s="165"/>
      <c r="B63" s="44"/>
      <c r="C63" s="44"/>
      <c r="D63" s="44"/>
      <c r="E63" s="44"/>
      <c r="F63" s="53"/>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row>
    <row r="64" spans="1:98" s="46" customFormat="1" ht="27" customHeight="1" x14ac:dyDescent="0.3">
      <c r="A64" s="165"/>
      <c r="B64" s="44"/>
      <c r="C64" s="44"/>
      <c r="D64" s="44"/>
      <c r="E64" s="44"/>
      <c r="F64" s="53"/>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row>
    <row r="65" spans="1:98" s="46" customFormat="1" ht="27" customHeight="1" x14ac:dyDescent="0.3">
      <c r="A65" s="165"/>
      <c r="B65" s="44"/>
      <c r="C65" s="44"/>
      <c r="D65" s="44"/>
      <c r="E65" s="44"/>
      <c r="F65" s="53"/>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row>
    <row r="66" spans="1:98" s="46" customFormat="1" ht="27" customHeight="1" x14ac:dyDescent="0.3">
      <c r="A66" s="165"/>
      <c r="B66" s="44"/>
      <c r="C66" s="44"/>
      <c r="D66" s="44"/>
      <c r="E66" s="44"/>
      <c r="F66" s="53"/>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row>
    <row r="67" spans="1:98" s="46" customFormat="1" ht="27" customHeight="1" x14ac:dyDescent="0.3">
      <c r="A67" s="165"/>
      <c r="B67" s="44"/>
      <c r="C67" s="44"/>
      <c r="D67" s="44"/>
      <c r="E67" s="44"/>
      <c r="F67" s="53"/>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row>
    <row r="68" spans="1:98" s="46" customFormat="1" ht="27" customHeight="1" x14ac:dyDescent="0.3">
      <c r="A68" s="165"/>
      <c r="B68" s="44"/>
      <c r="C68" s="44"/>
      <c r="D68" s="44"/>
      <c r="E68" s="44"/>
      <c r="F68" s="53"/>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row>
    <row r="69" spans="1:98" s="46" customFormat="1" ht="27" customHeight="1" x14ac:dyDescent="0.3">
      <c r="A69" s="165"/>
      <c r="B69" s="44"/>
      <c r="C69" s="44"/>
      <c r="D69" s="44"/>
      <c r="E69" s="44"/>
      <c r="F69" s="53"/>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row>
    <row r="70" spans="1:98" s="46" customFormat="1" ht="27" customHeight="1" x14ac:dyDescent="0.3">
      <c r="A70" s="165"/>
      <c r="B70" s="44"/>
      <c r="C70" s="44"/>
      <c r="D70" s="44"/>
      <c r="E70" s="44"/>
      <c r="F70" s="53"/>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row>
    <row r="71" spans="1:98" s="46" customFormat="1" ht="27" customHeight="1" x14ac:dyDescent="0.3">
      <c r="A71" s="165"/>
      <c r="B71" s="44"/>
      <c r="C71" s="44"/>
      <c r="D71" s="44"/>
      <c r="E71" s="44"/>
      <c r="F71" s="53"/>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row>
    <row r="72" spans="1:98" s="46" customFormat="1" ht="27" customHeight="1" x14ac:dyDescent="0.3">
      <c r="A72" s="165"/>
      <c r="B72" s="44"/>
      <c r="C72" s="44"/>
      <c r="D72" s="44"/>
      <c r="E72" s="44"/>
      <c r="F72" s="53"/>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row>
    <row r="73" spans="1:98" s="46" customFormat="1" ht="27" customHeight="1" x14ac:dyDescent="0.3">
      <c r="A73" s="165"/>
      <c r="B73" s="44"/>
      <c r="C73" s="44"/>
      <c r="D73" s="44"/>
      <c r="E73" s="44"/>
      <c r="F73" s="53"/>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row>
    <row r="74" spans="1:98" s="46" customFormat="1" ht="27" customHeight="1" x14ac:dyDescent="0.3">
      <c r="A74" s="165"/>
      <c r="B74" s="44"/>
      <c r="C74" s="44"/>
      <c r="D74" s="44"/>
      <c r="E74" s="44"/>
      <c r="F74" s="53"/>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row>
  </sheetData>
  <sortState ref="A2:X2">
    <sortCondition ref="A2"/>
  </sortState>
  <mergeCells count="26">
    <mergeCell ref="A3:E3"/>
    <mergeCell ref="G2:CX2"/>
    <mergeCell ref="CU3:CX3"/>
    <mergeCell ref="BW3:BZ3"/>
    <mergeCell ref="CA3:CD3"/>
    <mergeCell ref="CE3:CH3"/>
    <mergeCell ref="CI3:CL3"/>
    <mergeCell ref="CM3:CP3"/>
    <mergeCell ref="CQ3:CT3"/>
    <mergeCell ref="AY3:BB3"/>
    <mergeCell ref="BC3:BF3"/>
    <mergeCell ref="BG3:BJ3"/>
    <mergeCell ref="BK3:BN3"/>
    <mergeCell ref="BO3:BR3"/>
    <mergeCell ref="BS3:BV3"/>
    <mergeCell ref="AA3:AD3"/>
    <mergeCell ref="AE3:AH3"/>
    <mergeCell ref="AI3:AL3"/>
    <mergeCell ref="AM3:AP3"/>
    <mergeCell ref="AQ3:AT3"/>
    <mergeCell ref="AU3:AX3"/>
    <mergeCell ref="G3:J3"/>
    <mergeCell ref="K3:N3"/>
    <mergeCell ref="O3:R3"/>
    <mergeCell ref="S3:V3"/>
    <mergeCell ref="W3:Z3"/>
  </mergeCells>
  <dataValidations count="5">
    <dataValidation allowBlank="1" showInputMessage="1" showErrorMessage="1" prompt="Un graphique qui compare les bénéfices du produit par article occupe les colonnes B à F. Un autre graphique qui compare le % de revenus par produit commence dans la cellule G2." sqref="A54:CT54"/>
    <dataValidation allowBlank="1" showInputMessage="1" showErrorMessage="1" prompt="Entrez le nombre de retours dans cette colonne" sqref="AD4 J4 CD4 N4 BJ4 R4 CP4 V4 BN4 Z4 CH4 AH4 BR4 AL4 CX4 AP4 BV4 AT4 CL4 AX4 BZ4 BB4 CT4 BF4 E4 F3"/>
    <dataValidation allowBlank="1" showInputMessage="1" showErrorMessage="1" prompt="Entrez le nombre total d’articles vendus dans cette colonne" sqref="D4 AC4 I4 CC4 M4 BI4 Q4 CO4 U4 BM4 Y4 CG4 AG4 BQ4 AK4 CW4 AO4 BU4 AS4 CK4 AW4 BY4 BA4 CS4 BE4"/>
    <dataValidation allowBlank="1" showInputMessage="1" showErrorMessage="1" prompt="Entrez le coût par article dans cette colonne" sqref="C4 AB4 H4 CB4 L4 BH4 P4 CN4 T4 BL4 X4 CF4 AF4 BP4 AJ4 CV4 AN4 BT4 AR4 CJ4 AV4 BX4 AZ4 CR4 BD4"/>
    <dataValidation allowBlank="1" showInputMessage="1" showErrorMessage="1" prompt="Entrez les articles dans cette colonne" sqref="AA4 A4:B4 G4 CA4 K4 BG4 O4 CM4 S4 BK4 W4 CE4 AE4 BO4 AI4 CU4 AM4 BS4 AQ4 CI4 AU4 BW4 AY4 CQ4 BC4"/>
  </dataValidations>
  <printOptions horizontalCentered="1"/>
  <pageMargins left="0.25" right="0.25" top="0.75" bottom="0.75" header="0.3" footer="0.3"/>
  <pageSetup paperSize="9" scale="69" fitToHeight="0" orientation="landscape" r:id="rId1"/>
  <headerFooter differentFirst="1">
    <oddFooter>&amp;CPage &amp;P of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5152" r:id="rId4" name="Button 32">
              <controlPr defaultSize="0" print="0" autoFill="0" autoPict="0" macro="[0]!report">
                <anchor moveWithCells="1" sizeWithCells="1">
                  <from>
                    <xdr:col>0</xdr:col>
                    <xdr:colOff>66675</xdr:colOff>
                    <xdr:row>0</xdr:row>
                    <xdr:rowOff>200025</xdr:rowOff>
                  </from>
                  <to>
                    <xdr:col>4</xdr:col>
                    <xdr:colOff>95250</xdr:colOff>
                    <xdr:row>1</xdr:row>
                    <xdr:rowOff>209550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3</vt:i4>
      </vt:variant>
    </vt:vector>
  </HeadingPairs>
  <TitlesOfParts>
    <vt:vector size="7" baseType="lpstr">
      <vt:lpstr>Stats compteurs semaine</vt:lpstr>
      <vt:lpstr>Relevé ENE</vt:lpstr>
      <vt:lpstr>Recap Semaine</vt:lpstr>
      <vt:lpstr>Stats Compteurs individuels </vt:lpstr>
      <vt:lpstr>'Stats Compteurs individuels '!Impression_des_titres</vt:lpstr>
      <vt:lpstr>'Stats compteurs semaine'!Impression_des_titres</vt:lpstr>
      <vt:lpstr>TitreColonne1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loisphil</dc:creator>
  <cp:lastModifiedBy>loisphil</cp:lastModifiedBy>
  <cp:lastPrinted>2017-08-13T09:28:05Z</cp:lastPrinted>
  <dcterms:created xsi:type="dcterms:W3CDTF">2016-09-12T19:55:41Z</dcterms:created>
  <dcterms:modified xsi:type="dcterms:W3CDTF">2017-08-20T10:52:26Z</dcterms:modified>
</cp:coreProperties>
</file>