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2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Desktop\"/>
    </mc:Choice>
  </mc:AlternateContent>
  <bookViews>
    <workbookView xWindow="0" yWindow="0" windowWidth="28800" windowHeight="12300" firstSheet="1" activeTab="1"/>
  </bookViews>
  <sheets>
    <sheet name="wTmp" sheetId="2" state="veryHidden" r:id="rId1"/>
    <sheet name="DEVIS" sheetId="1" r:id="rId2"/>
    <sheet name="FACTURE" sheetId="4" r:id="rId3"/>
    <sheet name="CLIENTS" sheetId="3" r:id="rId4"/>
  </sheets>
  <definedNames>
    <definedName name="_xlnm.Print_Area" localSheetId="3">CLIENTS!$A$1:$G$8</definedName>
    <definedName name="_xlnm.Print_Area" localSheetId="1">DEVIS!$A$1:$H$68</definedName>
    <definedName name="_xlnm.Print_Area" localSheetId="2">FACTURE!$A$1:$H$68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10" i="4" l="1"/>
  <c r="G23" i="1" l="1"/>
  <c r="H23" i="1" s="1"/>
  <c r="G24" i="1"/>
  <c r="H24" i="1" s="1"/>
  <c r="G25" i="1"/>
  <c r="H25" i="1" s="1"/>
  <c r="G26" i="1"/>
  <c r="H26" i="1" s="1"/>
  <c r="G27" i="1"/>
  <c r="H27" i="1" s="1"/>
  <c r="G28" i="1"/>
  <c r="H28" i="1" s="1"/>
  <c r="G29" i="1"/>
  <c r="H29" i="1" s="1"/>
  <c r="G30" i="1"/>
  <c r="H30" i="1" s="1"/>
  <c r="G31" i="1"/>
  <c r="H31" i="1" s="1"/>
  <c r="G32" i="1"/>
  <c r="H32" i="1" s="1"/>
  <c r="G33" i="1"/>
  <c r="H33" i="1" s="1"/>
  <c r="G34" i="1"/>
  <c r="H34" i="1" s="1"/>
  <c r="G35" i="1"/>
  <c r="H35" i="1" s="1"/>
  <c r="G36" i="1"/>
  <c r="H36" i="1" s="1"/>
  <c r="G37" i="1"/>
  <c r="H37" i="1" s="1"/>
  <c r="G38" i="1"/>
  <c r="H38" i="1" s="1"/>
  <c r="G39" i="1"/>
  <c r="H39" i="1" s="1"/>
  <c r="G40" i="1"/>
  <c r="H40" i="1" s="1"/>
  <c r="G41" i="1"/>
  <c r="H41" i="1" s="1"/>
  <c r="G42" i="1"/>
  <c r="H42" i="1" s="1"/>
  <c r="G43" i="1"/>
  <c r="H43" i="1" s="1"/>
  <c r="G44" i="1"/>
  <c r="H44" i="1" s="1"/>
  <c r="G45" i="1"/>
  <c r="H45" i="1" s="1"/>
  <c r="G46" i="1"/>
  <c r="H46" i="1" s="1"/>
  <c r="G47" i="1"/>
  <c r="H47" i="1" s="1"/>
  <c r="G48" i="1"/>
  <c r="H48" i="1" s="1"/>
  <c r="G49" i="1"/>
  <c r="H49" i="1" s="1"/>
  <c r="G50" i="1"/>
  <c r="H50" i="1" s="1"/>
  <c r="G51" i="1"/>
  <c r="H51" i="1" s="1"/>
  <c r="G52" i="1"/>
  <c r="H52" i="1" s="1"/>
  <c r="G53" i="1"/>
  <c r="H53" i="1" s="1"/>
  <c r="G54" i="1"/>
  <c r="H54" i="1" s="1"/>
  <c r="G23" i="4"/>
  <c r="G24" i="4"/>
  <c r="H24" i="4" s="1"/>
  <c r="G25" i="4"/>
  <c r="H25" i="4" s="1"/>
  <c r="G26" i="4"/>
  <c r="G27" i="4"/>
  <c r="G28" i="4"/>
  <c r="H28" i="4" s="1"/>
  <c r="G29" i="4"/>
  <c r="H29" i="4" s="1"/>
  <c r="G30" i="4"/>
  <c r="H30" i="4" s="1"/>
  <c r="G31" i="4"/>
  <c r="H31" i="4" s="1"/>
  <c r="G32" i="4"/>
  <c r="H32" i="4" s="1"/>
  <c r="G33" i="4"/>
  <c r="H33" i="4" s="1"/>
  <c r="G34" i="4"/>
  <c r="H34" i="4" s="1"/>
  <c r="G35" i="4"/>
  <c r="G36" i="4"/>
  <c r="H36" i="4" s="1"/>
  <c r="G37" i="4"/>
  <c r="H37" i="4" s="1"/>
  <c r="G38" i="4"/>
  <c r="H38" i="4" s="1"/>
  <c r="G39" i="4"/>
  <c r="G40" i="4"/>
  <c r="H40" i="4" s="1"/>
  <c r="G41" i="4"/>
  <c r="H41" i="4" s="1"/>
  <c r="G42" i="4"/>
  <c r="H42" i="4" s="1"/>
  <c r="G43" i="4"/>
  <c r="H43" i="4" s="1"/>
  <c r="G44" i="4"/>
  <c r="H44" i="4" s="1"/>
  <c r="G45" i="4"/>
  <c r="H45" i="4" s="1"/>
  <c r="G46" i="4"/>
  <c r="H46" i="4" s="1"/>
  <c r="G47" i="4"/>
  <c r="G48" i="4"/>
  <c r="H48" i="4" s="1"/>
  <c r="H23" i="4"/>
  <c r="H26" i="4"/>
  <c r="H27" i="4"/>
  <c r="H35" i="4"/>
  <c r="H39" i="4"/>
  <c r="H47" i="4"/>
  <c r="G54" i="4" l="1"/>
  <c r="H54" i="4" s="1"/>
  <c r="G53" i="4"/>
  <c r="H53" i="4" s="1"/>
  <c r="G52" i="4"/>
  <c r="H52" i="4" s="1"/>
  <c r="G51" i="4"/>
  <c r="H51" i="4" s="1"/>
  <c r="G50" i="4"/>
  <c r="H50" i="4" s="1"/>
  <c r="G49" i="4"/>
  <c r="H49" i="4" s="1"/>
  <c r="G22" i="4"/>
  <c r="H22" i="4" s="1"/>
  <c r="G21" i="4"/>
  <c r="H21" i="4" s="1"/>
  <c r="B9" i="4"/>
  <c r="H58" i="4" l="1"/>
  <c r="H56" i="4"/>
  <c r="H59" i="4" l="1"/>
  <c r="H60" i="4" s="1"/>
  <c r="H57" i="4"/>
  <c r="G21" i="1" l="1"/>
  <c r="G22" i="1"/>
  <c r="B11" i="1" l="1"/>
  <c r="G2" i="1"/>
  <c r="B10" i="1"/>
  <c r="C9" i="1"/>
  <c r="H22" i="1" l="1"/>
  <c r="H21" i="1"/>
  <c r="B9" i="1"/>
  <c r="H56" i="1" l="1"/>
  <c r="H58" i="1"/>
  <c r="H59" i="1" l="1"/>
  <c r="H60" i="1" s="1"/>
  <c r="H57" i="1"/>
</calcChain>
</file>

<file path=xl/sharedStrings.xml><?xml version="1.0" encoding="utf-8"?>
<sst xmlns="http://schemas.openxmlformats.org/spreadsheetml/2006/main" count="131" uniqueCount="86">
  <si>
    <t>DEVIS N°</t>
  </si>
  <si>
    <t>Date du devis:</t>
  </si>
  <si>
    <t>Destinataire :</t>
  </si>
  <si>
    <t>Référence du devis:</t>
  </si>
  <si>
    <t>Numéro de client:</t>
  </si>
  <si>
    <t>Date de validité du devis:</t>
  </si>
  <si>
    <t>Modalité de paiement:</t>
  </si>
  <si>
    <t>Virement fin de mois</t>
  </si>
  <si>
    <t>Emis par:</t>
  </si>
  <si>
    <t>Adresse chantier:</t>
  </si>
  <si>
    <t>Contact client:</t>
  </si>
  <si>
    <t>Durée estimée de la prestation:</t>
  </si>
  <si>
    <t>Nous vous prions de bien vouloir trouver ci-joint notre meilleur proposition pour les travaux suivants.</t>
  </si>
  <si>
    <t>Description</t>
  </si>
  <si>
    <t>Quantités</t>
  </si>
  <si>
    <t>Unités</t>
  </si>
  <si>
    <t>Prix unitaires HT</t>
  </si>
  <si>
    <t>TVA %</t>
  </si>
  <si>
    <t>TVA</t>
  </si>
  <si>
    <t>TOTAL TTC</t>
  </si>
  <si>
    <t>U</t>
  </si>
  <si>
    <t>Hre</t>
  </si>
  <si>
    <t>Total HT</t>
  </si>
  <si>
    <t>Versement d'un acompte :</t>
  </si>
  <si>
    <t>Total TTC</t>
  </si>
  <si>
    <t>Entreprise:</t>
  </si>
  <si>
    <t>Contact:</t>
  </si>
  <si>
    <t>Détails bancaires:</t>
  </si>
  <si>
    <t>Pce.</t>
  </si>
  <si>
    <t>ml.</t>
  </si>
  <si>
    <t>m².</t>
  </si>
  <si>
    <t>Fin de travaux</t>
  </si>
  <si>
    <t/>
  </si>
  <si>
    <t>Mail:</t>
  </si>
  <si>
    <t>Tél:</t>
  </si>
  <si>
    <t xml:space="preserve">       Signature du client (précédée de la mention « Bon pour accord »</t>
  </si>
  <si>
    <t>N°client</t>
  </si>
  <si>
    <t>Civilité</t>
  </si>
  <si>
    <t>Societe/Nom</t>
  </si>
  <si>
    <t>Adresse</t>
  </si>
  <si>
    <t>Ville</t>
  </si>
  <si>
    <t xml:space="preserve">TELEPHONE </t>
  </si>
  <si>
    <t>EMAIL</t>
  </si>
  <si>
    <t>Mme</t>
  </si>
  <si>
    <t>Mr</t>
  </si>
  <si>
    <t>FACTURE N°</t>
  </si>
  <si>
    <t>Date de la facture:</t>
  </si>
  <si>
    <t>Référence de la facture:</t>
  </si>
  <si>
    <t>Paiement du:</t>
  </si>
  <si>
    <t>Date de la prestation:</t>
  </si>
  <si>
    <t>Merci d'avoir choisi cette entreprise pour nos services.</t>
  </si>
  <si>
    <t>Service Après Vente : Garantie 1 an.</t>
  </si>
  <si>
    <t>Net à payer :</t>
  </si>
  <si>
    <t>Détails bancaires</t>
  </si>
  <si>
    <t>L</t>
  </si>
  <si>
    <t>SS Total TTC</t>
  </si>
  <si>
    <t>Émis par:</t>
  </si>
  <si>
    <t>Ens</t>
  </si>
  <si>
    <t>XXX</t>
  </si>
  <si>
    <t>CCC</t>
  </si>
  <si>
    <t>BBB</t>
  </si>
  <si>
    <t>TTT</t>
  </si>
  <si>
    <t>JJJJ</t>
  </si>
  <si>
    <t>OOOO</t>
  </si>
  <si>
    <t>WWWW</t>
  </si>
  <si>
    <t>VVV</t>
  </si>
  <si>
    <t>BBBB</t>
  </si>
  <si>
    <t>KKKK</t>
  </si>
  <si>
    <t>PPPPP</t>
  </si>
  <si>
    <t>SSSSSS</t>
  </si>
  <si>
    <t>DDDDDDD</t>
  </si>
  <si>
    <t>GGGGGGGGG</t>
  </si>
  <si>
    <t>JJJJJJJJJJJ</t>
  </si>
  <si>
    <t>OOOOOOOOOO</t>
  </si>
  <si>
    <t>PPPPPPPPPPPPP</t>
  </si>
  <si>
    <t xml:space="preserve"> rue DU POND
</t>
  </si>
  <si>
    <t xml:space="preserve"> rue de Vanvette </t>
  </si>
  <si>
    <t>QUAI DU MOU</t>
  </si>
  <si>
    <t>RUE DU CHEVAL</t>
  </si>
  <si>
    <t xml:space="preserve"> rue DU COIN</t>
  </si>
  <si>
    <t>RUE DICI</t>
  </si>
  <si>
    <t>QQQ</t>
  </si>
  <si>
    <t>HHHH</t>
  </si>
  <si>
    <t>IIIII</t>
  </si>
  <si>
    <t>52 64 98 75 20</t>
  </si>
  <si>
    <t>bbb@aol.com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</si>
</sst>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5">
    <numFmt numFmtId="164" formatCode="yyyy"/>
    <numFmt numFmtId="165" formatCode="\.00000"/>
    <numFmt numFmtId="166" formatCode="&quot;N°Client &quot;0"/>
    <numFmt numFmtId="167" formatCode="&quot;&quot;0"/>
    <numFmt numFmtId="168" formatCode="d\.m\.yyyy;@"/>
    <numFmt numFmtId="169" formatCode="&quot;N° OS &quot;0"/>
    <numFmt numFmtId="170" formatCode="_([$€-2]\ * #,##0.00_);_([$€-2]\ * \(#,##0.00\);_([$€-2]\ * &quot;-&quot;??_);_(@_)"/>
    <numFmt numFmtId="171" formatCode="#,##0.00\ &quot;€&quot;"/>
    <numFmt numFmtId="172" formatCode="#,##0.00\ [$€-407]"/>
    <numFmt numFmtId="173" formatCode="#,##0.00\ \k\r"/>
    <numFmt numFmtId="174" formatCode="\+\3\3\(0\)&quot;&quot;##&quot; &quot;#&quot; &quot;##&quot; &quot;##&quot; &quot;##&quot; &quot;##"/>
    <numFmt numFmtId="175" formatCode="\.0000\-"/>
    <numFmt numFmtId="176" formatCode="0&quot; jours&quot;"/>
    <numFmt numFmtId="177" formatCode="0#&quot; &quot;##&quot; &quot;##&quot; &quot;##&quot; &quot;##"/>
    <numFmt numFmtId="178" formatCode="0.0%"/>
  </numFmts>
  <fonts count="3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name val="Arial"/>
      <family val="2"/>
    </font>
    <font>
      <sz val="12"/>
      <color theme="1"/>
      <name val="Arial"/>
      <family val="2"/>
    </font>
    <font>
      <i/>
      <sz val="10"/>
      <color theme="1" tint="0.499984740745262"/>
      <name val="Arial"/>
      <family val="2"/>
    </font>
    <font>
      <b/>
      <sz val="16"/>
      <color theme="1"/>
      <name val="Arial"/>
      <family val="2"/>
    </font>
    <font>
      <b/>
      <sz val="12"/>
      <color theme="1"/>
      <name val="Arial"/>
      <family val="2"/>
    </font>
    <font>
      <b/>
      <sz val="14"/>
      <color theme="1"/>
      <name val="Calibri"/>
      <family val="2"/>
      <scheme val="minor"/>
    </font>
    <font>
      <sz val="11"/>
      <color theme="1"/>
      <name val="Arial"/>
      <family val="2"/>
    </font>
    <font>
      <b/>
      <i/>
      <sz val="14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b/>
      <sz val="11"/>
      <color theme="1"/>
      <name val="Arial"/>
      <family val="2"/>
    </font>
    <font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4"/>
      <color theme="1"/>
      <name val="Arial"/>
      <family val="2"/>
    </font>
    <font>
      <b/>
      <i/>
      <u/>
      <sz val="14"/>
      <name val="Calibri"/>
      <family val="2"/>
      <scheme val="minor"/>
    </font>
    <font>
      <sz val="14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Arial"/>
      <family val="2"/>
    </font>
    <font>
      <b/>
      <sz val="14"/>
      <color rgb="FFFF0000"/>
      <name val="Calibri"/>
      <family val="2"/>
    </font>
    <font>
      <b/>
      <sz val="16"/>
      <color rgb="FF0000FF"/>
      <name val="Calibri"/>
      <family val="2"/>
    </font>
    <font>
      <u/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i/>
      <sz val="14"/>
      <color theme="1"/>
      <name val="Arial"/>
      <family val="2"/>
    </font>
    <font>
      <i/>
      <sz val="14"/>
      <color theme="1"/>
      <name val="Arial"/>
      <family val="2"/>
    </font>
    <font>
      <sz val="11"/>
      <color rgb="FF000000"/>
      <name val="Arial"/>
      <family val="2"/>
    </font>
    <font>
      <i/>
      <u/>
      <sz val="14"/>
      <name val="Calibri"/>
      <family val="2"/>
      <scheme val="minor"/>
    </font>
    <font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66CC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9999FF"/>
        <bgColor indexed="64"/>
      </patternFill>
    </fill>
    <fill>
      <patternFill patternType="solid">
        <fgColor theme="0" tint="-4.9989318521683403E-2"/>
        <bgColor indexed="64"/>
      </patternFill>
    </fill>
  </fills>
  <borders count="18">
    <border>
      <left/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</borders>
  <cellStyleXfs count="1">
    <xf numFmtId="0" fontId="0" fillId="0" borderId="0"/>
  </cellStyleXfs>
  <cellXfs count="206">
    <xf numFmtId="0" fontId="0" fillId="0" borderId="0" xfId="0"/>
    <xf numFmtId="0" fontId="4" fillId="0" borderId="0" xfId="0" applyFont="1" applyProtection="1">
      <protection locked="0"/>
    </xf>
    <xf numFmtId="0" fontId="7" fillId="0" borderId="0" xfId="0" applyFont="1" applyProtection="1">
      <protection locked="0"/>
    </xf>
    <xf numFmtId="0" fontId="20" fillId="0" borderId="8" xfId="0" applyFont="1" applyBorder="1" applyProtection="1">
      <protection locked="0"/>
    </xf>
    <xf numFmtId="170" fontId="20" fillId="0" borderId="8" xfId="0" applyNumberFormat="1" applyFont="1" applyBorder="1" applyProtection="1">
      <protection locked="0"/>
    </xf>
    <xf numFmtId="10" fontId="20" fillId="0" borderId="8" xfId="0" applyNumberFormat="1" applyFont="1" applyBorder="1" applyProtection="1">
      <protection locked="0"/>
    </xf>
    <xf numFmtId="0" fontId="20" fillId="0" borderId="11" xfId="0" applyFont="1" applyBorder="1" applyProtection="1">
      <protection locked="0"/>
    </xf>
    <xf numFmtId="170" fontId="20" fillId="0" borderId="11" xfId="0" applyNumberFormat="1" applyFont="1" applyBorder="1" applyProtection="1">
      <protection locked="0"/>
    </xf>
    <xf numFmtId="10" fontId="20" fillId="0" borderId="11" xfId="0" applyNumberFormat="1" applyFont="1" applyBorder="1" applyProtection="1">
      <protection locked="0"/>
    </xf>
    <xf numFmtId="0" fontId="0" fillId="0" borderId="0" xfId="0" applyProtection="1">
      <protection locked="0"/>
    </xf>
    <xf numFmtId="175" fontId="6" fillId="2" borderId="2" xfId="0" applyNumberFormat="1" applyFont="1" applyFill="1" applyBorder="1" applyAlignment="1" applyProtection="1">
      <alignment horizontal="right"/>
      <protection locked="0"/>
    </xf>
    <xf numFmtId="0" fontId="21" fillId="0" borderId="11" xfId="0" applyFont="1" applyBorder="1" applyProtection="1">
      <protection locked="0"/>
    </xf>
    <xf numFmtId="170" fontId="21" fillId="0" borderId="11" xfId="0" applyNumberFormat="1" applyFont="1" applyBorder="1" applyAlignment="1" applyProtection="1">
      <alignment horizontal="center"/>
      <protection locked="0"/>
    </xf>
    <xf numFmtId="170" fontId="21" fillId="0" borderId="11" xfId="0" applyNumberFormat="1" applyFont="1" applyBorder="1" applyProtection="1">
      <protection locked="0"/>
    </xf>
    <xf numFmtId="10" fontId="21" fillId="0" borderId="11" xfId="0" applyNumberFormat="1" applyFont="1" applyBorder="1" applyProtection="1">
      <protection locked="0"/>
    </xf>
    <xf numFmtId="0" fontId="21" fillId="0" borderId="10" xfId="0" applyFont="1" applyBorder="1" applyProtection="1">
      <protection locked="0"/>
    </xf>
    <xf numFmtId="0" fontId="21" fillId="0" borderId="14" xfId="0" applyFont="1" applyBorder="1" applyProtection="1">
      <protection locked="0"/>
    </xf>
    <xf numFmtId="170" fontId="21" fillId="0" borderId="14" xfId="0" applyNumberFormat="1" applyFont="1" applyBorder="1" applyProtection="1">
      <protection locked="0"/>
    </xf>
    <xf numFmtId="10" fontId="21" fillId="0" borderId="14" xfId="0" applyNumberFormat="1" applyFont="1" applyBorder="1" applyProtection="1">
      <protection locked="0"/>
    </xf>
    <xf numFmtId="14" fontId="4" fillId="0" borderId="0" xfId="0" applyNumberFormat="1" applyFont="1" applyAlignment="1" applyProtection="1">
      <alignment horizontal="left"/>
      <protection locked="0"/>
    </xf>
    <xf numFmtId="164" fontId="4" fillId="0" borderId="0" xfId="0" applyNumberFormat="1" applyFont="1" applyAlignment="1" applyProtection="1">
      <alignment horizontal="center" vertical="center"/>
      <protection locked="0"/>
    </xf>
    <xf numFmtId="165" fontId="4" fillId="0" borderId="0" xfId="0" applyNumberFormat="1" applyFont="1" applyAlignment="1" applyProtection="1">
      <alignment horizontal="left"/>
      <protection locked="0"/>
    </xf>
    <xf numFmtId="0" fontId="1" fillId="0" borderId="0" xfId="0" applyFont="1" applyProtection="1">
      <protection locked="0"/>
    </xf>
    <xf numFmtId="0" fontId="4" fillId="0" borderId="0" xfId="0" applyFont="1" applyAlignment="1" applyProtection="1">
      <alignment horizontal="left"/>
      <protection locked="0"/>
    </xf>
    <xf numFmtId="168" fontId="9" fillId="0" borderId="0" xfId="0" applyNumberFormat="1" applyFont="1" applyAlignment="1" applyProtection="1">
      <alignment horizontal="left"/>
      <protection locked="0"/>
    </xf>
    <xf numFmtId="176" fontId="4" fillId="0" borderId="0" xfId="0" applyNumberFormat="1" applyFont="1" applyAlignment="1" applyProtection="1">
      <alignment horizontal="left"/>
      <protection locked="0"/>
    </xf>
    <xf numFmtId="9" fontId="13" fillId="0" borderId="0" xfId="0" applyNumberFormat="1" applyFont="1" applyAlignment="1" applyProtection="1">
      <alignment horizontal="center"/>
      <protection locked="0"/>
    </xf>
    <xf numFmtId="165" fontId="0" fillId="0" borderId="0" xfId="0" applyNumberFormat="1" applyAlignment="1" applyProtection="1">
      <alignment horizontal="center"/>
      <protection locked="0"/>
    </xf>
    <xf numFmtId="0" fontId="3" fillId="0" borderId="0" xfId="0" applyFont="1" applyAlignment="1" applyProtection="1">
      <alignment horizontal="left"/>
      <protection locked="0"/>
    </xf>
    <xf numFmtId="0" fontId="5" fillId="0" borderId="0" xfId="0" applyFont="1" applyProtection="1">
      <protection locked="0"/>
    </xf>
    <xf numFmtId="0" fontId="6" fillId="2" borderId="1" xfId="0" applyFont="1" applyFill="1" applyBorder="1" applyAlignment="1" applyProtection="1">
      <alignment horizontal="right"/>
      <protection locked="0"/>
    </xf>
    <xf numFmtId="164" fontId="6" fillId="2" borderId="2" xfId="0" applyNumberFormat="1" applyFont="1" applyFill="1" applyBorder="1" applyAlignment="1" applyProtection="1">
      <alignment horizontal="left"/>
      <protection locked="0"/>
    </xf>
    <xf numFmtId="0" fontId="0" fillId="0" borderId="0" xfId="0" quotePrefix="1" applyProtection="1">
      <protection locked="0"/>
    </xf>
    <xf numFmtId="0" fontId="4" fillId="0" borderId="0" xfId="0" applyFont="1" applyAlignment="1" applyProtection="1">
      <alignment horizontal="right"/>
      <protection locked="0"/>
    </xf>
    <xf numFmtId="0" fontId="4" fillId="0" borderId="16" xfId="0" applyFont="1" applyBorder="1" applyProtection="1">
      <protection locked="0"/>
    </xf>
    <xf numFmtId="170" fontId="9" fillId="0" borderId="16" xfId="0" applyNumberFormat="1" applyFont="1" applyBorder="1" applyAlignment="1" applyProtection="1">
      <alignment horizontal="center"/>
      <protection locked="0"/>
    </xf>
    <xf numFmtId="10" fontId="4" fillId="0" borderId="16" xfId="0" applyNumberFormat="1" applyFont="1" applyBorder="1" applyProtection="1">
      <protection locked="0"/>
    </xf>
    <xf numFmtId="0" fontId="7" fillId="0" borderId="0" xfId="0" applyFont="1" applyAlignment="1" applyProtection="1">
      <alignment horizontal="right"/>
      <protection locked="0"/>
    </xf>
    <xf numFmtId="0" fontId="9" fillId="0" borderId="0" xfId="0" applyFont="1" applyProtection="1">
      <protection locked="0"/>
    </xf>
    <xf numFmtId="49" fontId="10" fillId="0" borderId="0" xfId="0" applyNumberFormat="1" applyFont="1" applyProtection="1">
      <protection locked="0"/>
    </xf>
    <xf numFmtId="0" fontId="11" fillId="0" borderId="0" xfId="0" applyFont="1" applyProtection="1">
      <protection locked="0"/>
    </xf>
    <xf numFmtId="49" fontId="4" fillId="0" borderId="0" xfId="0" applyNumberFormat="1" applyFont="1" applyProtection="1">
      <protection locked="0"/>
    </xf>
    <xf numFmtId="0" fontId="10" fillId="0" borderId="0" xfId="0" applyFont="1" applyProtection="1">
      <protection locked="0"/>
    </xf>
    <xf numFmtId="169" fontId="7" fillId="0" borderId="0" xfId="0" applyNumberFormat="1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center"/>
      <protection locked="0"/>
    </xf>
    <xf numFmtId="0" fontId="0" fillId="0" borderId="0" xfId="0" applyAlignment="1" applyProtection="1">
      <alignment vertical="center"/>
      <protection locked="0"/>
    </xf>
    <xf numFmtId="0" fontId="4" fillId="0" borderId="4" xfId="0" applyFont="1" applyBorder="1" applyAlignment="1" applyProtection="1">
      <alignment vertical="center"/>
      <protection locked="0"/>
    </xf>
    <xf numFmtId="0" fontId="0" fillId="0" borderId="4" xfId="0" applyBorder="1" applyAlignment="1" applyProtection="1">
      <alignment vertical="center"/>
      <protection locked="0"/>
    </xf>
    <xf numFmtId="0" fontId="12" fillId="2" borderId="5" xfId="0" applyFont="1" applyFill="1" applyBorder="1" applyAlignment="1" applyProtection="1">
      <alignment horizontal="center" vertical="center"/>
      <protection locked="0"/>
    </xf>
    <xf numFmtId="0" fontId="20" fillId="0" borderId="7" xfId="0" applyFont="1" applyBorder="1" applyProtection="1">
      <protection locked="0"/>
    </xf>
    <xf numFmtId="0" fontId="20" fillId="0" borderId="10" xfId="0" applyFont="1" applyBorder="1" applyProtection="1">
      <protection locked="0"/>
    </xf>
    <xf numFmtId="0" fontId="22" fillId="0" borderId="10" xfId="0" applyFont="1" applyBorder="1" applyProtection="1">
      <protection locked="0"/>
    </xf>
    <xf numFmtId="0" fontId="23" fillId="0" borderId="10" xfId="0" applyFont="1" applyBorder="1" applyProtection="1">
      <protection locked="0"/>
    </xf>
    <xf numFmtId="0" fontId="4" fillId="0" borderId="17" xfId="0" applyFont="1" applyBorder="1" applyProtection="1">
      <protection locked="0"/>
    </xf>
    <xf numFmtId="0" fontId="4" fillId="0" borderId="17" xfId="0" applyFont="1" applyBorder="1" applyAlignment="1" applyProtection="1">
      <alignment horizontal="center"/>
      <protection locked="0"/>
    </xf>
    <xf numFmtId="171" fontId="4" fillId="0" borderId="17" xfId="0" applyNumberFormat="1" applyFont="1" applyBorder="1" applyProtection="1">
      <protection locked="0"/>
    </xf>
    <xf numFmtId="9" fontId="4" fillId="0" borderId="17" xfId="0" applyNumberFormat="1" applyFont="1" applyBorder="1" applyProtection="1">
      <protection locked="0"/>
    </xf>
    <xf numFmtId="0" fontId="8" fillId="0" borderId="0" xfId="0" applyFont="1" applyProtection="1">
      <protection locked="0"/>
    </xf>
    <xf numFmtId="0" fontId="8" fillId="0" borderId="0" xfId="0" applyFont="1" applyAlignment="1" applyProtection="1">
      <alignment horizontal="right" vertical="center"/>
      <protection locked="0"/>
    </xf>
    <xf numFmtId="172" fontId="13" fillId="0" borderId="0" xfId="0" applyNumberFormat="1" applyFont="1" applyAlignment="1" applyProtection="1">
      <alignment horizontal="right"/>
      <protection locked="0"/>
    </xf>
    <xf numFmtId="0" fontId="4" fillId="0" borderId="0" xfId="0" applyFont="1" applyAlignment="1" applyProtection="1">
      <alignment horizontal="center"/>
      <protection locked="0"/>
    </xf>
    <xf numFmtId="0" fontId="14" fillId="0" borderId="0" xfId="0" applyFont="1" applyProtection="1">
      <protection locked="0"/>
    </xf>
    <xf numFmtId="0" fontId="15" fillId="0" borderId="0" xfId="0" applyFont="1" applyProtection="1">
      <protection locked="0"/>
    </xf>
    <xf numFmtId="173" fontId="14" fillId="0" borderId="0" xfId="0" applyNumberFormat="1" applyFont="1" applyProtection="1">
      <protection locked="0"/>
    </xf>
    <xf numFmtId="170" fontId="20" fillId="3" borderId="8" xfId="0" applyNumberFormat="1" applyFont="1" applyFill="1" applyBorder="1"/>
    <xf numFmtId="170" fontId="20" fillId="3" borderId="11" xfId="0" applyNumberFormat="1" applyFont="1" applyFill="1" applyBorder="1"/>
    <xf numFmtId="0" fontId="8" fillId="0" borderId="0" xfId="0" applyFont="1"/>
    <xf numFmtId="172" fontId="13" fillId="0" borderId="0" xfId="0" applyNumberFormat="1" applyFont="1"/>
    <xf numFmtId="0" fontId="8" fillId="0" borderId="15" xfId="0" applyFont="1" applyBorder="1"/>
    <xf numFmtId="172" fontId="13" fillId="0" borderId="15" xfId="0" applyNumberFormat="1" applyFont="1" applyBorder="1"/>
    <xf numFmtId="0" fontId="13" fillId="0" borderId="0" xfId="0" applyFont="1"/>
    <xf numFmtId="172" fontId="8" fillId="0" borderId="0" xfId="0" applyNumberFormat="1" applyFont="1"/>
    <xf numFmtId="0" fontId="16" fillId="2" borderId="1" xfId="0" applyFont="1" applyFill="1" applyBorder="1"/>
    <xf numFmtId="0" fontId="17" fillId="2" borderId="2" xfId="0" applyFont="1" applyFill="1" applyBorder="1"/>
    <xf numFmtId="0" fontId="16" fillId="2" borderId="2" xfId="0" applyFont="1" applyFill="1" applyBorder="1"/>
    <xf numFmtId="14" fontId="18" fillId="0" borderId="9" xfId="0" applyNumberFormat="1" applyFont="1" applyBorder="1"/>
    <xf numFmtId="0" fontId="18" fillId="0" borderId="0" xfId="0" applyFont="1"/>
    <xf numFmtId="0" fontId="19" fillId="0" borderId="0" xfId="0" applyFont="1" applyAlignment="1">
      <alignment horizontal="right"/>
    </xf>
    <xf numFmtId="0" fontId="18" fillId="0" borderId="10" xfId="0" applyFont="1" applyBorder="1"/>
    <xf numFmtId="0" fontId="18" fillId="0" borderId="10" xfId="0" applyFont="1" applyBorder="1" applyAlignment="1">
      <alignment horizontal="left"/>
    </xf>
    <xf numFmtId="49" fontId="18" fillId="0" borderId="9" xfId="0" applyNumberFormat="1" applyFont="1" applyBorder="1"/>
    <xf numFmtId="0" fontId="19" fillId="0" borderId="0" xfId="0" applyFont="1"/>
    <xf numFmtId="0" fontId="18" fillId="0" borderId="0" xfId="0" quotePrefix="1" applyFont="1"/>
    <xf numFmtId="0" fontId="18" fillId="0" borderId="4" xfId="0" applyFont="1" applyBorder="1"/>
    <xf numFmtId="0" fontId="2" fillId="0" borderId="4" xfId="0" applyFont="1" applyBorder="1" applyAlignment="1">
      <alignment horizontal="right"/>
    </xf>
    <xf numFmtId="0" fontId="1" fillId="0" borderId="4" xfId="0" applyFont="1" applyBorder="1"/>
    <xf numFmtId="0" fontId="1" fillId="0" borderId="13" xfId="0" applyFont="1" applyBorder="1"/>
    <xf numFmtId="0" fontId="21" fillId="0" borderId="9" xfId="0" applyFont="1" applyBorder="1" applyProtection="1">
      <protection locked="0"/>
    </xf>
    <xf numFmtId="0" fontId="20" fillId="0" borderId="9" xfId="0" applyFont="1" applyBorder="1" applyProtection="1">
      <protection locked="0"/>
    </xf>
    <xf numFmtId="0" fontId="20" fillId="0" borderId="0" xfId="0" applyFont="1" applyProtection="1">
      <protection locked="0"/>
    </xf>
    <xf numFmtId="0" fontId="21" fillId="0" borderId="12" xfId="0" applyFont="1" applyBorder="1" applyProtection="1">
      <protection locked="0"/>
    </xf>
    <xf numFmtId="0" fontId="21" fillId="0" borderId="13" xfId="0" applyFont="1" applyBorder="1" applyProtection="1">
      <protection locked="0"/>
    </xf>
    <xf numFmtId="0" fontId="20" fillId="0" borderId="6" xfId="0" applyFont="1" applyBorder="1" applyProtection="1">
      <protection locked="0"/>
    </xf>
    <xf numFmtId="0" fontId="26" fillId="0" borderId="9" xfId="0" applyFont="1" applyBorder="1" applyProtection="1">
      <protection locked="0"/>
    </xf>
    <xf numFmtId="0" fontId="27" fillId="0" borderId="9" xfId="0" applyFont="1" applyBorder="1" applyAlignment="1" applyProtection="1">
      <alignment vertical="center"/>
      <protection locked="0"/>
    </xf>
    <xf numFmtId="0" fontId="20" fillId="0" borderId="0" xfId="0" applyFont="1"/>
    <xf numFmtId="0" fontId="20" fillId="0" borderId="0" xfId="0" applyFont="1" applyAlignment="1">
      <alignment horizontal="center" vertical="center"/>
    </xf>
    <xf numFmtId="177" fontId="20" fillId="0" borderId="0" xfId="0" applyNumberFormat="1" applyFont="1" applyAlignment="1">
      <alignment horizontal="center" vertical="center"/>
    </xf>
    <xf numFmtId="0" fontId="28" fillId="4" borderId="10" xfId="0" applyFont="1" applyFill="1" applyBorder="1" applyAlignment="1">
      <alignment horizontal="center" vertical="center"/>
    </xf>
    <xf numFmtId="0" fontId="28" fillId="4" borderId="11" xfId="0" applyFont="1" applyFill="1" applyBorder="1" applyAlignment="1">
      <alignment horizontal="center" vertical="center"/>
    </xf>
    <xf numFmtId="177" fontId="28" fillId="4" borderId="11" xfId="0" applyNumberFormat="1" applyFont="1" applyFill="1" applyBorder="1" applyAlignment="1">
      <alignment horizontal="center" vertical="center"/>
    </xf>
    <xf numFmtId="0" fontId="28" fillId="4" borderId="9" xfId="0" applyFont="1" applyFill="1" applyBorder="1" applyAlignment="1">
      <alignment horizontal="center" vertical="center"/>
    </xf>
    <xf numFmtId="1" fontId="20" fillId="0" borderId="10" xfId="0" quotePrefix="1" applyNumberFormat="1" applyFont="1" applyBorder="1" applyAlignment="1">
      <alignment horizontal="center" vertical="center"/>
    </xf>
    <xf numFmtId="0" fontId="20" fillId="0" borderId="11" xfId="0" quotePrefix="1" applyFont="1" applyBorder="1" applyAlignment="1">
      <alignment horizontal="center" vertical="center"/>
    </xf>
    <xf numFmtId="177" fontId="20" fillId="0" borderId="11" xfId="0" quotePrefix="1" applyNumberFormat="1" applyFont="1" applyBorder="1" applyAlignment="1">
      <alignment horizontal="center" vertical="center"/>
    </xf>
    <xf numFmtId="1" fontId="20" fillId="0" borderId="10" xfId="0" applyNumberFormat="1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177" fontId="20" fillId="0" borderId="11" xfId="0" applyNumberFormat="1" applyFont="1" applyBorder="1" applyAlignment="1">
      <alignment horizontal="center" vertical="center"/>
    </xf>
    <xf numFmtId="0" fontId="3" fillId="0" borderId="0" xfId="0" applyFont="1" applyFill="1" applyAlignment="1" applyProtection="1">
      <alignment horizontal="left"/>
      <protection locked="0"/>
    </xf>
    <xf numFmtId="0" fontId="4" fillId="0" borderId="0" xfId="0" applyFont="1" applyFill="1" applyProtection="1">
      <protection locked="0"/>
    </xf>
    <xf numFmtId="0" fontId="0" fillId="0" borderId="0" xfId="0" applyFill="1" applyProtection="1">
      <protection locked="0"/>
    </xf>
    <xf numFmtId="0" fontId="5" fillId="0" borderId="0" xfId="0" applyFont="1" applyFill="1" applyProtection="1">
      <protection locked="0"/>
    </xf>
    <xf numFmtId="14" fontId="4" fillId="0" borderId="0" xfId="0" applyNumberFormat="1" applyFont="1" applyFill="1" applyAlignment="1" applyProtection="1">
      <alignment horizontal="left"/>
      <protection locked="0"/>
    </xf>
    <xf numFmtId="0" fontId="14" fillId="5" borderId="1" xfId="0" applyFont="1" applyFill="1" applyBorder="1" applyAlignment="1" applyProtection="1">
      <alignment horizontal="center"/>
      <protection locked="0"/>
    </xf>
    <xf numFmtId="175" fontId="14" fillId="5" borderId="2" xfId="0" applyNumberFormat="1" applyFont="1" applyFill="1" applyBorder="1" applyAlignment="1" applyProtection="1">
      <alignment horizontal="right"/>
      <protection locked="0"/>
    </xf>
    <xf numFmtId="164" fontId="14" fillId="5" borderId="2" xfId="0" applyNumberFormat="1" applyFont="1" applyFill="1" applyBorder="1" applyAlignment="1" applyProtection="1">
      <alignment horizontal="left"/>
      <protection locked="0"/>
    </xf>
    <xf numFmtId="166" fontId="14" fillId="5" borderId="3" xfId="0" applyNumberFormat="1" applyFont="1" applyFill="1" applyBorder="1" applyAlignment="1" applyProtection="1">
      <alignment horizontal="left"/>
      <protection locked="0"/>
    </xf>
    <xf numFmtId="0" fontId="4" fillId="0" borderId="0" xfId="0" applyFont="1" applyFill="1" applyAlignment="1" applyProtection="1">
      <alignment horizontal="left"/>
      <protection locked="0"/>
    </xf>
    <xf numFmtId="0" fontId="4" fillId="0" borderId="0" xfId="0" applyFont="1" applyFill="1" applyAlignment="1" applyProtection="1">
      <alignment horizontal="right"/>
      <protection locked="0"/>
    </xf>
    <xf numFmtId="0" fontId="7" fillId="0" borderId="0" xfId="0" applyFont="1" applyFill="1" applyProtection="1">
      <protection locked="0"/>
    </xf>
    <xf numFmtId="0" fontId="4" fillId="0" borderId="16" xfId="0" applyFont="1" applyFill="1" applyBorder="1" applyProtection="1">
      <protection locked="0"/>
    </xf>
    <xf numFmtId="170" fontId="9" fillId="0" borderId="16" xfId="0" applyNumberFormat="1" applyFont="1" applyFill="1" applyBorder="1" applyAlignment="1" applyProtection="1">
      <alignment horizontal="center"/>
      <protection locked="0"/>
    </xf>
    <xf numFmtId="10" fontId="4" fillId="0" borderId="16" xfId="0" applyNumberFormat="1" applyFont="1" applyFill="1" applyBorder="1" applyProtection="1">
      <protection locked="0"/>
    </xf>
    <xf numFmtId="0" fontId="7" fillId="0" borderId="0" xfId="0" applyFont="1" applyFill="1" applyAlignment="1" applyProtection="1">
      <alignment horizontal="right"/>
      <protection locked="0"/>
    </xf>
    <xf numFmtId="0" fontId="9" fillId="0" borderId="0" xfId="0" applyFont="1" applyFill="1" applyProtection="1">
      <protection locked="0"/>
    </xf>
    <xf numFmtId="165" fontId="4" fillId="0" borderId="0" xfId="0" applyNumberFormat="1" applyFont="1" applyFill="1" applyAlignment="1" applyProtection="1">
      <alignment horizontal="left"/>
      <protection locked="0"/>
    </xf>
    <xf numFmtId="0" fontId="12" fillId="0" borderId="0" xfId="0" applyFont="1" applyFill="1" applyProtection="1">
      <protection locked="0"/>
    </xf>
    <xf numFmtId="49" fontId="4" fillId="0" borderId="0" xfId="0" applyNumberFormat="1" applyFont="1" applyFill="1" applyProtection="1">
      <protection locked="0"/>
    </xf>
    <xf numFmtId="167" fontId="4" fillId="0" borderId="0" xfId="0" applyNumberFormat="1" applyFont="1" applyFill="1" applyAlignment="1" applyProtection="1">
      <alignment horizontal="left"/>
      <protection locked="0"/>
    </xf>
    <xf numFmtId="168" fontId="4" fillId="0" borderId="0" xfId="0" applyNumberFormat="1" applyFont="1" applyFill="1" applyAlignment="1" applyProtection="1">
      <alignment horizontal="left"/>
      <protection locked="0"/>
    </xf>
    <xf numFmtId="2" fontId="4" fillId="0" borderId="0" xfId="0" applyNumberFormat="1" applyFont="1" applyFill="1" applyProtection="1">
      <protection locked="0"/>
    </xf>
    <xf numFmtId="178" fontId="4" fillId="0" borderId="0" xfId="0" applyNumberFormat="1" applyFont="1" applyFill="1" applyAlignment="1" applyProtection="1">
      <alignment horizontal="left"/>
      <protection locked="0"/>
    </xf>
    <xf numFmtId="0" fontId="0" fillId="0" borderId="0" xfId="0" applyAlignment="1"/>
    <xf numFmtId="0" fontId="29" fillId="0" borderId="0" xfId="0" applyFont="1" applyFill="1" applyProtection="1">
      <protection locked="0"/>
    </xf>
    <xf numFmtId="0" fontId="9" fillId="0" borderId="0" xfId="0" applyFont="1" applyFill="1" applyAlignment="1" applyProtection="1">
      <alignment horizontal="right"/>
      <protection locked="0"/>
    </xf>
    <xf numFmtId="178" fontId="9" fillId="0" borderId="0" xfId="0" applyNumberFormat="1" applyFont="1" applyFill="1" applyAlignment="1" applyProtection="1">
      <alignment horizontal="left" indent="1"/>
      <protection locked="0"/>
    </xf>
    <xf numFmtId="169" fontId="7" fillId="0" borderId="0" xfId="0" applyNumberFormat="1" applyFont="1" applyFill="1" applyAlignment="1" applyProtection="1">
      <alignment horizontal="left"/>
      <protection locked="0"/>
    </xf>
    <xf numFmtId="0" fontId="31" fillId="0" borderId="0" xfId="0" applyFont="1" applyFill="1" applyProtection="1">
      <protection locked="0"/>
    </xf>
    <xf numFmtId="0" fontId="12" fillId="5" borderId="1" xfId="0" applyFont="1" applyFill="1" applyBorder="1" applyAlignment="1" applyProtection="1">
      <alignment vertical="center"/>
      <protection locked="0"/>
    </xf>
    <xf numFmtId="0" fontId="12" fillId="5" borderId="3" xfId="0" applyFont="1" applyFill="1" applyBorder="1" applyAlignment="1" applyProtection="1">
      <alignment vertical="center"/>
      <protection locked="0"/>
    </xf>
    <xf numFmtId="0" fontId="12" fillId="5" borderId="5" xfId="0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horizontal="center"/>
      <protection locked="0"/>
    </xf>
    <xf numFmtId="171" fontId="4" fillId="0" borderId="0" xfId="0" applyNumberFormat="1" applyFont="1" applyFill="1" applyProtection="1">
      <protection locked="0"/>
    </xf>
    <xf numFmtId="9" fontId="4" fillId="0" borderId="0" xfId="0" applyNumberFormat="1" applyFont="1" applyFill="1" applyProtection="1">
      <protection locked="0"/>
    </xf>
    <xf numFmtId="0" fontId="0" fillId="0" borderId="0" xfId="0" applyFill="1" applyProtection="1"/>
    <xf numFmtId="0" fontId="8" fillId="0" borderId="0" xfId="0" applyFont="1" applyFill="1" applyProtection="1">
      <protection locked="0"/>
    </xf>
    <xf numFmtId="0" fontId="7" fillId="0" borderId="0" xfId="0" applyFont="1" applyFill="1" applyProtection="1"/>
    <xf numFmtId="172" fontId="13" fillId="0" borderId="0" xfId="0" applyNumberFormat="1" applyFont="1" applyFill="1" applyProtection="1"/>
    <xf numFmtId="0" fontId="8" fillId="0" borderId="15" xfId="0" applyFont="1" applyFill="1" applyBorder="1" applyProtection="1">
      <protection locked="0"/>
    </xf>
    <xf numFmtId="0" fontId="7" fillId="0" borderId="15" xfId="0" applyFont="1" applyFill="1" applyBorder="1" applyProtection="1"/>
    <xf numFmtId="172" fontId="13" fillId="0" borderId="15" xfId="0" applyNumberFormat="1" applyFont="1" applyFill="1" applyBorder="1" applyProtection="1"/>
    <xf numFmtId="9" fontId="13" fillId="0" borderId="0" xfId="0" applyNumberFormat="1" applyFont="1" applyFill="1" applyAlignment="1" applyProtection="1">
      <alignment horizontal="center"/>
    </xf>
    <xf numFmtId="172" fontId="8" fillId="0" borderId="0" xfId="0" applyNumberFormat="1" applyFont="1" applyFill="1" applyProtection="1"/>
    <xf numFmtId="0" fontId="8" fillId="0" borderId="0" xfId="0" applyFont="1" applyFill="1" applyAlignment="1" applyProtection="1">
      <alignment horizontal="right" vertical="center"/>
      <protection locked="0"/>
    </xf>
    <xf numFmtId="9" fontId="13" fillId="0" borderId="0" xfId="0" applyNumberFormat="1" applyFont="1" applyFill="1" applyAlignment="1" applyProtection="1">
      <alignment horizontal="center"/>
      <protection locked="0"/>
    </xf>
    <xf numFmtId="172" fontId="13" fillId="0" borderId="0" xfId="0" applyNumberFormat="1" applyFont="1" applyFill="1" applyAlignment="1" applyProtection="1">
      <alignment horizontal="right"/>
    </xf>
    <xf numFmtId="0" fontId="13" fillId="0" borderId="0" xfId="0" applyFont="1" applyFill="1" applyProtection="1">
      <protection locked="0"/>
    </xf>
    <xf numFmtId="172" fontId="8" fillId="0" borderId="0" xfId="0" applyNumberFormat="1" applyFont="1" applyFill="1" applyProtection="1">
      <protection locked="0"/>
    </xf>
    <xf numFmtId="0" fontId="16" fillId="5" borderId="1" xfId="0" applyFont="1" applyFill="1" applyBorder="1" applyProtection="1"/>
    <xf numFmtId="0" fontId="32" fillId="5" borderId="2" xfId="0" applyFont="1" applyFill="1" applyBorder="1" applyProtection="1"/>
    <xf numFmtId="0" fontId="16" fillId="5" borderId="2" xfId="0" applyFont="1" applyFill="1" applyBorder="1" applyProtection="1"/>
    <xf numFmtId="14" fontId="18" fillId="0" borderId="9" xfId="0" applyNumberFormat="1" applyFont="1" applyBorder="1" applyProtection="1"/>
    <xf numFmtId="0" fontId="18" fillId="0" borderId="0" xfId="0" applyFont="1" applyProtection="1"/>
    <xf numFmtId="0" fontId="19" fillId="0" borderId="0" xfId="0" applyFont="1" applyAlignment="1" applyProtection="1">
      <alignment horizontal="right"/>
    </xf>
    <xf numFmtId="0" fontId="18" fillId="0" borderId="10" xfId="0" applyFont="1" applyBorder="1" applyProtection="1"/>
    <xf numFmtId="0" fontId="18" fillId="0" borderId="10" xfId="0" applyFont="1" applyBorder="1" applyAlignment="1" applyProtection="1">
      <alignment horizontal="left"/>
    </xf>
    <xf numFmtId="49" fontId="18" fillId="0" borderId="9" xfId="0" applyNumberFormat="1" applyFont="1" applyBorder="1" applyProtection="1"/>
    <xf numFmtId="0" fontId="19" fillId="0" borderId="0" xfId="0" applyFont="1" applyProtection="1"/>
    <xf numFmtId="0" fontId="18" fillId="0" borderId="0" xfId="0" quotePrefix="1" applyFont="1" applyProtection="1"/>
    <xf numFmtId="0" fontId="18" fillId="0" borderId="4" xfId="0" applyFont="1" applyBorder="1" applyProtection="1"/>
    <xf numFmtId="0" fontId="2" fillId="0" borderId="4" xfId="0" applyFont="1" applyBorder="1" applyAlignment="1" applyProtection="1">
      <alignment horizontal="right"/>
    </xf>
    <xf numFmtId="0" fontId="1" fillId="0" borderId="4" xfId="0" applyFont="1" applyBorder="1" applyProtection="1"/>
    <xf numFmtId="0" fontId="1" fillId="0" borderId="13" xfId="0" applyFont="1" applyBorder="1" applyProtection="1"/>
    <xf numFmtId="166" fontId="6" fillId="2" borderId="3" xfId="0" applyNumberFormat="1" applyFont="1" applyFill="1" applyBorder="1" applyAlignment="1" applyProtection="1">
      <alignment horizontal="left"/>
      <protection locked="0"/>
    </xf>
    <xf numFmtId="170" fontId="9" fillId="6" borderId="8" xfId="0" applyNumberFormat="1" applyFont="1" applyFill="1" applyBorder="1" applyProtection="1"/>
    <xf numFmtId="170" fontId="9" fillId="6" borderId="11" xfId="0" applyNumberFormat="1" applyFont="1" applyFill="1" applyBorder="1" applyProtection="1"/>
    <xf numFmtId="170" fontId="9" fillId="6" borderId="14" xfId="0" applyNumberFormat="1" applyFont="1" applyFill="1" applyBorder="1" applyProtection="1"/>
    <xf numFmtId="0" fontId="20" fillId="0" borderId="9" xfId="0" applyFont="1" applyBorder="1" applyAlignment="1">
      <alignment horizontal="center" vertical="center"/>
    </xf>
    <xf numFmtId="0" fontId="4" fillId="0" borderId="4" xfId="0" applyFont="1" applyBorder="1" applyProtection="1">
      <protection locked="0"/>
    </xf>
    <xf numFmtId="0" fontId="18" fillId="0" borderId="12" xfId="0" applyFont="1" applyBorder="1" applyAlignment="1">
      <alignment horizontal="left"/>
    </xf>
    <xf numFmtId="0" fontId="18" fillId="0" borderId="4" xfId="0" applyFont="1" applyBorder="1" applyAlignment="1">
      <alignment horizontal="left"/>
    </xf>
    <xf numFmtId="0" fontId="16" fillId="2" borderId="2" xfId="0" applyFont="1" applyFill="1" applyBorder="1" applyAlignment="1">
      <alignment horizontal="center"/>
    </xf>
    <xf numFmtId="0" fontId="16" fillId="2" borderId="3" xfId="0" applyFont="1" applyFill="1" applyBorder="1" applyAlignment="1">
      <alignment horizontal="center"/>
    </xf>
    <xf numFmtId="174" fontId="18" fillId="0" borderId="0" xfId="0" applyNumberFormat="1" applyFont="1" applyAlignment="1">
      <alignment horizontal="left"/>
    </xf>
    <xf numFmtId="0" fontId="18" fillId="0" borderId="9" xfId="0" applyFont="1" applyBorder="1" applyAlignment="1">
      <alignment horizontal="left"/>
    </xf>
    <xf numFmtId="0" fontId="18" fillId="0" borderId="0" xfId="0" applyFont="1" applyAlignment="1">
      <alignment horizontal="left"/>
    </xf>
    <xf numFmtId="0" fontId="12" fillId="2" borderId="1" xfId="0" applyFont="1" applyFill="1" applyBorder="1" applyAlignment="1" applyProtection="1">
      <alignment horizontal="center" vertical="center"/>
      <protection locked="0"/>
    </xf>
    <xf numFmtId="0" fontId="12" fillId="2" borderId="3" xfId="0" applyFont="1" applyFill="1" applyBorder="1" applyAlignment="1" applyProtection="1">
      <alignment horizontal="center" vertical="center"/>
      <protection locked="0"/>
    </xf>
    <xf numFmtId="177" fontId="4" fillId="0" borderId="0" xfId="0" applyNumberFormat="1" applyFont="1" applyFill="1" applyAlignment="1">
      <alignment horizontal="left"/>
    </xf>
    <xf numFmtId="177" fontId="9" fillId="0" borderId="0" xfId="0" applyNumberFormat="1" applyFont="1" applyFill="1" applyAlignment="1">
      <alignment horizontal="left"/>
    </xf>
    <xf numFmtId="0" fontId="9" fillId="0" borderId="0" xfId="0" applyFont="1" applyProtection="1">
      <protection locked="0"/>
    </xf>
    <xf numFmtId="0" fontId="0" fillId="0" borderId="0" xfId="0"/>
    <xf numFmtId="0" fontId="18" fillId="0" borderId="12" xfId="0" applyFont="1" applyBorder="1" applyAlignment="1" applyProtection="1">
      <alignment horizontal="left"/>
    </xf>
    <xf numFmtId="0" fontId="0" fillId="0" borderId="4" xfId="0" applyBorder="1" applyAlignment="1" applyProtection="1">
      <alignment horizontal="left"/>
    </xf>
    <xf numFmtId="49" fontId="29" fillId="0" borderId="0" xfId="0" applyNumberFormat="1" applyFont="1" applyFill="1" applyProtection="1">
      <protection locked="0"/>
    </xf>
    <xf numFmtId="0" fontId="30" fillId="0" borderId="0" xfId="0" applyFont="1" applyFill="1" applyProtection="1">
      <protection locked="0"/>
    </xf>
    <xf numFmtId="14" fontId="4" fillId="0" borderId="0" xfId="0" applyNumberFormat="1" applyFont="1" applyFill="1" applyAlignment="1" applyProtection="1">
      <alignment horizontal="left"/>
      <protection locked="0"/>
    </xf>
    <xf numFmtId="0" fontId="4" fillId="0" borderId="0" xfId="0" applyFont="1" applyFill="1" applyAlignment="1" applyProtection="1">
      <alignment horizontal="left"/>
      <protection locked="0"/>
    </xf>
    <xf numFmtId="0" fontId="16" fillId="5" borderId="2" xfId="0" applyFont="1" applyFill="1" applyBorder="1" applyAlignment="1" applyProtection="1">
      <alignment horizontal="left"/>
    </xf>
    <xf numFmtId="0" fontId="0" fillId="5" borderId="3" xfId="0" applyFill="1" applyBorder="1" applyAlignment="1" applyProtection="1"/>
    <xf numFmtId="174" fontId="18" fillId="0" borderId="0" xfId="0" applyNumberFormat="1" applyFont="1" applyAlignment="1" applyProtection="1">
      <alignment horizontal="left"/>
    </xf>
    <xf numFmtId="174" fontId="1" fillId="0" borderId="0" xfId="0" applyNumberFormat="1" applyFont="1" applyAlignment="1" applyProtection="1">
      <alignment horizontal="left"/>
    </xf>
    <xf numFmtId="0" fontId="18" fillId="0" borderId="9" xfId="0" applyFont="1" applyBorder="1" applyAlignment="1" applyProtection="1">
      <alignment horizontal="left"/>
    </xf>
    <xf numFmtId="0" fontId="0" fillId="0" borderId="0" xfId="0" applyAlignment="1" applyProtection="1">
      <alignment horizontal="left"/>
    </xf>
    <xf numFmtId="0" fontId="20" fillId="0" borderId="11" xfId="0" quotePrefix="1" applyFont="1" applyBorder="1" applyAlignment="1">
      <alignment horizontal="center" vertical="center" wrapText="1"/>
    </xf>
    <xf numFmtId="170" fontId="21" fillId="0" borderId="14" xfId="0" applyNumberFormat="1" applyFont="1" applyBorder="1" applyAlignment="1" applyProtection="1">
      <alignment horizontal="center"/>
      <protection locked="0"/>
    </xf>
  </cellXfs>
  <cellStyles count="1">
    <cellStyle name="Normal" xfId="0" builtinId="0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/>
        <top/>
        <bottom/>
        <vertical style="hair">
          <color auto="1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77" formatCode="0#&quot; &quot;##&quot; &quot;##&quot; &quot;##&quot; &quot;##"/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  <vertical style="hair">
          <color auto="1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  <vertical style="hair">
          <color auto="1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  <vertical style="hair">
          <color auto="1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  <vertical style="hair">
          <color auto="1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  <vertical style="hair">
          <color auto="1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" formatCode="0"/>
      <alignment horizontal="center" vertical="center" textRotation="0" wrapText="0" indent="0" justifyLastLine="0" shrinkToFit="0" readingOrder="0"/>
      <border diagonalUp="0" diagonalDown="0">
        <left/>
        <right style="hair">
          <color auto="1"/>
        </right>
        <top/>
        <bottom/>
        <vertical style="hair">
          <color auto="1"/>
        </vertical>
        <horizontal/>
      </border>
    </dxf>
    <dxf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8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  <vertical style="hair">
          <color auto="1"/>
        </vertical>
        <horizontal/>
      </border>
    </dxf>
  </dxfs>
  <tableStyles count="0" defaultTableStyle="TableStyleMedium2" defaultPivotStyle="PivotStyleLight16"/>
  <colors>
    <mruColors>
      <color rgb="FF66CCFF"/>
      <color rgb="FF9999FF"/>
      <color rgb="FF99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1095375</xdr:colOff>
      <xdr:row>6</xdr:row>
      <xdr:rowOff>161925</xdr:rowOff>
    </xdr:from>
    <xdr:to>
      <xdr:col>7</xdr:col>
      <xdr:colOff>1266825</xdr:colOff>
      <xdr:row>11</xdr:row>
      <xdr:rowOff>57150</xdr:rowOff>
    </xdr:to>
    <xdr:sp macro="" textlink="">
      <xdr:nvSpPr>
        <xdr:cNvPr id="7" name="Rectangle à coins arrondis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/>
      </xdr:nvSpPr>
      <xdr:spPr>
        <a:xfrm>
          <a:off x="5381625" y="1476375"/>
          <a:ext cx="2647950" cy="933450"/>
        </a:xfrm>
        <a:prstGeom prst="roundRect">
          <a:avLst/>
        </a:prstGeom>
        <a:noFill/>
        <a:ln w="12700">
          <a:solidFill>
            <a:srgbClr val="002060"/>
          </a:solidFill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152399</xdr:colOff>
      <xdr:row>54</xdr:row>
      <xdr:rowOff>142874</xdr:rowOff>
    </xdr:from>
    <xdr:to>
      <xdr:col>3</xdr:col>
      <xdr:colOff>219074</xdr:colOff>
      <xdr:row>59</xdr:row>
      <xdr:rowOff>238124</xdr:rowOff>
    </xdr:to>
    <xdr:sp macro="" textlink="">
      <xdr:nvSpPr>
        <xdr:cNvPr id="8" name="Rectangle à coins arrondis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/>
      </xdr:nvSpPr>
      <xdr:spPr>
        <a:xfrm>
          <a:off x="152399" y="10515599"/>
          <a:ext cx="4295775" cy="1266825"/>
        </a:xfrm>
        <a:prstGeom prst="roundRect">
          <a:avLst/>
        </a:prstGeom>
        <a:noFill/>
        <a:ln w="12700">
          <a:solidFill>
            <a:srgbClr val="002060"/>
          </a:solidFill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1076325</xdr:colOff>
      <xdr:row>11</xdr:row>
      <xdr:rowOff>152400</xdr:rowOff>
    </xdr:from>
    <xdr:to>
      <xdr:col>7</xdr:col>
      <xdr:colOff>1266825</xdr:colOff>
      <xdr:row>17</xdr:row>
      <xdr:rowOff>95250</xdr:rowOff>
    </xdr:to>
    <xdr:sp macro="" textlink="">
      <xdr:nvSpPr>
        <xdr:cNvPr id="9" name="Rectangle à coins arrondis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5810250" y="2505075"/>
          <a:ext cx="2828925" cy="1181100"/>
        </a:xfrm>
        <a:prstGeom prst="roundRect">
          <a:avLst/>
        </a:prstGeom>
        <a:noFill/>
        <a:ln w="12700">
          <a:solidFill>
            <a:srgbClr val="002060"/>
          </a:solidFill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723900</xdr:colOff>
          <xdr:row>2</xdr:row>
          <xdr:rowOff>38100</xdr:rowOff>
        </xdr:from>
        <xdr:to>
          <xdr:col>10</xdr:col>
          <xdr:colOff>295275</xdr:colOff>
          <xdr:row>5</xdr:row>
          <xdr:rowOff>142875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1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00"/>
                  </a:solidFill>
                  <a:latin typeface="Calibri"/>
                </a:rPr>
                <a:t>Archive</a:t>
              </a:r>
            </a:p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00"/>
                  </a:solidFill>
                  <a:latin typeface="Calibri"/>
                </a:rPr>
                <a:t>Devis</a:t>
              </a:r>
            </a:p>
          </xdr:txBody>
        </xdr:sp>
        <xdr:clientData fLocksWithSheet="0" fPrintsWithSheet="0"/>
      </xdr:twoCellAnchor>
    </mc:Choice>
    <mc:Fallback/>
  </mc:AlternateContent>
  <xdr:twoCellAnchor>
    <xdr:from>
      <xdr:col>0</xdr:col>
      <xdr:colOff>28574</xdr:colOff>
      <xdr:row>6</xdr:row>
      <xdr:rowOff>171449</xdr:rowOff>
    </xdr:from>
    <xdr:to>
      <xdr:col>3</xdr:col>
      <xdr:colOff>352425</xdr:colOff>
      <xdr:row>17</xdr:row>
      <xdr:rowOff>76199</xdr:rowOff>
    </xdr:to>
    <xdr:sp macro="" textlink="">
      <xdr:nvSpPr>
        <xdr:cNvPr id="13" name="Rectangle à coins arrondis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/>
      </xdr:nvSpPr>
      <xdr:spPr>
        <a:xfrm>
          <a:off x="28574" y="1485899"/>
          <a:ext cx="4552951" cy="2181225"/>
        </a:xfrm>
        <a:prstGeom prst="roundRect">
          <a:avLst/>
        </a:prstGeom>
        <a:noFill/>
        <a:ln w="12700">
          <a:solidFill>
            <a:schemeClr val="tx2">
              <a:lumMod val="50000"/>
            </a:schemeClr>
          </a:solidFill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504825</xdr:colOff>
          <xdr:row>7</xdr:row>
          <xdr:rowOff>180975</xdr:rowOff>
        </xdr:from>
        <xdr:to>
          <xdr:col>10</xdr:col>
          <xdr:colOff>581025</xdr:colOff>
          <xdr:row>9</xdr:row>
          <xdr:rowOff>133350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1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FF"/>
                  </a:solidFill>
                  <a:latin typeface="Calibri"/>
                </a:rPr>
                <a:t>Fichier CLIENTS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590550</xdr:colOff>
          <xdr:row>2</xdr:row>
          <xdr:rowOff>114300</xdr:rowOff>
        </xdr:from>
        <xdr:to>
          <xdr:col>15</xdr:col>
          <xdr:colOff>504825</xdr:colOff>
          <xdr:row>5</xdr:row>
          <xdr:rowOff>19050</xdr:rowOff>
        </xdr:to>
        <xdr:sp macro="" textlink="">
          <xdr:nvSpPr>
            <xdr:cNvPr id="1038" name="Butto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DEVIS EXCEL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609600</xdr:colOff>
          <xdr:row>6</xdr:row>
          <xdr:rowOff>0</xdr:rowOff>
        </xdr:from>
        <xdr:to>
          <xdr:col>15</xdr:col>
          <xdr:colOff>523875</xdr:colOff>
          <xdr:row>8</xdr:row>
          <xdr:rowOff>95250</xdr:rowOff>
        </xdr:to>
        <xdr:sp macro="" textlink="">
          <xdr:nvSpPr>
            <xdr:cNvPr id="1039" name="Butto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DEVIS PDF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638175</xdr:colOff>
          <xdr:row>9</xdr:row>
          <xdr:rowOff>133350</xdr:rowOff>
        </xdr:from>
        <xdr:to>
          <xdr:col>15</xdr:col>
          <xdr:colOff>552450</xdr:colOff>
          <xdr:row>12</xdr:row>
          <xdr:rowOff>57150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ARCHIVE DEVIS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647700</xdr:colOff>
          <xdr:row>13</xdr:row>
          <xdr:rowOff>9525</xdr:rowOff>
        </xdr:from>
        <xdr:to>
          <xdr:col>15</xdr:col>
          <xdr:colOff>581025</xdr:colOff>
          <xdr:row>16</xdr:row>
          <xdr:rowOff>47625</xdr:rowOff>
        </xdr:to>
        <xdr:sp macro="" textlink="">
          <xdr:nvSpPr>
            <xdr:cNvPr id="1041" name="Butto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EDITION FACTURE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1095375</xdr:colOff>
      <xdr:row>6</xdr:row>
      <xdr:rowOff>19439</xdr:rowOff>
    </xdr:from>
    <xdr:to>
      <xdr:col>7</xdr:col>
      <xdr:colOff>1266825</xdr:colOff>
      <xdr:row>11</xdr:row>
      <xdr:rowOff>106913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5686425" y="1305314"/>
          <a:ext cx="3028950" cy="1125699"/>
        </a:xfrm>
        <a:prstGeom prst="roundRect">
          <a:avLst/>
        </a:prstGeom>
        <a:noFill/>
        <a:ln w="12700">
          <a:solidFill>
            <a:srgbClr val="002060"/>
          </a:solidFill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1076325</xdr:colOff>
      <xdr:row>11</xdr:row>
      <xdr:rowOff>152399</xdr:rowOff>
    </xdr:from>
    <xdr:to>
      <xdr:col>7</xdr:col>
      <xdr:colOff>1266825</xdr:colOff>
      <xdr:row>18</xdr:row>
      <xdr:rowOff>87475</xdr:rowOff>
    </xdr:to>
    <xdr:sp macro="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5667375" y="2476499"/>
          <a:ext cx="3048000" cy="1373351"/>
        </a:xfrm>
        <a:prstGeom prst="roundRect">
          <a:avLst/>
        </a:prstGeom>
        <a:noFill/>
        <a:ln w="12700">
          <a:solidFill>
            <a:srgbClr val="002060"/>
          </a:solidFill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223546</xdr:colOff>
      <xdr:row>6</xdr:row>
      <xdr:rowOff>98533</xdr:rowOff>
    </xdr:from>
    <xdr:to>
      <xdr:col>3</xdr:col>
      <xdr:colOff>371475</xdr:colOff>
      <xdr:row>15</xdr:row>
      <xdr:rowOff>123825</xdr:rowOff>
    </xdr:to>
    <xdr:sp macro="" textlink="">
      <xdr:nvSpPr>
        <xdr:cNvPr id="6" name="Rectangle à coins arrondis 5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/>
      </xdr:nvSpPr>
      <xdr:spPr>
        <a:xfrm>
          <a:off x="223546" y="1384408"/>
          <a:ext cx="4215104" cy="1901717"/>
        </a:xfrm>
        <a:prstGeom prst="roundRect">
          <a:avLst/>
        </a:prstGeom>
        <a:noFill/>
        <a:ln w="12700">
          <a:solidFill>
            <a:schemeClr val="tx2">
              <a:lumMod val="50000"/>
            </a:schemeClr>
          </a:solidFill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723900</xdr:colOff>
          <xdr:row>2</xdr:row>
          <xdr:rowOff>133350</xdr:rowOff>
        </xdr:from>
        <xdr:to>
          <xdr:col>16</xdr:col>
          <xdr:colOff>66675</xdr:colOff>
          <xdr:row>6</xdr:row>
          <xdr:rowOff>47625</xdr:rowOff>
        </xdr:to>
        <xdr:sp macro="" textlink="">
          <xdr:nvSpPr>
            <xdr:cNvPr id="4099" name="Butto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EXPORT FACTURES PDF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723900</xdr:colOff>
          <xdr:row>7</xdr:row>
          <xdr:rowOff>171450</xdr:rowOff>
        </xdr:from>
        <xdr:to>
          <xdr:col>16</xdr:col>
          <xdr:colOff>66675</xdr:colOff>
          <xdr:row>10</xdr:row>
          <xdr:rowOff>161925</xdr:rowOff>
        </xdr:to>
        <xdr:sp macro="" textlink="">
          <xdr:nvSpPr>
            <xdr:cNvPr id="4100" name="Button 4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ARCHIVE FACTURES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G8" totalsRowShown="0" headerRowDxfId="9" dataDxfId="8" tableBorderDxfId="7">
  <autoFilter ref="A1:G8"/>
  <tableColumns count="7">
    <tableColumn id="1" name="N°client" dataDxfId="6"/>
    <tableColumn id="2" name="Civilité" dataDxfId="5"/>
    <tableColumn id="3" name="Societe/Nom" dataDxfId="4"/>
    <tableColumn id="4" name="Adresse" dataDxfId="3"/>
    <tableColumn id="5" name="Ville" dataDxfId="2"/>
    <tableColumn id="6" name="TELEPHONE " dataDxfId="1"/>
    <tableColumn id="7" name="EMAIL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mailto:tdelourtioux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S68"/>
  <sheetViews>
    <sheetView showGridLines="0" tabSelected="1" zoomScaleNormal="100" zoomScaleSheetLayoutView="100" workbookViewId="0">
      <selection activeCell="J22" sqref="J22:J23"/>
    </sheetView>
  </sheetViews>
  <sheetFormatPr baseColWidth="10" defaultRowHeight="15" x14ac:dyDescent="0.25"/>
  <cols>
    <col min="1" max="1" width="38.7109375" style="9" customWidth="1"/>
    <col min="2" max="2" width="13.42578125" style="9" customWidth="1"/>
    <col min="3" max="3" width="11.28515625" style="9" customWidth="1"/>
    <col min="4" max="4" width="7.5703125" style="9" customWidth="1"/>
    <col min="5" max="5" width="18.140625" style="9" bestFit="1" customWidth="1"/>
    <col min="6" max="6" width="12" style="9" customWidth="1"/>
    <col min="7" max="7" width="12.28515625" style="9" customWidth="1"/>
    <col min="8" max="8" width="19.140625" style="9" customWidth="1"/>
    <col min="9" max="11" width="11.42578125" style="9"/>
    <col min="12" max="13" width="11.42578125" style="9" customWidth="1"/>
    <col min="14" max="16384" width="11.42578125" style="9"/>
  </cols>
  <sheetData>
    <row r="1" spans="1:19" ht="20.25" x14ac:dyDescent="0.3">
      <c r="A1" s="28"/>
      <c r="B1" s="1"/>
      <c r="C1" s="1"/>
      <c r="D1" s="1"/>
      <c r="E1" s="178"/>
      <c r="F1" s="178"/>
      <c r="G1" s="178"/>
      <c r="H1" s="1"/>
    </row>
    <row r="2" spans="1:19" ht="20.25" x14ac:dyDescent="0.3">
      <c r="A2" s="29"/>
      <c r="B2" s="19"/>
      <c r="C2" s="1"/>
      <c r="E2" s="30" t="s">
        <v>0</v>
      </c>
      <c r="F2" s="10">
        <v>22</v>
      </c>
      <c r="G2" s="31">
        <f>B8</f>
        <v>43561</v>
      </c>
      <c r="H2" s="173">
        <v>115</v>
      </c>
      <c r="S2" s="32" t="s">
        <v>32</v>
      </c>
    </row>
    <row r="3" spans="1:19" ht="15.75" x14ac:dyDescent="0.25">
      <c r="A3" s="29"/>
      <c r="B3" s="23"/>
      <c r="C3" s="1"/>
      <c r="D3" s="1"/>
      <c r="E3" s="1"/>
      <c r="F3" s="33"/>
      <c r="G3" s="1"/>
      <c r="H3" s="1"/>
    </row>
    <row r="4" spans="1:19" ht="15.75" x14ac:dyDescent="0.25">
      <c r="A4" s="29"/>
      <c r="B4" s="1"/>
      <c r="C4" s="1"/>
      <c r="D4" s="1"/>
      <c r="E4" s="2"/>
      <c r="G4" s="1"/>
      <c r="H4" s="1"/>
    </row>
    <row r="5" spans="1:19" ht="15.75" x14ac:dyDescent="0.25">
      <c r="A5" s="1"/>
      <c r="B5" s="1"/>
      <c r="C5" s="1"/>
      <c r="D5" s="1"/>
      <c r="E5" s="1"/>
      <c r="F5" s="1"/>
      <c r="G5" s="1"/>
      <c r="H5" s="1"/>
      <c r="L5" s="34"/>
      <c r="M5" s="34" t="s">
        <v>18</v>
      </c>
    </row>
    <row r="6" spans="1:19" ht="15.75" x14ac:dyDescent="0.25">
      <c r="A6" s="1"/>
      <c r="B6" s="1"/>
      <c r="C6" s="1"/>
      <c r="D6" s="1"/>
      <c r="E6" s="2"/>
      <c r="F6" s="1"/>
      <c r="G6" s="1"/>
      <c r="H6" s="1"/>
      <c r="L6" s="35" t="s">
        <v>28</v>
      </c>
      <c r="M6" s="36">
        <v>0</v>
      </c>
    </row>
    <row r="7" spans="1:19" ht="15.75" x14ac:dyDescent="0.25">
      <c r="A7" s="1"/>
      <c r="B7" s="1"/>
      <c r="C7" s="1"/>
      <c r="D7" s="1"/>
      <c r="E7" s="2"/>
      <c r="F7" s="1"/>
      <c r="G7" s="1"/>
      <c r="H7" s="1"/>
      <c r="L7" s="35" t="s">
        <v>29</v>
      </c>
      <c r="M7" s="36">
        <v>5.5E-2</v>
      </c>
    </row>
    <row r="8" spans="1:19" ht="18.75" x14ac:dyDescent="0.3">
      <c r="A8" s="37" t="s">
        <v>1</v>
      </c>
      <c r="B8" s="19">
        <v>43561</v>
      </c>
      <c r="C8" s="38"/>
      <c r="F8" s="39" t="s">
        <v>2</v>
      </c>
      <c r="G8" s="40"/>
      <c r="H8" s="40"/>
      <c r="L8" s="35" t="s">
        <v>30</v>
      </c>
      <c r="M8" s="36">
        <v>0.1</v>
      </c>
    </row>
    <row r="9" spans="1:19" ht="15.75" x14ac:dyDescent="0.25">
      <c r="A9" s="37" t="s">
        <v>3</v>
      </c>
      <c r="B9" s="20">
        <f>G2</f>
        <v>43561</v>
      </c>
      <c r="C9" s="21">
        <f>F2</f>
        <v>22</v>
      </c>
      <c r="F9" s="117" t="s">
        <v>61</v>
      </c>
      <c r="H9" s="27"/>
      <c r="L9" s="35" t="s">
        <v>20</v>
      </c>
      <c r="M9" s="36">
        <v>0.2</v>
      </c>
    </row>
    <row r="10" spans="1:19" ht="15.75" x14ac:dyDescent="0.25">
      <c r="A10" s="37" t="s">
        <v>4</v>
      </c>
      <c r="B10" s="128">
        <f>H2</f>
        <v>115</v>
      </c>
      <c r="C10" s="124"/>
      <c r="F10" s="117" t="s">
        <v>78</v>
      </c>
      <c r="G10" s="22"/>
      <c r="L10" s="35" t="s">
        <v>21</v>
      </c>
      <c r="M10" s="34"/>
    </row>
    <row r="11" spans="1:19" ht="15.75" x14ac:dyDescent="0.25">
      <c r="A11" s="37" t="s">
        <v>5</v>
      </c>
      <c r="B11" s="112">
        <f>B8+30</f>
        <v>43591</v>
      </c>
      <c r="C11" s="124"/>
      <c r="F11" s="117" t="s">
        <v>67</v>
      </c>
      <c r="G11" s="22"/>
      <c r="L11" s="35" t="s">
        <v>54</v>
      </c>
      <c r="M11" s="34"/>
    </row>
    <row r="12" spans="1:19" ht="15.75" x14ac:dyDescent="0.25">
      <c r="A12" s="37" t="s">
        <v>6</v>
      </c>
      <c r="B12" s="129" t="s">
        <v>31</v>
      </c>
      <c r="C12" s="124"/>
      <c r="D12" s="24"/>
      <c r="E12" s="38"/>
      <c r="F12" s="1"/>
      <c r="G12" s="41"/>
      <c r="H12" s="1"/>
      <c r="L12" s="35" t="s">
        <v>57</v>
      </c>
      <c r="M12" s="34"/>
    </row>
    <row r="13" spans="1:19" ht="18.75" x14ac:dyDescent="0.3">
      <c r="A13" s="37" t="s">
        <v>56</v>
      </c>
      <c r="B13" s="117"/>
      <c r="C13" s="124"/>
      <c r="F13" s="42" t="s">
        <v>9</v>
      </c>
      <c r="H13" s="1"/>
      <c r="L13" s="1"/>
      <c r="M13" s="1"/>
    </row>
    <row r="14" spans="1:19" ht="15.75" x14ac:dyDescent="0.25">
      <c r="A14" s="37" t="s">
        <v>10</v>
      </c>
      <c r="B14" s="109"/>
      <c r="C14" s="110"/>
      <c r="F14" s="1"/>
      <c r="H14" s="1"/>
      <c r="L14" s="1"/>
      <c r="M14" s="1"/>
    </row>
    <row r="15" spans="1:19" ht="15.75" x14ac:dyDescent="0.25">
      <c r="A15" s="37" t="s">
        <v>34</v>
      </c>
      <c r="B15" s="188"/>
      <c r="C15" s="189"/>
      <c r="D15" s="95"/>
      <c r="F15" s="1"/>
      <c r="H15" s="1"/>
      <c r="L15" s="1"/>
      <c r="M15" s="1"/>
    </row>
    <row r="16" spans="1:19" ht="15.75" x14ac:dyDescent="0.25">
      <c r="A16" s="37" t="s">
        <v>33</v>
      </c>
      <c r="B16" s="117" t="s">
        <v>72</v>
      </c>
      <c r="C16" s="124"/>
      <c r="F16" s="1"/>
      <c r="H16" s="1"/>
      <c r="L16" s="1"/>
      <c r="M16" s="1"/>
    </row>
    <row r="17" spans="1:13" ht="15.75" x14ac:dyDescent="0.25">
      <c r="A17" s="37" t="s">
        <v>11</v>
      </c>
      <c r="B17" s="25">
        <v>5</v>
      </c>
      <c r="C17" s="38"/>
      <c r="F17" s="43"/>
      <c r="G17" s="43"/>
      <c r="H17" s="2"/>
      <c r="L17" s="34" t="s">
        <v>7</v>
      </c>
      <c r="M17" s="34"/>
    </row>
    <row r="18" spans="1:13" ht="15.75" x14ac:dyDescent="0.25">
      <c r="A18" s="44"/>
      <c r="B18" s="45"/>
      <c r="C18" s="45"/>
      <c r="D18" s="45"/>
      <c r="E18" s="45"/>
      <c r="F18" s="45"/>
      <c r="G18" s="45"/>
      <c r="H18" s="45"/>
      <c r="L18" s="34" t="s">
        <v>31</v>
      </c>
      <c r="M18" s="34"/>
    </row>
    <row r="19" spans="1:13" x14ac:dyDescent="0.25">
      <c r="A19" s="46" t="s">
        <v>12</v>
      </c>
      <c r="B19" s="47"/>
      <c r="C19" s="47"/>
      <c r="D19" s="47"/>
      <c r="E19" s="47"/>
      <c r="F19" s="47"/>
      <c r="G19" s="47"/>
      <c r="H19" s="47"/>
    </row>
    <row r="20" spans="1:13" x14ac:dyDescent="0.25">
      <c r="A20" s="186" t="s">
        <v>13</v>
      </c>
      <c r="B20" s="187"/>
      <c r="C20" s="48" t="s">
        <v>14</v>
      </c>
      <c r="D20" s="48" t="s">
        <v>15</v>
      </c>
      <c r="E20" s="48" t="s">
        <v>16</v>
      </c>
      <c r="F20" s="48" t="s">
        <v>17</v>
      </c>
      <c r="G20" s="48" t="s">
        <v>18</v>
      </c>
      <c r="H20" s="48" t="s">
        <v>19</v>
      </c>
    </row>
    <row r="21" spans="1:13" ht="15.75" x14ac:dyDescent="0.25">
      <c r="A21" s="92"/>
      <c r="B21" s="49"/>
      <c r="C21" s="3"/>
      <c r="D21" s="12"/>
      <c r="E21" s="4"/>
      <c r="F21" s="5"/>
      <c r="G21" s="64" t="str">
        <f t="shared" ref="G21:G22" si="0">IF(ISBLANK(F21),"",IF(E21*F21*C21&gt;0,E21*F21*C21,0))</f>
        <v/>
      </c>
      <c r="H21" s="64" t="str">
        <f>IF(SUM(C21*E21,G21)&gt;0,SUM(C21*E21,G21),"")</f>
        <v/>
      </c>
    </row>
    <row r="22" spans="1:13" ht="15.75" x14ac:dyDescent="0.25">
      <c r="A22" s="94"/>
      <c r="B22" s="50"/>
      <c r="C22" s="6"/>
      <c r="D22" s="12"/>
      <c r="E22" s="7"/>
      <c r="F22" s="8"/>
      <c r="G22" s="65" t="str">
        <f t="shared" si="0"/>
        <v/>
      </c>
      <c r="H22" s="65" t="str">
        <f t="shared" ref="H22" si="1">IF(SUM(C22*E22,G22)&gt;0,SUM(C22*E22,G22),"")</f>
        <v/>
      </c>
    </row>
    <row r="23" spans="1:13" ht="15.75" x14ac:dyDescent="0.25">
      <c r="A23" s="94"/>
      <c r="B23" s="15"/>
      <c r="C23" s="11"/>
      <c r="D23" s="12"/>
      <c r="E23" s="13"/>
      <c r="F23" s="14"/>
      <c r="G23" s="65" t="str">
        <f t="shared" ref="G23:G54" si="2">IF(ISBLANK(F23),"",IF(E23*F23*C23&gt;0,E23*F23*C23,0))</f>
        <v/>
      </c>
      <c r="H23" s="65" t="str">
        <f t="shared" ref="H23:H54" si="3">IF(SUM(C23*E23,G23)&gt;0,SUM(C23*E23,G23),"")</f>
        <v/>
      </c>
    </row>
    <row r="24" spans="1:13" ht="15.75" x14ac:dyDescent="0.25">
      <c r="A24" s="94"/>
      <c r="B24" s="15"/>
      <c r="C24" s="11"/>
      <c r="D24" s="12"/>
      <c r="E24" s="13"/>
      <c r="F24" s="14"/>
      <c r="G24" s="65" t="str">
        <f t="shared" si="2"/>
        <v/>
      </c>
      <c r="H24" s="65" t="str">
        <f t="shared" si="3"/>
        <v/>
      </c>
    </row>
    <row r="25" spans="1:13" ht="15.75" x14ac:dyDescent="0.25">
      <c r="A25" s="94"/>
      <c r="B25" s="15"/>
      <c r="C25" s="11"/>
      <c r="D25" s="12"/>
      <c r="E25" s="13"/>
      <c r="F25" s="14"/>
      <c r="G25" s="65" t="str">
        <f t="shared" si="2"/>
        <v/>
      </c>
      <c r="H25" s="65" t="str">
        <f t="shared" si="3"/>
        <v/>
      </c>
    </row>
    <row r="26" spans="1:13" ht="15.75" x14ac:dyDescent="0.25">
      <c r="A26" s="87"/>
      <c r="B26" s="15"/>
      <c r="C26" s="11"/>
      <c r="D26" s="12"/>
      <c r="E26" s="13"/>
      <c r="F26" s="14"/>
      <c r="G26" s="65" t="str">
        <f t="shared" si="2"/>
        <v/>
      </c>
      <c r="H26" s="65" t="str">
        <f t="shared" si="3"/>
        <v/>
      </c>
    </row>
    <row r="27" spans="1:13" ht="15.75" x14ac:dyDescent="0.25">
      <c r="A27" s="87"/>
      <c r="B27" s="51"/>
      <c r="C27" s="11"/>
      <c r="D27" s="12"/>
      <c r="E27" s="13"/>
      <c r="F27" s="14"/>
      <c r="G27" s="65" t="str">
        <f t="shared" si="2"/>
        <v/>
      </c>
      <c r="H27" s="65" t="str">
        <f t="shared" si="3"/>
        <v/>
      </c>
    </row>
    <row r="28" spans="1:13" ht="15.75" x14ac:dyDescent="0.25">
      <c r="A28" s="87"/>
      <c r="B28" s="52"/>
      <c r="C28" s="11"/>
      <c r="D28" s="12"/>
      <c r="E28" s="13"/>
      <c r="F28" s="14"/>
      <c r="G28" s="65" t="str">
        <f t="shared" si="2"/>
        <v/>
      </c>
      <c r="H28" s="65" t="str">
        <f t="shared" si="3"/>
        <v/>
      </c>
    </row>
    <row r="29" spans="1:13" ht="15.75" x14ac:dyDescent="0.25">
      <c r="A29" s="88"/>
      <c r="B29" s="52"/>
      <c r="C29" s="11"/>
      <c r="D29" s="12"/>
      <c r="E29" s="13"/>
      <c r="F29" s="14"/>
      <c r="G29" s="65" t="str">
        <f t="shared" si="2"/>
        <v/>
      </c>
      <c r="H29" s="65" t="str">
        <f t="shared" si="3"/>
        <v/>
      </c>
    </row>
    <row r="30" spans="1:13" ht="15.75" x14ac:dyDescent="0.25">
      <c r="A30" s="88"/>
      <c r="B30" s="15"/>
      <c r="C30" s="11"/>
      <c r="D30" s="12"/>
      <c r="E30" s="13"/>
      <c r="F30" s="14"/>
      <c r="G30" s="65" t="str">
        <f t="shared" si="2"/>
        <v/>
      </c>
      <c r="H30" s="65" t="str">
        <f t="shared" si="3"/>
        <v/>
      </c>
    </row>
    <row r="31" spans="1:13" ht="15.75" x14ac:dyDescent="0.25">
      <c r="A31" s="87"/>
      <c r="B31" s="15"/>
      <c r="C31" s="11"/>
      <c r="D31" s="12"/>
      <c r="E31" s="13"/>
      <c r="F31" s="14"/>
      <c r="G31" s="65" t="str">
        <f t="shared" si="2"/>
        <v/>
      </c>
      <c r="H31" s="65" t="str">
        <f t="shared" si="3"/>
        <v/>
      </c>
    </row>
    <row r="32" spans="1:13" ht="15.75" x14ac:dyDescent="0.25">
      <c r="A32" s="87"/>
      <c r="B32" s="15"/>
      <c r="C32" s="11"/>
      <c r="D32" s="12"/>
      <c r="E32" s="13"/>
      <c r="F32" s="14"/>
      <c r="G32" s="65" t="str">
        <f t="shared" si="2"/>
        <v/>
      </c>
      <c r="H32" s="65" t="str">
        <f t="shared" si="3"/>
        <v/>
      </c>
    </row>
    <row r="33" spans="1:8" ht="15.75" x14ac:dyDescent="0.25">
      <c r="A33" s="87"/>
      <c r="B33" s="15"/>
      <c r="C33" s="11"/>
      <c r="D33" s="12"/>
      <c r="E33" s="13"/>
      <c r="F33" s="14"/>
      <c r="G33" s="65" t="str">
        <f t="shared" si="2"/>
        <v/>
      </c>
      <c r="H33" s="65" t="str">
        <f t="shared" si="3"/>
        <v/>
      </c>
    </row>
    <row r="34" spans="1:8" ht="15.75" x14ac:dyDescent="0.25">
      <c r="A34" s="87"/>
      <c r="B34" s="15"/>
      <c r="C34" s="11"/>
      <c r="D34" s="12"/>
      <c r="E34" s="13"/>
      <c r="F34" s="14"/>
      <c r="G34" s="65" t="str">
        <f t="shared" si="2"/>
        <v/>
      </c>
      <c r="H34" s="65" t="str">
        <f t="shared" si="3"/>
        <v/>
      </c>
    </row>
    <row r="35" spans="1:8" ht="15.75" x14ac:dyDescent="0.25">
      <c r="A35" s="87"/>
      <c r="B35" s="15"/>
      <c r="C35" s="11"/>
      <c r="D35" s="12"/>
      <c r="E35" s="13"/>
      <c r="F35" s="14"/>
      <c r="G35" s="65" t="str">
        <f t="shared" si="2"/>
        <v/>
      </c>
      <c r="H35" s="65" t="str">
        <f t="shared" si="3"/>
        <v/>
      </c>
    </row>
    <row r="36" spans="1:8" ht="15.75" x14ac:dyDescent="0.25">
      <c r="A36" s="87"/>
      <c r="B36" s="15"/>
      <c r="C36" s="11"/>
      <c r="D36" s="12"/>
      <c r="E36" s="13"/>
      <c r="F36" s="14"/>
      <c r="G36" s="65" t="str">
        <f t="shared" si="2"/>
        <v/>
      </c>
      <c r="H36" s="65" t="str">
        <f t="shared" si="3"/>
        <v/>
      </c>
    </row>
    <row r="37" spans="1:8" ht="15.75" x14ac:dyDescent="0.25">
      <c r="A37" s="87"/>
      <c r="B37" s="15"/>
      <c r="C37" s="11"/>
      <c r="D37" s="12"/>
      <c r="E37" s="13"/>
      <c r="F37" s="14"/>
      <c r="G37" s="65" t="str">
        <f t="shared" si="2"/>
        <v/>
      </c>
      <c r="H37" s="65" t="str">
        <f t="shared" si="3"/>
        <v/>
      </c>
    </row>
    <row r="38" spans="1:8" ht="15.75" x14ac:dyDescent="0.25">
      <c r="A38" s="87"/>
      <c r="B38" s="15"/>
      <c r="C38" s="11"/>
      <c r="D38" s="12"/>
      <c r="E38" s="13"/>
      <c r="F38" s="14"/>
      <c r="G38" s="65" t="str">
        <f t="shared" si="2"/>
        <v/>
      </c>
      <c r="H38" s="65" t="str">
        <f t="shared" si="3"/>
        <v/>
      </c>
    </row>
    <row r="39" spans="1:8" ht="15.75" x14ac:dyDescent="0.25">
      <c r="A39" s="87"/>
      <c r="B39" s="15"/>
      <c r="C39" s="11"/>
      <c r="D39" s="12"/>
      <c r="E39" s="13"/>
      <c r="F39" s="14"/>
      <c r="G39" s="65" t="str">
        <f t="shared" si="2"/>
        <v/>
      </c>
      <c r="H39" s="65" t="str">
        <f t="shared" si="3"/>
        <v/>
      </c>
    </row>
    <row r="40" spans="1:8" ht="15.75" x14ac:dyDescent="0.25">
      <c r="A40" s="87"/>
      <c r="B40" s="15"/>
      <c r="C40" s="11"/>
      <c r="D40" s="12"/>
      <c r="E40" s="13"/>
      <c r="F40" s="14"/>
      <c r="G40" s="65" t="str">
        <f t="shared" si="2"/>
        <v/>
      </c>
      <c r="H40" s="65" t="str">
        <f t="shared" si="3"/>
        <v/>
      </c>
    </row>
    <row r="41" spans="1:8" ht="15.75" x14ac:dyDescent="0.25">
      <c r="A41" s="87"/>
      <c r="B41" s="15"/>
      <c r="C41" s="11"/>
      <c r="D41" s="12"/>
      <c r="E41" s="13"/>
      <c r="F41" s="14"/>
      <c r="G41" s="65" t="str">
        <f t="shared" si="2"/>
        <v/>
      </c>
      <c r="H41" s="65" t="str">
        <f t="shared" si="3"/>
        <v/>
      </c>
    </row>
    <row r="42" spans="1:8" ht="15.75" x14ac:dyDescent="0.25">
      <c r="A42" s="87"/>
      <c r="B42" s="15"/>
      <c r="C42" s="11"/>
      <c r="D42" s="12"/>
      <c r="E42" s="13"/>
      <c r="F42" s="14"/>
      <c r="G42" s="65" t="str">
        <f t="shared" si="2"/>
        <v/>
      </c>
      <c r="H42" s="65" t="str">
        <f t="shared" si="3"/>
        <v/>
      </c>
    </row>
    <row r="43" spans="1:8" ht="15.75" x14ac:dyDescent="0.25">
      <c r="A43" s="88"/>
      <c r="B43" s="89"/>
      <c r="C43" s="11"/>
      <c r="D43" s="12"/>
      <c r="E43" s="13"/>
      <c r="F43" s="14"/>
      <c r="G43" s="65" t="str">
        <f t="shared" si="2"/>
        <v/>
      </c>
      <c r="H43" s="65" t="str">
        <f t="shared" si="3"/>
        <v/>
      </c>
    </row>
    <row r="44" spans="1:8" ht="15.75" x14ac:dyDescent="0.25">
      <c r="A44" s="88"/>
      <c r="B44" s="89"/>
      <c r="C44" s="11"/>
      <c r="D44" s="12"/>
      <c r="E44" s="13"/>
      <c r="F44" s="14"/>
      <c r="G44" s="65" t="str">
        <f t="shared" si="2"/>
        <v/>
      </c>
      <c r="H44" s="65" t="str">
        <f t="shared" si="3"/>
        <v/>
      </c>
    </row>
    <row r="45" spans="1:8" ht="15.75" x14ac:dyDescent="0.25">
      <c r="A45" s="88"/>
      <c r="B45" s="89"/>
      <c r="C45" s="11"/>
      <c r="D45" s="12"/>
      <c r="E45" s="13"/>
      <c r="F45" s="14"/>
      <c r="G45" s="65" t="str">
        <f t="shared" si="2"/>
        <v/>
      </c>
      <c r="H45" s="65" t="str">
        <f t="shared" si="3"/>
        <v/>
      </c>
    </row>
    <row r="46" spans="1:8" ht="15.75" x14ac:dyDescent="0.25">
      <c r="A46" s="88"/>
      <c r="B46" s="89"/>
      <c r="C46" s="11"/>
      <c r="D46" s="12"/>
      <c r="E46" s="13"/>
      <c r="F46" s="14"/>
      <c r="G46" s="65" t="str">
        <f t="shared" si="2"/>
        <v/>
      </c>
      <c r="H46" s="65" t="str">
        <f t="shared" si="3"/>
        <v/>
      </c>
    </row>
    <row r="47" spans="1:8" ht="15.75" x14ac:dyDescent="0.25">
      <c r="A47" s="88"/>
      <c r="B47" s="89"/>
      <c r="C47" s="11"/>
      <c r="D47" s="12"/>
      <c r="E47" s="13"/>
      <c r="F47" s="14"/>
      <c r="G47" s="65" t="str">
        <f t="shared" si="2"/>
        <v/>
      </c>
      <c r="H47" s="65" t="str">
        <f t="shared" si="3"/>
        <v/>
      </c>
    </row>
    <row r="48" spans="1:8" ht="15.75" x14ac:dyDescent="0.25">
      <c r="A48" s="87"/>
      <c r="B48" s="15"/>
      <c r="C48" s="11"/>
      <c r="D48" s="12"/>
      <c r="E48" s="13"/>
      <c r="F48" s="14"/>
      <c r="G48" s="65" t="str">
        <f t="shared" si="2"/>
        <v/>
      </c>
      <c r="H48" s="65" t="str">
        <f t="shared" si="3"/>
        <v/>
      </c>
    </row>
    <row r="49" spans="1:8" ht="15.75" x14ac:dyDescent="0.25">
      <c r="A49" s="93"/>
      <c r="B49" s="15"/>
      <c r="C49" s="11"/>
      <c r="D49" s="12"/>
      <c r="E49" s="13"/>
      <c r="F49" s="14"/>
      <c r="G49" s="65" t="str">
        <f t="shared" si="2"/>
        <v/>
      </c>
      <c r="H49" s="65" t="str">
        <f t="shared" si="3"/>
        <v/>
      </c>
    </row>
    <row r="50" spans="1:8" ht="15.75" x14ac:dyDescent="0.25">
      <c r="A50" s="87"/>
      <c r="B50" s="15"/>
      <c r="C50" s="11"/>
      <c r="D50" s="12"/>
      <c r="E50" s="13"/>
      <c r="F50" s="14"/>
      <c r="G50" s="65" t="str">
        <f t="shared" si="2"/>
        <v/>
      </c>
      <c r="H50" s="65" t="str">
        <f t="shared" si="3"/>
        <v/>
      </c>
    </row>
    <row r="51" spans="1:8" ht="15.75" x14ac:dyDescent="0.25">
      <c r="A51" s="87"/>
      <c r="B51" s="15"/>
      <c r="C51" s="11"/>
      <c r="D51" s="12"/>
      <c r="E51" s="13"/>
      <c r="F51" s="14"/>
      <c r="G51" s="65" t="str">
        <f t="shared" si="2"/>
        <v/>
      </c>
      <c r="H51" s="65" t="str">
        <f t="shared" si="3"/>
        <v/>
      </c>
    </row>
    <row r="52" spans="1:8" ht="15.75" x14ac:dyDescent="0.25">
      <c r="A52" s="87"/>
      <c r="B52" s="15"/>
      <c r="C52" s="11"/>
      <c r="D52" s="12"/>
      <c r="E52" s="13"/>
      <c r="F52" s="14"/>
      <c r="G52" s="65" t="str">
        <f t="shared" si="2"/>
        <v/>
      </c>
      <c r="H52" s="65" t="str">
        <f t="shared" si="3"/>
        <v/>
      </c>
    </row>
    <row r="53" spans="1:8" ht="15.75" x14ac:dyDescent="0.25">
      <c r="A53" s="87"/>
      <c r="B53" s="15"/>
      <c r="C53" s="11"/>
      <c r="D53" s="12"/>
      <c r="E53" s="13"/>
      <c r="F53" s="14"/>
      <c r="G53" s="65" t="str">
        <f t="shared" si="2"/>
        <v/>
      </c>
      <c r="H53" s="65" t="str">
        <f t="shared" si="3"/>
        <v/>
      </c>
    </row>
    <row r="54" spans="1:8" ht="15.75" x14ac:dyDescent="0.25">
      <c r="A54" s="90"/>
      <c r="B54" s="91"/>
      <c r="C54" s="16"/>
      <c r="D54" s="12"/>
      <c r="E54" s="17"/>
      <c r="F54" s="18"/>
      <c r="G54" s="65" t="str">
        <f t="shared" si="2"/>
        <v/>
      </c>
      <c r="H54" s="65" t="str">
        <f t="shared" si="3"/>
        <v/>
      </c>
    </row>
    <row r="55" spans="1:8" ht="15.75" x14ac:dyDescent="0.25">
      <c r="A55" s="53"/>
      <c r="B55" s="53"/>
      <c r="C55" s="54"/>
      <c r="D55" s="55"/>
      <c r="E55" s="56"/>
      <c r="F55" s="55"/>
      <c r="G55" s="53"/>
      <c r="H55" s="53"/>
    </row>
    <row r="56" spans="1:8" ht="18.75" x14ac:dyDescent="0.3">
      <c r="A56" s="190" t="s">
        <v>35</v>
      </c>
      <c r="B56" s="191"/>
      <c r="C56" s="191"/>
      <c r="D56" s="191"/>
      <c r="E56" s="1"/>
      <c r="F56" s="57" t="s">
        <v>22</v>
      </c>
      <c r="G56" s="66"/>
      <c r="H56" s="67" t="str">
        <f>IF(SUM(H21:H54)=0,"",SUM(H21:H54)-SUM(G21:G54))</f>
        <v/>
      </c>
    </row>
    <row r="57" spans="1:8" ht="19.5" thickBot="1" x14ac:dyDescent="0.35">
      <c r="A57" s="1"/>
      <c r="B57" s="1"/>
      <c r="C57" s="1"/>
      <c r="D57" s="1"/>
      <c r="E57" s="1"/>
      <c r="F57" s="57" t="s">
        <v>18</v>
      </c>
      <c r="G57" s="68"/>
      <c r="H57" s="69" t="str">
        <f>IF(H56="","",SUM(G21:G54))</f>
        <v/>
      </c>
    </row>
    <row r="58" spans="1:8" ht="19.5" thickTop="1" x14ac:dyDescent="0.3">
      <c r="A58" s="1"/>
      <c r="B58" s="1"/>
      <c r="C58" s="1"/>
      <c r="D58" s="1"/>
      <c r="E58" s="1"/>
      <c r="F58" s="57" t="s">
        <v>55</v>
      </c>
      <c r="G58" s="70"/>
      <c r="H58" s="71" t="str">
        <f>IF(SUM(H21:H54)-0=0,"",SUM(H21:H54))</f>
        <v/>
      </c>
    </row>
    <row r="59" spans="1:8" ht="18.75" x14ac:dyDescent="0.3">
      <c r="A59" s="1"/>
      <c r="B59" s="1"/>
      <c r="C59" s="1"/>
      <c r="D59" s="1"/>
      <c r="E59" s="23"/>
      <c r="F59" s="58" t="s">
        <v>23</v>
      </c>
      <c r="G59" s="26">
        <v>0.3</v>
      </c>
      <c r="H59" s="59" t="str">
        <f>IF((H56)="","",(H58*G59))</f>
        <v/>
      </c>
    </row>
    <row r="60" spans="1:8" ht="18.75" x14ac:dyDescent="0.3">
      <c r="A60" s="1"/>
      <c r="B60" s="1"/>
      <c r="C60" s="1"/>
      <c r="D60" s="1"/>
      <c r="E60" s="60"/>
      <c r="F60" s="57" t="s">
        <v>24</v>
      </c>
      <c r="G60" s="70"/>
      <c r="H60" s="71" t="e">
        <f>H58-H59</f>
        <v>#VALUE!</v>
      </c>
    </row>
    <row r="61" spans="1:8" ht="18" x14ac:dyDescent="0.25">
      <c r="A61" s="1"/>
      <c r="B61" s="1"/>
      <c r="C61" s="1"/>
      <c r="D61" s="1"/>
      <c r="E61" s="1"/>
      <c r="F61" s="61"/>
      <c r="G61" s="62"/>
      <c r="H61" s="63"/>
    </row>
    <row r="62" spans="1:8" ht="15.75" x14ac:dyDescent="0.25">
      <c r="A62" s="1"/>
      <c r="B62" s="1"/>
      <c r="C62" s="1"/>
      <c r="D62" s="1"/>
      <c r="E62" s="1"/>
      <c r="F62" s="1"/>
      <c r="G62" s="1"/>
      <c r="H62" s="1"/>
    </row>
    <row r="63" spans="1:8" ht="18.75" x14ac:dyDescent="0.3">
      <c r="A63" s="72" t="s">
        <v>25</v>
      </c>
      <c r="B63" s="73"/>
      <c r="C63" s="74" t="s">
        <v>26</v>
      </c>
      <c r="D63" s="73"/>
      <c r="E63" s="73"/>
      <c r="F63" s="73"/>
      <c r="G63" s="181" t="s">
        <v>27</v>
      </c>
      <c r="H63" s="182"/>
    </row>
    <row r="64" spans="1:8" x14ac:dyDescent="0.25">
      <c r="A64" s="75"/>
      <c r="B64" s="76"/>
      <c r="C64" s="76"/>
      <c r="D64" s="76"/>
      <c r="E64" s="76"/>
      <c r="F64" s="76"/>
      <c r="G64" s="77"/>
      <c r="H64" s="78"/>
    </row>
    <row r="65" spans="1:8" x14ac:dyDescent="0.25">
      <c r="A65" s="75"/>
      <c r="B65" s="76"/>
      <c r="C65" s="76"/>
      <c r="D65" s="183"/>
      <c r="E65" s="183"/>
      <c r="F65" s="76"/>
      <c r="G65" s="77"/>
      <c r="H65" s="79"/>
    </row>
    <row r="66" spans="1:8" x14ac:dyDescent="0.25">
      <c r="A66" s="80"/>
      <c r="B66" s="76"/>
      <c r="C66" s="76"/>
      <c r="D66" s="76"/>
      <c r="E66" s="76"/>
      <c r="F66" s="81"/>
      <c r="G66" s="77"/>
      <c r="H66" s="79"/>
    </row>
    <row r="67" spans="1:8" x14ac:dyDescent="0.25">
      <c r="A67" s="184"/>
      <c r="B67" s="185"/>
      <c r="C67" s="82"/>
      <c r="D67" s="76"/>
      <c r="E67" s="76"/>
      <c r="F67" s="81"/>
      <c r="G67" s="77"/>
      <c r="H67" s="79"/>
    </row>
    <row r="68" spans="1:8" x14ac:dyDescent="0.25">
      <c r="A68" s="179"/>
      <c r="B68" s="180"/>
      <c r="C68" s="180"/>
      <c r="D68" s="83"/>
      <c r="E68" s="83"/>
      <c r="F68" s="84"/>
      <c r="G68" s="85"/>
      <c r="H68" s="86"/>
    </row>
  </sheetData>
  <sheetProtection selectLockedCells="1"/>
  <mergeCells count="8">
    <mergeCell ref="E1:G1"/>
    <mergeCell ref="A68:C68"/>
    <mergeCell ref="G63:H63"/>
    <mergeCell ref="D65:E65"/>
    <mergeCell ref="A67:B67"/>
    <mergeCell ref="A20:B20"/>
    <mergeCell ref="B15:C15"/>
    <mergeCell ref="A56:D56"/>
  </mergeCells>
  <dataValidations count="3">
    <dataValidation type="list" allowBlank="1" showInputMessage="1" showErrorMessage="1" sqref="B12">
      <formula1>$L$17:$L$18</formula1>
    </dataValidation>
    <dataValidation type="list" allowBlank="1" showInputMessage="1" showErrorMessage="1" sqref="F21:F54">
      <formula1>$M$6:$M$9</formula1>
    </dataValidation>
    <dataValidation type="list" allowBlank="1" showInputMessage="1" showErrorMessage="1" sqref="D21:D54">
      <formula1>$L$6:$L$12</formula1>
    </dataValidation>
  </dataValidations>
  <printOptions horizontalCentered="1" verticalCentered="1"/>
  <pageMargins left="0" right="0" top="0" bottom="0" header="0" footer="0"/>
  <pageSetup paperSize="9" scale="77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Button 5">
              <controlPr locked="0" defaultSize="0" print="0" autoFill="0" autoPict="0" macro="[0]!ArchiveDEVIS">
                <anchor moveWithCells="1" sizeWithCells="1">
                  <from>
                    <xdr:col>8</xdr:col>
                    <xdr:colOff>723900</xdr:colOff>
                    <xdr:row>2</xdr:row>
                    <xdr:rowOff>38100</xdr:rowOff>
                  </from>
                  <to>
                    <xdr:col>10</xdr:col>
                    <xdr:colOff>295275</xdr:colOff>
                    <xdr:row>5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5" name="Button 13">
              <controlPr defaultSize="0" print="0" autoFill="0" autoPict="0" macro="[0]!Fichier_Client">
                <anchor moveWithCells="1" sizeWithCells="1">
                  <from>
                    <xdr:col>8</xdr:col>
                    <xdr:colOff>504825</xdr:colOff>
                    <xdr:row>7</xdr:row>
                    <xdr:rowOff>180975</xdr:rowOff>
                  </from>
                  <to>
                    <xdr:col>10</xdr:col>
                    <xdr:colOff>581025</xdr:colOff>
                    <xdr:row>9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6" name="Button 14">
              <controlPr defaultSize="0" print="0" autoFill="0" autoPict="0" macro="[0]!DEVIS_MacroEXCEL">
                <anchor moveWithCells="1" sizeWithCells="1">
                  <from>
                    <xdr:col>13</xdr:col>
                    <xdr:colOff>590550</xdr:colOff>
                    <xdr:row>2</xdr:row>
                    <xdr:rowOff>114300</xdr:rowOff>
                  </from>
                  <to>
                    <xdr:col>15</xdr:col>
                    <xdr:colOff>504825</xdr:colOff>
                    <xdr:row>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7" name="Button 15">
              <controlPr defaultSize="0" print="0" autoFill="0" autoPict="0" macro="[0]!DEVIS_MacroPDF">
                <anchor moveWithCells="1" sizeWithCells="1">
                  <from>
                    <xdr:col>13</xdr:col>
                    <xdr:colOff>609600</xdr:colOff>
                    <xdr:row>6</xdr:row>
                    <xdr:rowOff>0</xdr:rowOff>
                  </from>
                  <to>
                    <xdr:col>15</xdr:col>
                    <xdr:colOff>523875</xdr:colOff>
                    <xdr:row>8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8" name="Button 16">
              <controlPr defaultSize="0" print="0" autoFill="0" autoPict="0" macro="[0]!ArchiveDEVIS">
                <anchor moveWithCells="1" sizeWithCells="1">
                  <from>
                    <xdr:col>13</xdr:col>
                    <xdr:colOff>638175</xdr:colOff>
                    <xdr:row>9</xdr:row>
                    <xdr:rowOff>133350</xdr:rowOff>
                  </from>
                  <to>
                    <xdr:col>15</xdr:col>
                    <xdr:colOff>552450</xdr:colOff>
                    <xdr:row>12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9" name="Button 17">
              <controlPr defaultSize="0" print="0" autoFill="0" autoPict="0" macro="[0]!EDITION_FACTURES">
                <anchor moveWithCells="1" sizeWithCells="1">
                  <from>
                    <xdr:col>13</xdr:col>
                    <xdr:colOff>647700</xdr:colOff>
                    <xdr:row>13</xdr:row>
                    <xdr:rowOff>9525</xdr:rowOff>
                  </from>
                  <to>
                    <xdr:col>15</xdr:col>
                    <xdr:colOff>581025</xdr:colOff>
                    <xdr:row>16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pageSetUpPr fitToPage="1"/>
  </sheetPr>
  <dimension ref="A1:S68"/>
  <sheetViews>
    <sheetView showGridLines="0" view="pageBreakPreview" topLeftCell="A13" zoomScaleNormal="100" zoomScaleSheetLayoutView="100" workbookViewId="0">
      <selection activeCell="L54" sqref="L54"/>
    </sheetView>
  </sheetViews>
  <sheetFormatPr baseColWidth="10" defaultRowHeight="15" x14ac:dyDescent="0.25"/>
  <cols>
    <col min="1" max="1" width="36.28515625" style="9" customWidth="1"/>
    <col min="2" max="2" width="13.42578125" style="9" customWidth="1"/>
    <col min="3" max="3" width="11.28515625" style="9" customWidth="1"/>
    <col min="4" max="4" width="7.85546875" style="9" customWidth="1"/>
    <col min="5" max="5" width="19" style="9" customWidth="1"/>
    <col min="6" max="6" width="12" style="9" customWidth="1"/>
    <col min="7" max="7" width="11.85546875" style="9" customWidth="1"/>
    <col min="8" max="8" width="20.5703125" style="9" customWidth="1"/>
    <col min="9" max="11" width="11.42578125" style="9"/>
    <col min="12" max="13" width="11.42578125" style="9" customWidth="1"/>
    <col min="14" max="16384" width="11.42578125" style="9"/>
  </cols>
  <sheetData>
    <row r="1" spans="1:19" ht="20.25" x14ac:dyDescent="0.3">
      <c r="A1" s="108"/>
      <c r="B1" s="109"/>
      <c r="C1" s="109"/>
      <c r="D1" s="109"/>
      <c r="E1" s="109"/>
      <c r="F1" s="110"/>
      <c r="G1" s="110"/>
      <c r="H1" s="109"/>
      <c r="I1" s="110"/>
    </row>
    <row r="2" spans="1:19" ht="18" x14ac:dyDescent="0.25">
      <c r="A2" s="111"/>
      <c r="B2" s="112"/>
      <c r="C2" s="109"/>
      <c r="E2" s="113" t="s">
        <v>45</v>
      </c>
      <c r="F2" s="114">
        <v>22</v>
      </c>
      <c r="G2" s="115">
        <v>43561</v>
      </c>
      <c r="H2" s="116">
        <v>115</v>
      </c>
      <c r="I2" s="110"/>
      <c r="L2" s="110"/>
      <c r="M2" s="110"/>
      <c r="N2" s="110"/>
      <c r="S2" s="32" t="s">
        <v>32</v>
      </c>
    </row>
    <row r="3" spans="1:19" ht="15.75" x14ac:dyDescent="0.25">
      <c r="A3" s="111"/>
      <c r="B3" s="117"/>
      <c r="C3" s="109"/>
      <c r="D3" s="109"/>
      <c r="E3" s="109"/>
      <c r="F3" s="118"/>
      <c r="G3" s="109"/>
      <c r="H3" s="109"/>
      <c r="I3" s="110"/>
      <c r="L3" s="110"/>
      <c r="M3" s="110"/>
      <c r="N3" s="110"/>
    </row>
    <row r="4" spans="1:19" ht="15.75" x14ac:dyDescent="0.25">
      <c r="A4" s="111"/>
      <c r="B4" s="109"/>
      <c r="C4" s="109"/>
      <c r="D4" s="109"/>
      <c r="E4" s="119"/>
      <c r="G4" s="109"/>
      <c r="H4" s="109"/>
      <c r="I4" s="110"/>
      <c r="L4" s="110"/>
      <c r="M4" s="110"/>
      <c r="N4" s="110"/>
    </row>
    <row r="5" spans="1:19" ht="15.75" x14ac:dyDescent="0.25">
      <c r="A5" s="109"/>
      <c r="B5" s="109"/>
      <c r="C5" s="109"/>
      <c r="D5" s="109"/>
      <c r="E5" s="109"/>
      <c r="F5" s="109"/>
      <c r="G5" s="109"/>
      <c r="H5" s="109"/>
      <c r="I5" s="110"/>
      <c r="L5" s="120"/>
      <c r="M5" s="120" t="s">
        <v>18</v>
      </c>
      <c r="N5" s="110"/>
    </row>
    <row r="6" spans="1:19" ht="15.75" x14ac:dyDescent="0.25">
      <c r="A6" s="109"/>
      <c r="B6" s="109"/>
      <c r="C6" s="109"/>
      <c r="D6" s="109"/>
      <c r="E6" s="119"/>
      <c r="F6" s="109"/>
      <c r="G6" s="109"/>
      <c r="H6" s="109"/>
      <c r="I6" s="110"/>
      <c r="L6" s="121" t="s">
        <v>28</v>
      </c>
      <c r="M6" s="122">
        <v>0</v>
      </c>
      <c r="N6" s="110"/>
    </row>
    <row r="7" spans="1:19" ht="15.75" x14ac:dyDescent="0.25">
      <c r="A7" s="109"/>
      <c r="B7" s="109"/>
      <c r="C7" s="109"/>
      <c r="D7" s="109"/>
      <c r="E7" s="119"/>
      <c r="F7" s="109"/>
      <c r="G7" s="109"/>
      <c r="H7" s="109"/>
      <c r="I7" s="110"/>
      <c r="L7" s="121" t="s">
        <v>29</v>
      </c>
      <c r="M7" s="122">
        <v>5.5E-2</v>
      </c>
      <c r="N7" s="110"/>
    </row>
    <row r="8" spans="1:19" ht="18.75" x14ac:dyDescent="0.3">
      <c r="A8" s="123" t="s">
        <v>46</v>
      </c>
      <c r="B8" s="112">
        <v>43558</v>
      </c>
      <c r="C8" s="112"/>
      <c r="D8" s="1"/>
      <c r="E8" s="124"/>
      <c r="F8" s="194" t="s">
        <v>2</v>
      </c>
      <c r="G8" s="195"/>
      <c r="H8" s="109"/>
      <c r="I8" s="110"/>
      <c r="L8" s="121" t="s">
        <v>30</v>
      </c>
      <c r="M8" s="122">
        <v>0.1</v>
      </c>
      <c r="N8" s="110"/>
    </row>
    <row r="9" spans="1:19" ht="15.75" x14ac:dyDescent="0.25">
      <c r="A9" s="123" t="s">
        <v>47</v>
      </c>
      <c r="B9" s="125">
        <f>F2</f>
        <v>22</v>
      </c>
      <c r="C9" s="117"/>
      <c r="D9" s="1"/>
      <c r="E9" s="126"/>
      <c r="F9" s="127" t="s">
        <v>61</v>
      </c>
      <c r="G9" s="124"/>
      <c r="H9" s="109"/>
      <c r="I9" s="110"/>
      <c r="L9" s="121" t="s">
        <v>20</v>
      </c>
      <c r="M9" s="122">
        <v>0.2</v>
      </c>
      <c r="N9" s="110"/>
    </row>
    <row r="10" spans="1:19" ht="15.75" x14ac:dyDescent="0.25">
      <c r="A10" s="123" t="s">
        <v>4</v>
      </c>
      <c r="B10" s="128">
        <f>H2</f>
        <v>115</v>
      </c>
      <c r="C10" s="117"/>
      <c r="D10" s="1"/>
      <c r="E10" s="124"/>
      <c r="F10" s="127" t="s">
        <v>78</v>
      </c>
      <c r="G10" s="124"/>
      <c r="H10" s="109"/>
      <c r="I10" s="110"/>
      <c r="L10" s="121" t="s">
        <v>21</v>
      </c>
      <c r="M10" s="120"/>
      <c r="N10" s="110"/>
    </row>
    <row r="11" spans="1:19" ht="15.75" x14ac:dyDescent="0.25">
      <c r="A11" s="123" t="s">
        <v>48</v>
      </c>
      <c r="B11" s="1"/>
      <c r="C11" s="196"/>
      <c r="D11" s="197"/>
      <c r="E11" s="126"/>
      <c r="F11" s="127" t="s">
        <v>67</v>
      </c>
      <c r="G11" s="124"/>
      <c r="H11" s="109"/>
      <c r="I11" s="110"/>
      <c r="L11" s="121"/>
      <c r="M11" s="120"/>
      <c r="N11" s="110"/>
    </row>
    <row r="12" spans="1:19" ht="15.75" x14ac:dyDescent="0.25">
      <c r="A12" s="123" t="s">
        <v>6</v>
      </c>
      <c r="B12" s="129" t="s">
        <v>31</v>
      </c>
      <c r="C12" s="129"/>
      <c r="D12" s="1"/>
      <c r="E12" s="124"/>
      <c r="F12" s="130" t="s">
        <v>32</v>
      </c>
      <c r="G12" s="110"/>
      <c r="H12" s="109"/>
      <c r="I12" s="110"/>
      <c r="L12" s="121"/>
      <c r="M12" s="120"/>
      <c r="N12" s="110"/>
    </row>
    <row r="13" spans="1:19" ht="15.75" x14ac:dyDescent="0.25">
      <c r="A13" s="123" t="s">
        <v>8</v>
      </c>
      <c r="B13" s="117"/>
      <c r="C13" s="117"/>
      <c r="D13" s="1"/>
      <c r="E13" s="126"/>
      <c r="F13" s="109"/>
      <c r="G13" s="109"/>
      <c r="H13" s="109"/>
      <c r="I13" s="110"/>
      <c r="L13" s="109"/>
      <c r="M13" s="109"/>
      <c r="N13" s="110"/>
    </row>
    <row r="14" spans="1:19" ht="18.75" x14ac:dyDescent="0.3">
      <c r="A14" s="123" t="s">
        <v>10</v>
      </c>
      <c r="B14" s="131"/>
      <c r="C14" s="132"/>
      <c r="D14" s="132"/>
      <c r="E14" s="124"/>
      <c r="F14" s="133" t="s">
        <v>9</v>
      </c>
      <c r="G14" s="109"/>
      <c r="H14" s="109"/>
      <c r="I14" s="110"/>
      <c r="L14" s="109"/>
      <c r="M14" s="109"/>
      <c r="N14" s="110"/>
    </row>
    <row r="15" spans="1:19" ht="15.75" x14ac:dyDescent="0.25">
      <c r="A15" s="123" t="s">
        <v>49</v>
      </c>
      <c r="B15" s="112"/>
      <c r="C15" s="117"/>
      <c r="D15" s="1"/>
      <c r="E15" s="126"/>
      <c r="F15" s="109"/>
      <c r="G15" s="109"/>
      <c r="H15" s="109"/>
      <c r="I15" s="110"/>
      <c r="L15" s="109"/>
      <c r="M15" s="109"/>
      <c r="N15" s="110"/>
    </row>
    <row r="16" spans="1:19" ht="15.75" x14ac:dyDescent="0.25">
      <c r="A16" s="109"/>
      <c r="B16" s="134"/>
      <c r="C16" s="135"/>
      <c r="D16" s="135"/>
      <c r="E16" s="124"/>
      <c r="F16" s="109"/>
      <c r="G16" s="109"/>
      <c r="H16" s="109"/>
      <c r="I16" s="110"/>
      <c r="L16" s="109"/>
      <c r="M16" s="109"/>
      <c r="N16" s="110"/>
    </row>
    <row r="17" spans="1:14" ht="15.75" x14ac:dyDescent="0.25">
      <c r="A17" s="109"/>
      <c r="B17" s="117"/>
      <c r="C17" s="109"/>
      <c r="D17" s="109"/>
      <c r="E17" s="109"/>
      <c r="F17" s="109"/>
      <c r="G17" s="109"/>
      <c r="H17" s="109"/>
      <c r="I17" s="110"/>
      <c r="L17" s="120" t="s">
        <v>7</v>
      </c>
      <c r="M17" s="120"/>
      <c r="N17" s="110"/>
    </row>
    <row r="18" spans="1:14" ht="15.75" x14ac:dyDescent="0.25">
      <c r="A18" s="124" t="s">
        <v>50</v>
      </c>
      <c r="B18" s="109"/>
      <c r="C18" s="109"/>
      <c r="D18" s="109"/>
      <c r="E18" s="109"/>
      <c r="F18" s="136"/>
      <c r="G18" s="109"/>
      <c r="H18" s="119"/>
      <c r="L18" s="120" t="s">
        <v>31</v>
      </c>
      <c r="M18" s="120"/>
      <c r="N18" s="110"/>
    </row>
    <row r="19" spans="1:14" ht="15.75" x14ac:dyDescent="0.25">
      <c r="A19" s="137" t="s">
        <v>51</v>
      </c>
      <c r="B19" s="109"/>
      <c r="C19" s="109"/>
      <c r="D19" s="109"/>
      <c r="E19" s="109"/>
      <c r="F19" s="109"/>
      <c r="G19" s="109"/>
      <c r="H19" s="109"/>
      <c r="L19" s="110"/>
      <c r="M19" s="110"/>
      <c r="N19" s="110"/>
    </row>
    <row r="20" spans="1:14" x14ac:dyDescent="0.25">
      <c r="A20" s="138" t="s">
        <v>13</v>
      </c>
      <c r="B20" s="139"/>
      <c r="C20" s="140" t="s">
        <v>14</v>
      </c>
      <c r="D20" s="140" t="s">
        <v>15</v>
      </c>
      <c r="E20" s="140" t="s">
        <v>16</v>
      </c>
      <c r="F20" s="140" t="s">
        <v>17</v>
      </c>
      <c r="G20" s="140" t="s">
        <v>18</v>
      </c>
      <c r="H20" s="140" t="s">
        <v>19</v>
      </c>
      <c r="L20" s="110"/>
      <c r="M20" s="110"/>
      <c r="N20" s="110"/>
    </row>
    <row r="21" spans="1:14" ht="15.75" x14ac:dyDescent="0.25">
      <c r="A21" s="92"/>
      <c r="B21" s="49"/>
      <c r="C21" s="3"/>
      <c r="D21" s="12"/>
      <c r="E21" s="4"/>
      <c r="F21" s="5"/>
      <c r="G21" s="174" t="str">
        <f t="shared" ref="G21:G54" si="0">IF(ISBLANK(F21),"",IF(E21*F21*C21&gt;0,E21*F21*C21,0))</f>
        <v/>
      </c>
      <c r="H21" s="174" t="str">
        <f>IF(SUM(C21*E21,G21)&gt;0,SUM(C21*E21,G21),"")</f>
        <v/>
      </c>
      <c r="L21" s="110"/>
      <c r="M21" s="110"/>
      <c r="N21" s="110"/>
    </row>
    <row r="22" spans="1:14" ht="15.75" x14ac:dyDescent="0.25">
      <c r="A22" s="94"/>
      <c r="B22" s="50"/>
      <c r="C22" s="6"/>
      <c r="D22" s="12"/>
      <c r="E22" s="7"/>
      <c r="F22" s="8"/>
      <c r="G22" s="175" t="str">
        <f t="shared" si="0"/>
        <v/>
      </c>
      <c r="H22" s="175" t="str">
        <f t="shared" ref="H22:H54" si="1">IF(SUM(C22*E22,G22)&gt;0,SUM(C22*E22,G22),"")</f>
        <v/>
      </c>
      <c r="L22" s="110"/>
      <c r="M22" s="110"/>
      <c r="N22" s="110"/>
    </row>
    <row r="23" spans="1:14" ht="15.75" x14ac:dyDescent="0.25">
      <c r="A23" s="94"/>
      <c r="B23" s="15"/>
      <c r="C23" s="11"/>
      <c r="D23" s="12"/>
      <c r="E23" s="13"/>
      <c r="F23" s="14"/>
      <c r="G23" s="175" t="str">
        <f t="shared" si="0"/>
        <v/>
      </c>
      <c r="H23" s="175" t="str">
        <f t="shared" si="1"/>
        <v/>
      </c>
      <c r="L23" s="110"/>
      <c r="M23" s="110"/>
      <c r="N23" s="110"/>
    </row>
    <row r="24" spans="1:14" ht="15.75" x14ac:dyDescent="0.25">
      <c r="A24" s="94"/>
      <c r="B24" s="15"/>
      <c r="C24" s="11"/>
      <c r="D24" s="12"/>
      <c r="E24" s="13"/>
      <c r="F24" s="14"/>
      <c r="G24" s="175" t="str">
        <f t="shared" si="0"/>
        <v/>
      </c>
      <c r="H24" s="175" t="str">
        <f t="shared" si="1"/>
        <v/>
      </c>
      <c r="L24" s="110"/>
      <c r="M24" s="110"/>
      <c r="N24" s="110"/>
    </row>
    <row r="25" spans="1:14" ht="15.75" x14ac:dyDescent="0.25">
      <c r="A25" s="94"/>
      <c r="B25" s="15"/>
      <c r="C25" s="11"/>
      <c r="D25" s="12"/>
      <c r="E25" s="13"/>
      <c r="F25" s="14"/>
      <c r="G25" s="175" t="str">
        <f t="shared" si="0"/>
        <v/>
      </c>
      <c r="H25" s="175" t="str">
        <f t="shared" si="1"/>
        <v/>
      </c>
    </row>
    <row r="26" spans="1:14" ht="15.75" x14ac:dyDescent="0.25">
      <c r="A26" s="87"/>
      <c r="B26" s="15"/>
      <c r="C26" s="11"/>
      <c r="D26" s="12"/>
      <c r="E26" s="13"/>
      <c r="F26" s="14"/>
      <c r="G26" s="175" t="str">
        <f t="shared" si="0"/>
        <v/>
      </c>
      <c r="H26" s="175" t="str">
        <f t="shared" si="1"/>
        <v/>
      </c>
    </row>
    <row r="27" spans="1:14" ht="15.75" x14ac:dyDescent="0.25">
      <c r="A27" s="87"/>
      <c r="B27" s="51"/>
      <c r="C27" s="11"/>
      <c r="D27" s="12"/>
      <c r="E27" s="13"/>
      <c r="F27" s="14"/>
      <c r="G27" s="175" t="str">
        <f t="shared" si="0"/>
        <v/>
      </c>
      <c r="H27" s="175" t="str">
        <f t="shared" si="1"/>
        <v/>
      </c>
    </row>
    <row r="28" spans="1:14" ht="15.75" x14ac:dyDescent="0.25">
      <c r="A28" s="87"/>
      <c r="B28" s="52"/>
      <c r="C28" s="11"/>
      <c r="D28" s="12"/>
      <c r="E28" s="13"/>
      <c r="F28" s="14"/>
      <c r="G28" s="175" t="str">
        <f t="shared" si="0"/>
        <v/>
      </c>
      <c r="H28" s="175" t="str">
        <f t="shared" si="1"/>
        <v/>
      </c>
    </row>
    <row r="29" spans="1:14" ht="15.75" x14ac:dyDescent="0.25">
      <c r="A29" s="88"/>
      <c r="B29" s="52"/>
      <c r="C29" s="11"/>
      <c r="D29" s="12"/>
      <c r="E29" s="13"/>
      <c r="F29" s="14"/>
      <c r="G29" s="175" t="str">
        <f t="shared" si="0"/>
        <v/>
      </c>
      <c r="H29" s="175" t="str">
        <f t="shared" si="1"/>
        <v/>
      </c>
    </row>
    <row r="30" spans="1:14" ht="15.75" x14ac:dyDescent="0.25">
      <c r="A30" s="88"/>
      <c r="B30" s="15"/>
      <c r="C30" s="11"/>
      <c r="D30" s="12"/>
      <c r="E30" s="13"/>
      <c r="F30" s="14"/>
      <c r="G30" s="175" t="str">
        <f t="shared" si="0"/>
        <v/>
      </c>
      <c r="H30" s="175" t="str">
        <f t="shared" si="1"/>
        <v/>
      </c>
    </row>
    <row r="31" spans="1:14" ht="15.75" x14ac:dyDescent="0.25">
      <c r="A31" s="87"/>
      <c r="B31" s="15"/>
      <c r="C31" s="11"/>
      <c r="D31" s="12"/>
      <c r="E31" s="13"/>
      <c r="F31" s="14"/>
      <c r="G31" s="175" t="str">
        <f t="shared" si="0"/>
        <v/>
      </c>
      <c r="H31" s="175" t="str">
        <f t="shared" si="1"/>
        <v/>
      </c>
    </row>
    <row r="32" spans="1:14" ht="15.75" x14ac:dyDescent="0.25">
      <c r="A32" s="87"/>
      <c r="B32" s="15"/>
      <c r="C32" s="11"/>
      <c r="D32" s="12"/>
      <c r="E32" s="13"/>
      <c r="F32" s="14"/>
      <c r="G32" s="175" t="str">
        <f t="shared" si="0"/>
        <v/>
      </c>
      <c r="H32" s="175" t="str">
        <f t="shared" si="1"/>
        <v/>
      </c>
    </row>
    <row r="33" spans="1:8" ht="15.75" x14ac:dyDescent="0.25">
      <c r="A33" s="87"/>
      <c r="B33" s="15"/>
      <c r="C33" s="11"/>
      <c r="D33" s="12"/>
      <c r="E33" s="13"/>
      <c r="F33" s="14"/>
      <c r="G33" s="175" t="str">
        <f t="shared" si="0"/>
        <v/>
      </c>
      <c r="H33" s="175" t="str">
        <f t="shared" si="1"/>
        <v/>
      </c>
    </row>
    <row r="34" spans="1:8" ht="15.75" x14ac:dyDescent="0.25">
      <c r="A34" s="87"/>
      <c r="B34" s="15"/>
      <c r="C34" s="11"/>
      <c r="D34" s="12"/>
      <c r="E34" s="13"/>
      <c r="F34" s="14"/>
      <c r="G34" s="175" t="str">
        <f t="shared" si="0"/>
        <v/>
      </c>
      <c r="H34" s="175" t="str">
        <f t="shared" si="1"/>
        <v/>
      </c>
    </row>
    <row r="35" spans="1:8" ht="15.75" x14ac:dyDescent="0.25">
      <c r="A35" s="87"/>
      <c r="B35" s="15"/>
      <c r="C35" s="11"/>
      <c r="D35" s="12"/>
      <c r="E35" s="13"/>
      <c r="F35" s="14"/>
      <c r="G35" s="175" t="str">
        <f t="shared" si="0"/>
        <v/>
      </c>
      <c r="H35" s="175" t="str">
        <f t="shared" si="1"/>
        <v/>
      </c>
    </row>
    <row r="36" spans="1:8" ht="15.75" x14ac:dyDescent="0.25">
      <c r="A36" s="87"/>
      <c r="B36" s="15"/>
      <c r="C36" s="11"/>
      <c r="D36" s="12"/>
      <c r="E36" s="13"/>
      <c r="F36" s="14"/>
      <c r="G36" s="175" t="str">
        <f t="shared" si="0"/>
        <v/>
      </c>
      <c r="H36" s="175" t="str">
        <f t="shared" si="1"/>
        <v/>
      </c>
    </row>
    <row r="37" spans="1:8" ht="15.75" x14ac:dyDescent="0.25">
      <c r="A37" s="87"/>
      <c r="B37" s="15"/>
      <c r="C37" s="11"/>
      <c r="D37" s="12"/>
      <c r="E37" s="13"/>
      <c r="F37" s="14"/>
      <c r="G37" s="175" t="str">
        <f t="shared" si="0"/>
        <v/>
      </c>
      <c r="H37" s="175" t="str">
        <f t="shared" si="1"/>
        <v/>
      </c>
    </row>
    <row r="38" spans="1:8" ht="15.75" x14ac:dyDescent="0.25">
      <c r="A38" s="87"/>
      <c r="B38" s="15"/>
      <c r="C38" s="11"/>
      <c r="D38" s="12"/>
      <c r="E38" s="13"/>
      <c r="F38" s="14"/>
      <c r="G38" s="175" t="str">
        <f t="shared" si="0"/>
        <v/>
      </c>
      <c r="H38" s="175" t="str">
        <f t="shared" si="1"/>
        <v/>
      </c>
    </row>
    <row r="39" spans="1:8" ht="15.75" x14ac:dyDescent="0.25">
      <c r="A39" s="87"/>
      <c r="B39" s="15"/>
      <c r="C39" s="11"/>
      <c r="D39" s="12"/>
      <c r="E39" s="13"/>
      <c r="F39" s="14"/>
      <c r="G39" s="175" t="str">
        <f t="shared" si="0"/>
        <v/>
      </c>
      <c r="H39" s="175" t="str">
        <f t="shared" si="1"/>
        <v/>
      </c>
    </row>
    <row r="40" spans="1:8" ht="15.75" x14ac:dyDescent="0.25">
      <c r="A40" s="87"/>
      <c r="B40" s="15"/>
      <c r="C40" s="11"/>
      <c r="D40" s="12"/>
      <c r="E40" s="13"/>
      <c r="F40" s="14"/>
      <c r="G40" s="175" t="str">
        <f t="shared" si="0"/>
        <v/>
      </c>
      <c r="H40" s="175" t="str">
        <f t="shared" si="1"/>
        <v/>
      </c>
    </row>
    <row r="41" spans="1:8" ht="15.75" x14ac:dyDescent="0.25">
      <c r="A41" s="87"/>
      <c r="B41" s="15"/>
      <c r="C41" s="11"/>
      <c r="D41" s="12"/>
      <c r="E41" s="13"/>
      <c r="F41" s="14"/>
      <c r="G41" s="175" t="str">
        <f t="shared" si="0"/>
        <v/>
      </c>
      <c r="H41" s="175" t="str">
        <f t="shared" si="1"/>
        <v/>
      </c>
    </row>
    <row r="42" spans="1:8" ht="15.75" x14ac:dyDescent="0.25">
      <c r="A42" s="87"/>
      <c r="B42" s="15"/>
      <c r="C42" s="11"/>
      <c r="D42" s="12"/>
      <c r="E42" s="13"/>
      <c r="F42" s="14"/>
      <c r="G42" s="175" t="str">
        <f t="shared" si="0"/>
        <v/>
      </c>
      <c r="H42" s="175" t="str">
        <f t="shared" si="1"/>
        <v/>
      </c>
    </row>
    <row r="43" spans="1:8" ht="15.75" x14ac:dyDescent="0.25">
      <c r="A43" s="88"/>
      <c r="B43" s="89"/>
      <c r="C43" s="11"/>
      <c r="D43" s="12"/>
      <c r="E43" s="13"/>
      <c r="F43" s="14"/>
      <c r="G43" s="175" t="str">
        <f t="shared" si="0"/>
        <v/>
      </c>
      <c r="H43" s="175" t="str">
        <f t="shared" si="1"/>
        <v/>
      </c>
    </row>
    <row r="44" spans="1:8" ht="15.75" x14ac:dyDescent="0.25">
      <c r="A44" s="88"/>
      <c r="B44" s="89"/>
      <c r="C44" s="11"/>
      <c r="D44" s="12"/>
      <c r="E44" s="13"/>
      <c r="F44" s="14"/>
      <c r="G44" s="175" t="str">
        <f t="shared" si="0"/>
        <v/>
      </c>
      <c r="H44" s="175" t="str">
        <f t="shared" si="1"/>
        <v/>
      </c>
    </row>
    <row r="45" spans="1:8" ht="15.75" x14ac:dyDescent="0.25">
      <c r="A45" s="88"/>
      <c r="B45" s="89"/>
      <c r="C45" s="11"/>
      <c r="D45" s="12"/>
      <c r="E45" s="13"/>
      <c r="F45" s="14"/>
      <c r="G45" s="175" t="str">
        <f t="shared" si="0"/>
        <v/>
      </c>
      <c r="H45" s="175" t="str">
        <f t="shared" si="1"/>
        <v/>
      </c>
    </row>
    <row r="46" spans="1:8" ht="15.75" x14ac:dyDescent="0.25">
      <c r="A46" s="88"/>
      <c r="B46" s="89"/>
      <c r="C46" s="11"/>
      <c r="D46" s="12"/>
      <c r="E46" s="13"/>
      <c r="F46" s="14"/>
      <c r="G46" s="175" t="str">
        <f t="shared" si="0"/>
        <v/>
      </c>
      <c r="H46" s="175" t="str">
        <f t="shared" si="1"/>
        <v/>
      </c>
    </row>
    <row r="47" spans="1:8" ht="15.75" x14ac:dyDescent="0.25">
      <c r="A47" s="88"/>
      <c r="B47" s="89"/>
      <c r="C47" s="11"/>
      <c r="D47" s="12"/>
      <c r="E47" s="13"/>
      <c r="F47" s="14"/>
      <c r="G47" s="175" t="str">
        <f t="shared" si="0"/>
        <v/>
      </c>
      <c r="H47" s="175" t="str">
        <f t="shared" si="1"/>
        <v/>
      </c>
    </row>
    <row r="48" spans="1:8" ht="15.75" x14ac:dyDescent="0.25">
      <c r="A48" s="87"/>
      <c r="B48" s="15"/>
      <c r="C48" s="11"/>
      <c r="D48" s="12"/>
      <c r="E48" s="13"/>
      <c r="F48" s="14"/>
      <c r="G48" s="175" t="str">
        <f t="shared" si="0"/>
        <v/>
      </c>
      <c r="H48" s="175" t="str">
        <f t="shared" si="1"/>
        <v/>
      </c>
    </row>
    <row r="49" spans="1:8" ht="15.75" x14ac:dyDescent="0.25">
      <c r="A49" s="93"/>
      <c r="B49" s="15"/>
      <c r="C49" s="11"/>
      <c r="D49" s="12"/>
      <c r="E49" s="13"/>
      <c r="F49" s="14"/>
      <c r="G49" s="175" t="str">
        <f t="shared" si="0"/>
        <v/>
      </c>
      <c r="H49" s="175" t="str">
        <f t="shared" si="1"/>
        <v/>
      </c>
    </row>
    <row r="50" spans="1:8" ht="15.75" x14ac:dyDescent="0.25">
      <c r="A50" s="87"/>
      <c r="B50" s="15"/>
      <c r="C50" s="11"/>
      <c r="D50" s="12"/>
      <c r="E50" s="13"/>
      <c r="F50" s="14"/>
      <c r="G50" s="175" t="str">
        <f t="shared" si="0"/>
        <v/>
      </c>
      <c r="H50" s="175" t="str">
        <f t="shared" si="1"/>
        <v/>
      </c>
    </row>
    <row r="51" spans="1:8" ht="15.75" x14ac:dyDescent="0.25">
      <c r="A51" s="87"/>
      <c r="B51" s="15"/>
      <c r="C51" s="11"/>
      <c r="D51" s="12"/>
      <c r="E51" s="13"/>
      <c r="F51" s="14"/>
      <c r="G51" s="175" t="str">
        <f t="shared" si="0"/>
        <v/>
      </c>
      <c r="H51" s="175" t="str">
        <f t="shared" si="1"/>
        <v/>
      </c>
    </row>
    <row r="52" spans="1:8" ht="15.75" x14ac:dyDescent="0.25">
      <c r="A52" s="87"/>
      <c r="B52" s="15"/>
      <c r="C52" s="11"/>
      <c r="D52" s="12"/>
      <c r="E52" s="13"/>
      <c r="F52" s="14"/>
      <c r="G52" s="175" t="str">
        <f t="shared" si="0"/>
        <v/>
      </c>
      <c r="H52" s="175" t="str">
        <f t="shared" si="1"/>
        <v/>
      </c>
    </row>
    <row r="53" spans="1:8" ht="15.75" x14ac:dyDescent="0.25">
      <c r="A53" s="87"/>
      <c r="B53" s="15"/>
      <c r="C53" s="11"/>
      <c r="D53" s="12"/>
      <c r="E53" s="13"/>
      <c r="F53" s="14"/>
      <c r="G53" s="175" t="str">
        <f t="shared" si="0"/>
        <v/>
      </c>
      <c r="H53" s="175" t="str">
        <f t="shared" si="1"/>
        <v/>
      </c>
    </row>
    <row r="54" spans="1:8" ht="15.75" x14ac:dyDescent="0.25">
      <c r="A54" s="90"/>
      <c r="B54" s="91"/>
      <c r="C54" s="16"/>
      <c r="D54" s="205"/>
      <c r="E54" s="17"/>
      <c r="F54" s="18"/>
      <c r="G54" s="176" t="str">
        <f t="shared" si="0"/>
        <v/>
      </c>
      <c r="H54" s="176" t="str">
        <f t="shared" si="1"/>
        <v/>
      </c>
    </row>
    <row r="55" spans="1:8" ht="15.75" x14ac:dyDescent="0.25">
      <c r="A55" s="109"/>
      <c r="B55" s="109"/>
      <c r="C55" s="141"/>
      <c r="D55" s="142"/>
      <c r="E55" s="143"/>
      <c r="F55" s="142"/>
      <c r="G55" s="144"/>
      <c r="H55" s="144"/>
    </row>
    <row r="56" spans="1:8" ht="18.75" x14ac:dyDescent="0.3">
      <c r="A56" s="109"/>
      <c r="B56" s="109"/>
      <c r="C56" s="109"/>
      <c r="D56" s="109"/>
      <c r="E56" s="109"/>
      <c r="F56" s="145" t="s">
        <v>22</v>
      </c>
      <c r="G56" s="146"/>
      <c r="H56" s="147" t="str">
        <f>IF(SUM(H21:H54)=0,"",SUM(H21:H54)-SUM(G21:G54))</f>
        <v/>
      </c>
    </row>
    <row r="57" spans="1:8" ht="19.5" thickBot="1" x14ac:dyDescent="0.35">
      <c r="A57" s="109"/>
      <c r="B57" s="109"/>
      <c r="C57" s="109"/>
      <c r="D57" s="109"/>
      <c r="E57" s="109"/>
      <c r="F57" s="148" t="s">
        <v>18</v>
      </c>
      <c r="G57" s="149"/>
      <c r="H57" s="150" t="str">
        <f>IF(H56="","",SUM(G21:G54))</f>
        <v/>
      </c>
    </row>
    <row r="58" spans="1:8" ht="19.5" thickTop="1" x14ac:dyDescent="0.3">
      <c r="A58" s="109"/>
      <c r="B58" s="109"/>
      <c r="C58" s="109"/>
      <c r="D58" s="109"/>
      <c r="E58" s="109"/>
      <c r="F58" s="145" t="s">
        <v>24</v>
      </c>
      <c r="G58" s="151"/>
      <c r="H58" s="152" t="str">
        <f>IF(SUM(H21:H54)-0=0,"",SUM(H21:H54))</f>
        <v/>
      </c>
    </row>
    <row r="59" spans="1:8" ht="18.75" x14ac:dyDescent="0.3">
      <c r="A59" s="109"/>
      <c r="B59" s="109"/>
      <c r="C59" s="109"/>
      <c r="D59" s="109"/>
      <c r="E59" s="117"/>
      <c r="F59" s="153" t="s">
        <v>23</v>
      </c>
      <c r="G59" s="154">
        <v>0.3</v>
      </c>
      <c r="H59" s="155" t="str">
        <f>IF((H56)="","",(H58*G59))</f>
        <v/>
      </c>
    </row>
    <row r="60" spans="1:8" ht="18.75" x14ac:dyDescent="0.3">
      <c r="A60" s="109"/>
      <c r="B60" s="109"/>
      <c r="C60" s="109"/>
      <c r="D60" s="109"/>
      <c r="E60" s="141"/>
      <c r="F60" s="153" t="s">
        <v>52</v>
      </c>
      <c r="G60" s="156"/>
      <c r="H60" s="152" t="e">
        <f>H58-H59</f>
        <v>#VALUE!</v>
      </c>
    </row>
    <row r="61" spans="1:8" ht="18.75" x14ac:dyDescent="0.3">
      <c r="A61" s="109"/>
      <c r="B61" s="109"/>
      <c r="C61" s="109"/>
      <c r="D61" s="109"/>
      <c r="E61" s="141"/>
      <c r="F61" s="153"/>
      <c r="G61" s="156"/>
      <c r="H61" s="157"/>
    </row>
    <row r="62" spans="1:8" ht="15.75" x14ac:dyDescent="0.25">
      <c r="A62" s="109"/>
      <c r="B62" s="109"/>
      <c r="C62" s="109"/>
      <c r="D62" s="109"/>
      <c r="E62" s="109"/>
      <c r="F62" s="109"/>
      <c r="G62" s="109"/>
      <c r="H62" s="109"/>
    </row>
    <row r="63" spans="1:8" ht="18.75" x14ac:dyDescent="0.3">
      <c r="A63" s="158" t="s">
        <v>25</v>
      </c>
      <c r="B63" s="159"/>
      <c r="C63" s="160" t="s">
        <v>26</v>
      </c>
      <c r="D63" s="159"/>
      <c r="E63" s="159"/>
      <c r="F63" s="159"/>
      <c r="G63" s="198" t="s">
        <v>53</v>
      </c>
      <c r="H63" s="199"/>
    </row>
    <row r="64" spans="1:8" x14ac:dyDescent="0.25">
      <c r="A64" s="161"/>
      <c r="B64" s="162"/>
      <c r="C64" s="162"/>
      <c r="D64" s="162"/>
      <c r="E64" s="162"/>
      <c r="F64" s="162"/>
      <c r="G64" s="163"/>
      <c r="H64" s="164"/>
    </row>
    <row r="65" spans="1:8" x14ac:dyDescent="0.25">
      <c r="A65" s="161"/>
      <c r="B65" s="162"/>
      <c r="C65" s="162"/>
      <c r="D65" s="200"/>
      <c r="E65" s="201"/>
      <c r="F65" s="162"/>
      <c r="G65" s="163"/>
      <c r="H65" s="165"/>
    </row>
    <row r="66" spans="1:8" x14ac:dyDescent="0.25">
      <c r="A66" s="166"/>
      <c r="B66" s="162"/>
      <c r="C66" s="162"/>
      <c r="D66" s="162"/>
      <c r="E66" s="162"/>
      <c r="F66" s="167"/>
      <c r="G66" s="163"/>
      <c r="H66" s="165"/>
    </row>
    <row r="67" spans="1:8" x14ac:dyDescent="0.25">
      <c r="A67" s="202"/>
      <c r="B67" s="203"/>
      <c r="C67" s="168"/>
      <c r="D67" s="162"/>
      <c r="E67" s="162"/>
      <c r="F67" s="167"/>
      <c r="G67" s="163"/>
      <c r="H67" s="165"/>
    </row>
    <row r="68" spans="1:8" x14ac:dyDescent="0.25">
      <c r="A68" s="192"/>
      <c r="B68" s="193"/>
      <c r="C68" s="193"/>
      <c r="D68" s="169"/>
      <c r="E68" s="169"/>
      <c r="F68" s="170"/>
      <c r="G68" s="171"/>
      <c r="H68" s="172"/>
    </row>
  </sheetData>
  <sheetProtection selectLockedCells="1"/>
  <mergeCells count="6">
    <mergeCell ref="A68:C68"/>
    <mergeCell ref="F8:G8"/>
    <mergeCell ref="C11:D11"/>
    <mergeCell ref="G63:H63"/>
    <mergeCell ref="D65:E65"/>
    <mergeCell ref="A67:B67"/>
  </mergeCells>
  <dataValidations count="3">
    <dataValidation type="list" allowBlank="1" showInputMessage="1" showErrorMessage="1" sqref="B12">
      <formula1>$L$17:$L$18</formula1>
    </dataValidation>
    <dataValidation type="list" allowBlank="1" showInputMessage="1" showErrorMessage="1" sqref="F21:F54">
      <formula1>$M$6:$M$9</formula1>
    </dataValidation>
    <dataValidation type="list" allowBlank="1" showInputMessage="1" showErrorMessage="1" sqref="D21:D54">
      <formula1>$L$6:$L$12</formula1>
    </dataValidation>
  </dataValidations>
  <printOptions horizontalCentered="1" verticalCentered="1"/>
  <pageMargins left="0" right="0" top="0" bottom="0" header="0" footer="0"/>
  <pageSetup paperSize="9" scale="77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9" r:id="rId4" name="Button 3">
              <controlPr defaultSize="0" print="0" autoFill="0" autoPict="0" macro="[0]!EXPORT_FACTURE_PDF">
                <anchor moveWithCells="1" sizeWithCells="1">
                  <from>
                    <xdr:col>13</xdr:col>
                    <xdr:colOff>723900</xdr:colOff>
                    <xdr:row>2</xdr:row>
                    <xdr:rowOff>133350</xdr:rowOff>
                  </from>
                  <to>
                    <xdr:col>16</xdr:col>
                    <xdr:colOff>66675</xdr:colOff>
                    <xdr:row>6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0" r:id="rId5" name="Button 4">
              <controlPr defaultSize="0" print="0" autoFill="0" autoPict="0" macro="[0]!ArchiveFactures">
                <anchor moveWithCells="1" sizeWithCells="1">
                  <from>
                    <xdr:col>13</xdr:col>
                    <xdr:colOff>723900</xdr:colOff>
                    <xdr:row>7</xdr:row>
                    <xdr:rowOff>171450</xdr:rowOff>
                  </from>
                  <to>
                    <xdr:col>16</xdr:col>
                    <xdr:colOff>66675</xdr:colOff>
                    <xdr:row>10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8"/>
  <sheetViews>
    <sheetView zoomScaleNormal="100" workbookViewId="0">
      <selection activeCell="H1" sqref="H1"/>
    </sheetView>
  </sheetViews>
  <sheetFormatPr baseColWidth="10" defaultRowHeight="15.75" x14ac:dyDescent="0.25"/>
  <cols>
    <col min="1" max="1" width="12.28515625" style="96" customWidth="1"/>
    <col min="2" max="2" width="11.7109375" style="96" customWidth="1"/>
    <col min="3" max="3" width="27.42578125" style="96" customWidth="1"/>
    <col min="4" max="4" width="41.28515625" style="96" customWidth="1"/>
    <col min="5" max="5" width="31.28515625" style="96" customWidth="1"/>
    <col min="6" max="6" width="18.85546875" style="97" customWidth="1"/>
    <col min="7" max="7" width="29.140625" style="96" customWidth="1"/>
    <col min="8" max="16384" width="11.42578125" style="95"/>
  </cols>
  <sheetData>
    <row r="1" spans="1:7" x14ac:dyDescent="0.25">
      <c r="A1" s="98" t="s">
        <v>36</v>
      </c>
      <c r="B1" s="99" t="s">
        <v>37</v>
      </c>
      <c r="C1" s="99" t="s">
        <v>38</v>
      </c>
      <c r="D1" s="99" t="s">
        <v>39</v>
      </c>
      <c r="E1" s="99" t="s">
        <v>40</v>
      </c>
      <c r="F1" s="100" t="s">
        <v>41</v>
      </c>
      <c r="G1" s="101" t="s">
        <v>42</v>
      </c>
    </row>
    <row r="2" spans="1:7" ht="31.5" x14ac:dyDescent="0.25">
      <c r="A2" s="102">
        <v>112</v>
      </c>
      <c r="B2" s="103" t="s">
        <v>81</v>
      </c>
      <c r="C2" s="103" t="s">
        <v>58</v>
      </c>
      <c r="D2" s="204" t="s">
        <v>75</v>
      </c>
      <c r="E2" s="103" t="s">
        <v>64</v>
      </c>
      <c r="F2" s="104">
        <v>2562417895</v>
      </c>
      <c r="G2" s="177" t="s">
        <v>69</v>
      </c>
    </row>
    <row r="3" spans="1:7" x14ac:dyDescent="0.25">
      <c r="A3" s="102">
        <v>113</v>
      </c>
      <c r="B3" s="103" t="s">
        <v>44</v>
      </c>
      <c r="C3" s="103" t="s">
        <v>59</v>
      </c>
      <c r="D3" s="103" t="s">
        <v>76</v>
      </c>
      <c r="E3" s="103" t="s">
        <v>65</v>
      </c>
      <c r="F3" s="104">
        <v>9526741584</v>
      </c>
      <c r="G3" s="177" t="s">
        <v>70</v>
      </c>
    </row>
    <row r="4" spans="1:7" x14ac:dyDescent="0.25">
      <c r="A4" s="102">
        <v>114</v>
      </c>
      <c r="B4" s="103" t="s">
        <v>43</v>
      </c>
      <c r="C4" s="103" t="s">
        <v>60</v>
      </c>
      <c r="D4" s="103" t="s">
        <v>77</v>
      </c>
      <c r="E4" s="103" t="s">
        <v>66</v>
      </c>
      <c r="F4" s="104"/>
      <c r="G4" s="177" t="s">
        <v>71</v>
      </c>
    </row>
    <row r="5" spans="1:7" x14ac:dyDescent="0.25">
      <c r="A5" s="105">
        <v>115</v>
      </c>
      <c r="B5" s="106" t="s">
        <v>43</v>
      </c>
      <c r="C5" s="106" t="s">
        <v>61</v>
      </c>
      <c r="D5" s="106" t="s">
        <v>78</v>
      </c>
      <c r="E5" s="106" t="s">
        <v>67</v>
      </c>
      <c r="F5" s="107"/>
      <c r="G5" s="177" t="s">
        <v>72</v>
      </c>
    </row>
    <row r="6" spans="1:7" x14ac:dyDescent="0.25">
      <c r="A6" s="105">
        <v>116</v>
      </c>
      <c r="B6" s="106" t="s">
        <v>43</v>
      </c>
      <c r="C6" s="106" t="s">
        <v>62</v>
      </c>
      <c r="D6" s="106" t="s">
        <v>79</v>
      </c>
      <c r="E6" s="106" t="s">
        <v>63</v>
      </c>
      <c r="F6" s="107">
        <v>5241784525</v>
      </c>
      <c r="G6" s="177" t="s">
        <v>73</v>
      </c>
    </row>
    <row r="7" spans="1:7" x14ac:dyDescent="0.25">
      <c r="A7" s="105">
        <v>117</v>
      </c>
      <c r="B7" s="106" t="s">
        <v>44</v>
      </c>
      <c r="C7" s="106" t="s">
        <v>63</v>
      </c>
      <c r="D7" s="106" t="s">
        <v>80</v>
      </c>
      <c r="E7" s="106" t="s">
        <v>68</v>
      </c>
      <c r="F7" s="107">
        <v>296523265</v>
      </c>
      <c r="G7" s="177" t="s">
        <v>74</v>
      </c>
    </row>
    <row r="8" spans="1:7" x14ac:dyDescent="0.25">
      <c r="A8" s="105">
        <v>118</v>
      </c>
      <c r="B8" s="106" t="s">
        <v>43</v>
      </c>
      <c r="C8" s="106" t="s">
        <v>82</v>
      </c>
      <c r="D8" s="106" t="s">
        <v>83</v>
      </c>
      <c r="E8" s="106" t="s">
        <v>63</v>
      </c>
      <c r="F8" s="107" t="s">
        <v>84</v>
      </c>
      <c r="G8" s="177" t="s">
        <v>85</v>
      </c>
    </row>
  </sheetData>
  <hyperlinks>
    <hyperlink ref="G6" r:id="rId1" display="tdelourtioux@gmail.com"/>
  </hyperlinks>
  <printOptions horizontalCentered="1"/>
  <pageMargins left="0.19685039370078741" right="0.19685039370078741" top="0.15748031496062992" bottom="0.15748031496062992" header="0.31496062992125984" footer="0.31496062992125984"/>
  <pageSetup paperSize="9" scale="85" orientation="landscape" horizontalDpi="0" verticalDpi="0"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DEVIS</vt:lpstr>
      <vt:lpstr>FACTURE</vt:lpstr>
      <vt:lpstr>CLIENTS</vt:lpstr>
      <vt:lpstr>CLIENTS!Zone_d_impression</vt:lpstr>
      <vt:lpstr>DEVIS!Zone_d_impression</vt:lpstr>
      <vt:lpstr>FACTURE!Zone_d_impression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loisphil</dc:creator>
  <cp:lastModifiedBy>loisphil</cp:lastModifiedBy>
  <cp:lastPrinted>2019-04-07T00:09:45Z</cp:lastPrinted>
  <dcterms:created xsi:type="dcterms:W3CDTF">2019-03-13T17:58:15Z</dcterms:created>
  <dcterms:modified xsi:type="dcterms:W3CDTF">2019-04-08T09:13:16Z</dcterms:modified>
</cp:coreProperties>
</file>