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Feuil1" sheetId="1" r:id="rId1"/>
    <sheet name="Feuil2" sheetId="2" r:id="rId2"/>
    <sheet name="Feuil3" sheetId="3" r:id="rId3"/>
  </sheets>
  <calcPr calcId="145621" calcMode="manual" calcCompleted="0" calcOnSave="0"/>
  <pivotCaches>
    <pivotCache cacheId="112" r:id="rId4"/>
  </pivotCaches>
</workbook>
</file>

<file path=xl/calcChain.xml><?xml version="1.0" encoding="utf-8"?>
<calcChain xmlns="http://schemas.openxmlformats.org/spreadsheetml/2006/main">
  <c r="F14" i="1" l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F7" i="1"/>
  <c r="E7" i="1"/>
  <c r="F6" i="1"/>
  <c r="E6" i="1"/>
</calcChain>
</file>

<file path=xl/sharedStrings.xml><?xml version="1.0" encoding="utf-8"?>
<sst xmlns="http://schemas.openxmlformats.org/spreadsheetml/2006/main" count="37" uniqueCount="21">
  <si>
    <t>mois</t>
  </si>
  <si>
    <t>Valeurs</t>
  </si>
  <si>
    <t>Fournisseur</t>
  </si>
  <si>
    <t>n°</t>
  </si>
  <si>
    <t>coût prev annuel</t>
  </si>
  <si>
    <t>coût</t>
  </si>
  <si>
    <t xml:space="preserve">date </t>
  </si>
  <si>
    <t>Total Somme de coût prev annuel</t>
  </si>
  <si>
    <t>Total Somme de coût</t>
  </si>
  <si>
    <t>Italie</t>
  </si>
  <si>
    <t>Somme de coût prev annuel</t>
  </si>
  <si>
    <t>Somme de coût</t>
  </si>
  <si>
    <t>Espagne</t>
  </si>
  <si>
    <t>Allemagne</t>
  </si>
  <si>
    <t>France</t>
  </si>
  <si>
    <t>Total général</t>
  </si>
  <si>
    <t>1) je ne veux pas la somme les coûts prev annuel par mois. Je el osuhaiterais juste annuel</t>
  </si>
  <si>
    <t xml:space="preserve">2) Je voudrais calculer le % de l'écart entre le toal de mon réel et celui de mon coût prev annuel </t>
  </si>
  <si>
    <t xml:space="preserve">Comment faire? </t>
  </si>
  <si>
    <t>Essai: la formule dans champs calculé: ='Somme de coût'/'coût prev annuel'</t>
  </si>
  <si>
    <t>--&gt; Mais cela ne marche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</si>
</sst>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0" xfId="0" applyNumberFormat="1"/>
    <xf numFmtId="0" fontId="0" fillId="0" borderId="0" xfId="0" pivotButton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salvetat\administration\2016\Laurine\01_suivi%20d&#233;penses%202016\02_Co&#251;t%20cmd%20annuell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MAIRE Laurine" refreshedDate="42556.575920023148" createdVersion="4" refreshedVersion="4" minRefreshableVersion="3" recordCount="9">
  <cacheSource type="worksheet">
    <worksheetSource ref="A5:F14" sheet="Feuil1" r:id="rId2"/>
  </cacheSource>
  <cacheFields count="6">
    <cacheField name="Fournisseur" numFmtId="0">
      <sharedItems count="4">
        <s v="Italie"/>
        <s v="Espagne"/>
        <s v="Allemagne"/>
        <s v="France"/>
      </sharedItems>
    </cacheField>
    <cacheField name="n°" numFmtId="0">
      <sharedItems containsSemiMixedTypes="0" containsString="0" containsNumber="1" containsInteger="1" minValue="1" maxValue="4" count="4">
        <n v="1"/>
        <n v="2"/>
        <n v="3"/>
        <n v="4"/>
      </sharedItems>
    </cacheField>
    <cacheField name="coût prev annuel" numFmtId="0">
      <sharedItems containsSemiMixedTypes="0" containsString="0" containsNumber="1" containsInteger="1" minValue="100" maxValue="500"/>
    </cacheField>
    <cacheField name="coût" numFmtId="0">
      <sharedItems containsSemiMixedTypes="0" containsString="0" containsNumber="1" containsInteger="1" minValue="5" maxValue="50"/>
    </cacheField>
    <cacheField name="date " numFmtId="16">
      <sharedItems containsSemiMixedTypes="0" containsNonDate="0" containsDate="1" containsString="0" minDate="2016-01-15T00:00:00" maxDate="2016-03-26T00:00:00" count="9">
        <d v="2016-01-15T00:00:00"/>
        <d v="2016-01-17T00:00:00"/>
        <d v="2016-01-25T00:00:00"/>
        <d v="2016-02-15T00:00:00"/>
        <d v="2016-02-17T00:00:00"/>
        <d v="2016-02-25T00:00:00"/>
        <d v="2016-03-15T00:00:00"/>
        <d v="2016-03-17T00:00:00"/>
        <d v="2016-03-25T00:00:00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500"/>
    <n v="40"/>
    <x v="0"/>
    <x v="0"/>
  </r>
  <r>
    <x v="1"/>
    <x v="1"/>
    <n v="100"/>
    <n v="10"/>
    <x v="1"/>
    <x v="0"/>
  </r>
  <r>
    <x v="2"/>
    <x v="2"/>
    <n v="250"/>
    <n v="5"/>
    <x v="2"/>
    <x v="0"/>
  </r>
  <r>
    <x v="3"/>
    <x v="3"/>
    <n v="340"/>
    <n v="40"/>
    <x v="3"/>
    <x v="1"/>
  </r>
  <r>
    <x v="1"/>
    <x v="1"/>
    <n v="100"/>
    <n v="50"/>
    <x v="4"/>
    <x v="1"/>
  </r>
  <r>
    <x v="2"/>
    <x v="2"/>
    <n v="250"/>
    <n v="25"/>
    <x v="5"/>
    <x v="1"/>
  </r>
  <r>
    <x v="2"/>
    <x v="2"/>
    <n v="250"/>
    <n v="5"/>
    <x v="6"/>
    <x v="2"/>
  </r>
  <r>
    <x v="3"/>
    <x v="3"/>
    <n v="340"/>
    <n v="10"/>
    <x v="7"/>
    <x v="2"/>
  </r>
  <r>
    <x v="1"/>
    <x v="1"/>
    <n v="100"/>
    <n v="20"/>
    <x v="8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H4:Q11" firstHeaderRow="1" firstDataRow="3" firstDataCol="2"/>
  <pivotFields count="6">
    <pivotField axis="axisRow" compact="0" outline="0" showAll="0" defaultSubtotal="0">
      <items count="4">
        <item x="2"/>
        <item x="1"/>
        <item x="3"/>
        <item x="0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  <pivotField dataField="1" compact="0" outline="0" showAll="0"/>
    <pivotField compact="0" numFmtId="16" outline="0" showAll="0">
      <items count="10">
        <item x="2"/>
        <item x="7"/>
        <item x="0"/>
        <item x="1"/>
        <item x="3"/>
        <item x="4"/>
        <item x="5"/>
        <item x="6"/>
        <item x="8"/>
        <item t="default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0"/>
    <field x="1"/>
  </rowFields>
  <rowItems count="5">
    <i>
      <x/>
      <x v="2"/>
    </i>
    <i>
      <x v="1"/>
      <x v="1"/>
    </i>
    <i>
      <x v="2"/>
      <x v="3"/>
    </i>
    <i>
      <x v="3"/>
      <x/>
    </i>
    <i t="grand">
      <x/>
    </i>
  </rowItems>
  <colFields count="2">
    <field x="5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coût prev annuel" fld="2" baseField="0" baseItem="0"/>
    <dataField name="Somme de coû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18"/>
  <sheetViews>
    <sheetView tabSelected="1" zoomScale="69" zoomScaleNormal="69" workbookViewId="0">
      <selection activeCell="J15" sqref="J15"/>
    </sheetView>
  </sheetViews>
  <sheetFormatPr baseColWidth="10" defaultRowHeight="15" x14ac:dyDescent="0.25"/>
  <cols>
    <col min="1" max="1" width="14.28515625" customWidth="1"/>
    <col min="3" max="3" width="21.140625" customWidth="1"/>
    <col min="8" max="8" width="21.85546875" bestFit="1" customWidth="1"/>
    <col min="9" max="9" width="6.28515625" customWidth="1"/>
    <col min="10" max="15" width="26.28515625" customWidth="1"/>
    <col min="16" max="16" width="31.140625" customWidth="1"/>
    <col min="17" max="17" width="20" customWidth="1"/>
    <col min="18" max="18" width="26.28515625" customWidth="1"/>
    <col min="19" max="19" width="31.140625" customWidth="1"/>
    <col min="20" max="20" width="20" customWidth="1"/>
    <col min="21" max="21" width="20.140625" customWidth="1"/>
    <col min="22" max="24" width="7.5703125" customWidth="1"/>
    <col min="25" max="26" width="8.28515625" customWidth="1"/>
    <col min="27" max="27" width="15.140625" customWidth="1"/>
    <col min="28" max="28" width="8.28515625" customWidth="1"/>
    <col min="29" max="30" width="7.7109375" customWidth="1"/>
    <col min="31" max="33" width="7.5703125" customWidth="1"/>
    <col min="34" max="35" width="8.28515625" customWidth="1"/>
    <col min="36" max="36" width="31.140625" bestFit="1" customWidth="1"/>
    <col min="37" max="37" width="20" bestFit="1" customWidth="1"/>
    <col min="38" max="38" width="20.140625" bestFit="1" customWidth="1"/>
  </cols>
  <sheetData>
    <row r="4" spans="1:17" x14ac:dyDescent="0.25">
      <c r="J4" s="6" t="s">
        <v>0</v>
      </c>
      <c r="K4" s="6" t="s">
        <v>1</v>
      </c>
    </row>
    <row r="5" spans="1:17" x14ac:dyDescent="0.25">
      <c r="A5" s="1" t="s">
        <v>2</v>
      </c>
      <c r="B5" s="1" t="s">
        <v>3</v>
      </c>
      <c r="C5" s="1" t="s">
        <v>4</v>
      </c>
      <c r="D5" s="1" t="s">
        <v>5</v>
      </c>
      <c r="E5" s="1" t="s">
        <v>6</v>
      </c>
      <c r="F5" s="2" t="s">
        <v>0</v>
      </c>
      <c r="J5">
        <v>1</v>
      </c>
      <c r="L5">
        <v>2</v>
      </c>
      <c r="N5">
        <v>3</v>
      </c>
      <c r="P5" t="s">
        <v>7</v>
      </c>
      <c r="Q5" t="s">
        <v>8</v>
      </c>
    </row>
    <row r="6" spans="1:17" x14ac:dyDescent="0.25">
      <c r="A6" s="3" t="s">
        <v>9</v>
      </c>
      <c r="B6" s="3">
        <v>1</v>
      </c>
      <c r="C6" s="3">
        <v>500</v>
      </c>
      <c r="D6" s="3">
        <v>40</v>
      </c>
      <c r="E6" s="4">
        <f ca="1">DATE(2016,1,15)</f>
        <v>42384</v>
      </c>
      <c r="F6" s="3">
        <f ca="1">MONTH(E6)</f>
        <v>1</v>
      </c>
      <c r="H6" s="6" t="s">
        <v>2</v>
      </c>
      <c r="I6" s="6" t="s">
        <v>3</v>
      </c>
      <c r="J6" t="s">
        <v>10</v>
      </c>
      <c r="K6" t="s">
        <v>11</v>
      </c>
      <c r="L6" t="s">
        <v>10</v>
      </c>
      <c r="M6" t="s">
        <v>11</v>
      </c>
      <c r="N6" t="s">
        <v>10</v>
      </c>
      <c r="O6" t="s">
        <v>11</v>
      </c>
    </row>
    <row r="7" spans="1:17" x14ac:dyDescent="0.25">
      <c r="A7" s="3" t="s">
        <v>12</v>
      </c>
      <c r="B7" s="3">
        <v>2</v>
      </c>
      <c r="C7" s="3">
        <v>100</v>
      </c>
      <c r="D7" s="3">
        <v>10</v>
      </c>
      <c r="E7" s="4">
        <f ca="1">DATE(2016,1,17)</f>
        <v>42386</v>
      </c>
      <c r="F7" s="3">
        <f ca="1">MONTH(E7)</f>
        <v>1</v>
      </c>
      <c r="H7" t="s">
        <v>13</v>
      </c>
      <c r="I7">
        <v>3</v>
      </c>
      <c r="J7" s="5">
        <v>250</v>
      </c>
      <c r="K7" s="5">
        <v>5</v>
      </c>
      <c r="L7" s="5">
        <v>250</v>
      </c>
      <c r="M7" s="5">
        <v>25</v>
      </c>
      <c r="N7" s="5">
        <v>250</v>
      </c>
      <c r="O7" s="5">
        <v>5</v>
      </c>
      <c r="P7" s="5">
        <v>750</v>
      </c>
      <c r="Q7" s="5">
        <v>35</v>
      </c>
    </row>
    <row r="8" spans="1:17" x14ac:dyDescent="0.25">
      <c r="A8" s="3" t="s">
        <v>13</v>
      </c>
      <c r="B8" s="3">
        <v>3</v>
      </c>
      <c r="C8" s="3">
        <v>250</v>
      </c>
      <c r="D8" s="3">
        <v>5</v>
      </c>
      <c r="E8" s="4">
        <f ca="1">DATE(2016,1,25)</f>
        <v>42394</v>
      </c>
      <c r="F8" s="3">
        <f ca="1">MONTH(E8)</f>
        <v>1</v>
      </c>
      <c r="H8" t="s">
        <v>12</v>
      </c>
      <c r="I8">
        <v>2</v>
      </c>
      <c r="J8" s="5">
        <v>100</v>
      </c>
      <c r="K8" s="5">
        <v>10</v>
      </c>
      <c r="L8" s="5">
        <v>100</v>
      </c>
      <c r="M8" s="5">
        <v>50</v>
      </c>
      <c r="N8" s="5">
        <v>100</v>
      </c>
      <c r="O8" s="5">
        <v>20</v>
      </c>
      <c r="P8" s="5">
        <v>300</v>
      </c>
      <c r="Q8" s="5">
        <v>80</v>
      </c>
    </row>
    <row r="9" spans="1:17" x14ac:dyDescent="0.25">
      <c r="A9" s="3" t="s">
        <v>14</v>
      </c>
      <c r="B9" s="3">
        <v>4</v>
      </c>
      <c r="C9" s="3">
        <v>340</v>
      </c>
      <c r="D9" s="3">
        <v>40</v>
      </c>
      <c r="E9" s="4">
        <f ca="1">DATE(2016,2,15)</f>
        <v>42415</v>
      </c>
      <c r="F9" s="3">
        <f ca="1">MONTH(E9)</f>
        <v>2</v>
      </c>
      <c r="H9" t="s">
        <v>14</v>
      </c>
      <c r="I9">
        <v>4</v>
      </c>
      <c r="J9" s="5"/>
      <c r="K9" s="5"/>
      <c r="L9" s="5">
        <v>340</v>
      </c>
      <c r="M9" s="5">
        <v>40</v>
      </c>
      <c r="N9" s="5">
        <v>340</v>
      </c>
      <c r="O9" s="5">
        <v>10</v>
      </c>
      <c r="P9" s="5">
        <v>680</v>
      </c>
      <c r="Q9" s="5">
        <v>50</v>
      </c>
    </row>
    <row r="10" spans="1:17" x14ac:dyDescent="0.25">
      <c r="A10" s="3" t="s">
        <v>12</v>
      </c>
      <c r="B10" s="3">
        <v>2</v>
      </c>
      <c r="C10" s="3">
        <v>100</v>
      </c>
      <c r="D10" s="3">
        <v>50</v>
      </c>
      <c r="E10" s="4">
        <f ca="1">DATE(2016,2,17)</f>
        <v>42417</v>
      </c>
      <c r="F10" s="3">
        <f ca="1">MONTH(E10)</f>
        <v>2</v>
      </c>
      <c r="H10" t="s">
        <v>9</v>
      </c>
      <c r="I10">
        <v>1</v>
      </c>
      <c r="J10" s="5">
        <v>500</v>
      </c>
      <c r="K10" s="5">
        <v>40</v>
      </c>
      <c r="L10" s="5"/>
      <c r="M10" s="5"/>
      <c r="N10" s="5"/>
      <c r="O10" s="5"/>
      <c r="P10" s="5">
        <v>500</v>
      </c>
      <c r="Q10" s="5">
        <v>40</v>
      </c>
    </row>
    <row r="11" spans="1:17" x14ac:dyDescent="0.25">
      <c r="A11" s="3" t="s">
        <v>13</v>
      </c>
      <c r="B11" s="3">
        <v>3</v>
      </c>
      <c r="C11" s="3">
        <v>250</v>
      </c>
      <c r="D11" s="3">
        <v>25</v>
      </c>
      <c r="E11" s="4">
        <f ca="1">DATE(2016,2,25)</f>
        <v>42425</v>
      </c>
      <c r="F11" s="3">
        <f ca="1">MONTH(E11)</f>
        <v>2</v>
      </c>
      <c r="H11" t="s">
        <v>15</v>
      </c>
      <c r="J11" s="5">
        <v>850</v>
      </c>
      <c r="K11" s="5">
        <v>55</v>
      </c>
      <c r="L11" s="5">
        <v>690</v>
      </c>
      <c r="M11" s="5">
        <v>115</v>
      </c>
      <c r="N11" s="5">
        <v>690</v>
      </c>
      <c r="O11" s="5">
        <v>35</v>
      </c>
      <c r="P11" s="5">
        <v>2230</v>
      </c>
      <c r="Q11" s="5">
        <v>205</v>
      </c>
    </row>
    <row r="12" spans="1:17" x14ac:dyDescent="0.25">
      <c r="A12" s="3" t="s">
        <v>13</v>
      </c>
      <c r="B12" s="3">
        <v>3</v>
      </c>
      <c r="C12" s="3">
        <v>250</v>
      </c>
      <c r="D12" s="3">
        <v>5</v>
      </c>
      <c r="E12" s="4">
        <f ca="1">DATE(2016,3,15)</f>
        <v>42444</v>
      </c>
      <c r="F12" s="3">
        <f t="shared" ref="F12:F13" ca="1" si="0">MONTH(E12)</f>
        <v>3</v>
      </c>
    </row>
    <row r="13" spans="1:17" x14ac:dyDescent="0.25">
      <c r="A13" s="3" t="s">
        <v>14</v>
      </c>
      <c r="B13" s="3">
        <v>4</v>
      </c>
      <c r="C13" s="3">
        <v>340</v>
      </c>
      <c r="D13" s="3">
        <v>10</v>
      </c>
      <c r="E13" s="4">
        <f ca="1">DATE(2016,3,17)</f>
        <v>42446</v>
      </c>
      <c r="F13" s="3">
        <f t="shared" ca="1" si="0"/>
        <v>3</v>
      </c>
    </row>
    <row r="14" spans="1:17" x14ac:dyDescent="0.25">
      <c r="A14" s="3" t="s">
        <v>12</v>
      </c>
      <c r="B14" s="3">
        <v>2</v>
      </c>
      <c r="C14" s="3">
        <v>100</v>
      </c>
      <c r="D14" s="3">
        <v>20</v>
      </c>
      <c r="E14" s="4">
        <f ca="1">DATE(2016,3,25)</f>
        <v>42454</v>
      </c>
      <c r="F14" s="3">
        <f ca="1">MONTH(E14)</f>
        <v>3</v>
      </c>
      <c r="J14" t="s">
        <v>16</v>
      </c>
    </row>
    <row r="15" spans="1:17" x14ac:dyDescent="0.25">
      <c r="J15" t="s">
        <v>17</v>
      </c>
    </row>
    <row r="16" spans="1:17" x14ac:dyDescent="0.25">
      <c r="J16" t="s">
        <v>18</v>
      </c>
    </row>
    <row r="17" spans="10:10" x14ac:dyDescent="0.25">
      <c r="J17" t="s">
        <v>19</v>
      </c>
    </row>
    <row r="18" spans="10:10" x14ac:dyDescent="0.25">
      <c r="J18" s="7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Danone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LEMAIRE Laurine</dc:creator>
  <cp:lastModifiedBy>LEMAIRE Laurine</cp:lastModifiedBy>
  <dcterms:created xsi:type="dcterms:W3CDTF">2016-07-05T11:52:29Z</dcterms:created>
  <dcterms:modified xsi:type="dcterms:W3CDTF">2016-07-05T14:13:37Z</dcterms:modified>
</cp:coreProperties>
</file>