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codeName="{2109D909-C6D8-E34B-4C66-09127ED2DC46}"/>
  <workbookPr codeName="ThisWorkbook" defaultThemeVersion="124226"/>
  <mc:AlternateContent xmlns:mc="http://schemas.openxmlformats.org/markup-compatibility/2006">
    <mc:Choice Requires="x15">
      <x15ac:absPath xmlns:x15ac="http://schemas.microsoft.com/office/spreadsheetml/2010/11/ac" url="D:\gilles\"/>
    </mc:Choice>
  </mc:AlternateContent>
  <xr:revisionPtr revIDLastSave="0" documentId="8_{CFBEDF3F-6F0C-42E0-976D-3B332D0B133C}" xr6:coauthVersionLast="45" xr6:coauthVersionMax="45" xr10:uidLastSave="{00000000-0000-0000-0000-000000000000}"/>
  <bookViews>
    <workbookView xWindow="-120" yWindow="-120" windowWidth="29040" windowHeight="15840" activeTab="1" xr2:uid="{00000000-000D-0000-FFFF-FFFF00000000}"/>
  </bookViews>
  <sheets>
    <sheet name="membres" sheetId="1" r:id="rId1"/>
    <sheet name="gestion" sheetId="2" r:id="rId2"/>
    <sheet name="Parametre" sheetId="4" r:id="rId3"/>
  </sheets>
  <definedNames>
    <definedName name="Prix">Parametre!$B$4:$B$7</definedName>
    <definedName name="PrixE">Parametre!$B$5</definedName>
    <definedName name="PrixG">Parametre!$B$6</definedName>
    <definedName name="PrixI">Parametre!$B$7</definedName>
    <definedName name="Type">Parametre!$C$4:$C$7</definedName>
    <definedName name="_xlnm.Print_Area" localSheetId="1">gestion!$A$1:$H$30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 i="2" l="1"/>
  <c r="G25" i="2"/>
  <c r="E30" i="2" s="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L3" i="1"/>
  <c r="F3" i="1"/>
  <c r="B4" i="2"/>
  <c r="F4" i="2"/>
  <c r="D4" i="2"/>
  <c r="H4" i="2" l="1"/>
  <c r="A5" i="2"/>
  <c r="C5" i="2"/>
  <c r="E5" i="2"/>
  <c r="H5" i="2" l="1"/>
  <c r="G12" i="2" s="1"/>
  <c r="G15" i="2" s="1"/>
  <c r="B30" i="2" s="1"/>
  <c r="H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Jacky</author>
  </authors>
  <commentList>
    <comment ref="G3" authorId="0" shapeId="0" xr:uid="{00000000-0006-0000-0200-000001000000}">
      <text>
        <r>
          <rPr>
            <b/>
            <sz val="9"/>
            <color indexed="81"/>
            <rFont val="Tahoma"/>
            <family val="2"/>
          </rPr>
          <t>Information</t>
        </r>
        <r>
          <rPr>
            <sz val="9"/>
            <color indexed="81"/>
            <rFont val="Tahoma"/>
            <family val="2"/>
          </rPr>
          <t xml:space="preserve">
</t>
        </r>
      </text>
    </comment>
  </commentList>
</comments>
</file>

<file path=xl/sharedStrings.xml><?xml version="1.0" encoding="utf-8"?>
<sst xmlns="http://schemas.openxmlformats.org/spreadsheetml/2006/main" count="132" uniqueCount="124">
  <si>
    <t>Membres</t>
  </si>
  <si>
    <t>date de paiement</t>
  </si>
  <si>
    <t>somme</t>
  </si>
  <si>
    <t>A</t>
  </si>
  <si>
    <t>B</t>
  </si>
  <si>
    <t>C</t>
  </si>
  <si>
    <t>D</t>
  </si>
  <si>
    <t>E</t>
  </si>
  <si>
    <t>F</t>
  </si>
  <si>
    <t>G</t>
  </si>
  <si>
    <t>H</t>
  </si>
  <si>
    <t>I</t>
  </si>
  <si>
    <t>J</t>
  </si>
  <si>
    <t>K</t>
  </si>
  <si>
    <t>L</t>
  </si>
  <si>
    <t>M</t>
  </si>
  <si>
    <t>N</t>
  </si>
  <si>
    <t>O</t>
  </si>
  <si>
    <t>P</t>
  </si>
  <si>
    <t>Q</t>
  </si>
  <si>
    <t>R</t>
  </si>
  <si>
    <t>S</t>
  </si>
  <si>
    <t>T</t>
  </si>
  <si>
    <t>U</t>
  </si>
  <si>
    <t>V</t>
  </si>
  <si>
    <t>W</t>
  </si>
  <si>
    <t>X</t>
  </si>
  <si>
    <t>Y</t>
  </si>
  <si>
    <t>AA</t>
  </si>
  <si>
    <t>AB</t>
  </si>
  <si>
    <t>AC</t>
  </si>
  <si>
    <t>AD</t>
  </si>
  <si>
    <t>AF</t>
  </si>
  <si>
    <t>AG</t>
  </si>
  <si>
    <t>AH</t>
  </si>
  <si>
    <t>AY</t>
  </si>
  <si>
    <t>AI</t>
  </si>
  <si>
    <t>AJ</t>
  </si>
  <si>
    <t>AK</t>
  </si>
  <si>
    <t>AL</t>
  </si>
  <si>
    <t>AM</t>
  </si>
  <si>
    <t>AN</t>
  </si>
  <si>
    <t>AO</t>
  </si>
  <si>
    <t>AP</t>
  </si>
  <si>
    <t>AQ</t>
  </si>
  <si>
    <t>AR</t>
  </si>
  <si>
    <t>AS</t>
  </si>
  <si>
    <t>AT</t>
  </si>
  <si>
    <t>AU</t>
  </si>
  <si>
    <t>AV</t>
  </si>
  <si>
    <t>AW</t>
  </si>
  <si>
    <t>AX</t>
  </si>
  <si>
    <t>BA</t>
  </si>
  <si>
    <t>BB</t>
  </si>
  <si>
    <t>BC</t>
  </si>
  <si>
    <t>BD</t>
  </si>
  <si>
    <t>BE</t>
  </si>
  <si>
    <t>BF</t>
  </si>
  <si>
    <t>BG</t>
  </si>
  <si>
    <t>BH</t>
  </si>
  <si>
    <t>BI</t>
  </si>
  <si>
    <t>BJ</t>
  </si>
  <si>
    <t>BK</t>
  </si>
  <si>
    <t>CLUB DE CHASSE  (cotisation)</t>
  </si>
  <si>
    <t>BL</t>
  </si>
  <si>
    <t>BM</t>
  </si>
  <si>
    <t>BN</t>
  </si>
  <si>
    <t>BO</t>
  </si>
  <si>
    <t>BP</t>
  </si>
  <si>
    <t>BQ</t>
  </si>
  <si>
    <t>BR</t>
  </si>
  <si>
    <t>BS</t>
  </si>
  <si>
    <t>BT</t>
  </si>
  <si>
    <t>BU</t>
  </si>
  <si>
    <t>BV</t>
  </si>
  <si>
    <t>BW</t>
  </si>
  <si>
    <t>Gazier</t>
  </si>
  <si>
    <t>Edf</t>
  </si>
  <si>
    <t>Invité</t>
  </si>
  <si>
    <t>BY</t>
  </si>
  <si>
    <t>CA</t>
  </si>
  <si>
    <t>CB</t>
  </si>
  <si>
    <t>CC</t>
  </si>
  <si>
    <t>CD</t>
  </si>
  <si>
    <t>CE</t>
  </si>
  <si>
    <t>CF</t>
  </si>
  <si>
    <t>CG</t>
  </si>
  <si>
    <t>CH</t>
  </si>
  <si>
    <t>CI</t>
  </si>
  <si>
    <t>CJ</t>
  </si>
  <si>
    <t>CL</t>
  </si>
  <si>
    <t>PrixE</t>
  </si>
  <si>
    <t>PrixG</t>
  </si>
  <si>
    <t>PrixI</t>
  </si>
  <si>
    <t>=Parametre!$B$3</t>
  </si>
  <si>
    <t>Type</t>
  </si>
  <si>
    <t>=Parametre!$B$4</t>
  </si>
  <si>
    <t>Prix</t>
  </si>
  <si>
    <t>EDF</t>
  </si>
  <si>
    <t>GAZIER</t>
  </si>
  <si>
    <t>INVITE</t>
  </si>
  <si>
    <t>=Parametre!$B$2:$B$5</t>
  </si>
  <si>
    <t>=Parametre!$B$5</t>
  </si>
  <si>
    <t>=Parametre!$C$2:$C$5</t>
  </si>
  <si>
    <t>Plages nommées</t>
  </si>
  <si>
    <t>Total des membres</t>
  </si>
  <si>
    <t>Total des cotisations</t>
  </si>
  <si>
    <r>
      <t xml:space="preserve">Choisir E=EDF  - G=GDF  - I=Invité </t>
    </r>
    <r>
      <rPr>
        <b/>
        <sz val="9"/>
        <color theme="1"/>
        <rFont val="Calibri"/>
        <family val="2"/>
        <scheme val="minor"/>
      </rPr>
      <t xml:space="preserve"> dans la colonne bleu</t>
    </r>
  </si>
  <si>
    <t>Versement CCAS</t>
  </si>
  <si>
    <t>Versement ARI</t>
  </si>
  <si>
    <t>Cotisations des membres</t>
  </si>
  <si>
    <t>DEPENSE</t>
  </si>
  <si>
    <t>Mme MAUREL</t>
  </si>
  <si>
    <t>Achat de Faisans</t>
  </si>
  <si>
    <t>Achat de Lapins</t>
  </si>
  <si>
    <t>Achat Divers</t>
  </si>
  <si>
    <t>Total</t>
  </si>
  <si>
    <t>RECETTE</t>
  </si>
  <si>
    <t>Balance des comptes</t>
  </si>
  <si>
    <t>Recette</t>
  </si>
  <si>
    <t>Dépense</t>
  </si>
  <si>
    <t>Résultat</t>
  </si>
  <si>
    <t>Excédent de l'année précedente</t>
  </si>
  <si>
    <t>Total des dépenses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</si>
</sst>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8" x14ac:knownFonts="1">
    <font>
      <sz val="11"/>
      <color theme="1"/>
      <name val="Calibri"/>
      <family val="2"/>
      <scheme val="minor"/>
    </font>
    <font>
      <b/>
      <sz val="12"/>
      <color theme="1"/>
      <name val="Calibri"/>
      <family val="2"/>
      <scheme val="minor"/>
    </font>
    <font>
      <sz val="12"/>
      <name val="Calibri"/>
      <family val="2"/>
      <scheme val="minor"/>
    </font>
    <font>
      <b/>
      <sz val="16"/>
      <color theme="1"/>
      <name val="Calibri"/>
      <family val="2"/>
      <scheme val="minor"/>
    </font>
    <font>
      <b/>
      <sz val="18"/>
      <color theme="1"/>
      <name val="Calibri"/>
      <family val="2"/>
      <scheme val="minor"/>
    </font>
    <font>
      <b/>
      <sz val="10"/>
      <color theme="1"/>
      <name val="Calibri"/>
      <family val="2"/>
      <scheme val="minor"/>
    </font>
    <font>
      <b/>
      <sz val="12"/>
      <color rgb="FFFF0000"/>
      <name val="Calibri"/>
      <family val="2"/>
      <scheme val="minor"/>
    </font>
    <font>
      <sz val="11"/>
      <color rgb="FFFF0000"/>
      <name val="Calibri"/>
      <family val="2"/>
      <scheme val="minor"/>
    </font>
    <font>
      <sz val="9"/>
      <color indexed="81"/>
      <name val="Tahoma"/>
      <family val="2"/>
    </font>
    <font>
      <b/>
      <sz val="9"/>
      <color indexed="81"/>
      <name val="Tahoma"/>
      <family val="2"/>
    </font>
    <font>
      <b/>
      <sz val="11"/>
      <color theme="1"/>
      <name val="Calibri"/>
      <family val="2"/>
      <scheme val="minor"/>
    </font>
    <font>
      <sz val="14"/>
      <color theme="1"/>
      <name val="Calibri"/>
      <family val="2"/>
      <scheme val="minor"/>
    </font>
    <font>
      <b/>
      <sz val="14"/>
      <color theme="1"/>
      <name val="Calibri"/>
      <family val="2"/>
      <scheme val="minor"/>
    </font>
    <font>
      <b/>
      <sz val="9"/>
      <color theme="1"/>
      <name val="Calibri"/>
      <family val="2"/>
      <scheme val="minor"/>
    </font>
    <font>
      <sz val="16"/>
      <color theme="1"/>
      <name val="Calibri"/>
      <family val="2"/>
      <scheme val="minor"/>
    </font>
    <font>
      <sz val="18"/>
      <color theme="1"/>
      <name val="Calibri"/>
      <family val="2"/>
      <scheme val="minor"/>
    </font>
    <font>
      <b/>
      <sz val="11"/>
      <color rgb="FFFF6600"/>
      <name val="Calibri"/>
      <family val="2"/>
    </font>
    <font>
      <b/>
      <sz val="11"/>
      <color theme="1"/>
      <name val="Arial Black"/>
      <family val="2"/>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5" tint="0.39997558519241921"/>
        <bgColor indexed="64"/>
      </patternFill>
    </fill>
  </fills>
  <borders count="31">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103">
    <xf numFmtId="0" fontId="0" fillId="0" borderId="0" xfId="0"/>
    <xf numFmtId="0" fontId="1" fillId="0" borderId="0" xfId="0" applyFont="1" applyAlignment="1">
      <alignment horizontal="left" vertical="center"/>
    </xf>
    <xf numFmtId="0" fontId="7" fillId="2" borderId="2" xfId="0" applyNumberFormat="1" applyFont="1" applyFill="1" applyBorder="1"/>
    <xf numFmtId="0" fontId="7" fillId="2" borderId="3" xfId="0" applyNumberFormat="1" applyFont="1" applyFill="1" applyBorder="1"/>
    <xf numFmtId="0" fontId="7" fillId="2" borderId="4" xfId="0" applyFont="1" applyFill="1" applyBorder="1"/>
    <xf numFmtId="0" fontId="7" fillId="2" borderId="5" xfId="0" applyNumberFormat="1" applyFont="1" applyFill="1" applyBorder="1"/>
    <xf numFmtId="0" fontId="7" fillId="2" borderId="0" xfId="0" applyNumberFormat="1" applyFont="1" applyFill="1" applyBorder="1"/>
    <xf numFmtId="0" fontId="7" fillId="2" borderId="6" xfId="0" applyFont="1" applyFill="1" applyBorder="1"/>
    <xf numFmtId="0" fontId="7" fillId="2" borderId="7" xfId="0" applyNumberFormat="1" applyFont="1" applyFill="1" applyBorder="1"/>
    <xf numFmtId="0" fontId="7" fillId="2" borderId="8" xfId="0" applyNumberFormat="1" applyFont="1" applyFill="1" applyBorder="1"/>
    <xf numFmtId="0" fontId="7" fillId="2" borderId="9" xfId="0" applyFont="1" applyFill="1" applyBorder="1"/>
    <xf numFmtId="0" fontId="7" fillId="2" borderId="2" xfId="0" applyFont="1" applyFill="1" applyBorder="1"/>
    <xf numFmtId="0" fontId="7" fillId="2" borderId="3" xfId="0" applyFont="1" applyFill="1" applyBorder="1"/>
    <xf numFmtId="0" fontId="1" fillId="0" borderId="10"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vertical="center"/>
    </xf>
    <xf numFmtId="0" fontId="10" fillId="0" borderId="14" xfId="0" applyFont="1" applyBorder="1" applyAlignment="1">
      <alignment horizontal="center"/>
    </xf>
    <xf numFmtId="0" fontId="1" fillId="0" borderId="15" xfId="0" applyFont="1" applyBorder="1" applyAlignment="1">
      <alignment horizontal="center" vertical="center"/>
    </xf>
    <xf numFmtId="0" fontId="10" fillId="0" borderId="16" xfId="0" applyFont="1" applyBorder="1" applyAlignment="1">
      <alignment horizontal="center"/>
    </xf>
    <xf numFmtId="0" fontId="1" fillId="0" borderId="0" xfId="0" applyFont="1" applyAlignment="1">
      <alignment horizontal="center" vertical="center"/>
    </xf>
    <xf numFmtId="0" fontId="12" fillId="9" borderId="28" xfId="0" applyFont="1" applyFill="1" applyBorder="1" applyAlignment="1">
      <alignment horizontal="center" vertical="center"/>
    </xf>
    <xf numFmtId="0" fontId="12" fillId="9" borderId="30" xfId="0" applyFont="1" applyFill="1" applyBorder="1" applyAlignment="1">
      <alignment horizontal="center" vertical="center"/>
    </xf>
    <xf numFmtId="164" fontId="1" fillId="4" borderId="1" xfId="0" applyNumberFormat="1"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164" fontId="12" fillId="4" borderId="1" xfId="0" applyNumberFormat="1" applyFont="1" applyFill="1" applyBorder="1" applyAlignment="1" applyProtection="1">
      <alignment horizontal="center" vertical="center"/>
    </xf>
    <xf numFmtId="164" fontId="1" fillId="4" borderId="1" xfId="0" applyNumberFormat="1" applyFont="1" applyFill="1" applyBorder="1" applyAlignment="1" applyProtection="1">
      <alignment horizontal="center" vertical="center"/>
    </xf>
    <xf numFmtId="0" fontId="1" fillId="4" borderId="17" xfId="0" applyFont="1" applyFill="1" applyBorder="1" applyAlignment="1" applyProtection="1">
      <alignment horizontal="center" vertical="center"/>
    </xf>
    <xf numFmtId="0" fontId="1" fillId="6" borderId="17" xfId="0" applyFont="1" applyFill="1" applyBorder="1" applyAlignment="1" applyProtection="1">
      <alignment horizontal="center" vertical="center"/>
    </xf>
    <xf numFmtId="0" fontId="1" fillId="7" borderId="17" xfId="0" applyFont="1" applyFill="1" applyBorder="1" applyAlignment="1" applyProtection="1">
      <alignment horizontal="center" vertical="center"/>
    </xf>
    <xf numFmtId="0" fontId="1" fillId="8" borderId="1" xfId="0" applyFont="1" applyFill="1" applyBorder="1" applyAlignment="1" applyProtection="1">
      <alignment horizontal="center" vertical="center" wrapText="1"/>
    </xf>
    <xf numFmtId="0" fontId="1" fillId="8" borderId="1" xfId="0" applyFont="1" applyFill="1" applyBorder="1" applyAlignment="1" applyProtection="1">
      <alignment horizontal="center" vertical="center"/>
    </xf>
    <xf numFmtId="164" fontId="1" fillId="8" borderId="1" xfId="0" applyNumberFormat="1" applyFont="1" applyFill="1" applyBorder="1" applyAlignment="1" applyProtection="1">
      <alignment horizontal="center" vertical="center"/>
    </xf>
    <xf numFmtId="0" fontId="12" fillId="9" borderId="28" xfId="0" applyFont="1" applyFill="1" applyBorder="1" applyAlignment="1" applyProtection="1">
      <alignment horizontal="center" vertical="center"/>
    </xf>
    <xf numFmtId="164" fontId="12" fillId="9" borderId="19" xfId="0" applyNumberFormat="1" applyFont="1" applyFill="1" applyBorder="1" applyAlignment="1" applyProtection="1">
      <alignment horizontal="center" vertical="center"/>
    </xf>
    <xf numFmtId="0" fontId="1" fillId="5" borderId="23" xfId="0" applyFont="1" applyFill="1" applyBorder="1" applyAlignment="1" applyProtection="1">
      <alignment horizontal="center" vertical="center"/>
    </xf>
    <xf numFmtId="0" fontId="1" fillId="5" borderId="0" xfId="0" applyFont="1" applyFill="1" applyBorder="1" applyAlignment="1" applyProtection="1">
      <alignment horizontal="center" vertical="center"/>
    </xf>
    <xf numFmtId="0" fontId="1" fillId="5" borderId="20" xfId="0" applyFont="1" applyFill="1" applyBorder="1" applyAlignment="1" applyProtection="1">
      <alignment horizontal="center" vertical="center"/>
    </xf>
    <xf numFmtId="0" fontId="1" fillId="5" borderId="21" xfId="0" applyFont="1" applyFill="1" applyBorder="1" applyAlignment="1" applyProtection="1">
      <alignment horizontal="center" vertical="center"/>
    </xf>
    <xf numFmtId="0" fontId="1" fillId="5" borderId="29" xfId="0" applyFont="1" applyFill="1" applyBorder="1" applyAlignment="1" applyProtection="1">
      <alignment horizontal="center" vertical="center"/>
    </xf>
    <xf numFmtId="164" fontId="12" fillId="9"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14" fontId="1" fillId="0" borderId="1" xfId="0" applyNumberFormat="1"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10" fillId="0" borderId="0" xfId="0" applyFont="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6" fillId="0" borderId="0" xfId="0" applyFont="1" applyFill="1" applyAlignment="1" applyProtection="1">
      <alignment horizontal="left" vertical="center"/>
      <protection locked="0"/>
    </xf>
    <xf numFmtId="0" fontId="6" fillId="0" borderId="0" xfId="0" applyFont="1" applyFill="1" applyAlignment="1" applyProtection="1">
      <alignment horizontal="center" vertical="center"/>
      <protection locked="0"/>
    </xf>
    <xf numFmtId="0" fontId="6" fillId="0" borderId="0" xfId="0" applyNumberFormat="1" applyFont="1" applyFill="1" applyAlignment="1" applyProtection="1">
      <alignment horizontal="left" vertical="center"/>
      <protection locked="0"/>
    </xf>
    <xf numFmtId="0" fontId="2" fillId="0" borderId="1" xfId="0" applyFont="1" applyBorder="1" applyAlignment="1" applyProtection="1">
      <alignment horizontal="center" vertical="center"/>
    </xf>
    <xf numFmtId="22" fontId="1" fillId="0" borderId="0" xfId="0" applyNumberFormat="1" applyFont="1" applyAlignment="1">
      <alignment horizontal="center" vertical="center"/>
    </xf>
    <xf numFmtId="0" fontId="12" fillId="4" borderId="28" xfId="0" applyFont="1" applyFill="1" applyBorder="1" applyAlignment="1" applyProtection="1">
      <alignment horizontal="center" vertical="center"/>
    </xf>
    <xf numFmtId="22" fontId="3" fillId="0" borderId="0" xfId="0" applyNumberFormat="1" applyFont="1" applyAlignment="1">
      <alignment horizontal="center" vertical="center"/>
    </xf>
    <xf numFmtId="0" fontId="14" fillId="0" borderId="0" xfId="0" applyFont="1" applyAlignment="1">
      <alignment horizontal="center" vertical="center"/>
    </xf>
    <xf numFmtId="0" fontId="4" fillId="0" borderId="0" xfId="0" applyFont="1" applyAlignment="1" applyProtection="1">
      <alignment horizontal="center" vertical="center"/>
      <protection locked="0"/>
    </xf>
    <xf numFmtId="0" fontId="15" fillId="0" borderId="0" xfId="0" applyFont="1" applyAlignment="1" applyProtection="1">
      <alignment horizontal="center" vertical="center"/>
      <protection locked="0"/>
    </xf>
    <xf numFmtId="22" fontId="3" fillId="0" borderId="0" xfId="0" applyNumberFormat="1" applyFont="1" applyAlignment="1">
      <alignment horizontal="center" vertical="center"/>
    </xf>
    <xf numFmtId="0" fontId="14" fillId="0" borderId="0" xfId="0" applyFont="1" applyAlignment="1">
      <alignment horizontal="center" vertical="center"/>
    </xf>
    <xf numFmtId="0" fontId="1" fillId="5" borderId="23" xfId="0" applyFont="1" applyFill="1" applyBorder="1" applyAlignment="1" applyProtection="1">
      <alignment horizontal="center" vertical="center"/>
    </xf>
    <xf numFmtId="0" fontId="0" fillId="5" borderId="0" xfId="0" applyFill="1" applyBorder="1" applyAlignment="1" applyProtection="1">
      <alignment horizontal="center" vertical="center"/>
    </xf>
    <xf numFmtId="0" fontId="0" fillId="5" borderId="24" xfId="0" applyFill="1" applyBorder="1" applyAlignment="1" applyProtection="1">
      <alignment horizontal="center" vertical="center"/>
    </xf>
    <xf numFmtId="164" fontId="1" fillId="5" borderId="25" xfId="0" applyNumberFormat="1" applyFont="1" applyFill="1" applyBorder="1" applyAlignment="1" applyProtection="1">
      <alignment horizontal="center" vertical="center"/>
    </xf>
    <xf numFmtId="0" fontId="0" fillId="5" borderId="26" xfId="0" applyFill="1" applyBorder="1" applyAlignment="1" applyProtection="1">
      <alignment horizontal="center" vertical="center"/>
    </xf>
    <xf numFmtId="0" fontId="0" fillId="5" borderId="27" xfId="0" applyFill="1" applyBorder="1" applyAlignment="1" applyProtection="1">
      <alignment horizontal="center" vertical="center"/>
    </xf>
    <xf numFmtId="164" fontId="1" fillId="0" borderId="23" xfId="0" applyNumberFormat="1" applyFont="1" applyBorder="1" applyAlignment="1" applyProtection="1">
      <alignment horizontal="center" vertical="center"/>
    </xf>
    <xf numFmtId="0" fontId="0" fillId="0" borderId="25" xfId="0" applyBorder="1" applyAlignment="1">
      <alignment horizontal="center" vertical="center"/>
    </xf>
    <xf numFmtId="0" fontId="12" fillId="9" borderId="18" xfId="0" applyFont="1" applyFill="1" applyBorder="1" applyAlignment="1" applyProtection="1">
      <alignment horizontal="center" vertical="center"/>
    </xf>
    <xf numFmtId="0" fontId="11" fillId="9" borderId="28" xfId="0" applyFont="1" applyFill="1" applyBorder="1" applyAlignment="1" applyProtection="1">
      <alignment horizontal="center" vertical="center"/>
    </xf>
    <xf numFmtId="0" fontId="12" fillId="4" borderId="18" xfId="0" applyFont="1" applyFill="1" applyBorder="1" applyAlignment="1">
      <alignment horizontal="center" vertical="center"/>
    </xf>
    <xf numFmtId="0" fontId="11" fillId="4" borderId="28" xfId="0" applyFont="1" applyFill="1" applyBorder="1" applyAlignment="1">
      <alignment horizontal="center" vertical="center"/>
    </xf>
    <xf numFmtId="0" fontId="0" fillId="4" borderId="19" xfId="0" applyFill="1" applyBorder="1" applyAlignment="1">
      <alignment horizontal="center" vertical="center"/>
    </xf>
    <xf numFmtId="0" fontId="12" fillId="9" borderId="18" xfId="0" applyFont="1" applyFill="1" applyBorder="1" applyAlignment="1">
      <alignment horizontal="center" vertical="center"/>
    </xf>
    <xf numFmtId="0" fontId="11" fillId="9" borderId="28" xfId="0" applyFont="1" applyFill="1" applyBorder="1" applyAlignment="1">
      <alignment horizontal="center" vertical="center"/>
    </xf>
    <xf numFmtId="0" fontId="12" fillId="9" borderId="20" xfId="0" applyFont="1" applyFill="1" applyBorder="1" applyAlignment="1">
      <alignment horizontal="center" vertical="center"/>
    </xf>
    <xf numFmtId="0" fontId="11" fillId="9" borderId="21" xfId="0" applyFont="1" applyFill="1" applyBorder="1" applyAlignment="1">
      <alignment horizontal="center" vertical="center"/>
    </xf>
    <xf numFmtId="0" fontId="11" fillId="9" borderId="22" xfId="0" applyFont="1" applyFill="1" applyBorder="1" applyAlignment="1">
      <alignment horizontal="center" vertical="center"/>
    </xf>
    <xf numFmtId="0" fontId="12" fillId="9" borderId="18" xfId="0" applyFont="1" applyFill="1" applyBorder="1" applyAlignment="1" applyProtection="1">
      <alignment horizontal="center" vertical="center"/>
      <protection locked="0"/>
    </xf>
    <xf numFmtId="0" fontId="11" fillId="9" borderId="28" xfId="0" applyFont="1" applyFill="1" applyBorder="1" applyAlignment="1" applyProtection="1">
      <alignment horizontal="center" vertical="center"/>
      <protection locked="0"/>
    </xf>
    <xf numFmtId="0" fontId="0" fillId="0" borderId="19" xfId="0" applyBorder="1" applyAlignment="1">
      <alignment horizontal="center" vertical="center"/>
    </xf>
    <xf numFmtId="0" fontId="3" fillId="5" borderId="18" xfId="0" applyFont="1" applyFill="1" applyBorder="1" applyAlignment="1" applyProtection="1">
      <alignment horizontal="center" vertical="center"/>
    </xf>
    <xf numFmtId="0" fontId="14" fillId="5" borderId="28" xfId="0" applyFont="1" applyFill="1" applyBorder="1" applyAlignment="1" applyProtection="1">
      <alignment horizontal="center" vertical="center"/>
    </xf>
    <xf numFmtId="0" fontId="14" fillId="5" borderId="19" xfId="0" applyFont="1" applyFill="1" applyBorder="1" applyAlignment="1" applyProtection="1">
      <alignment horizontal="center" vertical="center"/>
    </xf>
    <xf numFmtId="164" fontId="1" fillId="4" borderId="18" xfId="0" applyNumberFormat="1" applyFont="1" applyFill="1" applyBorder="1" applyAlignment="1" applyProtection="1">
      <alignment horizontal="center" vertical="center"/>
    </xf>
    <xf numFmtId="0" fontId="1" fillId="4" borderId="19" xfId="0" applyFont="1" applyFill="1" applyBorder="1" applyAlignment="1" applyProtection="1">
      <alignment horizontal="center" vertical="center"/>
    </xf>
    <xf numFmtId="164" fontId="1" fillId="6" borderId="18" xfId="0" applyNumberFormat="1" applyFont="1" applyFill="1" applyBorder="1" applyAlignment="1" applyProtection="1">
      <alignment horizontal="center" vertical="center"/>
    </xf>
    <xf numFmtId="0" fontId="1" fillId="6" borderId="19" xfId="0" applyFont="1" applyFill="1" applyBorder="1" applyAlignment="1" applyProtection="1">
      <alignment horizontal="center" vertical="center"/>
    </xf>
    <xf numFmtId="164" fontId="1" fillId="7" borderId="18" xfId="0" applyNumberFormat="1" applyFont="1" applyFill="1" applyBorder="1" applyAlignment="1" applyProtection="1">
      <alignment horizontal="center" vertical="center"/>
    </xf>
    <xf numFmtId="0" fontId="1" fillId="7" borderId="19" xfId="0" applyFont="1" applyFill="1" applyBorder="1" applyAlignment="1" applyProtection="1">
      <alignment horizontal="center" vertical="center"/>
    </xf>
    <xf numFmtId="0" fontId="12" fillId="4" borderId="28" xfId="0" applyFont="1" applyFill="1" applyBorder="1" applyAlignment="1">
      <alignment horizontal="center" vertical="center"/>
    </xf>
    <xf numFmtId="0" fontId="1" fillId="4" borderId="18" xfId="0" applyFont="1" applyFill="1" applyBorder="1" applyAlignment="1" applyProtection="1">
      <alignment horizontal="center" vertical="center"/>
      <protection locked="0"/>
    </xf>
    <xf numFmtId="0" fontId="0" fillId="4" borderId="28" xfId="0" applyFill="1"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11" fillId="4" borderId="19" xfId="0" applyFont="1" applyFill="1" applyBorder="1" applyAlignment="1">
      <alignment horizontal="center" vertical="center"/>
    </xf>
    <xf numFmtId="0" fontId="12" fillId="4" borderId="18" xfId="0" applyFont="1" applyFill="1" applyBorder="1" applyAlignment="1" applyProtection="1">
      <alignment horizontal="center" vertical="center"/>
      <protection locked="0"/>
    </xf>
    <xf numFmtId="0" fontId="11" fillId="4" borderId="28" xfId="0" applyFont="1" applyFill="1" applyBorder="1" applyAlignment="1" applyProtection="1">
      <alignment horizontal="center" vertical="center"/>
      <protection locked="0"/>
    </xf>
    <xf numFmtId="0" fontId="0" fillId="4" borderId="19" xfId="0" applyFill="1" applyBorder="1" applyAlignment="1" applyProtection="1">
      <alignment horizontal="center" vertical="center"/>
      <protection locked="0"/>
    </xf>
  </cellXfs>
  <cellStyles count="1">
    <cellStyle name="Normal" xfId="0" builtinId="0"/>
  </cellStyles>
  <dxfs count="3">
    <dxf>
      <fill>
        <patternFill>
          <bgColor rgb="FF92D05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xdr:colOff>
          <xdr:row>0</xdr:row>
          <xdr:rowOff>19050</xdr:rowOff>
        </xdr:from>
        <xdr:to>
          <xdr:col>12</xdr:col>
          <xdr:colOff>0</xdr:colOff>
          <xdr:row>1</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6600"/>
                  </a:solidFill>
                  <a:latin typeface="Calibri"/>
                  <a:cs typeface="Calibri"/>
                </a:rPr>
                <a:t>Remise à zéro</a:t>
              </a:r>
            </a:p>
            <a:p>
              <a:pPr algn="ctr" rtl="0">
                <a:defRPr sz="1000"/>
              </a:pPr>
              <a:r>
                <a:rPr lang="fr-FR" sz="1100" b="1" i="0" u="none" strike="noStrike" baseline="0">
                  <a:solidFill>
                    <a:srgbClr val="FF6600"/>
                  </a:solidFill>
                  <a:latin typeface="Calibri"/>
                  <a:cs typeface="Calibri"/>
                </a:rPr>
                <a:t>du Tableau</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257175</xdr:colOff>
      <xdr:row>27</xdr:row>
      <xdr:rowOff>161926</xdr:rowOff>
    </xdr:from>
    <xdr:to>
      <xdr:col>14</xdr:col>
      <xdr:colOff>76200</xdr:colOff>
      <xdr:row>34</xdr:row>
      <xdr:rowOff>152401</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6715125" y="6667501"/>
          <a:ext cx="4067175" cy="1390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si c'est possible de compléter ce tableau avec dans la feuille de gestion ou bien créer une nouvelle feuille</a:t>
          </a:r>
        </a:p>
        <a:p>
          <a:r>
            <a:rPr lang="fr-FR" sz="1100"/>
            <a:t>un tableau ou un menu déroulant ou autre chose que les membres n'ayant pas payé leur cotisation après une certaine date qu'on assignerait nous même, que les membres qui nont pas payé après la date fixé apparaissent dans un tableau ou menu déroulant ou formulaire</a:t>
          </a:r>
        </a:p>
      </xdr:txBody>
    </xdr:sp>
    <xdr:clientData/>
  </xdr:twoCellAnchor>
  <xdr:twoCellAnchor>
    <xdr:from>
      <xdr:col>6</xdr:col>
      <xdr:colOff>647700</xdr:colOff>
      <xdr:row>33</xdr:row>
      <xdr:rowOff>38100</xdr:rowOff>
    </xdr:from>
    <xdr:to>
      <xdr:col>9</xdr:col>
      <xdr:colOff>228600</xdr:colOff>
      <xdr:row>33</xdr:row>
      <xdr:rowOff>85725</xdr:rowOff>
    </xdr:to>
    <xdr:cxnSp macro="">
      <xdr:nvCxnSpPr>
        <xdr:cNvPr id="4" name="Connecteur droit avec flèche 3">
          <a:extLst>
            <a:ext uri="{FF2B5EF4-FFF2-40B4-BE49-F238E27FC236}">
              <a16:creationId xmlns:a16="http://schemas.microsoft.com/office/drawing/2014/main" id="{00000000-0008-0000-0100-000004000000}"/>
            </a:ext>
          </a:extLst>
        </xdr:cNvPr>
        <xdr:cNvCxnSpPr/>
      </xdr:nvCxnSpPr>
      <xdr:spPr>
        <a:xfrm flipH="1">
          <a:off x="4400550" y="7743825"/>
          <a:ext cx="2286000" cy="47625"/>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85725</xdr:colOff>
          <xdr:row>0</xdr:row>
          <xdr:rowOff>38100</xdr:rowOff>
        </xdr:from>
        <xdr:to>
          <xdr:col>4</xdr:col>
          <xdr:colOff>57150</xdr:colOff>
          <xdr:row>2</xdr:row>
          <xdr:rowOff>238125</xdr:rowOff>
        </xdr:to>
        <xdr:sp macro="" textlink="">
          <xdr:nvSpPr>
            <xdr:cNvPr id="4098" name="Button 2" hidden="1">
              <a:extLst>
                <a:ext uri="{63B3BB69-23CF-44E3-9099-C40C66FF867C}">
                  <a14:compatExt spid="_x0000_s4098"/>
                </a:ext>
                <a:ext uri="{FF2B5EF4-FFF2-40B4-BE49-F238E27FC236}">
                  <a16:creationId xmlns:a16="http://schemas.microsoft.com/office/drawing/2014/main" id="{5990150B-A6DF-446E-936A-D02C7BC8D621}"/>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100" b="1" i="0" u="none" strike="noStrike" baseline="0">
                  <a:solidFill>
                    <a:srgbClr val="000000"/>
                  </a:solidFill>
                  <a:latin typeface="Arial Black"/>
                </a:rPr>
                <a:t>Imprimer </a:t>
              </a:r>
              <a:endParaRPr lang="fr-FR" sz="1100" b="0" i="0" u="none" strike="noStrike" baseline="0">
                <a:solidFill>
                  <a:srgbClr val="000000"/>
                </a:solidFill>
                <a:latin typeface="Calibri"/>
                <a:cs typeface="Calibri"/>
              </a:endParaRPr>
            </a:p>
            <a:p>
              <a:pPr algn="ctr" rtl="0">
                <a:defRPr sz="1000"/>
              </a:pPr>
              <a:r>
                <a:rPr lang="fr-FR" sz="1100" b="0" i="0" u="none" strike="noStrike" baseline="0">
                  <a:solidFill>
                    <a:srgbClr val="000000"/>
                  </a:solidFill>
                  <a:latin typeface="Calibri"/>
                  <a:cs typeface="Calibri"/>
                </a:rPr>
                <a:t>sélectionner à l'aide de votre souris toutes les cellules à imprimer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T44"/>
  <sheetViews>
    <sheetView workbookViewId="0">
      <selection activeCell="O11" sqref="O11"/>
    </sheetView>
  </sheetViews>
  <sheetFormatPr baseColWidth="10" defaultColWidth="11.42578125" defaultRowHeight="15.75" x14ac:dyDescent="0.25"/>
  <cols>
    <col min="1" max="1" width="2.28515625" style="45" customWidth="1"/>
    <col min="2" max="2" width="2.7109375" style="45" hidden="1" customWidth="1"/>
    <col min="3" max="3" width="4" style="45" customWidth="1"/>
    <col min="4" max="4" width="19" style="45" customWidth="1"/>
    <col min="5" max="5" width="13.28515625" style="45" customWidth="1"/>
    <col min="6" max="6" width="7" style="45" customWidth="1"/>
    <col min="7" max="7" width="3.85546875" style="45" customWidth="1"/>
    <col min="8" max="8" width="3.5703125" style="45" hidden="1" customWidth="1"/>
    <col min="9" max="9" width="4.42578125" style="45" customWidth="1"/>
    <col min="10" max="10" width="20.7109375" style="45" customWidth="1"/>
    <col min="11" max="11" width="12.85546875" style="45" customWidth="1"/>
    <col min="12" max="12" width="6.7109375" style="45" customWidth="1"/>
    <col min="13" max="17" width="11.42578125" style="45"/>
    <col min="18" max="20" width="11.42578125" style="48"/>
    <col min="21" max="16384" width="11.42578125" style="45"/>
  </cols>
  <sheetData>
    <row r="1" spans="2:20" ht="44.25" customHeight="1" x14ac:dyDescent="0.25">
      <c r="D1" s="47" t="s">
        <v>107</v>
      </c>
      <c r="E1" s="61" t="s">
        <v>63</v>
      </c>
      <c r="F1" s="62"/>
      <c r="G1" s="62"/>
      <c r="H1" s="62"/>
      <c r="I1" s="62"/>
      <c r="J1" s="62"/>
    </row>
    <row r="2" spans="2:20" ht="31.5" x14ac:dyDescent="0.25">
      <c r="C2" s="49"/>
      <c r="D2" s="49" t="s">
        <v>0</v>
      </c>
      <c r="E2" s="50" t="s">
        <v>1</v>
      </c>
      <c r="F2" s="51" t="s">
        <v>2</v>
      </c>
      <c r="G2" s="52"/>
      <c r="H2" s="46"/>
      <c r="I2" s="49"/>
      <c r="J2" s="49" t="s">
        <v>0</v>
      </c>
      <c r="K2" s="50" t="s">
        <v>1</v>
      </c>
      <c r="L2" s="51" t="s">
        <v>2</v>
      </c>
    </row>
    <row r="3" spans="2:20" x14ac:dyDescent="0.25">
      <c r="B3" s="45">
        <v>1</v>
      </c>
      <c r="C3" s="24"/>
      <c r="D3" s="41" t="s">
        <v>3</v>
      </c>
      <c r="E3" s="42"/>
      <c r="F3" s="56">
        <f t="shared" ref="F3:F44" si="0">IFERROR(INDEX(Prix,MATCH(C3,Type)),0)</f>
        <v>0</v>
      </c>
      <c r="G3" s="44"/>
      <c r="H3" s="43">
        <v>1</v>
      </c>
      <c r="I3" s="24"/>
      <c r="J3" s="41" t="s">
        <v>46</v>
      </c>
      <c r="K3" s="42"/>
      <c r="L3" s="56">
        <f t="shared" ref="L3:L44" si="1">IFERROR(INDEX(Prix,MATCH(I3,Type)),0)</f>
        <v>0</v>
      </c>
      <c r="R3" s="53"/>
      <c r="S3" s="54"/>
      <c r="T3" s="54"/>
    </row>
    <row r="4" spans="2:20" x14ac:dyDescent="0.25">
      <c r="B4" s="45">
        <v>1</v>
      </c>
      <c r="C4" s="24"/>
      <c r="D4" s="41" t="s">
        <v>4</v>
      </c>
      <c r="E4" s="42"/>
      <c r="F4" s="56">
        <f t="shared" si="0"/>
        <v>0</v>
      </c>
      <c r="G4" s="44"/>
      <c r="H4" s="43">
        <v>1</v>
      </c>
      <c r="I4" s="24"/>
      <c r="J4" s="41" t="s">
        <v>47</v>
      </c>
      <c r="K4" s="42"/>
      <c r="L4" s="56">
        <f t="shared" si="1"/>
        <v>0</v>
      </c>
      <c r="R4" s="55"/>
      <c r="S4" s="55"/>
      <c r="T4" s="54"/>
    </row>
    <row r="5" spans="2:20" x14ac:dyDescent="0.25">
      <c r="B5" s="45">
        <v>1</v>
      </c>
      <c r="C5" s="24"/>
      <c r="D5" s="41" t="s">
        <v>5</v>
      </c>
      <c r="E5" s="42"/>
      <c r="F5" s="56">
        <f t="shared" si="0"/>
        <v>0</v>
      </c>
      <c r="G5" s="44"/>
      <c r="H5" s="43">
        <v>1</v>
      </c>
      <c r="I5" s="24"/>
      <c r="J5" s="41" t="s">
        <v>48</v>
      </c>
      <c r="K5" s="42"/>
      <c r="L5" s="56">
        <f t="shared" si="1"/>
        <v>0</v>
      </c>
      <c r="R5" s="55"/>
      <c r="S5" s="55"/>
      <c r="T5" s="54"/>
    </row>
    <row r="6" spans="2:20" x14ac:dyDescent="0.25">
      <c r="B6" s="45">
        <v>1</v>
      </c>
      <c r="C6" s="24"/>
      <c r="D6" s="41" t="s">
        <v>6</v>
      </c>
      <c r="E6" s="42"/>
      <c r="F6" s="56">
        <f t="shared" si="0"/>
        <v>0</v>
      </c>
      <c r="G6" s="44"/>
      <c r="H6" s="43">
        <v>1</v>
      </c>
      <c r="I6" s="24"/>
      <c r="J6" s="41" t="s">
        <v>49</v>
      </c>
      <c r="K6" s="42"/>
      <c r="L6" s="56">
        <f t="shared" si="1"/>
        <v>0</v>
      </c>
      <c r="R6" s="55"/>
      <c r="S6" s="55"/>
      <c r="T6" s="54"/>
    </row>
    <row r="7" spans="2:20" x14ac:dyDescent="0.25">
      <c r="B7" s="45">
        <v>1</v>
      </c>
      <c r="C7" s="24"/>
      <c r="D7" s="41" t="s">
        <v>7</v>
      </c>
      <c r="E7" s="42"/>
      <c r="F7" s="56">
        <f t="shared" si="0"/>
        <v>0</v>
      </c>
      <c r="G7" s="44"/>
      <c r="H7" s="43">
        <v>1</v>
      </c>
      <c r="I7" s="24"/>
      <c r="J7" s="41" t="s">
        <v>50</v>
      </c>
      <c r="K7" s="42"/>
      <c r="L7" s="56">
        <f t="shared" si="1"/>
        <v>0</v>
      </c>
    </row>
    <row r="8" spans="2:20" x14ac:dyDescent="0.25">
      <c r="B8" s="45">
        <v>1</v>
      </c>
      <c r="C8" s="24"/>
      <c r="D8" s="41" t="s">
        <v>8</v>
      </c>
      <c r="E8" s="42"/>
      <c r="F8" s="56">
        <f t="shared" si="0"/>
        <v>0</v>
      </c>
      <c r="G8" s="44"/>
      <c r="H8" s="43">
        <v>1</v>
      </c>
      <c r="I8" s="24"/>
      <c r="J8" s="41" t="s">
        <v>51</v>
      </c>
      <c r="K8" s="42"/>
      <c r="L8" s="56">
        <f t="shared" si="1"/>
        <v>0</v>
      </c>
    </row>
    <row r="9" spans="2:20" x14ac:dyDescent="0.25">
      <c r="B9" s="45">
        <v>1</v>
      </c>
      <c r="C9" s="24"/>
      <c r="D9" s="41" t="s">
        <v>9</v>
      </c>
      <c r="E9" s="42"/>
      <c r="F9" s="56">
        <f t="shared" si="0"/>
        <v>0</v>
      </c>
      <c r="G9" s="44"/>
      <c r="H9" s="43">
        <v>1</v>
      </c>
      <c r="I9" s="24"/>
      <c r="J9" s="41" t="s">
        <v>35</v>
      </c>
      <c r="K9" s="42"/>
      <c r="L9" s="56">
        <f t="shared" si="1"/>
        <v>0</v>
      </c>
    </row>
    <row r="10" spans="2:20" x14ac:dyDescent="0.25">
      <c r="B10" s="45">
        <v>1</v>
      </c>
      <c r="C10" s="24"/>
      <c r="D10" s="41" t="s">
        <v>10</v>
      </c>
      <c r="E10" s="42"/>
      <c r="F10" s="56">
        <f t="shared" si="0"/>
        <v>0</v>
      </c>
      <c r="G10" s="44"/>
      <c r="H10" s="43">
        <v>1</v>
      </c>
      <c r="I10" s="24"/>
      <c r="J10" s="41" t="s">
        <v>52</v>
      </c>
      <c r="K10" s="42"/>
      <c r="L10" s="56">
        <f t="shared" si="1"/>
        <v>0</v>
      </c>
    </row>
    <row r="11" spans="2:20" x14ac:dyDescent="0.25">
      <c r="B11" s="45">
        <v>1</v>
      </c>
      <c r="C11" s="24"/>
      <c r="D11" s="41" t="s">
        <v>11</v>
      </c>
      <c r="E11" s="42"/>
      <c r="F11" s="56">
        <f t="shared" si="0"/>
        <v>0</v>
      </c>
      <c r="G11" s="44"/>
      <c r="H11" s="43">
        <v>1</v>
      </c>
      <c r="I11" s="24"/>
      <c r="J11" s="41" t="s">
        <v>53</v>
      </c>
      <c r="K11" s="42"/>
      <c r="L11" s="56">
        <f t="shared" si="1"/>
        <v>0</v>
      </c>
    </row>
    <row r="12" spans="2:20" x14ac:dyDescent="0.25">
      <c r="B12" s="45">
        <v>1</v>
      </c>
      <c r="C12" s="24"/>
      <c r="D12" s="41" t="s">
        <v>12</v>
      </c>
      <c r="E12" s="42"/>
      <c r="F12" s="56">
        <f t="shared" si="0"/>
        <v>0</v>
      </c>
      <c r="G12" s="44"/>
      <c r="H12" s="43">
        <v>1</v>
      </c>
      <c r="I12" s="24"/>
      <c r="J12" s="41" t="s">
        <v>54</v>
      </c>
      <c r="K12" s="42"/>
      <c r="L12" s="56">
        <f t="shared" si="1"/>
        <v>0</v>
      </c>
    </row>
    <row r="13" spans="2:20" x14ac:dyDescent="0.25">
      <c r="B13" s="45">
        <v>1</v>
      </c>
      <c r="C13" s="24"/>
      <c r="D13" s="41" t="s">
        <v>13</v>
      </c>
      <c r="E13" s="42"/>
      <c r="F13" s="56">
        <f t="shared" si="0"/>
        <v>0</v>
      </c>
      <c r="G13" s="44"/>
      <c r="H13" s="43">
        <v>1</v>
      </c>
      <c r="I13" s="24"/>
      <c r="J13" s="41" t="s">
        <v>55</v>
      </c>
      <c r="K13" s="42"/>
      <c r="L13" s="56">
        <f t="shared" si="1"/>
        <v>0</v>
      </c>
    </row>
    <row r="14" spans="2:20" x14ac:dyDescent="0.25">
      <c r="B14" s="45">
        <v>1</v>
      </c>
      <c r="C14" s="24"/>
      <c r="D14" s="41" t="s">
        <v>14</v>
      </c>
      <c r="E14" s="42"/>
      <c r="F14" s="56">
        <f t="shared" si="0"/>
        <v>0</v>
      </c>
      <c r="G14" s="44"/>
      <c r="H14" s="43">
        <v>1</v>
      </c>
      <c r="I14" s="24"/>
      <c r="J14" s="41" t="s">
        <v>56</v>
      </c>
      <c r="K14" s="42"/>
      <c r="L14" s="56">
        <f t="shared" si="1"/>
        <v>0</v>
      </c>
    </row>
    <row r="15" spans="2:20" x14ac:dyDescent="0.25">
      <c r="B15" s="45">
        <v>1</v>
      </c>
      <c r="C15" s="24"/>
      <c r="D15" s="41" t="s">
        <v>15</v>
      </c>
      <c r="E15" s="42"/>
      <c r="F15" s="56">
        <f t="shared" si="0"/>
        <v>0</v>
      </c>
      <c r="G15" s="44"/>
      <c r="H15" s="43">
        <v>1</v>
      </c>
      <c r="I15" s="24"/>
      <c r="J15" s="41" t="s">
        <v>57</v>
      </c>
      <c r="K15" s="42"/>
      <c r="L15" s="56">
        <f t="shared" si="1"/>
        <v>0</v>
      </c>
    </row>
    <row r="16" spans="2:20" x14ac:dyDescent="0.25">
      <c r="B16" s="45">
        <v>1</v>
      </c>
      <c r="C16" s="24"/>
      <c r="D16" s="41" t="s">
        <v>16</v>
      </c>
      <c r="E16" s="42"/>
      <c r="F16" s="56">
        <f t="shared" si="0"/>
        <v>0</v>
      </c>
      <c r="G16" s="44"/>
      <c r="H16" s="43">
        <v>1</v>
      </c>
      <c r="I16" s="24"/>
      <c r="J16" s="41" t="s">
        <v>58</v>
      </c>
      <c r="K16" s="42"/>
      <c r="L16" s="56">
        <f t="shared" si="1"/>
        <v>0</v>
      </c>
    </row>
    <row r="17" spans="2:12" x14ac:dyDescent="0.25">
      <c r="B17" s="45">
        <v>1</v>
      </c>
      <c r="C17" s="24"/>
      <c r="D17" s="41" t="s">
        <v>17</v>
      </c>
      <c r="E17" s="42"/>
      <c r="F17" s="56">
        <f t="shared" si="0"/>
        <v>0</v>
      </c>
      <c r="G17" s="44"/>
      <c r="H17" s="43">
        <v>1</v>
      </c>
      <c r="I17" s="24"/>
      <c r="J17" s="41" t="s">
        <v>59</v>
      </c>
      <c r="K17" s="42"/>
      <c r="L17" s="56">
        <f t="shared" si="1"/>
        <v>0</v>
      </c>
    </row>
    <row r="18" spans="2:12" x14ac:dyDescent="0.25">
      <c r="B18" s="45">
        <v>1</v>
      </c>
      <c r="C18" s="24"/>
      <c r="D18" s="41" t="s">
        <v>18</v>
      </c>
      <c r="E18" s="42"/>
      <c r="F18" s="56">
        <f t="shared" si="0"/>
        <v>0</v>
      </c>
      <c r="G18" s="44"/>
      <c r="H18" s="43">
        <v>1</v>
      </c>
      <c r="I18" s="24"/>
      <c r="J18" s="41" t="s">
        <v>60</v>
      </c>
      <c r="K18" s="42"/>
      <c r="L18" s="56">
        <f t="shared" si="1"/>
        <v>0</v>
      </c>
    </row>
    <row r="19" spans="2:12" x14ac:dyDescent="0.25">
      <c r="B19" s="45">
        <v>1</v>
      </c>
      <c r="C19" s="24"/>
      <c r="D19" s="41" t="s">
        <v>19</v>
      </c>
      <c r="E19" s="42"/>
      <c r="F19" s="56">
        <f t="shared" si="0"/>
        <v>0</v>
      </c>
      <c r="G19" s="44"/>
      <c r="H19" s="43">
        <v>1</v>
      </c>
      <c r="I19" s="24"/>
      <c r="J19" s="41" t="s">
        <v>61</v>
      </c>
      <c r="K19" s="42"/>
      <c r="L19" s="56">
        <f t="shared" si="1"/>
        <v>0</v>
      </c>
    </row>
    <row r="20" spans="2:12" x14ac:dyDescent="0.25">
      <c r="B20" s="45">
        <v>1</v>
      </c>
      <c r="C20" s="24"/>
      <c r="D20" s="41" t="s">
        <v>20</v>
      </c>
      <c r="E20" s="42"/>
      <c r="F20" s="56">
        <f t="shared" si="0"/>
        <v>0</v>
      </c>
      <c r="G20" s="44"/>
      <c r="H20" s="43">
        <v>1</v>
      </c>
      <c r="I20" s="24"/>
      <c r="J20" s="41" t="s">
        <v>62</v>
      </c>
      <c r="K20" s="42"/>
      <c r="L20" s="56">
        <f t="shared" si="1"/>
        <v>0</v>
      </c>
    </row>
    <row r="21" spans="2:12" x14ac:dyDescent="0.25">
      <c r="B21" s="45">
        <v>1</v>
      </c>
      <c r="C21" s="24"/>
      <c r="D21" s="41" t="s">
        <v>21</v>
      </c>
      <c r="E21" s="42"/>
      <c r="F21" s="56">
        <f t="shared" si="0"/>
        <v>0</v>
      </c>
      <c r="G21" s="44"/>
      <c r="H21" s="43">
        <v>1</v>
      </c>
      <c r="I21" s="24"/>
      <c r="J21" s="41" t="s">
        <v>64</v>
      </c>
      <c r="K21" s="42"/>
      <c r="L21" s="56">
        <f t="shared" si="1"/>
        <v>0</v>
      </c>
    </row>
    <row r="22" spans="2:12" x14ac:dyDescent="0.25">
      <c r="B22" s="45">
        <v>1</v>
      </c>
      <c r="C22" s="24"/>
      <c r="D22" s="41" t="s">
        <v>22</v>
      </c>
      <c r="E22" s="42"/>
      <c r="F22" s="56">
        <f t="shared" si="0"/>
        <v>0</v>
      </c>
      <c r="G22" s="44"/>
      <c r="H22" s="43">
        <v>1</v>
      </c>
      <c r="I22" s="24"/>
      <c r="J22" s="41" t="s">
        <v>65</v>
      </c>
      <c r="K22" s="42"/>
      <c r="L22" s="56">
        <f t="shared" si="1"/>
        <v>0</v>
      </c>
    </row>
    <row r="23" spans="2:12" x14ac:dyDescent="0.25">
      <c r="B23" s="45">
        <v>1</v>
      </c>
      <c r="C23" s="24"/>
      <c r="D23" s="41" t="s">
        <v>23</v>
      </c>
      <c r="E23" s="42"/>
      <c r="F23" s="56">
        <f t="shared" si="0"/>
        <v>0</v>
      </c>
      <c r="G23" s="44"/>
      <c r="H23" s="43">
        <v>1</v>
      </c>
      <c r="I23" s="24"/>
      <c r="J23" s="41" t="s">
        <v>66</v>
      </c>
      <c r="K23" s="42"/>
      <c r="L23" s="56">
        <f t="shared" si="1"/>
        <v>0</v>
      </c>
    </row>
    <row r="24" spans="2:12" x14ac:dyDescent="0.25">
      <c r="B24" s="45">
        <v>1</v>
      </c>
      <c r="C24" s="24"/>
      <c r="D24" s="41" t="s">
        <v>24</v>
      </c>
      <c r="E24" s="42"/>
      <c r="F24" s="56">
        <f t="shared" si="0"/>
        <v>0</v>
      </c>
      <c r="G24" s="44"/>
      <c r="H24" s="43">
        <v>1</v>
      </c>
      <c r="I24" s="24"/>
      <c r="J24" s="41" t="s">
        <v>67</v>
      </c>
      <c r="K24" s="42"/>
      <c r="L24" s="56">
        <f t="shared" si="1"/>
        <v>0</v>
      </c>
    </row>
    <row r="25" spans="2:12" x14ac:dyDescent="0.25">
      <c r="B25" s="45">
        <v>1</v>
      </c>
      <c r="C25" s="24"/>
      <c r="D25" s="41" t="s">
        <v>25</v>
      </c>
      <c r="E25" s="42"/>
      <c r="F25" s="56">
        <f t="shared" si="0"/>
        <v>0</v>
      </c>
      <c r="G25" s="44"/>
      <c r="H25" s="43">
        <v>1</v>
      </c>
      <c r="I25" s="24"/>
      <c r="J25" s="41" t="s">
        <v>68</v>
      </c>
      <c r="K25" s="42"/>
      <c r="L25" s="56">
        <f t="shared" si="1"/>
        <v>0</v>
      </c>
    </row>
    <row r="26" spans="2:12" x14ac:dyDescent="0.25">
      <c r="B26" s="45">
        <v>1</v>
      </c>
      <c r="C26" s="24"/>
      <c r="D26" s="41" t="s">
        <v>26</v>
      </c>
      <c r="E26" s="42"/>
      <c r="F26" s="56">
        <f t="shared" si="0"/>
        <v>0</v>
      </c>
      <c r="G26" s="44"/>
      <c r="H26" s="43">
        <v>1</v>
      </c>
      <c r="I26" s="24"/>
      <c r="J26" s="41" t="s">
        <v>69</v>
      </c>
      <c r="K26" s="42"/>
      <c r="L26" s="56">
        <f t="shared" si="1"/>
        <v>0</v>
      </c>
    </row>
    <row r="27" spans="2:12" x14ac:dyDescent="0.25">
      <c r="B27" s="45">
        <v>1</v>
      </c>
      <c r="C27" s="24"/>
      <c r="D27" s="41" t="s">
        <v>27</v>
      </c>
      <c r="E27" s="42"/>
      <c r="F27" s="56">
        <f t="shared" si="0"/>
        <v>0</v>
      </c>
      <c r="G27" s="44"/>
      <c r="H27" s="43">
        <v>1</v>
      </c>
      <c r="I27" s="24"/>
      <c r="J27" s="41" t="s">
        <v>70</v>
      </c>
      <c r="K27" s="42"/>
      <c r="L27" s="56">
        <f t="shared" si="1"/>
        <v>0</v>
      </c>
    </row>
    <row r="28" spans="2:12" x14ac:dyDescent="0.25">
      <c r="B28" s="45">
        <v>1</v>
      </c>
      <c r="C28" s="24"/>
      <c r="D28" s="41" t="s">
        <v>28</v>
      </c>
      <c r="E28" s="42"/>
      <c r="F28" s="56">
        <f t="shared" si="0"/>
        <v>0</v>
      </c>
      <c r="G28" s="44"/>
      <c r="H28" s="43">
        <v>1</v>
      </c>
      <c r="I28" s="24"/>
      <c r="J28" s="41" t="s">
        <v>71</v>
      </c>
      <c r="K28" s="42"/>
      <c r="L28" s="56">
        <f t="shared" si="1"/>
        <v>0</v>
      </c>
    </row>
    <row r="29" spans="2:12" x14ac:dyDescent="0.25">
      <c r="B29" s="45">
        <v>1</v>
      </c>
      <c r="C29" s="24"/>
      <c r="D29" s="41" t="s">
        <v>29</v>
      </c>
      <c r="E29" s="42"/>
      <c r="F29" s="56">
        <f t="shared" si="0"/>
        <v>0</v>
      </c>
      <c r="G29" s="44"/>
      <c r="H29" s="43">
        <v>1</v>
      </c>
      <c r="I29" s="24"/>
      <c r="J29" s="41" t="s">
        <v>72</v>
      </c>
      <c r="K29" s="42"/>
      <c r="L29" s="56">
        <f t="shared" si="1"/>
        <v>0</v>
      </c>
    </row>
    <row r="30" spans="2:12" x14ac:dyDescent="0.25">
      <c r="B30" s="45">
        <v>1</v>
      </c>
      <c r="C30" s="24"/>
      <c r="D30" s="41" t="s">
        <v>30</v>
      </c>
      <c r="E30" s="42"/>
      <c r="F30" s="56">
        <f t="shared" si="0"/>
        <v>0</v>
      </c>
      <c r="G30" s="44"/>
      <c r="H30" s="43">
        <v>1</v>
      </c>
      <c r="I30" s="24"/>
      <c r="J30" s="41" t="s">
        <v>73</v>
      </c>
      <c r="K30" s="42"/>
      <c r="L30" s="56">
        <f t="shared" si="1"/>
        <v>0</v>
      </c>
    </row>
    <row r="31" spans="2:12" x14ac:dyDescent="0.25">
      <c r="B31" s="45">
        <v>1</v>
      </c>
      <c r="C31" s="24"/>
      <c r="D31" s="41" t="s">
        <v>31</v>
      </c>
      <c r="E31" s="42"/>
      <c r="F31" s="56">
        <f t="shared" si="0"/>
        <v>0</v>
      </c>
      <c r="G31" s="44"/>
      <c r="H31" s="43">
        <v>1</v>
      </c>
      <c r="I31" s="24"/>
      <c r="J31" s="41" t="s">
        <v>74</v>
      </c>
      <c r="K31" s="42"/>
      <c r="L31" s="56">
        <f t="shared" si="1"/>
        <v>0</v>
      </c>
    </row>
    <row r="32" spans="2:12" x14ac:dyDescent="0.25">
      <c r="B32" s="45">
        <v>1</v>
      </c>
      <c r="C32" s="24"/>
      <c r="D32" s="41" t="s">
        <v>32</v>
      </c>
      <c r="E32" s="42"/>
      <c r="F32" s="56">
        <f t="shared" si="0"/>
        <v>0</v>
      </c>
      <c r="G32" s="44"/>
      <c r="H32" s="43">
        <v>1</v>
      </c>
      <c r="I32" s="24"/>
      <c r="J32" s="41" t="s">
        <v>75</v>
      </c>
      <c r="K32" s="42"/>
      <c r="L32" s="56">
        <f t="shared" si="1"/>
        <v>0</v>
      </c>
    </row>
    <row r="33" spans="2:12" x14ac:dyDescent="0.25">
      <c r="B33" s="45">
        <v>1</v>
      </c>
      <c r="C33" s="24"/>
      <c r="D33" s="41" t="s">
        <v>33</v>
      </c>
      <c r="E33" s="42"/>
      <c r="F33" s="56">
        <f t="shared" si="0"/>
        <v>0</v>
      </c>
      <c r="G33" s="44"/>
      <c r="H33" s="43">
        <v>1</v>
      </c>
      <c r="I33" s="24"/>
      <c r="J33" s="41" t="s">
        <v>79</v>
      </c>
      <c r="K33" s="42"/>
      <c r="L33" s="56">
        <f t="shared" si="1"/>
        <v>0</v>
      </c>
    </row>
    <row r="34" spans="2:12" x14ac:dyDescent="0.25">
      <c r="B34" s="45">
        <v>1</v>
      </c>
      <c r="C34" s="24"/>
      <c r="D34" s="41" t="s">
        <v>34</v>
      </c>
      <c r="E34" s="42"/>
      <c r="F34" s="56">
        <f t="shared" si="0"/>
        <v>0</v>
      </c>
      <c r="G34" s="44"/>
      <c r="H34" s="43">
        <v>1</v>
      </c>
      <c r="I34" s="24"/>
      <c r="J34" s="41" t="s">
        <v>80</v>
      </c>
      <c r="K34" s="42"/>
      <c r="L34" s="56">
        <f t="shared" si="1"/>
        <v>0</v>
      </c>
    </row>
    <row r="35" spans="2:12" x14ac:dyDescent="0.25">
      <c r="B35" s="45">
        <v>1</v>
      </c>
      <c r="C35" s="24"/>
      <c r="D35" s="41" t="s">
        <v>36</v>
      </c>
      <c r="E35" s="42"/>
      <c r="F35" s="56">
        <f t="shared" si="0"/>
        <v>0</v>
      </c>
      <c r="G35" s="44"/>
      <c r="H35" s="43">
        <v>1</v>
      </c>
      <c r="I35" s="24"/>
      <c r="J35" s="41" t="s">
        <v>81</v>
      </c>
      <c r="K35" s="42"/>
      <c r="L35" s="56">
        <f t="shared" si="1"/>
        <v>0</v>
      </c>
    </row>
    <row r="36" spans="2:12" ht="18.75" customHeight="1" x14ac:dyDescent="0.25">
      <c r="B36" s="45">
        <v>1</v>
      </c>
      <c r="C36" s="24"/>
      <c r="D36" s="41" t="s">
        <v>37</v>
      </c>
      <c r="E36" s="42"/>
      <c r="F36" s="56">
        <f t="shared" si="0"/>
        <v>0</v>
      </c>
      <c r="G36" s="44"/>
      <c r="H36" s="43">
        <v>1</v>
      </c>
      <c r="I36" s="24"/>
      <c r="J36" s="41" t="s">
        <v>82</v>
      </c>
      <c r="K36" s="42"/>
      <c r="L36" s="56">
        <f t="shared" si="1"/>
        <v>0</v>
      </c>
    </row>
    <row r="37" spans="2:12" x14ac:dyDescent="0.25">
      <c r="B37" s="45">
        <v>1</v>
      </c>
      <c r="C37" s="24"/>
      <c r="D37" s="41" t="s">
        <v>38</v>
      </c>
      <c r="E37" s="42"/>
      <c r="F37" s="56">
        <f t="shared" si="0"/>
        <v>0</v>
      </c>
      <c r="G37" s="44"/>
      <c r="H37" s="43">
        <v>1</v>
      </c>
      <c r="I37" s="24"/>
      <c r="J37" s="41" t="s">
        <v>83</v>
      </c>
      <c r="K37" s="42"/>
      <c r="L37" s="56">
        <f t="shared" si="1"/>
        <v>0</v>
      </c>
    </row>
    <row r="38" spans="2:12" x14ac:dyDescent="0.25">
      <c r="B38" s="45">
        <v>1</v>
      </c>
      <c r="C38" s="24"/>
      <c r="D38" s="41" t="s">
        <v>39</v>
      </c>
      <c r="E38" s="42"/>
      <c r="F38" s="56">
        <f t="shared" si="0"/>
        <v>0</v>
      </c>
      <c r="G38" s="44"/>
      <c r="H38" s="43">
        <v>1</v>
      </c>
      <c r="I38" s="24"/>
      <c r="J38" s="41" t="s">
        <v>84</v>
      </c>
      <c r="K38" s="42"/>
      <c r="L38" s="56">
        <f t="shared" si="1"/>
        <v>0</v>
      </c>
    </row>
    <row r="39" spans="2:12" x14ac:dyDescent="0.25">
      <c r="B39" s="43">
        <v>1</v>
      </c>
      <c r="C39" s="24"/>
      <c r="D39" s="41" t="s">
        <v>40</v>
      </c>
      <c r="E39" s="42"/>
      <c r="F39" s="56">
        <f t="shared" si="0"/>
        <v>0</v>
      </c>
      <c r="H39" s="43">
        <v>1</v>
      </c>
      <c r="I39" s="24"/>
      <c r="J39" s="41" t="s">
        <v>85</v>
      </c>
      <c r="K39" s="42"/>
      <c r="L39" s="56">
        <f t="shared" si="1"/>
        <v>0</v>
      </c>
    </row>
    <row r="40" spans="2:12" x14ac:dyDescent="0.25">
      <c r="B40" s="43">
        <v>1</v>
      </c>
      <c r="C40" s="24"/>
      <c r="D40" s="41" t="s">
        <v>41</v>
      </c>
      <c r="E40" s="42"/>
      <c r="F40" s="56">
        <f t="shared" si="0"/>
        <v>0</v>
      </c>
      <c r="H40" s="43">
        <v>1</v>
      </c>
      <c r="I40" s="24"/>
      <c r="J40" s="41" t="s">
        <v>86</v>
      </c>
      <c r="K40" s="42"/>
      <c r="L40" s="56">
        <f t="shared" si="1"/>
        <v>0</v>
      </c>
    </row>
    <row r="41" spans="2:12" x14ac:dyDescent="0.25">
      <c r="B41" s="43">
        <v>1</v>
      </c>
      <c r="C41" s="24"/>
      <c r="D41" s="41" t="s">
        <v>42</v>
      </c>
      <c r="E41" s="42"/>
      <c r="F41" s="56">
        <f t="shared" si="0"/>
        <v>0</v>
      </c>
      <c r="H41" s="43">
        <v>1</v>
      </c>
      <c r="I41" s="24"/>
      <c r="J41" s="41" t="s">
        <v>87</v>
      </c>
      <c r="K41" s="42"/>
      <c r="L41" s="56">
        <f t="shared" si="1"/>
        <v>0</v>
      </c>
    </row>
    <row r="42" spans="2:12" x14ac:dyDescent="0.25">
      <c r="B42" s="43">
        <v>1</v>
      </c>
      <c r="C42" s="24"/>
      <c r="D42" s="41" t="s">
        <v>43</v>
      </c>
      <c r="E42" s="42"/>
      <c r="F42" s="56">
        <f t="shared" si="0"/>
        <v>0</v>
      </c>
      <c r="H42" s="43">
        <v>1</v>
      </c>
      <c r="I42" s="24"/>
      <c r="J42" s="41" t="s">
        <v>88</v>
      </c>
      <c r="K42" s="42"/>
      <c r="L42" s="56">
        <f t="shared" si="1"/>
        <v>0</v>
      </c>
    </row>
    <row r="43" spans="2:12" x14ac:dyDescent="0.25">
      <c r="B43" s="43">
        <v>1</v>
      </c>
      <c r="C43" s="24"/>
      <c r="D43" s="41" t="s">
        <v>44</v>
      </c>
      <c r="E43" s="42"/>
      <c r="F43" s="56">
        <f t="shared" si="0"/>
        <v>0</v>
      </c>
      <c r="H43" s="43">
        <v>1</v>
      </c>
      <c r="I43" s="24"/>
      <c r="J43" s="41" t="s">
        <v>89</v>
      </c>
      <c r="K43" s="42"/>
      <c r="L43" s="56">
        <f t="shared" si="1"/>
        <v>0</v>
      </c>
    </row>
    <row r="44" spans="2:12" x14ac:dyDescent="0.25">
      <c r="B44" s="43">
        <v>1</v>
      </c>
      <c r="C44" s="24"/>
      <c r="D44" s="41" t="s">
        <v>45</v>
      </c>
      <c r="E44" s="42"/>
      <c r="F44" s="56">
        <f t="shared" si="0"/>
        <v>0</v>
      </c>
      <c r="H44" s="43">
        <v>1</v>
      </c>
      <c r="I44" s="24"/>
      <c r="J44" s="41" t="s">
        <v>90</v>
      </c>
      <c r="K44" s="42"/>
      <c r="L44" s="56">
        <f t="shared" si="1"/>
        <v>0</v>
      </c>
    </row>
  </sheetData>
  <mergeCells count="1">
    <mergeCell ref="E1:J1"/>
  </mergeCells>
  <conditionalFormatting sqref="D3:D44 J3:J44">
    <cfRule type="expression" dxfId="2" priority="1">
      <formula>AND(C3="")</formula>
    </cfRule>
  </conditionalFormatting>
  <dataValidations count="1">
    <dataValidation type="list" allowBlank="1" showInputMessage="1" showErrorMessage="1" sqref="I3:I44 C3:C44" xr:uid="{00000000-0002-0000-0000-000000000000}">
      <formula1>Type</formula1>
    </dataValidation>
  </dataValidation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RAZ">
                <anchor moveWithCells="1" sizeWithCells="1">
                  <from>
                    <xdr:col>10</xdr:col>
                    <xdr:colOff>9525</xdr:colOff>
                    <xdr:row>0</xdr:row>
                    <xdr:rowOff>19050</xdr:rowOff>
                  </from>
                  <to>
                    <xdr:col>12</xdr:col>
                    <xdr:colOff>0</xdr:colOff>
                    <xdr:row>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K30"/>
  <sheetViews>
    <sheetView tabSelected="1" topLeftCell="A7" workbookViewId="0">
      <selection activeCell="K18" sqref="K18"/>
    </sheetView>
  </sheetViews>
  <sheetFormatPr baseColWidth="10" defaultColWidth="11.42578125" defaultRowHeight="15.75" x14ac:dyDescent="0.25"/>
  <cols>
    <col min="1" max="1" width="11.42578125" style="20"/>
    <col min="2" max="2" width="7.28515625" style="20" customWidth="1"/>
    <col min="3" max="3" width="11.42578125" style="20"/>
    <col min="4" max="4" width="6" style="20" customWidth="1"/>
    <col min="5" max="5" width="13.5703125" style="20" customWidth="1"/>
    <col min="6" max="6" width="6.5703125" style="20" customWidth="1"/>
    <col min="7" max="7" width="14.85546875" style="20" customWidth="1"/>
    <col min="8" max="8" width="14.28515625" style="20" customWidth="1"/>
    <col min="9" max="10" width="11.42578125" style="20"/>
    <col min="11" max="11" width="18" style="20" bestFit="1" customWidth="1"/>
    <col min="12" max="16384" width="11.42578125" style="20"/>
  </cols>
  <sheetData>
    <row r="1" spans="1:11" ht="21" x14ac:dyDescent="0.25">
      <c r="D1" s="63">
        <f ca="1">NOW()</f>
        <v>43853.637074999999</v>
      </c>
      <c r="E1" s="64"/>
      <c r="F1" s="64"/>
      <c r="G1" s="64"/>
    </row>
    <row r="2" spans="1:11" ht="21" x14ac:dyDescent="0.25">
      <c r="D2" s="59"/>
      <c r="E2" s="60"/>
      <c r="F2" s="60"/>
      <c r="G2" s="60"/>
    </row>
    <row r="3" spans="1:11" ht="21" x14ac:dyDescent="0.25">
      <c r="D3" s="59"/>
      <c r="E3" s="60"/>
      <c r="F3" s="60"/>
      <c r="G3" s="60"/>
    </row>
    <row r="4" spans="1:11" ht="31.5" x14ac:dyDescent="0.25">
      <c r="A4" s="27" t="s">
        <v>76</v>
      </c>
      <c r="B4" s="27">
        <f>SUMPRODUCT((membres!$C$3:$C$44=Parametre!C6)+(membres!$I$3:$I$44=Parametre!C6))</f>
        <v>0</v>
      </c>
      <c r="C4" s="28" t="s">
        <v>77</v>
      </c>
      <c r="D4" s="28">
        <f>SUMPRODUCT((membres!$C$3:$C$44=Parametre!C5)+(membres!$I$3:$I$44=Parametre!C5))</f>
        <v>0</v>
      </c>
      <c r="E4" s="29" t="s">
        <v>78</v>
      </c>
      <c r="F4" s="29">
        <f>SUMPRODUCT((membres!$C$3:$C$44=Parametre!C7)+(membres!$I$3:$I$44=Parametre!C7))</f>
        <v>0</v>
      </c>
      <c r="G4" s="30" t="s">
        <v>105</v>
      </c>
      <c r="H4" s="31">
        <f>SUM(F4+D4+B4)</f>
        <v>0</v>
      </c>
    </row>
    <row r="5" spans="1:11" ht="31.5" x14ac:dyDescent="0.25">
      <c r="A5" s="89">
        <f>B4*PrixG</f>
        <v>0</v>
      </c>
      <c r="B5" s="90"/>
      <c r="C5" s="91">
        <f>D4*PrixE</f>
        <v>0</v>
      </c>
      <c r="D5" s="92"/>
      <c r="E5" s="93">
        <f>F4*PrixI</f>
        <v>0</v>
      </c>
      <c r="F5" s="94"/>
      <c r="G5" s="30" t="s">
        <v>106</v>
      </c>
      <c r="H5" s="32">
        <f>SUM(E5,C5,A5)</f>
        <v>0</v>
      </c>
    </row>
    <row r="7" spans="1:11" ht="18.75" x14ac:dyDescent="0.25">
      <c r="B7" s="75" t="s">
        <v>117</v>
      </c>
      <c r="C7" s="76"/>
      <c r="D7" s="76"/>
      <c r="E7" s="76"/>
      <c r="F7" s="76"/>
      <c r="G7" s="99"/>
    </row>
    <row r="8" spans="1:11" ht="18.75" x14ac:dyDescent="0.25">
      <c r="B8" s="75" t="s">
        <v>122</v>
      </c>
      <c r="C8" s="95"/>
      <c r="D8" s="95"/>
      <c r="E8" s="95"/>
      <c r="F8" s="77"/>
      <c r="G8" s="23">
        <v>0</v>
      </c>
    </row>
    <row r="9" spans="1:11" x14ac:dyDescent="0.25">
      <c r="B9" s="96"/>
      <c r="C9" s="97"/>
      <c r="D9" s="97"/>
      <c r="E9" s="97"/>
      <c r="F9" s="98"/>
      <c r="G9" s="23"/>
    </row>
    <row r="10" spans="1:11" ht="18.75" x14ac:dyDescent="0.25">
      <c r="B10" s="75" t="s">
        <v>108</v>
      </c>
      <c r="C10" s="76"/>
      <c r="D10" s="76"/>
      <c r="E10" s="76"/>
      <c r="F10" s="77"/>
      <c r="G10" s="23">
        <v>9250</v>
      </c>
    </row>
    <row r="11" spans="1:11" ht="18.75" x14ac:dyDescent="0.25">
      <c r="B11" s="75" t="s">
        <v>109</v>
      </c>
      <c r="C11" s="76"/>
      <c r="D11" s="76"/>
      <c r="E11" s="76"/>
      <c r="F11" s="77"/>
      <c r="G11" s="23">
        <v>1000</v>
      </c>
    </row>
    <row r="12" spans="1:11" ht="18.75" x14ac:dyDescent="0.25">
      <c r="B12" s="75" t="s">
        <v>110</v>
      </c>
      <c r="C12" s="76"/>
      <c r="D12" s="76"/>
      <c r="E12" s="76"/>
      <c r="F12" s="77"/>
      <c r="G12" s="26">
        <f>H5</f>
        <v>0</v>
      </c>
    </row>
    <row r="13" spans="1:11" x14ac:dyDescent="0.25">
      <c r="B13" s="96"/>
      <c r="C13" s="97"/>
      <c r="D13" s="97"/>
      <c r="E13" s="97"/>
      <c r="F13" s="102"/>
      <c r="G13" s="24"/>
    </row>
    <row r="14" spans="1:11" x14ac:dyDescent="0.25">
      <c r="B14" s="96"/>
      <c r="C14" s="97"/>
      <c r="D14" s="97"/>
      <c r="E14" s="97"/>
      <c r="F14" s="102"/>
      <c r="G14" s="24"/>
    </row>
    <row r="15" spans="1:11" ht="18.75" x14ac:dyDescent="0.25">
      <c r="B15" s="100" t="s">
        <v>116</v>
      </c>
      <c r="C15" s="101"/>
      <c r="D15" s="101"/>
      <c r="E15" s="101"/>
      <c r="F15" s="58"/>
      <c r="G15" s="25">
        <f>SUM(G8:G14)</f>
        <v>10250</v>
      </c>
      <c r="K15" s="57"/>
    </row>
    <row r="17" spans="2:8" ht="18.75" x14ac:dyDescent="0.25">
      <c r="B17" s="80" t="s">
        <v>111</v>
      </c>
      <c r="C17" s="81"/>
      <c r="D17" s="81"/>
      <c r="E17" s="81"/>
      <c r="F17" s="81"/>
      <c r="G17" s="82"/>
    </row>
    <row r="18" spans="2:8" ht="18.75" x14ac:dyDescent="0.25">
      <c r="B18" s="78" t="s">
        <v>112</v>
      </c>
      <c r="C18" s="79"/>
      <c r="D18" s="79"/>
      <c r="E18" s="79"/>
      <c r="F18" s="21"/>
      <c r="G18" s="40">
        <v>10250</v>
      </c>
    </row>
    <row r="19" spans="2:8" ht="18.75" x14ac:dyDescent="0.25">
      <c r="B19" s="78" t="s">
        <v>113</v>
      </c>
      <c r="C19" s="79"/>
      <c r="D19" s="79"/>
      <c r="E19" s="79"/>
      <c r="F19" s="21"/>
      <c r="G19" s="40">
        <v>0</v>
      </c>
    </row>
    <row r="20" spans="2:8" ht="18.75" x14ac:dyDescent="0.25">
      <c r="B20" s="78" t="s">
        <v>114</v>
      </c>
      <c r="C20" s="79"/>
      <c r="D20" s="79"/>
      <c r="E20" s="79"/>
      <c r="F20" s="21"/>
      <c r="G20" s="40">
        <v>0</v>
      </c>
    </row>
    <row r="21" spans="2:8" ht="18.75" x14ac:dyDescent="0.25">
      <c r="B21" s="78" t="s">
        <v>115</v>
      </c>
      <c r="C21" s="79"/>
      <c r="D21" s="79"/>
      <c r="E21" s="79"/>
      <c r="F21" s="21"/>
      <c r="G21" s="40">
        <v>0</v>
      </c>
    </row>
    <row r="22" spans="2:8" ht="18.75" x14ac:dyDescent="0.25">
      <c r="B22" s="83"/>
      <c r="C22" s="84"/>
      <c r="D22" s="84"/>
      <c r="E22" s="84"/>
      <c r="F22" s="85"/>
      <c r="G22" s="40"/>
    </row>
    <row r="23" spans="2:8" ht="18.75" x14ac:dyDescent="0.25">
      <c r="B23" s="83"/>
      <c r="C23" s="84"/>
      <c r="D23" s="84"/>
      <c r="E23" s="84"/>
      <c r="F23" s="85"/>
      <c r="G23" s="40"/>
    </row>
    <row r="24" spans="2:8" ht="18.75" x14ac:dyDescent="0.25">
      <c r="B24" s="83"/>
      <c r="C24" s="84"/>
      <c r="D24" s="84"/>
      <c r="E24" s="84"/>
      <c r="F24" s="85"/>
      <c r="G24" s="22"/>
    </row>
    <row r="25" spans="2:8" ht="18.75" x14ac:dyDescent="0.25">
      <c r="B25" s="73" t="s">
        <v>123</v>
      </c>
      <c r="C25" s="74"/>
      <c r="D25" s="74"/>
      <c r="E25" s="74"/>
      <c r="F25" s="33"/>
      <c r="G25" s="34">
        <f>SUM(G18:G24)</f>
        <v>10250</v>
      </c>
    </row>
    <row r="27" spans="2:8" ht="21" x14ac:dyDescent="0.25">
      <c r="B27" s="86" t="s">
        <v>118</v>
      </c>
      <c r="C27" s="87"/>
      <c r="D27" s="87"/>
      <c r="E27" s="87"/>
      <c r="F27" s="87"/>
      <c r="G27" s="87"/>
      <c r="H27" s="88"/>
    </row>
    <row r="28" spans="2:8" x14ac:dyDescent="0.25">
      <c r="B28" s="35"/>
      <c r="C28" s="36"/>
      <c r="D28" s="36"/>
      <c r="E28" s="37"/>
      <c r="F28" s="38"/>
      <c r="G28" s="36"/>
      <c r="H28" s="39" t="s">
        <v>121</v>
      </c>
    </row>
    <row r="29" spans="2:8" x14ac:dyDescent="0.25">
      <c r="B29" s="65" t="s">
        <v>119</v>
      </c>
      <c r="C29" s="66"/>
      <c r="D29" s="66"/>
      <c r="E29" s="65" t="s">
        <v>120</v>
      </c>
      <c r="F29" s="66"/>
      <c r="G29" s="67"/>
      <c r="H29" s="71">
        <f>SUM(B30-E30)</f>
        <v>0</v>
      </c>
    </row>
    <row r="30" spans="2:8" x14ac:dyDescent="0.25">
      <c r="B30" s="68">
        <f>G15</f>
        <v>10250</v>
      </c>
      <c r="C30" s="69"/>
      <c r="D30" s="70"/>
      <c r="E30" s="68">
        <f>G25</f>
        <v>10250</v>
      </c>
      <c r="F30" s="69"/>
      <c r="G30" s="70"/>
      <c r="H30" s="72"/>
    </row>
  </sheetData>
  <mergeCells count="28">
    <mergeCell ref="B27:H27"/>
    <mergeCell ref="A5:B5"/>
    <mergeCell ref="C5:D5"/>
    <mergeCell ref="E5:F5"/>
    <mergeCell ref="B8:F8"/>
    <mergeCell ref="B9:F9"/>
    <mergeCell ref="B7:G7"/>
    <mergeCell ref="B15:E15"/>
    <mergeCell ref="B13:F13"/>
    <mergeCell ref="B14:F14"/>
    <mergeCell ref="B23:F23"/>
    <mergeCell ref="B24:F24"/>
    <mergeCell ref="D1:G1"/>
    <mergeCell ref="E29:G29"/>
    <mergeCell ref="E30:G30"/>
    <mergeCell ref="B30:D30"/>
    <mergeCell ref="H29:H30"/>
    <mergeCell ref="B25:E25"/>
    <mergeCell ref="B29:D29"/>
    <mergeCell ref="B10:F10"/>
    <mergeCell ref="B11:F11"/>
    <mergeCell ref="B12:F12"/>
    <mergeCell ref="B18:E18"/>
    <mergeCell ref="B19:E19"/>
    <mergeCell ref="B20:E20"/>
    <mergeCell ref="B17:G17"/>
    <mergeCell ref="B21:E21"/>
    <mergeCell ref="B22:F22"/>
  </mergeCells>
  <conditionalFormatting sqref="H29">
    <cfRule type="cellIs" dxfId="1" priority="1" operator="lessThan">
      <formula>0</formula>
    </cfRule>
    <cfRule type="cellIs" dxfId="0" priority="2" operator="greaterThanOrEqual">
      <formula>0</formula>
    </cfRule>
  </conditionalFormatting>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imprimer">
                <anchor moveWithCells="1" sizeWithCells="1">
                  <from>
                    <xdr:col>0</xdr:col>
                    <xdr:colOff>85725</xdr:colOff>
                    <xdr:row>0</xdr:row>
                    <xdr:rowOff>38100</xdr:rowOff>
                  </from>
                  <to>
                    <xdr:col>4</xdr:col>
                    <xdr:colOff>57150</xdr:colOff>
                    <xdr:row>2</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2:G8"/>
  <sheetViews>
    <sheetView workbookViewId="0">
      <selection activeCell="B4" sqref="B4:B7"/>
    </sheetView>
  </sheetViews>
  <sheetFormatPr baseColWidth="10" defaultRowHeight="15" x14ac:dyDescent="0.25"/>
  <cols>
    <col min="1" max="1" width="7.7109375" bestFit="1" customWidth="1"/>
  </cols>
  <sheetData>
    <row r="2" spans="1:7" ht="15.75" thickBot="1" x14ac:dyDescent="0.3"/>
    <row r="3" spans="1:7" ht="16.5" thickBot="1" x14ac:dyDescent="0.3">
      <c r="B3" s="13" t="s">
        <v>97</v>
      </c>
      <c r="C3" s="13" t="s">
        <v>95</v>
      </c>
      <c r="E3" s="11" t="s">
        <v>104</v>
      </c>
      <c r="F3" s="12"/>
      <c r="G3" s="4"/>
    </row>
    <row r="4" spans="1:7" ht="15.75" x14ac:dyDescent="0.25">
      <c r="B4" s="14"/>
      <c r="C4" s="15"/>
      <c r="E4" s="2" t="s">
        <v>97</v>
      </c>
      <c r="F4" s="3" t="s">
        <v>101</v>
      </c>
      <c r="G4" s="4"/>
    </row>
    <row r="5" spans="1:7" ht="15.75" x14ac:dyDescent="0.25">
      <c r="A5" s="1" t="s">
        <v>98</v>
      </c>
      <c r="B5" s="16">
        <v>250</v>
      </c>
      <c r="C5" s="17" t="s">
        <v>7</v>
      </c>
      <c r="E5" s="5" t="s">
        <v>91</v>
      </c>
      <c r="F5" s="6" t="s">
        <v>94</v>
      </c>
      <c r="G5" s="7"/>
    </row>
    <row r="6" spans="1:7" ht="15.75" x14ac:dyDescent="0.25">
      <c r="A6" s="1" t="s">
        <v>99</v>
      </c>
      <c r="B6" s="16">
        <v>250</v>
      </c>
      <c r="C6" s="17" t="s">
        <v>9</v>
      </c>
      <c r="E6" s="5" t="s">
        <v>92</v>
      </c>
      <c r="F6" s="6" t="s">
        <v>96</v>
      </c>
      <c r="G6" s="7"/>
    </row>
    <row r="7" spans="1:7" ht="16.5" thickBot="1" x14ac:dyDescent="0.3">
      <c r="A7" s="1" t="s">
        <v>100</v>
      </c>
      <c r="B7" s="18">
        <v>300</v>
      </c>
      <c r="C7" s="19" t="s">
        <v>11</v>
      </c>
      <c r="E7" s="5" t="s">
        <v>93</v>
      </c>
      <c r="F7" s="6" t="s">
        <v>102</v>
      </c>
      <c r="G7" s="7"/>
    </row>
    <row r="8" spans="1:7" ht="16.5" thickBot="1" x14ac:dyDescent="0.3">
      <c r="A8" s="1"/>
      <c r="E8" s="8" t="s">
        <v>95</v>
      </c>
      <c r="F8" s="9" t="s">
        <v>103</v>
      </c>
      <c r="G8" s="10"/>
    </row>
  </sheetData>
  <sheetProtection password="DAE7" sheet="1" objects="1" scenarios="1"/>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membres</vt:lpstr>
      <vt:lpstr>gestion</vt:lpstr>
      <vt:lpstr>Parametre</vt:lpstr>
      <vt:lpstr>Prix</vt:lpstr>
      <vt:lpstr>PrixE</vt:lpstr>
      <vt:lpstr>PrixG</vt:lpstr>
      <vt:lpstr>PrixI</vt:lpstr>
      <vt:lpstr>Type</vt:lpstr>
      <vt:lpstr>gestion!Zone_d_impression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migir</dc:creator>
  <cp:lastModifiedBy>migir</cp:lastModifiedBy>
  <cp:lastPrinted>2020-01-23T14:17:40Z</cp:lastPrinted>
  <dcterms:created xsi:type="dcterms:W3CDTF">2020-01-20T16:46:54Z</dcterms:created>
  <dcterms:modified xsi:type="dcterms:W3CDTF">2020-01-23T14:22:36Z</dcterms:modified>
</cp:coreProperties>
</file>